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yu2\Desktop\Operationalized GaR\Send2Brookings\"/>
    </mc:Choice>
  </mc:AlternateContent>
  <xr:revisionPtr revIDLastSave="0" documentId="13_ncr:1_{9412ECAA-4642-4D8C-A155-F363AF4DDB5D}" xr6:coauthVersionLast="44" xr6:coauthVersionMax="44" xr10:uidLastSave="{00000000-0000-0000-0000-000000000000}"/>
  <bookViews>
    <workbookView xWindow="4620" yWindow="2940" windowWidth="18900" windowHeight="11055" tabRatio="909" activeTab="5" xr2:uid="{00000000-000D-0000-FFFF-FFFF00000000}"/>
  </bookViews>
  <sheets>
    <sheet name="UseData" sheetId="39" r:id="rId1"/>
    <sheet name="FCI_YData" sheetId="40" r:id="rId2"/>
    <sheet name="FCI_XData" sheetId="41" r:id="rId3"/>
    <sheet name="NFCI_weekly" sheetId="42" r:id="rId4"/>
    <sheet name="gdp_underlying" sheetId="20" r:id="rId5"/>
    <sheet name="infl_underlying" sheetId="25" r:id="rId6"/>
    <sheet name="credGDP_underlying" sheetId="28" r:id="rId7"/>
    <sheet name="BIS_full_2020 Feb 12" sheetId="38" r:id="rId8"/>
    <sheet name="ModelCty" sheetId="1" r:id="rId9"/>
  </sheets>
  <externalReferences>
    <externalReference r:id="rId10"/>
    <externalReference r:id="rId11"/>
  </externalReferences>
  <definedNames>
    <definedName name="_DLX1.U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9" l="1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110" i="39"/>
  <c r="D111" i="39"/>
  <c r="D112" i="39"/>
  <c r="D113" i="39"/>
  <c r="D114" i="39"/>
  <c r="D115" i="39"/>
  <c r="D116" i="39"/>
  <c r="D117" i="39"/>
  <c r="D118" i="39"/>
  <c r="D119" i="39"/>
  <c r="D120" i="39"/>
  <c r="D121" i="39"/>
  <c r="D122" i="39"/>
  <c r="D123" i="39"/>
  <c r="D124" i="39"/>
  <c r="D125" i="39"/>
  <c r="D126" i="39"/>
  <c r="D127" i="39"/>
  <c r="D128" i="39"/>
  <c r="D129" i="39"/>
  <c r="D130" i="39"/>
  <c r="D131" i="39"/>
  <c r="D132" i="39"/>
  <c r="D133" i="39"/>
  <c r="D134" i="39"/>
  <c r="D135" i="39"/>
  <c r="D136" i="39"/>
  <c r="D137" i="39"/>
  <c r="D138" i="39"/>
  <c r="D139" i="39"/>
  <c r="D140" i="39"/>
  <c r="D141" i="39"/>
  <c r="D142" i="39"/>
  <c r="D143" i="39"/>
  <c r="D144" i="39"/>
  <c r="D145" i="39"/>
  <c r="D146" i="39"/>
  <c r="D147" i="39"/>
  <c r="D148" i="39"/>
  <c r="D149" i="39"/>
  <c r="D150" i="39"/>
  <c r="D151" i="39"/>
  <c r="D152" i="39"/>
  <c r="D153" i="39"/>
  <c r="D154" i="39"/>
  <c r="D155" i="39"/>
  <c r="D156" i="39"/>
  <c r="D157" i="39"/>
  <c r="D158" i="39"/>
  <c r="D159" i="39"/>
  <c r="D160" i="39"/>
  <c r="D161" i="39"/>
  <c r="D162" i="39"/>
  <c r="D163" i="39"/>
  <c r="D164" i="39"/>
  <c r="D165" i="39"/>
  <c r="D166" i="39"/>
  <c r="D167" i="39"/>
  <c r="D168" i="39"/>
  <c r="D169" i="39"/>
  <c r="D170" i="39"/>
  <c r="D171" i="39"/>
  <c r="D172" i="39"/>
  <c r="D173" i="39"/>
  <c r="D174" i="39"/>
  <c r="D175" i="39"/>
  <c r="D176" i="39"/>
  <c r="D177" i="39"/>
  <c r="D178" i="39"/>
  <c r="D179" i="39"/>
  <c r="D180" i="39"/>
  <c r="D181" i="39"/>
  <c r="D182" i="39"/>
  <c r="D183" i="39"/>
  <c r="D184" i="39"/>
  <c r="D185" i="39"/>
  <c r="D186" i="39"/>
  <c r="D187" i="39"/>
  <c r="D188" i="39"/>
  <c r="D189" i="39"/>
  <c r="D190" i="39"/>
  <c r="D191" i="39"/>
  <c r="D192" i="39"/>
  <c r="D193" i="39"/>
  <c r="D194" i="39"/>
  <c r="D195" i="39"/>
  <c r="D196" i="39"/>
  <c r="D197" i="39"/>
  <c r="D198" i="39"/>
  <c r="D199" i="39"/>
  <c r="D200" i="39"/>
  <c r="D201" i="39"/>
  <c r="D2" i="39"/>
  <c r="E212" i="28"/>
  <c r="E213" i="28"/>
  <c r="E214" i="28" s="1"/>
  <c r="E211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" i="28"/>
  <c r="D212" i="28"/>
  <c r="D211" i="28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C58" i="39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79" i="39"/>
  <c r="C80" i="39"/>
  <c r="C81" i="39"/>
  <c r="C82" i="39"/>
  <c r="C83" i="39"/>
  <c r="C84" i="39"/>
  <c r="C85" i="39"/>
  <c r="C86" i="39"/>
  <c r="C87" i="39"/>
  <c r="C88" i="39"/>
  <c r="C89" i="39"/>
  <c r="C90" i="39"/>
  <c r="C91" i="39"/>
  <c r="C92" i="39"/>
  <c r="C93" i="39"/>
  <c r="C94" i="39"/>
  <c r="C95" i="39"/>
  <c r="C96" i="39"/>
  <c r="C97" i="39"/>
  <c r="C98" i="39"/>
  <c r="C99" i="39"/>
  <c r="C100" i="39"/>
  <c r="C101" i="39"/>
  <c r="C102" i="39"/>
  <c r="C103" i="39"/>
  <c r="C104" i="39"/>
  <c r="C105" i="39"/>
  <c r="C106" i="39"/>
  <c r="C107" i="39"/>
  <c r="C108" i="39"/>
  <c r="C109" i="39"/>
  <c r="C110" i="39"/>
  <c r="C111" i="39"/>
  <c r="C112" i="39"/>
  <c r="C113" i="39"/>
  <c r="C114" i="39"/>
  <c r="C115" i="39"/>
  <c r="C116" i="39"/>
  <c r="C117" i="39"/>
  <c r="C118" i="39"/>
  <c r="C119" i="39"/>
  <c r="C120" i="39"/>
  <c r="C121" i="39"/>
  <c r="C122" i="39"/>
  <c r="C123" i="39"/>
  <c r="C124" i="39"/>
  <c r="C125" i="39"/>
  <c r="C126" i="39"/>
  <c r="C127" i="39"/>
  <c r="C128" i="39"/>
  <c r="C129" i="39"/>
  <c r="C130" i="39"/>
  <c r="C131" i="39"/>
  <c r="C132" i="39"/>
  <c r="C133" i="39"/>
  <c r="C134" i="39"/>
  <c r="C135" i="39"/>
  <c r="C136" i="39"/>
  <c r="C137" i="39"/>
  <c r="C138" i="39"/>
  <c r="C139" i="39"/>
  <c r="C140" i="39"/>
  <c r="C141" i="39"/>
  <c r="C142" i="39"/>
  <c r="C143" i="39"/>
  <c r="C144" i="39"/>
  <c r="C145" i="39"/>
  <c r="C146" i="39"/>
  <c r="C147" i="39"/>
  <c r="C148" i="39"/>
  <c r="C149" i="39"/>
  <c r="C150" i="39"/>
  <c r="C151" i="39"/>
  <c r="C152" i="39"/>
  <c r="C153" i="39"/>
  <c r="C154" i="39"/>
  <c r="C155" i="39"/>
  <c r="C156" i="39"/>
  <c r="C157" i="39"/>
  <c r="C158" i="39"/>
  <c r="C159" i="39"/>
  <c r="C160" i="39"/>
  <c r="C161" i="39"/>
  <c r="C162" i="39"/>
  <c r="C163" i="39"/>
  <c r="C164" i="39"/>
  <c r="C165" i="39"/>
  <c r="C166" i="39"/>
  <c r="C167" i="39"/>
  <c r="C168" i="39"/>
  <c r="C169" i="39"/>
  <c r="C170" i="39"/>
  <c r="C171" i="39"/>
  <c r="C172" i="39"/>
  <c r="C173" i="39"/>
  <c r="C174" i="39"/>
  <c r="C175" i="39"/>
  <c r="C176" i="39"/>
  <c r="C177" i="39"/>
  <c r="C178" i="39"/>
  <c r="C179" i="39"/>
  <c r="C180" i="39"/>
  <c r="C181" i="39"/>
  <c r="C182" i="39"/>
  <c r="C183" i="39"/>
  <c r="C184" i="39"/>
  <c r="C185" i="39"/>
  <c r="C186" i="39"/>
  <c r="C187" i="39"/>
  <c r="C188" i="39"/>
  <c r="C189" i="39"/>
  <c r="C190" i="39"/>
  <c r="C191" i="39"/>
  <c r="C192" i="39"/>
  <c r="C193" i="39"/>
  <c r="C194" i="39"/>
  <c r="C195" i="39"/>
  <c r="C196" i="39"/>
  <c r="C197" i="39"/>
  <c r="C198" i="39"/>
  <c r="C199" i="39"/>
  <c r="C200" i="39"/>
  <c r="C201" i="39"/>
  <c r="C2" i="39"/>
  <c r="D3" i="25"/>
  <c r="D4" i="25"/>
  <c r="D5" i="25"/>
  <c r="D6" i="25"/>
  <c r="D7" i="25"/>
  <c r="C7" i="25" s="1"/>
  <c r="D8" i="25"/>
  <c r="C8" i="25" s="1"/>
  <c r="D9" i="25"/>
  <c r="C9" i="25" s="1"/>
  <c r="D10" i="25"/>
  <c r="C10" i="25" s="1"/>
  <c r="D11" i="25"/>
  <c r="C11" i="25" s="1"/>
  <c r="D12" i="25"/>
  <c r="C12" i="25" s="1"/>
  <c r="D13" i="25"/>
  <c r="C13" i="25" s="1"/>
  <c r="D14" i="25"/>
  <c r="C14" i="25" s="1"/>
  <c r="D15" i="25"/>
  <c r="C15" i="25" s="1"/>
  <c r="D16" i="25"/>
  <c r="C16" i="25" s="1"/>
  <c r="D17" i="25"/>
  <c r="C17" i="25" s="1"/>
  <c r="D18" i="25"/>
  <c r="C18" i="25" s="1"/>
  <c r="D19" i="25"/>
  <c r="C19" i="25" s="1"/>
  <c r="D20" i="25"/>
  <c r="C20" i="25" s="1"/>
  <c r="D21" i="25"/>
  <c r="C21" i="25" s="1"/>
  <c r="D22" i="25"/>
  <c r="C22" i="25" s="1"/>
  <c r="D23" i="25"/>
  <c r="C23" i="25" s="1"/>
  <c r="D24" i="25"/>
  <c r="C24" i="25" s="1"/>
  <c r="D25" i="25"/>
  <c r="C25" i="25" s="1"/>
  <c r="D26" i="25"/>
  <c r="C26" i="25" s="1"/>
  <c r="D27" i="25"/>
  <c r="C27" i="25" s="1"/>
  <c r="D28" i="25"/>
  <c r="C28" i="25" s="1"/>
  <c r="D29" i="25"/>
  <c r="C29" i="25" s="1"/>
  <c r="D30" i="25"/>
  <c r="C30" i="25" s="1"/>
  <c r="D31" i="25"/>
  <c r="C31" i="25" s="1"/>
  <c r="D32" i="25"/>
  <c r="C32" i="25" s="1"/>
  <c r="D33" i="25"/>
  <c r="C33" i="25" s="1"/>
  <c r="D34" i="25"/>
  <c r="C34" i="25" s="1"/>
  <c r="D35" i="25"/>
  <c r="C35" i="25" s="1"/>
  <c r="D36" i="25"/>
  <c r="C36" i="25" s="1"/>
  <c r="D37" i="25"/>
  <c r="C37" i="25" s="1"/>
  <c r="D38" i="25"/>
  <c r="C38" i="25" s="1"/>
  <c r="D39" i="25"/>
  <c r="C39" i="25" s="1"/>
  <c r="D40" i="25"/>
  <c r="C40" i="25" s="1"/>
  <c r="D41" i="25"/>
  <c r="C41" i="25" s="1"/>
  <c r="D42" i="25"/>
  <c r="C42" i="25" s="1"/>
  <c r="D43" i="25"/>
  <c r="C43" i="25" s="1"/>
  <c r="D44" i="25"/>
  <c r="C44" i="25" s="1"/>
  <c r="D45" i="25"/>
  <c r="C45" i="25" s="1"/>
  <c r="D46" i="25"/>
  <c r="C46" i="25" s="1"/>
  <c r="D47" i="25"/>
  <c r="C47" i="25" s="1"/>
  <c r="D48" i="25"/>
  <c r="C48" i="25" s="1"/>
  <c r="D49" i="25"/>
  <c r="C49" i="25" s="1"/>
  <c r="D50" i="25"/>
  <c r="C50" i="25" s="1"/>
  <c r="D51" i="25"/>
  <c r="C51" i="25" s="1"/>
  <c r="D52" i="25"/>
  <c r="C52" i="25" s="1"/>
  <c r="D53" i="25"/>
  <c r="C53" i="25" s="1"/>
  <c r="D54" i="25"/>
  <c r="C54" i="25" s="1"/>
  <c r="D55" i="25"/>
  <c r="C55" i="25" s="1"/>
  <c r="D56" i="25"/>
  <c r="C56" i="25" s="1"/>
  <c r="D57" i="25"/>
  <c r="C57" i="25" s="1"/>
  <c r="D58" i="25"/>
  <c r="C58" i="25" s="1"/>
  <c r="D59" i="25"/>
  <c r="C59" i="25" s="1"/>
  <c r="D60" i="25"/>
  <c r="C60" i="25" s="1"/>
  <c r="D61" i="25"/>
  <c r="C61" i="25" s="1"/>
  <c r="D62" i="25"/>
  <c r="C62" i="25" s="1"/>
  <c r="D63" i="25"/>
  <c r="C63" i="25" s="1"/>
  <c r="D64" i="25"/>
  <c r="C64" i="25" s="1"/>
  <c r="D65" i="25"/>
  <c r="C65" i="25" s="1"/>
  <c r="D66" i="25"/>
  <c r="C66" i="25" s="1"/>
  <c r="D67" i="25"/>
  <c r="C67" i="25" s="1"/>
  <c r="D68" i="25"/>
  <c r="C68" i="25" s="1"/>
  <c r="D69" i="25"/>
  <c r="C69" i="25" s="1"/>
  <c r="D70" i="25"/>
  <c r="C70" i="25" s="1"/>
  <c r="D71" i="25"/>
  <c r="C71" i="25" s="1"/>
  <c r="D72" i="25"/>
  <c r="C72" i="25" s="1"/>
  <c r="D73" i="25"/>
  <c r="C73" i="25" s="1"/>
  <c r="D74" i="25"/>
  <c r="C74" i="25" s="1"/>
  <c r="D75" i="25"/>
  <c r="C75" i="25" s="1"/>
  <c r="D76" i="25"/>
  <c r="C76" i="25" s="1"/>
  <c r="D77" i="25"/>
  <c r="C77" i="25" s="1"/>
  <c r="D78" i="25"/>
  <c r="C78" i="25" s="1"/>
  <c r="D79" i="25"/>
  <c r="C79" i="25" s="1"/>
  <c r="D80" i="25"/>
  <c r="C80" i="25" s="1"/>
  <c r="D81" i="25"/>
  <c r="C81" i="25" s="1"/>
  <c r="D82" i="25"/>
  <c r="C82" i="25" s="1"/>
  <c r="D83" i="25"/>
  <c r="C83" i="25" s="1"/>
  <c r="D84" i="25"/>
  <c r="C84" i="25" s="1"/>
  <c r="D85" i="25"/>
  <c r="C85" i="25" s="1"/>
  <c r="D86" i="25"/>
  <c r="C86" i="25" s="1"/>
  <c r="D87" i="25"/>
  <c r="C87" i="25" s="1"/>
  <c r="D88" i="25"/>
  <c r="C88" i="25" s="1"/>
  <c r="D89" i="25"/>
  <c r="C89" i="25" s="1"/>
  <c r="D90" i="25"/>
  <c r="C90" i="25" s="1"/>
  <c r="D91" i="25"/>
  <c r="C91" i="25" s="1"/>
  <c r="D92" i="25"/>
  <c r="C92" i="25" s="1"/>
  <c r="D93" i="25"/>
  <c r="C93" i="25" s="1"/>
  <c r="D94" i="25"/>
  <c r="C94" i="25" s="1"/>
  <c r="D95" i="25"/>
  <c r="C95" i="25" s="1"/>
  <c r="D96" i="25"/>
  <c r="C96" i="25" s="1"/>
  <c r="D97" i="25"/>
  <c r="C97" i="25" s="1"/>
  <c r="D98" i="25"/>
  <c r="C98" i="25" s="1"/>
  <c r="D99" i="25"/>
  <c r="C99" i="25" s="1"/>
  <c r="D100" i="25"/>
  <c r="C100" i="25" s="1"/>
  <c r="D101" i="25"/>
  <c r="C101" i="25" s="1"/>
  <c r="D102" i="25"/>
  <c r="C102" i="25" s="1"/>
  <c r="D103" i="25"/>
  <c r="C103" i="25" s="1"/>
  <c r="D104" i="25"/>
  <c r="C104" i="25" s="1"/>
  <c r="D105" i="25"/>
  <c r="C105" i="25" s="1"/>
  <c r="D106" i="25"/>
  <c r="C106" i="25" s="1"/>
  <c r="D107" i="25"/>
  <c r="C107" i="25" s="1"/>
  <c r="D108" i="25"/>
  <c r="C108" i="25" s="1"/>
  <c r="D109" i="25"/>
  <c r="C109" i="25" s="1"/>
  <c r="D110" i="25"/>
  <c r="C110" i="25" s="1"/>
  <c r="D111" i="25"/>
  <c r="C111" i="25" s="1"/>
  <c r="D112" i="25"/>
  <c r="C112" i="25" s="1"/>
  <c r="D113" i="25"/>
  <c r="C113" i="25" s="1"/>
  <c r="D114" i="25"/>
  <c r="C114" i="25" s="1"/>
  <c r="D115" i="25"/>
  <c r="C115" i="25" s="1"/>
  <c r="D116" i="25"/>
  <c r="C116" i="25" s="1"/>
  <c r="D117" i="25"/>
  <c r="C117" i="25" s="1"/>
  <c r="D118" i="25"/>
  <c r="C118" i="25" s="1"/>
  <c r="D119" i="25"/>
  <c r="C119" i="25" s="1"/>
  <c r="D120" i="25"/>
  <c r="C120" i="25" s="1"/>
  <c r="D121" i="25"/>
  <c r="C121" i="25" s="1"/>
  <c r="D122" i="25"/>
  <c r="C122" i="25" s="1"/>
  <c r="D123" i="25"/>
  <c r="C123" i="25" s="1"/>
  <c r="D124" i="25"/>
  <c r="C124" i="25" s="1"/>
  <c r="D125" i="25"/>
  <c r="C125" i="25" s="1"/>
  <c r="D126" i="25"/>
  <c r="C126" i="25" s="1"/>
  <c r="D127" i="25"/>
  <c r="C127" i="25" s="1"/>
  <c r="D128" i="25"/>
  <c r="C128" i="25" s="1"/>
  <c r="D129" i="25"/>
  <c r="C129" i="25" s="1"/>
  <c r="D130" i="25"/>
  <c r="C130" i="25" s="1"/>
  <c r="D131" i="25"/>
  <c r="C131" i="25" s="1"/>
  <c r="D132" i="25"/>
  <c r="C132" i="25" s="1"/>
  <c r="D133" i="25"/>
  <c r="C133" i="25" s="1"/>
  <c r="D134" i="25"/>
  <c r="C134" i="25" s="1"/>
  <c r="D135" i="25"/>
  <c r="C135" i="25" s="1"/>
  <c r="D136" i="25"/>
  <c r="C136" i="25" s="1"/>
  <c r="D137" i="25"/>
  <c r="C137" i="25" s="1"/>
  <c r="D138" i="25"/>
  <c r="C138" i="25" s="1"/>
  <c r="D139" i="25"/>
  <c r="C139" i="25" s="1"/>
  <c r="D140" i="25"/>
  <c r="C140" i="25" s="1"/>
  <c r="D141" i="25"/>
  <c r="C141" i="25" s="1"/>
  <c r="D142" i="25"/>
  <c r="C142" i="25" s="1"/>
  <c r="D143" i="25"/>
  <c r="C143" i="25" s="1"/>
  <c r="D144" i="25"/>
  <c r="C144" i="25" s="1"/>
  <c r="D145" i="25"/>
  <c r="C145" i="25" s="1"/>
  <c r="D146" i="25"/>
  <c r="C146" i="25" s="1"/>
  <c r="D147" i="25"/>
  <c r="C147" i="25" s="1"/>
  <c r="D148" i="25"/>
  <c r="C148" i="25" s="1"/>
  <c r="D149" i="25"/>
  <c r="C149" i="25" s="1"/>
  <c r="D150" i="25"/>
  <c r="C150" i="25" s="1"/>
  <c r="D151" i="25"/>
  <c r="C151" i="25" s="1"/>
  <c r="D152" i="25"/>
  <c r="C152" i="25" s="1"/>
  <c r="D153" i="25"/>
  <c r="C153" i="25" s="1"/>
  <c r="D154" i="25"/>
  <c r="C154" i="25" s="1"/>
  <c r="D155" i="25"/>
  <c r="C155" i="25" s="1"/>
  <c r="D156" i="25"/>
  <c r="C156" i="25" s="1"/>
  <c r="D157" i="25"/>
  <c r="C157" i="25" s="1"/>
  <c r="D158" i="25"/>
  <c r="C158" i="25" s="1"/>
  <c r="D159" i="25"/>
  <c r="C159" i="25" s="1"/>
  <c r="D160" i="25"/>
  <c r="C160" i="25" s="1"/>
  <c r="D161" i="25"/>
  <c r="C161" i="25" s="1"/>
  <c r="D162" i="25"/>
  <c r="C162" i="25" s="1"/>
  <c r="D163" i="25"/>
  <c r="C163" i="25" s="1"/>
  <c r="D164" i="25"/>
  <c r="C164" i="25" s="1"/>
  <c r="D165" i="25"/>
  <c r="C165" i="25" s="1"/>
  <c r="D166" i="25"/>
  <c r="C166" i="25" s="1"/>
  <c r="D167" i="25"/>
  <c r="C167" i="25" s="1"/>
  <c r="D168" i="25"/>
  <c r="C168" i="25" s="1"/>
  <c r="D169" i="25"/>
  <c r="C169" i="25" s="1"/>
  <c r="D170" i="25"/>
  <c r="C170" i="25" s="1"/>
  <c r="D171" i="25"/>
  <c r="C171" i="25" s="1"/>
  <c r="D172" i="25"/>
  <c r="C172" i="25" s="1"/>
  <c r="D173" i="25"/>
  <c r="C173" i="25" s="1"/>
  <c r="D174" i="25"/>
  <c r="C174" i="25" s="1"/>
  <c r="D175" i="25"/>
  <c r="C175" i="25" s="1"/>
  <c r="D176" i="25"/>
  <c r="C176" i="25" s="1"/>
  <c r="D177" i="25"/>
  <c r="C177" i="25" s="1"/>
  <c r="D178" i="25"/>
  <c r="C178" i="25" s="1"/>
  <c r="D179" i="25"/>
  <c r="C179" i="25" s="1"/>
  <c r="D180" i="25"/>
  <c r="C180" i="25" s="1"/>
  <c r="D181" i="25"/>
  <c r="C181" i="25" s="1"/>
  <c r="D182" i="25"/>
  <c r="C182" i="25" s="1"/>
  <c r="D183" i="25"/>
  <c r="C183" i="25" s="1"/>
  <c r="D184" i="25"/>
  <c r="C184" i="25" s="1"/>
  <c r="D185" i="25"/>
  <c r="C185" i="25" s="1"/>
  <c r="D186" i="25"/>
  <c r="C186" i="25" s="1"/>
  <c r="D187" i="25"/>
  <c r="C187" i="25" s="1"/>
  <c r="D188" i="25"/>
  <c r="C188" i="25" s="1"/>
  <c r="D189" i="25"/>
  <c r="C189" i="25" s="1"/>
  <c r="D190" i="25"/>
  <c r="C190" i="25" s="1"/>
  <c r="D191" i="25"/>
  <c r="C191" i="25" s="1"/>
  <c r="D192" i="25"/>
  <c r="C192" i="25" s="1"/>
  <c r="D193" i="25"/>
  <c r="C193" i="25" s="1"/>
  <c r="D194" i="25"/>
  <c r="C194" i="25" s="1"/>
  <c r="B194" i="25" s="1"/>
  <c r="D195" i="25"/>
  <c r="C195" i="25" s="1"/>
  <c r="D196" i="25"/>
  <c r="C196" i="25" s="1"/>
  <c r="D197" i="25"/>
  <c r="C197" i="25" s="1"/>
  <c r="D198" i="25"/>
  <c r="C198" i="25" s="1"/>
  <c r="D199" i="25"/>
  <c r="C199" i="25" s="1"/>
  <c r="D200" i="25"/>
  <c r="C200" i="25" s="1"/>
  <c r="D201" i="25"/>
  <c r="C201" i="25" s="1"/>
  <c r="D202" i="25"/>
  <c r="D2" i="25"/>
  <c r="C6" i="25" s="1"/>
  <c r="C5" i="25"/>
  <c r="C4" i="25"/>
  <c r="C3" i="25"/>
  <c r="C2" i="25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130" i="39"/>
  <c r="B131" i="39"/>
  <c r="B132" i="39"/>
  <c r="B133" i="39"/>
  <c r="B134" i="39"/>
  <c r="B135" i="39"/>
  <c r="B136" i="39"/>
  <c r="B137" i="39"/>
  <c r="B138" i="39"/>
  <c r="B139" i="39"/>
  <c r="B140" i="39"/>
  <c r="B141" i="39"/>
  <c r="B142" i="39"/>
  <c r="B143" i="39"/>
  <c r="B144" i="39"/>
  <c r="B145" i="39"/>
  <c r="B146" i="39"/>
  <c r="B147" i="39"/>
  <c r="B148" i="39"/>
  <c r="B149" i="39"/>
  <c r="B150" i="39"/>
  <c r="B151" i="39"/>
  <c r="B152" i="39"/>
  <c r="B153" i="39"/>
  <c r="B154" i="39"/>
  <c r="B155" i="39"/>
  <c r="B156" i="39"/>
  <c r="B157" i="39"/>
  <c r="B158" i="39"/>
  <c r="B159" i="39"/>
  <c r="B160" i="39"/>
  <c r="B161" i="39"/>
  <c r="B162" i="39"/>
  <c r="B163" i="39"/>
  <c r="B164" i="39"/>
  <c r="B165" i="39"/>
  <c r="B166" i="39"/>
  <c r="B167" i="39"/>
  <c r="B168" i="39"/>
  <c r="B169" i="39"/>
  <c r="B170" i="39"/>
  <c r="B171" i="39"/>
  <c r="B172" i="39"/>
  <c r="B173" i="39"/>
  <c r="B174" i="39"/>
  <c r="B175" i="39"/>
  <c r="B176" i="39"/>
  <c r="B177" i="39"/>
  <c r="B178" i="39"/>
  <c r="B179" i="39"/>
  <c r="B180" i="39"/>
  <c r="B181" i="39"/>
  <c r="B182" i="39"/>
  <c r="B183" i="39"/>
  <c r="B184" i="39"/>
  <c r="B185" i="39"/>
  <c r="B186" i="39"/>
  <c r="B187" i="39"/>
  <c r="B188" i="39"/>
  <c r="B189" i="39"/>
  <c r="B190" i="39"/>
  <c r="B191" i="39"/>
  <c r="B192" i="39"/>
  <c r="B193" i="39"/>
  <c r="B194" i="39"/>
  <c r="B195" i="39"/>
  <c r="B196" i="39"/>
  <c r="B197" i="39"/>
  <c r="B198" i="39"/>
  <c r="B199" i="39"/>
  <c r="B200" i="39"/>
  <c r="B201" i="39"/>
  <c r="B2" i="39"/>
  <c r="C195" i="20"/>
  <c r="C196" i="20"/>
  <c r="C197" i="20"/>
  <c r="C198" i="20" s="1"/>
  <c r="C194" i="20"/>
  <c r="B194" i="20" s="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202" i="20"/>
  <c r="B203" i="20"/>
  <c r="B204" i="20"/>
  <c r="B205" i="20"/>
  <c r="B206" i="20"/>
  <c r="B207" i="20"/>
  <c r="B2" i="20"/>
  <c r="B197" i="20"/>
  <c r="B196" i="20"/>
  <c r="B195" i="20"/>
  <c r="F116" i="20"/>
  <c r="E215" i="28" l="1"/>
  <c r="D214" i="28"/>
  <c r="D213" i="28"/>
  <c r="H5" i="28"/>
  <c r="H6" i="28" s="1"/>
  <c r="B195" i="25"/>
  <c r="B196" i="25" s="1"/>
  <c r="B197" i="25" s="1"/>
  <c r="B198" i="25" s="1"/>
  <c r="B199" i="25" s="1"/>
  <c r="B200" i="25" s="1"/>
  <c r="B201" i="25" s="1"/>
  <c r="B198" i="20"/>
  <c r="C199" i="20"/>
  <c r="C212" i="28"/>
  <c r="C213" i="28"/>
  <c r="C214" i="28"/>
  <c r="C215" i="28"/>
  <c r="C216" i="28"/>
  <c r="C217" i="28"/>
  <c r="C218" i="28"/>
  <c r="C219" i="28"/>
  <c r="C220" i="28"/>
  <c r="C221" i="28"/>
  <c r="C222" i="28"/>
  <c r="C211" i="28"/>
  <c r="B3" i="28"/>
  <c r="C3" i="28"/>
  <c r="B4" i="28"/>
  <c r="C4" i="28"/>
  <c r="B5" i="28"/>
  <c r="C5" i="28"/>
  <c r="B6" i="28"/>
  <c r="C6" i="28"/>
  <c r="B7" i="28"/>
  <c r="C7" i="28"/>
  <c r="B8" i="28"/>
  <c r="C8" i="28"/>
  <c r="B9" i="28"/>
  <c r="C9" i="28"/>
  <c r="B10" i="28"/>
  <c r="C10" i="28"/>
  <c r="B11" i="28"/>
  <c r="C11" i="28"/>
  <c r="B12" i="28"/>
  <c r="C12" i="28"/>
  <c r="B13" i="28"/>
  <c r="C13" i="28"/>
  <c r="B14" i="28"/>
  <c r="C14" i="28"/>
  <c r="B15" i="28"/>
  <c r="C15" i="28"/>
  <c r="B16" i="28"/>
  <c r="C16" i="28"/>
  <c r="B17" i="28"/>
  <c r="C17" i="28"/>
  <c r="B18" i="28"/>
  <c r="C18" i="28"/>
  <c r="B19" i="28"/>
  <c r="C19" i="28"/>
  <c r="B20" i="28"/>
  <c r="C20" i="28"/>
  <c r="B21" i="28"/>
  <c r="C21" i="28"/>
  <c r="B22" i="28"/>
  <c r="C22" i="28"/>
  <c r="B23" i="28"/>
  <c r="C23" i="28"/>
  <c r="B24" i="28"/>
  <c r="C24" i="28"/>
  <c r="B25" i="28"/>
  <c r="C25" i="28"/>
  <c r="B26" i="28"/>
  <c r="C26" i="28"/>
  <c r="B27" i="28"/>
  <c r="C27" i="28"/>
  <c r="B28" i="28"/>
  <c r="C28" i="28"/>
  <c r="B29" i="28"/>
  <c r="C29" i="28"/>
  <c r="B30" i="28"/>
  <c r="C30" i="28"/>
  <c r="B31" i="28"/>
  <c r="C31" i="28"/>
  <c r="B32" i="28"/>
  <c r="C32" i="28"/>
  <c r="B33" i="28"/>
  <c r="C33" i="28"/>
  <c r="B34" i="28"/>
  <c r="C34" i="28"/>
  <c r="B35" i="28"/>
  <c r="C35" i="28"/>
  <c r="B36" i="28"/>
  <c r="C36" i="28"/>
  <c r="B37" i="28"/>
  <c r="C37" i="28"/>
  <c r="B38" i="28"/>
  <c r="C38" i="28"/>
  <c r="B39" i="28"/>
  <c r="C39" i="28"/>
  <c r="B40" i="28"/>
  <c r="C40" i="28"/>
  <c r="B41" i="28"/>
  <c r="C41" i="28"/>
  <c r="B42" i="28"/>
  <c r="C42" i="28"/>
  <c r="B43" i="28"/>
  <c r="C43" i="28"/>
  <c r="B44" i="28"/>
  <c r="C44" i="28"/>
  <c r="B45" i="28"/>
  <c r="C45" i="28"/>
  <c r="B46" i="28"/>
  <c r="C46" i="28"/>
  <c r="B47" i="28"/>
  <c r="C47" i="28"/>
  <c r="B48" i="28"/>
  <c r="C48" i="28"/>
  <c r="B49" i="28"/>
  <c r="C49" i="28"/>
  <c r="B50" i="28"/>
  <c r="C50" i="28"/>
  <c r="B51" i="28"/>
  <c r="C51" i="28"/>
  <c r="B52" i="28"/>
  <c r="C52" i="28"/>
  <c r="B53" i="28"/>
  <c r="C53" i="28"/>
  <c r="B54" i="28"/>
  <c r="C54" i="28"/>
  <c r="B55" i="28"/>
  <c r="C55" i="28"/>
  <c r="B56" i="28"/>
  <c r="C56" i="28"/>
  <c r="B57" i="28"/>
  <c r="C57" i="28"/>
  <c r="B58" i="28"/>
  <c r="C58" i="28"/>
  <c r="B59" i="28"/>
  <c r="C59" i="28"/>
  <c r="B60" i="28"/>
  <c r="C60" i="28"/>
  <c r="B61" i="28"/>
  <c r="C61" i="28"/>
  <c r="B62" i="28"/>
  <c r="C62" i="28"/>
  <c r="B63" i="28"/>
  <c r="C63" i="28"/>
  <c r="B64" i="28"/>
  <c r="C64" i="28"/>
  <c r="B65" i="28"/>
  <c r="C65" i="28"/>
  <c r="B66" i="28"/>
  <c r="C66" i="28"/>
  <c r="B67" i="28"/>
  <c r="C67" i="28"/>
  <c r="B68" i="28"/>
  <c r="C68" i="28"/>
  <c r="B69" i="28"/>
  <c r="C69" i="28"/>
  <c r="B70" i="28"/>
  <c r="C70" i="28"/>
  <c r="B71" i="28"/>
  <c r="C71" i="28"/>
  <c r="B72" i="28"/>
  <c r="C72" i="28"/>
  <c r="B73" i="28"/>
  <c r="C73" i="28"/>
  <c r="B74" i="28"/>
  <c r="C74" i="28"/>
  <c r="B75" i="28"/>
  <c r="C75" i="28"/>
  <c r="B76" i="28"/>
  <c r="C76" i="28"/>
  <c r="B77" i="28"/>
  <c r="C77" i="28"/>
  <c r="B78" i="28"/>
  <c r="C78" i="28"/>
  <c r="B79" i="28"/>
  <c r="C79" i="28"/>
  <c r="B80" i="28"/>
  <c r="C80" i="28"/>
  <c r="B81" i="28"/>
  <c r="C81" i="28"/>
  <c r="B82" i="28"/>
  <c r="C82" i="28"/>
  <c r="B83" i="28"/>
  <c r="C83" i="28"/>
  <c r="B84" i="28"/>
  <c r="C84" i="28"/>
  <c r="B85" i="28"/>
  <c r="C85" i="28"/>
  <c r="B86" i="28"/>
  <c r="C86" i="28"/>
  <c r="B87" i="28"/>
  <c r="C87" i="28"/>
  <c r="B88" i="28"/>
  <c r="C88" i="28"/>
  <c r="B89" i="28"/>
  <c r="C89" i="28"/>
  <c r="B90" i="28"/>
  <c r="C90" i="28"/>
  <c r="B91" i="28"/>
  <c r="C91" i="28"/>
  <c r="B92" i="28"/>
  <c r="C92" i="28"/>
  <c r="B93" i="28"/>
  <c r="C93" i="28"/>
  <c r="B94" i="28"/>
  <c r="C94" i="28"/>
  <c r="B95" i="28"/>
  <c r="C95" i="28"/>
  <c r="B96" i="28"/>
  <c r="C96" i="28"/>
  <c r="B97" i="28"/>
  <c r="C97" i="28"/>
  <c r="B98" i="28"/>
  <c r="C98" i="28"/>
  <c r="B99" i="28"/>
  <c r="C99" i="28"/>
  <c r="B100" i="28"/>
  <c r="C100" i="28"/>
  <c r="B101" i="28"/>
  <c r="C101" i="28"/>
  <c r="B102" i="28"/>
  <c r="C102" i="28"/>
  <c r="B103" i="28"/>
  <c r="C103" i="28"/>
  <c r="B104" i="28"/>
  <c r="C104" i="28"/>
  <c r="B105" i="28"/>
  <c r="C105" i="28"/>
  <c r="B106" i="28"/>
  <c r="C106" i="28"/>
  <c r="B107" i="28"/>
  <c r="C107" i="28"/>
  <c r="B108" i="28"/>
  <c r="C108" i="28"/>
  <c r="B109" i="28"/>
  <c r="C109" i="28"/>
  <c r="B110" i="28"/>
  <c r="C110" i="28"/>
  <c r="B111" i="28"/>
  <c r="C111" i="28"/>
  <c r="B112" i="28"/>
  <c r="C112" i="28"/>
  <c r="B113" i="28"/>
  <c r="C113" i="28"/>
  <c r="B114" i="28"/>
  <c r="C114" i="28"/>
  <c r="B115" i="28"/>
  <c r="C115" i="28"/>
  <c r="B116" i="28"/>
  <c r="C116" i="28"/>
  <c r="B117" i="28"/>
  <c r="C117" i="28"/>
  <c r="B118" i="28"/>
  <c r="C118" i="28"/>
  <c r="B119" i="28"/>
  <c r="C119" i="28"/>
  <c r="B120" i="28"/>
  <c r="C120" i="28"/>
  <c r="B121" i="28"/>
  <c r="C121" i="28"/>
  <c r="B122" i="28"/>
  <c r="C122" i="28"/>
  <c r="B123" i="28"/>
  <c r="C123" i="28"/>
  <c r="B124" i="28"/>
  <c r="C124" i="28"/>
  <c r="B125" i="28"/>
  <c r="C125" i="28"/>
  <c r="B126" i="28"/>
  <c r="C126" i="28"/>
  <c r="B127" i="28"/>
  <c r="C127" i="28"/>
  <c r="B128" i="28"/>
  <c r="C128" i="28"/>
  <c r="B129" i="28"/>
  <c r="C129" i="28"/>
  <c r="B130" i="28"/>
  <c r="C130" i="28"/>
  <c r="B131" i="28"/>
  <c r="C131" i="28"/>
  <c r="B132" i="28"/>
  <c r="C132" i="28"/>
  <c r="B133" i="28"/>
  <c r="C133" i="28"/>
  <c r="B134" i="28"/>
  <c r="C134" i="28"/>
  <c r="B135" i="28"/>
  <c r="C135" i="28"/>
  <c r="B136" i="28"/>
  <c r="C136" i="28"/>
  <c r="B137" i="28"/>
  <c r="C137" i="28"/>
  <c r="B138" i="28"/>
  <c r="C138" i="28"/>
  <c r="B139" i="28"/>
  <c r="C139" i="28"/>
  <c r="B140" i="28"/>
  <c r="C140" i="28"/>
  <c r="B141" i="28"/>
  <c r="C141" i="28"/>
  <c r="B142" i="28"/>
  <c r="C142" i="28"/>
  <c r="B143" i="28"/>
  <c r="C143" i="28"/>
  <c r="B144" i="28"/>
  <c r="C144" i="28"/>
  <c r="B145" i="28"/>
  <c r="C145" i="28"/>
  <c r="B146" i="28"/>
  <c r="C146" i="28"/>
  <c r="B147" i="28"/>
  <c r="C147" i="28"/>
  <c r="B148" i="28"/>
  <c r="C148" i="28"/>
  <c r="B149" i="28"/>
  <c r="C149" i="28"/>
  <c r="B150" i="28"/>
  <c r="C150" i="28"/>
  <c r="B151" i="28"/>
  <c r="C151" i="28"/>
  <c r="B152" i="28"/>
  <c r="C152" i="28"/>
  <c r="B153" i="28"/>
  <c r="C153" i="28"/>
  <c r="B154" i="28"/>
  <c r="C154" i="28"/>
  <c r="B155" i="28"/>
  <c r="C155" i="28"/>
  <c r="B156" i="28"/>
  <c r="C156" i="28"/>
  <c r="B157" i="28"/>
  <c r="C157" i="28"/>
  <c r="B158" i="28"/>
  <c r="C158" i="28"/>
  <c r="B159" i="28"/>
  <c r="C159" i="28"/>
  <c r="B160" i="28"/>
  <c r="C160" i="28"/>
  <c r="B161" i="28"/>
  <c r="C161" i="28"/>
  <c r="B162" i="28"/>
  <c r="C162" i="28"/>
  <c r="B163" i="28"/>
  <c r="C163" i="28"/>
  <c r="B164" i="28"/>
  <c r="C164" i="28"/>
  <c r="B165" i="28"/>
  <c r="C165" i="28"/>
  <c r="B166" i="28"/>
  <c r="C166" i="28"/>
  <c r="B167" i="28"/>
  <c r="C167" i="28"/>
  <c r="B168" i="28"/>
  <c r="C168" i="28"/>
  <c r="B169" i="28"/>
  <c r="C169" i="28"/>
  <c r="B170" i="28"/>
  <c r="C170" i="28"/>
  <c r="B171" i="28"/>
  <c r="C171" i="28"/>
  <c r="B172" i="28"/>
  <c r="C172" i="28"/>
  <c r="B173" i="28"/>
  <c r="C173" i="28"/>
  <c r="B174" i="28"/>
  <c r="C174" i="28"/>
  <c r="B175" i="28"/>
  <c r="C175" i="28"/>
  <c r="B176" i="28"/>
  <c r="C176" i="28"/>
  <c r="B177" i="28"/>
  <c r="C177" i="28"/>
  <c r="B178" i="28"/>
  <c r="C178" i="28"/>
  <c r="B179" i="28"/>
  <c r="C179" i="28"/>
  <c r="B180" i="28"/>
  <c r="C180" i="28"/>
  <c r="B181" i="28"/>
  <c r="C181" i="28"/>
  <c r="B182" i="28"/>
  <c r="C182" i="28"/>
  <c r="B183" i="28"/>
  <c r="C183" i="28"/>
  <c r="B184" i="28"/>
  <c r="C184" i="28"/>
  <c r="B185" i="28"/>
  <c r="C185" i="28"/>
  <c r="B186" i="28"/>
  <c r="C186" i="28"/>
  <c r="B187" i="28"/>
  <c r="C187" i="28"/>
  <c r="B188" i="28"/>
  <c r="C188" i="28"/>
  <c r="B189" i="28"/>
  <c r="C189" i="28"/>
  <c r="B190" i="28"/>
  <c r="C190" i="28"/>
  <c r="B191" i="28"/>
  <c r="C191" i="28"/>
  <c r="B192" i="28"/>
  <c r="C192" i="28"/>
  <c r="B193" i="28"/>
  <c r="C193" i="28"/>
  <c r="B194" i="28"/>
  <c r="C194" i="28"/>
  <c r="B195" i="28"/>
  <c r="C195" i="28"/>
  <c r="B196" i="28"/>
  <c r="C196" i="28"/>
  <c r="B197" i="28"/>
  <c r="C197" i="28"/>
  <c r="B198" i="28"/>
  <c r="C198" i="28"/>
  <c r="B199" i="28"/>
  <c r="C199" i="28"/>
  <c r="B200" i="28"/>
  <c r="C200" i="28"/>
  <c r="B201" i="28"/>
  <c r="C201" i="28"/>
  <c r="B202" i="28"/>
  <c r="C202" i="28"/>
  <c r="B203" i="28"/>
  <c r="C203" i="28"/>
  <c r="B204" i="28"/>
  <c r="C204" i="28"/>
  <c r="B205" i="28"/>
  <c r="C205" i="28"/>
  <c r="B206" i="28"/>
  <c r="C206" i="28"/>
  <c r="B207" i="28"/>
  <c r="C207" i="28"/>
  <c r="B208" i="28"/>
  <c r="C208" i="28"/>
  <c r="B209" i="28"/>
  <c r="C209" i="28"/>
  <c r="B210" i="28"/>
  <c r="C210" i="28"/>
  <c r="C2" i="28"/>
  <c r="B2" i="28"/>
  <c r="E216" i="28" l="1"/>
  <c r="D215" i="28"/>
  <c r="H222" i="28"/>
  <c r="H214" i="28"/>
  <c r="H206" i="28"/>
  <c r="H198" i="28"/>
  <c r="H190" i="28"/>
  <c r="H182" i="28"/>
  <c r="H174" i="28"/>
  <c r="H227" i="28"/>
  <c r="H219" i="28"/>
  <c r="H211" i="28"/>
  <c r="H203" i="28"/>
  <c r="H195" i="28"/>
  <c r="H187" i="28"/>
  <c r="H179" i="28"/>
  <c r="H171" i="28"/>
  <c r="H224" i="28"/>
  <c r="H216" i="28"/>
  <c r="H208" i="28"/>
  <c r="H200" i="28"/>
  <c r="H192" i="28"/>
  <c r="H184" i="28"/>
  <c r="H176" i="28"/>
  <c r="H168" i="28"/>
  <c r="H221" i="28"/>
  <c r="H213" i="28"/>
  <c r="H205" i="28"/>
  <c r="H197" i="28"/>
  <c r="H189" i="28"/>
  <c r="H181" i="28"/>
  <c r="H173" i="28"/>
  <c r="H226" i="28"/>
  <c r="H218" i="28"/>
  <c r="H210" i="28"/>
  <c r="H202" i="28"/>
  <c r="H194" i="28"/>
  <c r="H223" i="28"/>
  <c r="H215" i="28"/>
  <c r="H207" i="28"/>
  <c r="H199" i="28"/>
  <c r="H191" i="28"/>
  <c r="H183" i="28"/>
  <c r="H175" i="28"/>
  <c r="H167" i="28"/>
  <c r="H204" i="28"/>
  <c r="H172" i="28"/>
  <c r="H161" i="28"/>
  <c r="H153" i="28"/>
  <c r="H145" i="28"/>
  <c r="H137" i="28"/>
  <c r="H129" i="28"/>
  <c r="H201" i="28"/>
  <c r="H169" i="28"/>
  <c r="H166" i="28"/>
  <c r="H158" i="28"/>
  <c r="H150" i="28"/>
  <c r="H142" i="28"/>
  <c r="H134" i="28"/>
  <c r="H126" i="28"/>
  <c r="H212" i="28"/>
  <c r="H170" i="28"/>
  <c r="H163" i="28"/>
  <c r="H155" i="28"/>
  <c r="H147" i="28"/>
  <c r="H139" i="28"/>
  <c r="H131" i="28"/>
  <c r="H209" i="28"/>
  <c r="H185" i="28"/>
  <c r="H160" i="28"/>
  <c r="H152" i="28"/>
  <c r="H144" i="28"/>
  <c r="H136" i="28"/>
  <c r="H128" i="28"/>
  <c r="H220" i="28"/>
  <c r="H177" i="28"/>
  <c r="H165" i="28"/>
  <c r="H157" i="28"/>
  <c r="H149" i="28"/>
  <c r="H141" i="28"/>
  <c r="H133" i="28"/>
  <c r="H217" i="28"/>
  <c r="H162" i="28"/>
  <c r="H154" i="28"/>
  <c r="H146" i="28"/>
  <c r="H138" i="28"/>
  <c r="H130" i="28"/>
  <c r="H196" i="28"/>
  <c r="H188" i="28"/>
  <c r="H186" i="28"/>
  <c r="H159" i="28"/>
  <c r="H151" i="28"/>
  <c r="H225" i="28"/>
  <c r="H156" i="28"/>
  <c r="H118" i="28"/>
  <c r="H110" i="28"/>
  <c r="H102" i="28"/>
  <c r="H94" i="28"/>
  <c r="H86" i="28"/>
  <c r="H78" i="28"/>
  <c r="H180" i="28"/>
  <c r="H123" i="28"/>
  <c r="H115" i="28"/>
  <c r="H107" i="28"/>
  <c r="H99" i="28"/>
  <c r="H91" i="28"/>
  <c r="H178" i="28"/>
  <c r="H135" i="28"/>
  <c r="H127" i="28"/>
  <c r="H120" i="28"/>
  <c r="H112" i="28"/>
  <c r="H104" i="28"/>
  <c r="H96" i="28"/>
  <c r="H88" i="28"/>
  <c r="H193" i="28"/>
  <c r="H148" i="28"/>
  <c r="H132" i="28"/>
  <c r="H117" i="28"/>
  <c r="H109" i="28"/>
  <c r="H101" i="28"/>
  <c r="H93" i="28"/>
  <c r="H143" i="28"/>
  <c r="H122" i="28"/>
  <c r="H114" i="28"/>
  <c r="H106" i="28"/>
  <c r="H98" i="28"/>
  <c r="H90" i="28"/>
  <c r="H164" i="28"/>
  <c r="H140" i="28"/>
  <c r="H119" i="28"/>
  <c r="H111" i="28"/>
  <c r="H103" i="28"/>
  <c r="H95" i="28"/>
  <c r="H87" i="28"/>
  <c r="H125" i="28"/>
  <c r="H116" i="28"/>
  <c r="H108" i="28"/>
  <c r="H100" i="28"/>
  <c r="H124" i="28"/>
  <c r="H83" i="28"/>
  <c r="H74" i="28"/>
  <c r="H66" i="28"/>
  <c r="H58" i="28"/>
  <c r="H50" i="28"/>
  <c r="H42" i="28"/>
  <c r="H34" i="28"/>
  <c r="H26" i="28"/>
  <c r="H71" i="28"/>
  <c r="H63" i="28"/>
  <c r="H55" i="28"/>
  <c r="H47" i="28"/>
  <c r="H39" i="28"/>
  <c r="H31" i="28"/>
  <c r="H105" i="28"/>
  <c r="H82" i="28"/>
  <c r="H77" i="28"/>
  <c r="H68" i="28"/>
  <c r="H60" i="28"/>
  <c r="H52" i="28"/>
  <c r="H44" i="28"/>
  <c r="H36" i="28"/>
  <c r="H28" i="28"/>
  <c r="H73" i="28"/>
  <c r="H65" i="28"/>
  <c r="H57" i="28"/>
  <c r="H49" i="28"/>
  <c r="H41" i="28"/>
  <c r="H33" i="28"/>
  <c r="H121" i="28"/>
  <c r="H81" i="28"/>
  <c r="H76" i="28"/>
  <c r="H70" i="28"/>
  <c r="H62" i="28"/>
  <c r="H54" i="28"/>
  <c r="H46" i="28"/>
  <c r="H38" i="28"/>
  <c r="H30" i="28"/>
  <c r="H97" i="28"/>
  <c r="H92" i="28"/>
  <c r="H80" i="28"/>
  <c r="H75" i="28"/>
  <c r="H67" i="28"/>
  <c r="H59" i="28"/>
  <c r="H51" i="28"/>
  <c r="H43" i="28"/>
  <c r="H35" i="28"/>
  <c r="H89" i="28"/>
  <c r="H85" i="28"/>
  <c r="H72" i="28"/>
  <c r="H64" i="28"/>
  <c r="H56" i="28"/>
  <c r="H48" i="28"/>
  <c r="H40" i="28"/>
  <c r="H17" i="28"/>
  <c r="H9" i="28"/>
  <c r="H79" i="28"/>
  <c r="H61" i="28"/>
  <c r="H24" i="28"/>
  <c r="H14" i="28"/>
  <c r="H23" i="28"/>
  <c r="H19" i="28"/>
  <c r="H11" i="28"/>
  <c r="H113" i="28"/>
  <c r="H84" i="28"/>
  <c r="H16" i="28"/>
  <c r="H8" i="28"/>
  <c r="H53" i="28"/>
  <c r="H32" i="28"/>
  <c r="H22" i="28"/>
  <c r="H13" i="28"/>
  <c r="H29" i="28"/>
  <c r="H27" i="28"/>
  <c r="H18" i="28"/>
  <c r="H10" i="28"/>
  <c r="H69" i="28"/>
  <c r="H37" i="28"/>
  <c r="H21" i="28"/>
  <c r="H15" i="28"/>
  <c r="H7" i="28"/>
  <c r="H45" i="28"/>
  <c r="H25" i="28"/>
  <c r="H20" i="28"/>
  <c r="H12" i="28"/>
  <c r="B199" i="20"/>
  <c r="C200" i="20"/>
  <c r="B211" i="28"/>
  <c r="A1" i="38"/>
  <c r="D216" i="28" l="1"/>
  <c r="E217" i="28"/>
  <c r="C201" i="20"/>
  <c r="B201" i="20" s="1"/>
  <c r="B200" i="20"/>
  <c r="B212" i="28"/>
  <c r="D217" i="28" l="1"/>
  <c r="E218" i="28"/>
  <c r="B213" i="28"/>
  <c r="D218" i="28" l="1"/>
  <c r="E219" i="28"/>
  <c r="B214" i="28"/>
  <c r="E220" i="28" l="1"/>
  <c r="D219" i="28"/>
  <c r="B215" i="28"/>
  <c r="D220" i="28" l="1"/>
  <c r="E221" i="28"/>
  <c r="B216" i="28"/>
  <c r="E222" i="28" l="1"/>
  <c r="D222" i="28" s="1"/>
  <c r="D221" i="28"/>
  <c r="B217" i="28"/>
  <c r="B218" i="28" l="1"/>
  <c r="B219" i="28" l="1"/>
  <c r="B220" i="28" l="1"/>
  <c r="B221" i="28" l="1"/>
  <c r="B222" i="28"/>
  <c r="B1" i="28" l="1"/>
  <c r="C1" i="28"/>
  <c r="AA5" i="1" l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<sst xmlns="http://schemas.openxmlformats.org/spreadsheetml/2006/main" count="900" uniqueCount="652">
  <si>
    <t>no.</t>
  </si>
  <si>
    <t>cty</t>
  </si>
  <si>
    <t>isocode</t>
  </si>
  <si>
    <t>OEDC code</t>
  </si>
  <si>
    <t>Name</t>
  </si>
  <si>
    <t>U.S.: Consumer Prices (2010=100, NSA)</t>
  </si>
  <si>
    <t>Country</t>
  </si>
  <si>
    <t>VAR_111</t>
  </si>
  <si>
    <t/>
  </si>
  <si>
    <t>EcDatabase</t>
  </si>
  <si>
    <t>ID:WEO_PUBLISHED</t>
  </si>
  <si>
    <t>Series_code</t>
  </si>
  <si>
    <t>Indicator</t>
  </si>
  <si>
    <t>NGDP_R_SA</t>
  </si>
  <si>
    <t>Frequency</t>
  </si>
  <si>
    <t>Quarterly</t>
  </si>
  <si>
    <t>Scale</t>
  </si>
  <si>
    <t>Billions</t>
  </si>
  <si>
    <t>Display_scale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</si>
  <si>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</si>
  <si>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</si>
  <si>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</si>
  <si>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</si>
  <si>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</si>
  <si>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</si>
  <si>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</si>
  <si>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</si>
  <si>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</si>
  <si>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</si>
  <si>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</si>
  <si>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</si>
  <si>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</si>
  <si>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</si>
  <si>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</si>
  <si>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</si>
  <si>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</si>
  <si>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</si>
  <si>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</si>
  <si>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</si>
  <si>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</si>
  <si>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</si>
  <si>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</si>
  <si>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</si>
  <si>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</si>
  <si>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</si>
  <si>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</si>
  <si>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</si>
  <si>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</si>
  <si>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</si>
  <si>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</si>
  <si>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</si>
  <si>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</si>
  <si>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</si>
  <si>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</si>
  <si>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</si>
  <si>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</si>
  <si>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</si>
  <si>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</si>
  <si>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</si>
  <si>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</si>
  <si>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</si>
  <si>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</si>
  <si>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</si>
  <si>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</si>
  <si>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</si>
  <si>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</si>
  <si>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</si>
  <si>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</si>
  <si>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</si>
  <si>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</si>
  <si>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</si>
  <si>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</si>
  <si>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</si>
  <si>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</si>
  <si>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</si>
  <si>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</si>
  <si>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</si>
  <si>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</si>
  <si>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</si>
  <si>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</si>
  <si>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</si>
  <si>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</si>
  <si>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</si>
  <si>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</si>
  <si>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</si>
  <si>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</si>
  <si>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</si>
  <si>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</si>
  <si>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</si>
  <si>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</si>
  <si>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</si>
  <si>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Germany</t>
  </si>
  <si>
    <t>date</t>
  </si>
  <si>
    <t>.DESC</t>
  </si>
  <si>
    <t>.SOURCE</t>
  </si>
  <si>
    <t>IMF</t>
  </si>
  <si>
    <t>Credit-to-GDP ratios (actual data) - Argentina - Credit from All sectors to Private non-financial sector</t>
  </si>
  <si>
    <t>Credit-to-GDP trend (HP filter) - Argentina - Credit from All sectors to Private non-financial sector</t>
  </si>
  <si>
    <t>Credit-to-GDP gaps (actual-trend) - Argentina - Credit from All sectors to Private non-financial sector</t>
  </si>
  <si>
    <t>Credit-to-GDP ratios (actual data) - Austria - Credit from All sectors to Private non-financial sector</t>
  </si>
  <si>
    <t>Credit-to-GDP trend (HP filter) - Austria - Credit from All sectors to Private non-financial sector</t>
  </si>
  <si>
    <t>Credit-to-GDP gaps (actual-trend) - Austria - Credit from All sectors to Private non-financial sector</t>
  </si>
  <si>
    <t>Credit-to-GDP ratios (actual data) - Australia - Credit from All sectors to Private non-financial sector</t>
  </si>
  <si>
    <t>Credit-to-GDP trend (HP filter) - Australia - Credit from All sectors to Private non-financial sector</t>
  </si>
  <si>
    <t>Credit-to-GDP gaps (actual-trend) - Australia - Credit from All sectors to Private non-financial sector</t>
  </si>
  <si>
    <t>Credit-to-GDP ratios (actual data) - Belgium - Credit from All sectors to Private non-financial sector</t>
  </si>
  <si>
    <t>Credit-to-GDP trend (HP filter) - Belgium - Credit from All sectors to Private non-financial sector</t>
  </si>
  <si>
    <t>Credit-to-GDP gaps (actual-trend) - Belgium - Credit from All sectors to Private non-financial sector</t>
  </si>
  <si>
    <t>Credit-to-GDP ratios (actual data) - Brazil - Credit from All sectors to Private non-financial sector</t>
  </si>
  <si>
    <t>Credit-to-GDP trend (HP filter) - Brazil - Credit from All sectors to Private non-financial sector</t>
  </si>
  <si>
    <t>Credit-to-GDP gaps (actual-trend) - Brazil - Credit from All sectors to Private non-financial sector</t>
  </si>
  <si>
    <t>Credit-to-GDP ratios (actual data) - Canada - Credit from All sectors to Private non-financial sector</t>
  </si>
  <si>
    <t>Credit-to-GDP trend (HP filter) - Canada - Credit from All sectors to Private non-financial sector</t>
  </si>
  <si>
    <t>Credit-to-GDP gaps (actual-trend) - Canada - Credit from All sectors to Private non-financial sector</t>
  </si>
  <si>
    <t>Credit-to-GDP ratios (actual data) - Switzerland - Credit from All sectors to Private non-financial sector</t>
  </si>
  <si>
    <t>Credit-to-GDP trend (HP filter) - Switzerland - Credit from All sectors to Private non-financial sector</t>
  </si>
  <si>
    <t>Credit-to-GDP gaps (actual-trend) - Switzerland - Credit from All sectors to Private non-financial sector</t>
  </si>
  <si>
    <t>Credit-to-GDP ratios (actual data) - Chile - Credit from All sectors to Private non-financial sector</t>
  </si>
  <si>
    <t>Credit-to-GDP trend (HP filter) - Chile - Credit from All sectors to Private non-financial sector</t>
  </si>
  <si>
    <t>Credit-to-GDP gaps (actual-trend) - Chile - Credit from All sectors to Private non-financial sector</t>
  </si>
  <si>
    <t>Credit-to-GDP ratios (actual data) - China - Credit from All sectors to Private non-financial sector</t>
  </si>
  <si>
    <t>Credit-to-GDP trend (HP filter) - China - Credit from All sectors to Private non-financial sector</t>
  </si>
  <si>
    <t>Credit-to-GDP gaps (actual-trend) - China - Credit from All sectors to Private non-financial sector</t>
  </si>
  <si>
    <t>Credit-to-GDP ratios (actual data) - Colombia - Credit from All sectors to Private non-financial sector</t>
  </si>
  <si>
    <t>Credit-to-GDP trend (HP filter) - Colombia - Credit from All sectors to Private non-financial sector</t>
  </si>
  <si>
    <t>Credit-to-GDP gaps (actual-trend) - Colombia - Credit from All sectors to Private non-financial sector</t>
  </si>
  <si>
    <t>Credit-to-GDP ratios (actual data) - Czech Republic - Credit from All sectors to Private non-financial sector</t>
  </si>
  <si>
    <t>Credit-to-GDP trend (HP filter) - Czech Republic - Credit from All sectors to Private non-financial sector</t>
  </si>
  <si>
    <t>Credit-to-GDP gaps (actual-trend) - Czech Republic - Credit from All sectors to Private non-financial sector</t>
  </si>
  <si>
    <t>Credit-to-GDP ratios (actual data) - Germany - Credit from All sectors to Private non-financial sector</t>
  </si>
  <si>
    <t>Credit-to-GDP trend (HP filter) - Germany - Credit from All sectors to Private non-financial sector</t>
  </si>
  <si>
    <t>Credit-to-GDP gaps (actual-trend) - Germany - Credit from All sectors to Private non-financial sector</t>
  </si>
  <si>
    <t>Credit-to-GDP ratios (actual data) - Denmark - Credit from All sectors to Private non-financial sector</t>
  </si>
  <si>
    <t>Credit-to-GDP trend (HP filter) - Denmark - Credit from All sectors to Private non-financial sector</t>
  </si>
  <si>
    <t>Credit-to-GDP gaps (actual-trend) - Denmark - Credit from All sectors to Private non-financial sector</t>
  </si>
  <si>
    <t>Credit-to-GDP ratios (actual data) - Spain - Credit from All sectors to Private non-financial sector</t>
  </si>
  <si>
    <t>Credit-to-GDP trend (HP filter) - Spain - Credit from All sectors to Private non-financial sector</t>
  </si>
  <si>
    <t>Credit-to-GDP gaps (actual-trend) - Spain - Credit from All sectors to Private non-financial sector</t>
  </si>
  <si>
    <t>Credit-to-GDP ratios (actual data) - Finland - Credit from All sectors to Private non-financial sector</t>
  </si>
  <si>
    <t>Credit-to-GDP trend (HP filter) - Finland - Credit from All sectors to Private non-financial sector</t>
  </si>
  <si>
    <t>Credit-to-GDP gaps (actual-trend) - Finland - Credit from All sectors to Private non-financial sector</t>
  </si>
  <si>
    <t>Credit-to-GDP ratios (actual data) - France - Credit from All sectors to Private non-financial sector</t>
  </si>
  <si>
    <t>Credit-to-GDP trend (HP filter) - France - Credit from All sectors to Private non-financial sector</t>
  </si>
  <si>
    <t>Credit-to-GDP gaps (actual-trend) - France - Credit from All sectors to Private non-financial sector</t>
  </si>
  <si>
    <t>Credit-to-GDP ratios (actual data) - United Kingdom - Credit from All sectors to Private non-financial sector</t>
  </si>
  <si>
    <t>Credit-to-GDP trend (HP filter) - United Kingdom - Credit from All sectors to Private non-financial sector</t>
  </si>
  <si>
    <t>Credit-to-GDP gaps (actual-trend) - United Kingdom - Credit from All sectors to Private non-financial sector</t>
  </si>
  <si>
    <t>Credit-to-GDP ratios (actual data) - Greece - Credit from All sectors to Private non-financial sector</t>
  </si>
  <si>
    <t>Credit-to-GDP trend (HP filter) - Greece - Credit from All sectors to Private non-financial sector</t>
  </si>
  <si>
    <t>Credit-to-GDP gaps (actual-trend) - Greece - Credit from All sectors to Private non-financial sector</t>
  </si>
  <si>
    <t>Credit-to-GDP ratios (actual data) - Hong Kong SAR - Credit from All sectors to Private non-financial sector</t>
  </si>
  <si>
    <t>Credit-to-GDP trend (HP filter) - Hong Kong SAR - Credit from All sectors to Private non-financial sector</t>
  </si>
  <si>
    <t>Credit-to-GDP gaps (actual-trend) - Hong Kong SAR - Credit from All sectors to Private non-financial sector</t>
  </si>
  <si>
    <t>Credit-to-GDP ratios (actual data) - Hungary - Credit from All sectors to Private non-financial sector</t>
  </si>
  <si>
    <t>Credit-to-GDP trend (HP filter) - Hungary - Credit from All sectors to Private non-financial sector</t>
  </si>
  <si>
    <t>Credit-to-GDP gaps (actual-trend) - Hungary - Credit from All sectors to Private non-financial sector</t>
  </si>
  <si>
    <t>Credit-to-GDP ratios (actual data) - Indonesia - Credit from All sectors to Private non-financial sector</t>
  </si>
  <si>
    <t>Credit-to-GDP trend (HP filter) - Indonesia - Credit from All sectors to Private non-financial sector</t>
  </si>
  <si>
    <t>Credit-to-GDP gaps (actual-trend) - Indonesia - Credit from All sectors to Private non-financial sector</t>
  </si>
  <si>
    <t>Credit-to-GDP ratios (actual data) - Ireland - Credit from All sectors to Private non-financial sector</t>
  </si>
  <si>
    <t>Credit-to-GDP trend (HP filter) - Ireland - Credit from All sectors to Private non-financial sector</t>
  </si>
  <si>
    <t>Credit-to-GDP gaps (actual-trend) - Ireland - Credit from All sectors to Private non-financial sector</t>
  </si>
  <si>
    <t>Credit-to-GDP ratios (actual data) - Israel - Credit from All sectors to Private non-financial sector</t>
  </si>
  <si>
    <t>Credit-to-GDP trend (HP filter) - Israel - Credit from All sectors to Private non-financial sector</t>
  </si>
  <si>
    <t>Credit-to-GDP gaps (actual-trend) - Israel - Credit from All sectors to Private non-financial sector</t>
  </si>
  <si>
    <t>Credit-to-GDP ratios (actual data) - India - Credit from All sectors to Private non-financial sector</t>
  </si>
  <si>
    <t>Credit-to-GDP trend (HP filter) - India - Credit from All sectors to Private non-financial sector</t>
  </si>
  <si>
    <t>Credit-to-GDP gaps (actual-trend) - India - Credit from All sectors to Private non-financial sector</t>
  </si>
  <si>
    <t>Credit-to-GDP ratios (actual data) - Italy - Credit from All sectors to Private non-financial sector</t>
  </si>
  <si>
    <t>Credit-to-GDP trend (HP filter) - Italy - Credit from All sectors to Private non-financial sector</t>
  </si>
  <si>
    <t>Credit-to-GDP gaps (actual-trend) - Italy - Credit from All sectors to Private non-financial sector</t>
  </si>
  <si>
    <t>Credit-to-GDP ratios (actual data) - Japan - Credit from All sectors to Private non-financial sector</t>
  </si>
  <si>
    <t>Credit-to-GDP trend (HP filter) - Japan - Credit from All sectors to Private non-financial sector</t>
  </si>
  <si>
    <t>Credit-to-GDP gaps (actual-trend) - Japan - Credit from All sectors to Private non-financial sector</t>
  </si>
  <si>
    <t>Credit-to-GDP ratios (actual data) - Korea - Credit from All sectors to Private non-financial sector</t>
  </si>
  <si>
    <t>Credit-to-GDP trend (HP filter) - Korea - Credit from All sectors to Private non-financial sector</t>
  </si>
  <si>
    <t>Credit-to-GDP gaps (actual-trend) - Korea - Credit from All sectors to Private non-financial sector</t>
  </si>
  <si>
    <t>Credit-to-GDP ratios (actual data) - Luxembourg - Credit from All sectors to Private non-financial sector</t>
  </si>
  <si>
    <t>Credit-to-GDP trend (HP filter) - Luxembourg - Credit from All sectors to Private non-financial sector</t>
  </si>
  <si>
    <t>Credit-to-GDP gaps (actual-trend) - Luxembourg - Credit from All sectors to Private non-financial sector</t>
  </si>
  <si>
    <t>Credit-to-GDP ratios (actual data) - Mexico - Credit from All sectors to Private non-financial sector</t>
  </si>
  <si>
    <t>Credit-to-GDP trend (HP filter) - Mexico - Credit from All sectors to Private non-financial sector</t>
  </si>
  <si>
    <t>Credit-to-GDP gaps (actual-trend) - Mexico - Credit from All sectors to Private non-financial sector</t>
  </si>
  <si>
    <t>Credit-to-GDP ratios (actual data) - Malaysia - Credit from All sectors to Private non-financial sector</t>
  </si>
  <si>
    <t>Credit-to-GDP trend (HP filter) - Malaysia - Credit from All sectors to Private non-financial sector</t>
  </si>
  <si>
    <t>Credit-to-GDP gaps (actual-trend) - Malaysia - Credit from All sectors to Private non-financial sector</t>
  </si>
  <si>
    <t>Credit-to-GDP ratios (actual data) - Netherlands - Credit from All sectors to Private non-financial sector</t>
  </si>
  <si>
    <t>Credit-to-GDP trend (HP filter) - Netherlands - Credit from All sectors to Private non-financial sector</t>
  </si>
  <si>
    <t>Credit-to-GDP gaps (actual-trend) - Netherlands - Credit from All sectors to Private non-financial sector</t>
  </si>
  <si>
    <t>Credit-to-GDP ratios (actual data) - Norway - Credit from All sectors to Private non-financial sector</t>
  </si>
  <si>
    <t>Credit-to-GDP trend (HP filter) - Norway - Credit from All sectors to Private non-financial sector</t>
  </si>
  <si>
    <t>Credit-to-GDP gaps (actual-trend) - Norway - Credit from All sectors to Private non-financial sector</t>
  </si>
  <si>
    <t>Credit-to-GDP ratios (actual data) - New Zealand - Credit from All sectors to Private non-financial sector</t>
  </si>
  <si>
    <t>Credit-to-GDP trend (HP filter) - New Zealand - Credit from All sectors to Private non-financial sector</t>
  </si>
  <si>
    <t>Credit-to-GDP gaps (actual-trend) - New Zealand - Credit from All sectors to Private non-financial sector</t>
  </si>
  <si>
    <t>Credit-to-GDP ratios (actual data) - Poland - Credit from All sectors to Private non-financial sector</t>
  </si>
  <si>
    <t>Credit-to-GDP trend (HP filter) - Poland - Credit from All sectors to Private non-financial sector</t>
  </si>
  <si>
    <t>Credit-to-GDP gaps (actual-trend) - Poland - Credit from All sectors to Private non-financial sector</t>
  </si>
  <si>
    <t>Credit-to-GDP ratios (actual data) - Portugal - Credit from All sectors to Private non-financial sector</t>
  </si>
  <si>
    <t>Credit-to-GDP trend (HP filter) - Portugal - Credit from All sectors to Private non-financial sector</t>
  </si>
  <si>
    <t>Credit-to-GDP gaps (actual-trend) - Portugal - Credit from All sectors to Private non-financial sector</t>
  </si>
  <si>
    <t>Credit-to-GDP ratios (actual data) - Russia - Credit from All sectors to Private non-financial sector</t>
  </si>
  <si>
    <t>Credit-to-GDP trend (HP filter) - Russia - Credit from All sectors to Private non-financial sector</t>
  </si>
  <si>
    <t>Credit-to-GDP gaps (actual-trend) - Russia - Credit from All sectors to Private non-financial sector</t>
  </si>
  <si>
    <t>Credit-to-GDP ratios (actual data) - Saudi Arabia - Credit from All sectors to Private non-financial sector</t>
  </si>
  <si>
    <t>Credit-to-GDP trend (HP filter) - Saudi Arabia - Credit from All sectors to Private non-financial sector</t>
  </si>
  <si>
    <t>Credit-to-GDP gaps (actual-trend) - Saudi Arabia - Credit from All sectors to Private non-financial sector</t>
  </si>
  <si>
    <t>Credit-to-GDP ratios (actual data) - Sweden - Credit from All sectors to Private non-financial sector</t>
  </si>
  <si>
    <t>Credit-to-GDP trend (HP filter) - Sweden - Credit from All sectors to Private non-financial sector</t>
  </si>
  <si>
    <t>Credit-to-GDP gaps (actual-trend) - Sweden - Credit from All sectors to Private non-financial sector</t>
  </si>
  <si>
    <t>Credit-to-GDP ratios (actual data) - Singapore - Credit from All sectors to Private non-financial sector</t>
  </si>
  <si>
    <t>Credit-to-GDP trend (HP filter) - Singapore - Credit from All sectors to Private non-financial sector</t>
  </si>
  <si>
    <t>Credit-to-GDP gaps (actual-trend) - Singapore - Credit from All sectors to Private non-financial sector</t>
  </si>
  <si>
    <t>Credit-to-GDP ratios (actual data) - Thailand - Credit from All sectors to Private non-financial sector</t>
  </si>
  <si>
    <t>Credit-to-GDP trend (HP filter) - Thailand - Credit from All sectors to Private non-financial sector</t>
  </si>
  <si>
    <t>Credit-to-GDP gaps (actual-trend) - Thailand - Credit from All sectors to Private non-financial sector</t>
  </si>
  <si>
    <t>Credit-to-GDP ratios (actual data) - Turkey - Credit from All sectors to Private non-financial sector</t>
  </si>
  <si>
    <t>Credit-to-GDP trend (HP filter) - Turkey - Credit from All sectors to Private non-financial sector</t>
  </si>
  <si>
    <t>Credit-to-GDP gaps (actual-trend) - Turkey - Credit from All sectors to Private non-financial sector</t>
  </si>
  <si>
    <t>Credit-to-GDP ratios (actual data) - United States - Credit from All sectors to Private non-financial sector</t>
  </si>
  <si>
    <t>Credit-to-GDP trend (HP filter) - United States - Credit from All sectors to Private non-financial sector</t>
  </si>
  <si>
    <t>Credit-to-GDP gaps (actual-trend) - United States - Credit from All sectors to Private non-financial sector</t>
  </si>
  <si>
    <t>Credit-to-GDP ratios (actual data) - Euro area - Credit from All sectors to Private non-financial sector</t>
  </si>
  <si>
    <t>Credit-to-GDP trend (HP filter) - Euro area - Credit from All sectors to Private non-financial sector</t>
  </si>
  <si>
    <t>Credit-to-GDP gaps (actual-trend) - Euro area - Credit from All sectors to Private non-financial sector</t>
  </si>
  <si>
    <t>Credit-to-GDP ratios (actual data) - South Africa - Credit from All sectors to Private non-financial sector</t>
  </si>
  <si>
    <t>Credit-to-GDP trend (HP filter) - South Africa - Credit from All sectors to Private non-financial sector</t>
  </si>
  <si>
    <t>Credit-to-GDP gaps (actual-trend) - South Africa - Credit from All sectors to Private non-financial sector</t>
  </si>
  <si>
    <t>Percentage of GDP (Units)</t>
  </si>
  <si>
    <t>Argentina</t>
  </si>
  <si>
    <t>Austria</t>
  </si>
  <si>
    <t>Australia</t>
  </si>
  <si>
    <t>Belgium</t>
  </si>
  <si>
    <t>Brazil</t>
  </si>
  <si>
    <t>Canada</t>
  </si>
  <si>
    <t>Switzerland</t>
  </si>
  <si>
    <t>Chile</t>
  </si>
  <si>
    <t>China</t>
  </si>
  <si>
    <t>Colombia</t>
  </si>
  <si>
    <t>Czech Republic</t>
  </si>
  <si>
    <t>Denmark</t>
  </si>
  <si>
    <t>Spain</t>
  </si>
  <si>
    <t>Finland</t>
  </si>
  <si>
    <t>France</t>
  </si>
  <si>
    <t>United Kingdom</t>
  </si>
  <si>
    <t>Greece</t>
  </si>
  <si>
    <t>Hong Kong SAR</t>
  </si>
  <si>
    <t>Hungary</t>
  </si>
  <si>
    <t>Indonesia</t>
  </si>
  <si>
    <t>Ireland</t>
  </si>
  <si>
    <t>Israel</t>
  </si>
  <si>
    <t>India</t>
  </si>
  <si>
    <t>Italy</t>
  </si>
  <si>
    <t>Japan</t>
  </si>
  <si>
    <t>Korea</t>
  </si>
  <si>
    <t>Luxembourg</t>
  </si>
  <si>
    <t>Mexico</t>
  </si>
  <si>
    <t>Malaysia</t>
  </si>
  <si>
    <t>Netherlands</t>
  </si>
  <si>
    <t>Norway</t>
  </si>
  <si>
    <t>New Zealand</t>
  </si>
  <si>
    <t>Poland</t>
  </si>
  <si>
    <t>Portugal</t>
  </si>
  <si>
    <t>Russia</t>
  </si>
  <si>
    <t>Saudi Arabia</t>
  </si>
  <si>
    <t>Sweden</t>
  </si>
  <si>
    <t>Singapore</t>
  </si>
  <si>
    <t>Thailand</t>
  </si>
  <si>
    <t>Turkey</t>
  </si>
  <si>
    <t>United States</t>
  </si>
  <si>
    <t>Euro area</t>
  </si>
  <si>
    <t>South Africa</t>
  </si>
  <si>
    <t>Period</t>
  </si>
  <si>
    <t>Q:AR:P:A:A</t>
  </si>
  <si>
    <t>Q:AR:P:A:B</t>
  </si>
  <si>
    <t>Q:AR:P:A:C</t>
  </si>
  <si>
    <t>Q:AT:P:A:A</t>
  </si>
  <si>
    <t>Q:AT:P:A:B</t>
  </si>
  <si>
    <t>Q:AT:P:A:C</t>
  </si>
  <si>
    <t>Q:AU:P:A:A</t>
  </si>
  <si>
    <t>Q:AU:P:A:B</t>
  </si>
  <si>
    <t>Q:AU:P:A:C</t>
  </si>
  <si>
    <t>Q:BE:P:A:A</t>
  </si>
  <si>
    <t>Q:BE:P:A:B</t>
  </si>
  <si>
    <t>Q:BE:P:A:C</t>
  </si>
  <si>
    <t>Q:BR:P:A:A</t>
  </si>
  <si>
    <t>Q:BR:P:A:B</t>
  </si>
  <si>
    <t>Q:BR:P:A:C</t>
  </si>
  <si>
    <t>Q:CA:P:A:A</t>
  </si>
  <si>
    <t>Q:CA:P:A:B</t>
  </si>
  <si>
    <t>Q:CA:P:A:C</t>
  </si>
  <si>
    <t>Q:CH:P:A:A</t>
  </si>
  <si>
    <t>Q:CH:P:A:B</t>
  </si>
  <si>
    <t>Q:CH:P:A:C</t>
  </si>
  <si>
    <t>Q:CL:P:A:A</t>
  </si>
  <si>
    <t>Q:CL:P:A:B</t>
  </si>
  <si>
    <t>Q:CL:P:A:C</t>
  </si>
  <si>
    <t>Q:CN:P:A:A</t>
  </si>
  <si>
    <t>Q:CN:P:A:B</t>
  </si>
  <si>
    <t>Q:CN:P:A:C</t>
  </si>
  <si>
    <t>Q:CO:P:A:A</t>
  </si>
  <si>
    <t>Q:CO:P:A:B</t>
  </si>
  <si>
    <t>Q:CO:P:A:C</t>
  </si>
  <si>
    <t>Q:CZ:P:A:A</t>
  </si>
  <si>
    <t>Q:CZ:P:A:B</t>
  </si>
  <si>
    <t>Q:CZ:P:A:C</t>
  </si>
  <si>
    <t>Q:DE:P:A:A</t>
  </si>
  <si>
    <t>Q:DE:P:A:B</t>
  </si>
  <si>
    <t>Q:DE:P:A:C</t>
  </si>
  <si>
    <t>Q:DK:P:A:A</t>
  </si>
  <si>
    <t>Q:DK:P:A:B</t>
  </si>
  <si>
    <t>Q:DK:P:A:C</t>
  </si>
  <si>
    <t>Q:ES:P:A:A</t>
  </si>
  <si>
    <t>Q:ES:P:A:B</t>
  </si>
  <si>
    <t>Q:ES:P:A:C</t>
  </si>
  <si>
    <t>Q:FI:P:A:A</t>
  </si>
  <si>
    <t>Q:FI:P:A:B</t>
  </si>
  <si>
    <t>Q:FI:P:A:C</t>
  </si>
  <si>
    <t>Q:FR:P:A:A</t>
  </si>
  <si>
    <t>Q:FR:P:A:B</t>
  </si>
  <si>
    <t>Q:FR:P:A:C</t>
  </si>
  <si>
    <t>Q:GB:P:A:A</t>
  </si>
  <si>
    <t>Q:GB:P:A:B</t>
  </si>
  <si>
    <t>Q:GB:P:A:C</t>
  </si>
  <si>
    <t>Q:GR:P:A:A</t>
  </si>
  <si>
    <t>Q:GR:P:A:B</t>
  </si>
  <si>
    <t>Q:GR:P:A:C</t>
  </si>
  <si>
    <t>Q:HK:P:A:A</t>
  </si>
  <si>
    <t>Q:HK:P:A:B</t>
  </si>
  <si>
    <t>Q:HK:P:A:C</t>
  </si>
  <si>
    <t>Q:HU:P:A:A</t>
  </si>
  <si>
    <t>Q:HU:P:A:B</t>
  </si>
  <si>
    <t>Q:HU:P:A:C</t>
  </si>
  <si>
    <t>Q:ID:P:A:A</t>
  </si>
  <si>
    <t>Q:ID:P:A:B</t>
  </si>
  <si>
    <t>Q:ID:P:A:C</t>
  </si>
  <si>
    <t>Q:IE:P:A:A</t>
  </si>
  <si>
    <t>Q:IE:P:A:B</t>
  </si>
  <si>
    <t>Q:IE:P:A:C</t>
  </si>
  <si>
    <t>Q:IL:P:A:A</t>
  </si>
  <si>
    <t>Q:IL:P:A:B</t>
  </si>
  <si>
    <t>Q:IL:P:A:C</t>
  </si>
  <si>
    <t>Q:IN:P:A:A</t>
  </si>
  <si>
    <t>Q:IN:P:A:B</t>
  </si>
  <si>
    <t>Q:IN:P:A:C</t>
  </si>
  <si>
    <t>Q:IT:P:A:A</t>
  </si>
  <si>
    <t>Q:IT:P:A:B</t>
  </si>
  <si>
    <t>Q:IT:P:A:C</t>
  </si>
  <si>
    <t>Q:JP:P:A:A</t>
  </si>
  <si>
    <t>Q:JP:P:A:B</t>
  </si>
  <si>
    <t>Q:JP:P:A:C</t>
  </si>
  <si>
    <t>Q:KR:P:A:A</t>
  </si>
  <si>
    <t>Q:KR:P:A:B</t>
  </si>
  <si>
    <t>Q:KR:P:A:C</t>
  </si>
  <si>
    <t>Q:LU:P:A:A</t>
  </si>
  <si>
    <t>Q:LU:P:A:B</t>
  </si>
  <si>
    <t>Q:LU:P:A:C</t>
  </si>
  <si>
    <t>Q:MX:P:A:A</t>
  </si>
  <si>
    <t>Q:MX:P:A:B</t>
  </si>
  <si>
    <t>Q:MX:P:A:C</t>
  </si>
  <si>
    <t>Q:MY:P:A:A</t>
  </si>
  <si>
    <t>Q:MY:P:A:B</t>
  </si>
  <si>
    <t>Q:MY:P:A:C</t>
  </si>
  <si>
    <t>Q:NL:P:A:A</t>
  </si>
  <si>
    <t>Q:NL:P:A:B</t>
  </si>
  <si>
    <t>Q:NL:P:A:C</t>
  </si>
  <si>
    <t>Q:NO:P:A:A</t>
  </si>
  <si>
    <t>Q:NO:P:A:B</t>
  </si>
  <si>
    <t>Q:NO:P:A:C</t>
  </si>
  <si>
    <t>Q:NZ:P:A:A</t>
  </si>
  <si>
    <t>Q:NZ:P:A:B</t>
  </si>
  <si>
    <t>Q:NZ:P:A:C</t>
  </si>
  <si>
    <t>Q:PL:P:A:A</t>
  </si>
  <si>
    <t>Q:PL:P:A:B</t>
  </si>
  <si>
    <t>Q:PL:P:A:C</t>
  </si>
  <si>
    <t>Q:PT:P:A:A</t>
  </si>
  <si>
    <t>Q:PT:P:A:B</t>
  </si>
  <si>
    <t>Q:PT:P:A:C</t>
  </si>
  <si>
    <t>Q:RU:P:A:A</t>
  </si>
  <si>
    <t>Q:RU:P:A:B</t>
  </si>
  <si>
    <t>Q:RU:P:A:C</t>
  </si>
  <si>
    <t>Q:SA:P:A:A</t>
  </si>
  <si>
    <t>Q:SA:P:A:B</t>
  </si>
  <si>
    <t>Q:SA:P:A:C</t>
  </si>
  <si>
    <t>Q:SE:P:A:A</t>
  </si>
  <si>
    <t>Q:SE:P:A:B</t>
  </si>
  <si>
    <t>Q:SE:P:A:C</t>
  </si>
  <si>
    <t>Q:SG:P:A:A</t>
  </si>
  <si>
    <t>Q:SG:P:A:B</t>
  </si>
  <si>
    <t>Q:SG:P:A:C</t>
  </si>
  <si>
    <t>Q:TH:P:A:A</t>
  </si>
  <si>
    <t>Q:TH:P:A:B</t>
  </si>
  <si>
    <t>Q:TH:P:A:C</t>
  </si>
  <si>
    <t>Q:TR:P:A:A</t>
  </si>
  <si>
    <t>Q:TR:P:A:B</t>
  </si>
  <si>
    <t>Q:TR:P:A:C</t>
  </si>
  <si>
    <t>Q:US:P:A:A</t>
  </si>
  <si>
    <t>Q:US:P:A:B</t>
  </si>
  <si>
    <t>Q:US:P:A:C</t>
  </si>
  <si>
    <t>Q:XM:P:A:A</t>
  </si>
  <si>
    <t>Q:XM:P:A:B</t>
  </si>
  <si>
    <t>Q:XM:P:A:C</t>
  </si>
  <si>
    <t>Q:ZA:P:A:A</t>
  </si>
  <si>
    <t>Q:ZA:P:A:B</t>
  </si>
  <si>
    <t>Q:ZA:P:A:C</t>
  </si>
  <si>
    <t>Country name</t>
  </si>
  <si>
    <t>imfn</t>
  </si>
  <si>
    <t>series part1</t>
  </si>
  <si>
    <t>Q:</t>
  </si>
  <si>
    <t>series part3</t>
  </si>
  <si>
    <t>oecd code countries</t>
  </si>
  <si>
    <t>datacode for hlookup</t>
  </si>
  <si>
    <t>:P:A:A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</si>
  <si>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</si>
  <si>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</si>
  <si>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</si>
  <si>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</si>
  <si>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</si>
  <si>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</si>
  <si>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</si>
  <si>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</si>
  <si>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19701 !Q</t>
  </si>
  <si>
    <t>.excel_last</t>
  </si>
  <si>
    <t>19701</t>
  </si>
  <si>
    <t>19702</t>
  </si>
  <si>
    <t>19703</t>
  </si>
  <si>
    <t>19704</t>
  </si>
  <si>
    <t>19711</t>
  </si>
  <si>
    <t>19712</t>
  </si>
  <si>
    <t>19713</t>
  </si>
  <si>
    <t>19714</t>
  </si>
  <si>
    <t>19721</t>
  </si>
  <si>
    <t>19722</t>
  </si>
  <si>
    <t>19723</t>
  </si>
  <si>
    <t>19724</t>
  </si>
  <si>
    <t>19731</t>
  </si>
  <si>
    <t>19732</t>
  </si>
  <si>
    <t>19733</t>
  </si>
  <si>
    <t>19734</t>
  </si>
  <si>
    <t>19741</t>
  </si>
  <si>
    <t>19742</t>
  </si>
  <si>
    <t>19743</t>
  </si>
  <si>
    <t>19744</t>
  </si>
  <si>
    <t>19751</t>
  </si>
  <si>
    <t>19752</t>
  </si>
  <si>
    <t>19753</t>
  </si>
  <si>
    <t>19754</t>
  </si>
  <si>
    <t>19761</t>
  </si>
  <si>
    <t>19762</t>
  </si>
  <si>
    <t>19763</t>
  </si>
  <si>
    <t>19764</t>
  </si>
  <si>
    <t>19771</t>
  </si>
  <si>
    <t>19772</t>
  </si>
  <si>
    <t>19773</t>
  </si>
  <si>
    <t>19774</t>
  </si>
  <si>
    <t>19781</t>
  </si>
  <si>
    <t>19782</t>
  </si>
  <si>
    <t>19783</t>
  </si>
  <si>
    <t>19784</t>
  </si>
  <si>
    <t>19791</t>
  </si>
  <si>
    <t>19792</t>
  </si>
  <si>
    <t>19793</t>
  </si>
  <si>
    <t>19794</t>
  </si>
  <si>
    <t>19801</t>
  </si>
  <si>
    <t>19802</t>
  </si>
  <si>
    <t>19803</t>
  </si>
  <si>
    <t>19804</t>
  </si>
  <si>
    <t>19811</t>
  </si>
  <si>
    <t>19812</t>
  </si>
  <si>
    <t>19813</t>
  </si>
  <si>
    <t>19814</t>
  </si>
  <si>
    <t>19821</t>
  </si>
  <si>
    <t>19822</t>
  </si>
  <si>
    <t>19823</t>
  </si>
  <si>
    <t>19824</t>
  </si>
  <si>
    <t>19831</t>
  </si>
  <si>
    <t>19832</t>
  </si>
  <si>
    <t>19833</t>
  </si>
  <si>
    <t>19834</t>
  </si>
  <si>
    <t>19841</t>
  </si>
  <si>
    <t>19842</t>
  </si>
  <si>
    <t>19843</t>
  </si>
  <si>
    <t>19844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</si>
  <si>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</si>
  <si>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</si>
  <si>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</si>
  <si>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</si>
  <si>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</si>
  <si>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</si>
  <si>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</si>
  <si>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</si>
  <si>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</si>
  <si>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</si>
  <si>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</si>
  <si>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</si>
  <si>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</si>
  <si>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</si>
  <si>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</si>
  <si>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</si>
  <si>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</si>
  <si>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</si>
  <si>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</si>
  <si>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</si>
  <si>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</si>
  <si>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</si>
  <si>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</si>
  <si>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</si>
  <si>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</si>
  <si>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</si>
  <si>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</si>
  <si>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</si>
  <si>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</si>
  <si>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</si>
  <si>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</si>
  <si>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</si>
  <si>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</si>
  <si>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</si>
  <si>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</si>
  <si>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</si>
  <si>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</si>
  <si>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</si>
  <si>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</si>
  <si>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</si>
  <si>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</si>
  <si>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</si>
  <si>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</si>
  <si>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</si>
  <si>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</si>
  <si>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</si>
  <si>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</si>
  <si>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</si>
  <si>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</si>
  <si>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</si>
  <si>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</si>
  <si>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</si>
  <si>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</si>
  <si>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</si>
  <si>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</si>
  <si>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</si>
  <si>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</si>
  <si>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</si>
  <si>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</si>
  <si>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</si>
  <si>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</si>
  <si>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</si>
  <si>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</si>
  <si>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</si>
  <si>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</si>
  <si>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</si>
  <si>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</si>
  <si>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</si>
  <si>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</si>
  <si>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</si>
  <si>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</si>
  <si>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</si>
  <si>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</si>
  <si>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</si>
  <si>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</si>
  <si>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</si>
  <si>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</si>
  <si>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</si>
  <si>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</si>
  <si>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</si>
  <si>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</si>
  <si>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</si>
  <si>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</si>
  <si>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</si>
  <si>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</si>
  <si>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</si>
  <si>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</si>
  <si>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</si>
  <si>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</si>
  <si>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</si>
  <si>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</si>
  <si>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</si>
  <si>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</si>
  <si>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</si>
  <si>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</si>
  <si>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</si>
  <si>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</si>
  <si>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</si>
  <si>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</si>
  <si>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</si>
  <si>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</si>
  <si>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</si>
  <si>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</si>
  <si>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</si>
  <si>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</si>
  <si>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</si>
  <si>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</si>
  <si>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</si>
  <si>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</si>
  <si>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</si>
  <si>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</si>
  <si>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</si>
  <si>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</si>
  <si>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</si>
  <si>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</si>
  <si>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</si>
  <si>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</si>
  <si>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</si>
  <si>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</si>
  <si>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</si>
  <si>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</si>
  <si>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</si>
  <si>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</si>
  <si>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</si>
  <si>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</si>
  <si>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</si>
  <si>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</si>
  <si>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</si>
  <si>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</si>
  <si>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</si>
  <si>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</si>
  <si>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</si>
  <si>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</si>
  <si>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</si>
  <si>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</si>
  <si>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</si>
  <si>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</si>
  <si>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</si>
  <si>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</si>
  <si>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</si>
  <si>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gdp</t>
  </si>
  <si>
    <t>infl</t>
  </si>
  <si>
    <t>credGDP</t>
  </si>
  <si>
    <t>Var_111</t>
  </si>
  <si>
    <t>CPI_111</t>
  </si>
  <si>
    <t>qdate</t>
  </si>
  <si>
    <t>gdpGr</t>
  </si>
  <si>
    <t>FCI</t>
  </si>
  <si>
    <t>interbank_spread_q</t>
  </si>
  <si>
    <t>corporate_spread_q</t>
  </si>
  <si>
    <t>sov_spread_q</t>
  </si>
  <si>
    <t>term_spread_q</t>
  </si>
  <si>
    <t>return_equity_q</t>
  </si>
  <si>
    <t>equily_vol_q</t>
  </si>
  <si>
    <t>d_real_ltrate_q</t>
  </si>
  <si>
    <t>d_fx_q</t>
  </si>
  <si>
    <t>vix_q</t>
  </si>
  <si>
    <t>move_q</t>
  </si>
  <si>
    <t>return_houseprice_q</t>
  </si>
  <si>
    <t>financial_share_q</t>
  </si>
  <si>
    <t>d_domestic_comm_prices_q</t>
  </si>
  <si>
    <t>trading_vol_q</t>
  </si>
  <si>
    <t>mktcap_equities_q</t>
  </si>
  <si>
    <t>mktcap_bonds_q</t>
  </si>
  <si>
    <t>bank_vul_LVMA_q</t>
  </si>
  <si>
    <t>NFCI</t>
  </si>
  <si>
    <t>C111PC@IFS</t>
  </si>
  <si>
    <t>Update here: WEO</t>
  </si>
  <si>
    <t>&lt;&lt;- Don't change here, update the sheet "BIS_full_2020 Feb 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</si>
</sst>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dd\.mm\.yyyy"/>
    <numFmt numFmtId="167" formatCode="yyyy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indexed="12"/>
      <name val="Arial"/>
      <family val="2"/>
    </font>
    <font>
      <sz val="9"/>
      <color indexed="8"/>
      <name val="Calibri"/>
      <family val="2"/>
      <scheme val="minor"/>
    </font>
    <font>
      <b/>
      <sz val="9"/>
      <name val="Arial"/>
      <family val="2"/>
    </font>
    <font>
      <sz val="9"/>
      <color rgb="FF7030A0"/>
      <name val="Arial"/>
      <family val="2"/>
    </font>
    <font>
      <sz val="10"/>
      <color rgb="FF0061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3" fillId="0" borderId="0"/>
    <xf numFmtId="0" fontId="5" fillId="0" borderId="0"/>
    <xf numFmtId="0" fontId="3" fillId="0" borderId="0"/>
    <xf numFmtId="0" fontId="7" fillId="0" borderId="0"/>
    <xf numFmtId="0" fontId="13" fillId="5" borderId="0" applyNumberFormat="0" applyBorder="0" applyAlignment="0" applyProtection="0"/>
    <xf numFmtId="0" fontId="1" fillId="0" borderId="0"/>
  </cellStyleXfs>
  <cellXfs count="71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5" fillId="0" borderId="0" xfId="2"/>
    <xf numFmtId="0" fontId="5" fillId="0" borderId="0" xfId="2" applyFill="1"/>
    <xf numFmtId="0" fontId="3" fillId="0" borderId="0" xfId="3" applyAlignment="1">
      <alignment wrapText="1"/>
    </xf>
    <xf numFmtId="0" fontId="3" fillId="0" borderId="0" xfId="3"/>
    <xf numFmtId="0" fontId="0" fillId="0" borderId="0" xfId="0" applyFill="1"/>
    <xf numFmtId="1" fontId="0" fillId="0" borderId="0" xfId="0" applyNumberFormat="1" applyFill="1"/>
    <xf numFmtId="1" fontId="0" fillId="2" borderId="0" xfId="0" applyNumberFormat="1" applyFill="1"/>
    <xf numFmtId="14" fontId="2" fillId="0" borderId="0" xfId="0" applyNumberFormat="1" applyFont="1" applyFill="1"/>
    <xf numFmtId="14" fontId="0" fillId="3" borderId="2" xfId="0" applyNumberFormat="1" applyFill="1" applyBorder="1"/>
    <xf numFmtId="0" fontId="0" fillId="3" borderId="3" xfId="0" applyFill="1" applyBorder="1"/>
    <xf numFmtId="14" fontId="0" fillId="3" borderId="4" xfId="0" applyNumberFormat="1" applyFill="1" applyBorder="1"/>
    <xf numFmtId="14" fontId="0" fillId="3" borderId="6" xfId="0" applyNumberFormat="1" applyFill="1" applyBorder="1"/>
    <xf numFmtId="14" fontId="0" fillId="0" borderId="0" xfId="0" applyNumberFormat="1" applyFill="1"/>
    <xf numFmtId="0" fontId="3" fillId="4" borderId="3" xfId="3" applyFill="1" applyBorder="1"/>
    <xf numFmtId="0" fontId="3" fillId="4" borderId="5" xfId="3" applyFill="1" applyBorder="1"/>
    <xf numFmtId="0" fontId="3" fillId="4" borderId="7" xfId="3" applyFill="1" applyBorder="1"/>
    <xf numFmtId="166" fontId="4" fillId="0" borderId="1" xfId="1" applyNumberFormat="1" applyFont="1" applyFill="1" applyBorder="1" applyAlignment="1">
      <alignment horizontal="left"/>
    </xf>
    <xf numFmtId="0" fontId="9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top" wrapText="1"/>
    </xf>
    <xf numFmtId="0" fontId="10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right"/>
    </xf>
    <xf numFmtId="166" fontId="6" fillId="0" borderId="0" xfId="4" applyNumberFormat="1" applyFont="1" applyAlignment="1">
      <alignment horizontal="left"/>
    </xf>
    <xf numFmtId="0" fontId="6" fillId="0" borderId="0" xfId="4" applyFont="1"/>
    <xf numFmtId="0" fontId="5" fillId="0" borderId="0" xfId="2" applyFill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0" fontId="10" fillId="0" borderId="0" xfId="4" applyNumberFormat="1" applyFont="1"/>
    <xf numFmtId="0" fontId="6" fillId="0" borderId="0" xfId="4" applyNumberFormat="1" applyFont="1" applyAlignment="1">
      <alignment horizontal="left"/>
    </xf>
    <xf numFmtId="166" fontId="12" fillId="0" borderId="0" xfId="4" applyNumberFormat="1" applyFont="1" applyAlignment="1">
      <alignment horizontal="left"/>
    </xf>
    <xf numFmtId="0" fontId="12" fillId="0" borderId="0" xfId="4" applyNumberFormat="1" applyFont="1" applyAlignment="1">
      <alignment horizontal="left"/>
    </xf>
    <xf numFmtId="164" fontId="5" fillId="3" borderId="3" xfId="2" applyNumberFormat="1" applyFill="1" applyBorder="1"/>
    <xf numFmtId="0" fontId="3" fillId="3" borderId="3" xfId="1" applyFill="1" applyBorder="1"/>
    <xf numFmtId="166" fontId="4" fillId="0" borderId="0" xfId="1" applyNumberFormat="1" applyFont="1" applyFill="1" applyBorder="1" applyAlignment="1">
      <alignment horizontal="left"/>
    </xf>
    <xf numFmtId="0" fontId="3" fillId="0" borderId="0" xfId="1" applyFill="1" applyBorder="1"/>
    <xf numFmtId="0" fontId="5" fillId="0" borderId="0" xfId="2" applyFill="1" applyBorder="1"/>
    <xf numFmtId="2" fontId="3" fillId="0" borderId="0" xfId="1" applyNumberFormat="1" applyFill="1" applyBorder="1"/>
    <xf numFmtId="0" fontId="0" fillId="3" borderId="0" xfId="0" applyFill="1" applyBorder="1"/>
    <xf numFmtId="0" fontId="1" fillId="0" borderId="0" xfId="6"/>
    <xf numFmtId="14" fontId="1" fillId="0" borderId="0" xfId="6" applyNumberFormat="1"/>
    <xf numFmtId="11" fontId="0" fillId="0" borderId="0" xfId="0" applyNumberFormat="1"/>
    <xf numFmtId="0" fontId="5" fillId="5" borderId="0" xfId="5" applyFont="1" applyAlignment="1">
      <alignment horizontal="center" vertical="center"/>
    </xf>
    <xf numFmtId="0" fontId="5" fillId="5" borderId="0" xfId="5" applyFont="1" applyAlignment="1">
      <alignment horizontal="left" vertical="center"/>
    </xf>
    <xf numFmtId="0" fontId="5" fillId="5" borderId="0" xfId="5" applyFont="1"/>
    <xf numFmtId="0" fontId="0" fillId="6" borderId="0" xfId="0" applyFill="1"/>
    <xf numFmtId="0" fontId="0" fillId="6" borderId="0" xfId="0" applyFill="1" applyAlignment="1">
      <alignment horizontal="left" vertical="center"/>
    </xf>
    <xf numFmtId="0" fontId="0" fillId="6" borderId="0" xfId="0" quotePrefix="1" applyFill="1"/>
    <xf numFmtId="0" fontId="0" fillId="6" borderId="0" xfId="0" applyFill="1" applyAlignment="1">
      <alignment horizontal="left" vertical="center" wrapText="1"/>
    </xf>
    <xf numFmtId="167" fontId="0" fillId="6" borderId="0" xfId="0" applyNumberFormat="1" applyFill="1"/>
    <xf numFmtId="165" fontId="0" fillId="6" borderId="0" xfId="0" applyNumberFormat="1" applyFill="1"/>
    <xf numFmtId="14" fontId="0" fillId="6" borderId="0" xfId="0" applyNumberFormat="1" applyFill="1"/>
    <xf numFmtId="14" fontId="8" fillId="6" borderId="0" xfId="0" applyNumberFormat="1" applyFont="1" applyFill="1"/>
    <xf numFmtId="167" fontId="8" fillId="6" borderId="0" xfId="0" applyNumberFormat="1" applyFont="1" applyFill="1"/>
    <xf numFmtId="165" fontId="8" fillId="6" borderId="0" xfId="0" applyNumberFormat="1" applyFont="1" applyFill="1"/>
    <xf numFmtId="0" fontId="0" fillId="6" borderId="0" xfId="0" applyFill="1" applyAlignment="1">
      <alignment horizontal="center" vertical="center"/>
    </xf>
    <xf numFmtId="0" fontId="4" fillId="7" borderId="0" xfId="2" applyFont="1" applyFill="1"/>
    <xf numFmtId="0" fontId="5" fillId="7" borderId="0" xfId="2" applyFill="1"/>
    <xf numFmtId="0" fontId="5" fillId="7" borderId="0" xfId="2" applyFill="1" applyAlignment="1">
      <alignment horizontal="left" vertical="center"/>
    </xf>
    <xf numFmtId="1" fontId="5" fillId="7" borderId="0" xfId="2" applyNumberFormat="1" applyFill="1"/>
    <xf numFmtId="166" fontId="4" fillId="7" borderId="0" xfId="4" applyNumberFormat="1" applyFont="1" applyFill="1" applyAlignment="1">
      <alignment horizontal="left"/>
    </xf>
    <xf numFmtId="166" fontId="4" fillId="7" borderId="2" xfId="4" applyNumberFormat="1" applyFont="1" applyFill="1" applyBorder="1" applyAlignment="1">
      <alignment horizontal="left"/>
    </xf>
    <xf numFmtId="0" fontId="5" fillId="7" borderId="3" xfId="2" applyFill="1" applyBorder="1"/>
    <xf numFmtId="166" fontId="4" fillId="7" borderId="4" xfId="4" applyNumberFormat="1" applyFont="1" applyFill="1" applyBorder="1" applyAlignment="1">
      <alignment horizontal="left"/>
    </xf>
    <xf numFmtId="0" fontId="5" fillId="7" borderId="5" xfId="2" applyFill="1" applyBorder="1"/>
    <xf numFmtId="166" fontId="4" fillId="7" borderId="6" xfId="4" applyNumberFormat="1" applyFont="1" applyFill="1" applyBorder="1" applyAlignment="1">
      <alignment horizontal="left"/>
    </xf>
    <xf numFmtId="0" fontId="5" fillId="7" borderId="7" xfId="2" applyFill="1" applyBorder="1"/>
  </cellXfs>
  <cellStyles count="7">
    <cellStyle name="Good" xfId="5" builtinId="26"/>
    <cellStyle name="Normal" xfId="0" builtinId="0"/>
    <cellStyle name="Normal 2" xfId="6" xr:uid="{38FD1FF0-F3C7-4682-880C-C721B1DA97BF}"/>
    <cellStyle name="Normal 3" xfId="4" xr:uid="{00000000-0005-0000-0000-000002000000}"/>
    <cellStyle name="Normal 3 2" xfId="2" xr:uid="{00000000-0005-0000-0000-000003000000}"/>
    <cellStyle name="Normal 3 3" xfId="3" xr:uid="{00000000-0005-0000-0000-000004000000}"/>
    <cellStyle name="Normal 4" xfId="1" xr:uid="{00000000-0005-0000-0000-000005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yu2/Downloads/c_ga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AISU\Eva\01_Project\02_GaR\47_Alternative\data\quantiles_pane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Summary Documentation"/>
      <sheetName val="Quarterly Series"/>
    </sheetNames>
    <sheetDataSet>
      <sheetData sheetId="0"/>
      <sheetData sheetId="1">
        <row r="1">
          <cell r="A1" t="str">
            <v>Data set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Countries_match"/>
      <sheetName val="model_cty"/>
      <sheetName val="stata_gdp_gfsr"/>
      <sheetName val="aux_gdpgfsr"/>
      <sheetName val="gfsrGDPlevel"/>
      <sheetName val="gfsr growthrates"/>
      <sheetName val="stata_infl_gfsr"/>
      <sheetName val="aux_infl_gfsr"/>
      <sheetName val="cpi_ifs"/>
      <sheetName val="stata_credGAP_bis_long"/>
      <sheetName val="stata_cred_bis_long"/>
      <sheetName val="bis_seriesGAP_sel"/>
      <sheetName val="bis_seriesCred_sel"/>
      <sheetName val="bis_fulldata"/>
      <sheetName val="stata_extdebt"/>
      <sheetName val="externaldebt_bis"/>
      <sheetName val="ifs_haver_gdpusd"/>
      <sheetName val="stata_fci_gfsrApril"/>
      <sheetName val="stata_fci_gfsrApril2"/>
      <sheetName val="stata_infl_ifs"/>
      <sheetName val="AUX_cpi"/>
      <sheetName val="ifs_haver_rgdp"/>
      <sheetName val="stata_rgdp_ifs"/>
      <sheetName val="stata_d4rgdp_ifs"/>
      <sheetName val="stata_cred_bis"/>
      <sheetName val="gfsr_fci_sel"/>
      <sheetName val="gfsr_apr17"/>
      <sheetName val="Long_partitions"/>
      <sheetName val="stata_partitions"/>
      <sheetName val="aux_partitions"/>
      <sheetName val="date"/>
      <sheetName val="stata_count"/>
      <sheetName val="aux_date"/>
      <sheetName val="stata_count (2)"/>
      <sheetName val="stata_ppp2"/>
      <sheetName val="stata_ppp1"/>
      <sheetName val="weo_haver_gdpppp"/>
      <sheetName val="Sheet11"/>
      <sheetName val="Sheet5"/>
    </sheetNames>
    <sheetDataSet>
      <sheetData sheetId="0" refreshError="1"/>
      <sheetData sheetId="1" refreshError="1">
        <row r="2">
          <cell r="D2">
            <v>914</v>
          </cell>
          <cell r="E2" t="str">
            <v>Albania</v>
          </cell>
        </row>
        <row r="3">
          <cell r="D3">
            <v>612</v>
          </cell>
          <cell r="E3" t="str">
            <v>Algeria</v>
          </cell>
        </row>
        <row r="4">
          <cell r="D4">
            <v>614</v>
          </cell>
          <cell r="E4" t="str">
            <v>Angola</v>
          </cell>
          <cell r="V4">
            <v>213</v>
          </cell>
          <cell r="W4">
            <v>193</v>
          </cell>
          <cell r="X4">
            <v>122</v>
          </cell>
          <cell r="Y4">
            <v>124</v>
          </cell>
          <cell r="Z4">
            <v>223</v>
          </cell>
          <cell r="AA4">
            <v>156</v>
          </cell>
          <cell r="AB4">
            <v>146</v>
          </cell>
          <cell r="AC4">
            <v>228</v>
          </cell>
          <cell r="AD4">
            <v>924</v>
          </cell>
          <cell r="AE4">
            <v>233</v>
          </cell>
          <cell r="AF4">
            <v>935</v>
          </cell>
          <cell r="AG4">
            <v>134</v>
          </cell>
          <cell r="AH4">
            <v>128</v>
          </cell>
          <cell r="AI4">
            <v>184</v>
          </cell>
          <cell r="AJ4">
            <v>172</v>
          </cell>
          <cell r="AK4">
            <v>132</v>
          </cell>
          <cell r="AL4">
            <v>112</v>
          </cell>
          <cell r="AM4">
            <v>174</v>
          </cell>
          <cell r="AN4">
            <v>944</v>
          </cell>
          <cell r="AO4">
            <v>536</v>
          </cell>
          <cell r="AP4">
            <v>534</v>
          </cell>
          <cell r="AQ4">
            <v>178</v>
          </cell>
          <cell r="AR4">
            <v>436</v>
          </cell>
          <cell r="AS4">
            <v>136</v>
          </cell>
          <cell r="AT4">
            <v>158</v>
          </cell>
          <cell r="AU4">
            <v>542</v>
          </cell>
          <cell r="AV4">
            <v>273</v>
          </cell>
          <cell r="AW4">
            <v>138</v>
          </cell>
          <cell r="AX4">
            <v>142</v>
          </cell>
          <cell r="AY4">
            <v>196</v>
          </cell>
          <cell r="AZ4">
            <v>964</v>
          </cell>
          <cell r="BA4">
            <v>182</v>
          </cell>
          <cell r="BB4">
            <v>144</v>
          </cell>
          <cell r="BC4">
            <v>186</v>
          </cell>
          <cell r="BD4">
            <v>111</v>
          </cell>
          <cell r="BE4">
            <v>199</v>
          </cell>
          <cell r="BF4">
            <v>922</v>
          </cell>
        </row>
        <row r="5">
          <cell r="D5">
            <v>311</v>
          </cell>
          <cell r="E5" t="str">
            <v>Antigua and Barbuda</v>
          </cell>
          <cell r="V5" t="str">
            <v>ARG</v>
          </cell>
          <cell r="W5" t="str">
            <v>AUS</v>
          </cell>
          <cell r="X5" t="str">
            <v>AUT</v>
          </cell>
          <cell r="Y5" t="str">
            <v>BEL</v>
          </cell>
          <cell r="Z5" t="str">
            <v>BRA</v>
          </cell>
          <cell r="AA5" t="str">
            <v>CAN</v>
          </cell>
          <cell r="AB5" t="str">
            <v>CHE</v>
          </cell>
          <cell r="AC5" t="str">
            <v>CHL</v>
          </cell>
          <cell r="AD5" t="str">
            <v>CHN</v>
          </cell>
          <cell r="AE5" t="str">
            <v>COL</v>
          </cell>
          <cell r="AF5" t="str">
            <v>CZE</v>
          </cell>
          <cell r="AG5" t="str">
            <v>DEU</v>
          </cell>
          <cell r="AH5" t="str">
            <v>DNK</v>
          </cell>
          <cell r="AI5" t="str">
            <v>ESP</v>
          </cell>
          <cell r="AJ5" t="str">
            <v>FIN</v>
          </cell>
          <cell r="AK5" t="str">
            <v>FRA</v>
          </cell>
          <cell r="AL5" t="str">
            <v>GBR</v>
          </cell>
          <cell r="AM5" t="str">
            <v>GRC</v>
          </cell>
          <cell r="AN5" t="str">
            <v>HUN</v>
          </cell>
          <cell r="AO5" t="str">
            <v>IDN</v>
          </cell>
          <cell r="AP5" t="str">
            <v>IND</v>
          </cell>
          <cell r="AQ5" t="str">
            <v>IRL</v>
          </cell>
          <cell r="AR5" t="str">
            <v>ISR</v>
          </cell>
          <cell r="AS5" t="str">
            <v>ITA</v>
          </cell>
          <cell r="AT5" t="str">
            <v>JPN</v>
          </cell>
          <cell r="AU5" t="str">
            <v>KOR</v>
          </cell>
          <cell r="AV5" t="str">
            <v>MEX</v>
          </cell>
          <cell r="AW5" t="str">
            <v>NLD</v>
          </cell>
          <cell r="AX5" t="str">
            <v>NOR</v>
          </cell>
          <cell r="AY5" t="str">
            <v>NZL</v>
          </cell>
          <cell r="AZ5" t="str">
            <v>POL</v>
          </cell>
          <cell r="BA5" t="str">
            <v>PRT</v>
          </cell>
          <cell r="BB5" t="str">
            <v>SWE</v>
          </cell>
          <cell r="BC5" t="str">
            <v>TUR</v>
          </cell>
          <cell r="BD5" t="str">
            <v>USA</v>
          </cell>
          <cell r="BE5" t="str">
            <v>ZAF</v>
          </cell>
          <cell r="BF5" t="str">
            <v>RUS</v>
          </cell>
        </row>
        <row r="6">
          <cell r="D6">
            <v>213</v>
          </cell>
          <cell r="E6" t="str">
            <v>Argentina</v>
          </cell>
          <cell r="V6" t="str">
            <v>AR</v>
          </cell>
          <cell r="W6" t="str">
            <v>AU</v>
          </cell>
          <cell r="X6" t="str">
            <v>AT</v>
          </cell>
          <cell r="Y6" t="str">
            <v>BE</v>
          </cell>
          <cell r="Z6" t="str">
            <v>BR</v>
          </cell>
          <cell r="AA6" t="str">
            <v>CA</v>
          </cell>
          <cell r="AB6" t="str">
            <v>CH</v>
          </cell>
          <cell r="AC6" t="str">
            <v>CL</v>
          </cell>
          <cell r="AD6" t="str">
            <v>CN</v>
          </cell>
          <cell r="AE6" t="str">
            <v>CO</v>
          </cell>
          <cell r="AF6" t="str">
            <v>CZ</v>
          </cell>
          <cell r="AG6" t="str">
            <v>DE</v>
          </cell>
          <cell r="AH6" t="str">
            <v>DK</v>
          </cell>
          <cell r="AI6" t="str">
            <v>ES</v>
          </cell>
          <cell r="AJ6" t="str">
            <v>FI</v>
          </cell>
          <cell r="AK6" t="str">
            <v>FR</v>
          </cell>
          <cell r="AL6" t="str">
            <v>GB</v>
          </cell>
          <cell r="AM6" t="str">
            <v>GR</v>
          </cell>
          <cell r="AN6" t="str">
            <v>HU</v>
          </cell>
          <cell r="AO6" t="str">
            <v>ID</v>
          </cell>
          <cell r="AP6" t="str">
            <v>IN</v>
          </cell>
          <cell r="AQ6" t="str">
            <v>IE</v>
          </cell>
          <cell r="AR6" t="str">
            <v>IL</v>
          </cell>
          <cell r="AS6" t="str">
            <v>IT</v>
          </cell>
          <cell r="AT6" t="str">
            <v>JP</v>
          </cell>
          <cell r="AU6" t="str">
            <v>KR</v>
          </cell>
          <cell r="AV6" t="str">
            <v>MX</v>
          </cell>
          <cell r="AW6" t="str">
            <v>NL</v>
          </cell>
          <cell r="AX6" t="str">
            <v>NO</v>
          </cell>
          <cell r="AY6" t="str">
            <v>NZ</v>
          </cell>
          <cell r="AZ6" t="str">
            <v>PL</v>
          </cell>
          <cell r="BA6" t="str">
            <v>PT</v>
          </cell>
          <cell r="BB6" t="str">
            <v>SE</v>
          </cell>
          <cell r="BC6" t="str">
            <v>TR</v>
          </cell>
          <cell r="BD6" t="str">
            <v>US</v>
          </cell>
          <cell r="BE6" t="str">
            <v>ZA</v>
          </cell>
          <cell r="BF6" t="str">
            <v>RU</v>
          </cell>
        </row>
        <row r="7">
          <cell r="D7">
            <v>911</v>
          </cell>
          <cell r="E7" t="str">
            <v>Armenia</v>
          </cell>
          <cell r="V7">
            <v>213</v>
          </cell>
          <cell r="W7">
            <v>193</v>
          </cell>
          <cell r="X7">
            <v>122</v>
          </cell>
          <cell r="Y7">
            <v>124</v>
          </cell>
          <cell r="Z7">
            <v>223</v>
          </cell>
          <cell r="AA7">
            <v>156</v>
          </cell>
          <cell r="AB7">
            <v>146</v>
          </cell>
          <cell r="AC7">
            <v>228</v>
          </cell>
          <cell r="AD7">
            <v>924</v>
          </cell>
          <cell r="AE7">
            <v>233</v>
          </cell>
          <cell r="AF7">
            <v>935</v>
          </cell>
          <cell r="AG7">
            <v>134</v>
          </cell>
          <cell r="AH7">
            <v>128</v>
          </cell>
          <cell r="AI7">
            <v>184</v>
          </cell>
          <cell r="AJ7">
            <v>172</v>
          </cell>
          <cell r="AK7">
            <v>132</v>
          </cell>
          <cell r="AL7">
            <v>112</v>
          </cell>
          <cell r="AM7">
            <v>174</v>
          </cell>
          <cell r="AN7">
            <v>944</v>
          </cell>
          <cell r="AO7">
            <v>536</v>
          </cell>
          <cell r="AP7">
            <v>534</v>
          </cell>
          <cell r="AQ7">
            <v>178</v>
          </cell>
          <cell r="AR7">
            <v>436</v>
          </cell>
          <cell r="AS7">
            <v>136</v>
          </cell>
          <cell r="AT7">
            <v>158</v>
          </cell>
          <cell r="AU7">
            <v>542</v>
          </cell>
          <cell r="AV7">
            <v>273</v>
          </cell>
          <cell r="AW7">
            <v>138</v>
          </cell>
          <cell r="AX7">
            <v>142</v>
          </cell>
          <cell r="AY7">
            <v>196</v>
          </cell>
          <cell r="AZ7">
            <v>964</v>
          </cell>
          <cell r="BA7">
            <v>182</v>
          </cell>
          <cell r="BB7">
            <v>144</v>
          </cell>
          <cell r="BC7">
            <v>186</v>
          </cell>
          <cell r="BD7">
            <v>111</v>
          </cell>
          <cell r="BE7">
            <v>199</v>
          </cell>
          <cell r="BF7">
            <v>922</v>
          </cell>
        </row>
        <row r="8">
          <cell r="D8">
            <v>193</v>
          </cell>
          <cell r="E8" t="str">
            <v>Australia</v>
          </cell>
        </row>
        <row r="9">
          <cell r="D9">
            <v>122</v>
          </cell>
          <cell r="E9" t="str">
            <v>Austria</v>
          </cell>
        </row>
        <row r="10">
          <cell r="D10">
            <v>912</v>
          </cell>
          <cell r="E10" t="str">
            <v>Azerbaijan</v>
          </cell>
        </row>
        <row r="11">
          <cell r="D11">
            <v>419</v>
          </cell>
          <cell r="E11" t="str">
            <v>Bahrain</v>
          </cell>
        </row>
        <row r="12">
          <cell r="D12">
            <v>513</v>
          </cell>
          <cell r="E12" t="str">
            <v>Bangladesh</v>
          </cell>
        </row>
        <row r="13">
          <cell r="D13">
            <v>316</v>
          </cell>
          <cell r="E13" t="str">
            <v>Barbados</v>
          </cell>
        </row>
        <row r="14">
          <cell r="D14">
            <v>913</v>
          </cell>
          <cell r="E14" t="str">
            <v>Belarus</v>
          </cell>
        </row>
        <row r="15">
          <cell r="D15">
            <v>124</v>
          </cell>
          <cell r="E15" t="str">
            <v>Belgium</v>
          </cell>
        </row>
        <row r="16">
          <cell r="D16">
            <v>339</v>
          </cell>
          <cell r="E16" t="str">
            <v>Belize</v>
          </cell>
        </row>
        <row r="17">
          <cell r="D17">
            <v>638</v>
          </cell>
          <cell r="E17" t="str">
            <v>Benin</v>
          </cell>
        </row>
        <row r="18">
          <cell r="D18">
            <v>514</v>
          </cell>
          <cell r="E18" t="str">
            <v>Bhutan</v>
          </cell>
        </row>
        <row r="19">
          <cell r="D19">
            <v>218</v>
          </cell>
          <cell r="E19" t="str">
            <v>Bolivia</v>
          </cell>
        </row>
        <row r="20">
          <cell r="D20">
            <v>963</v>
          </cell>
          <cell r="E20" t="str">
            <v>Bosnia and Herzegovina</v>
          </cell>
        </row>
        <row r="21">
          <cell r="D21">
            <v>616</v>
          </cell>
          <cell r="E21" t="str">
            <v>Botswana</v>
          </cell>
        </row>
        <row r="22">
          <cell r="D22">
            <v>223</v>
          </cell>
          <cell r="E22" t="str">
            <v>Brazil</v>
          </cell>
        </row>
        <row r="23">
          <cell r="D23">
            <v>516</v>
          </cell>
          <cell r="E23" t="str">
            <v>Brunei Darussalam</v>
          </cell>
        </row>
        <row r="24">
          <cell r="D24">
            <v>918</v>
          </cell>
          <cell r="E24" t="str">
            <v>Bulgaria</v>
          </cell>
        </row>
        <row r="25">
          <cell r="D25">
            <v>748</v>
          </cell>
          <cell r="E25" t="str">
            <v>Burkina Faso</v>
          </cell>
        </row>
        <row r="26">
          <cell r="D26">
            <v>618</v>
          </cell>
          <cell r="E26" t="str">
            <v>Burundi</v>
          </cell>
        </row>
        <row r="27">
          <cell r="D27">
            <v>522</v>
          </cell>
          <cell r="E27" t="str">
            <v>Cambodia</v>
          </cell>
        </row>
        <row r="28">
          <cell r="D28">
            <v>622</v>
          </cell>
          <cell r="E28" t="str">
            <v>Cameroon</v>
          </cell>
        </row>
        <row r="29">
          <cell r="D29">
            <v>156</v>
          </cell>
          <cell r="E29" t="str">
            <v>Canada</v>
          </cell>
        </row>
        <row r="30">
          <cell r="D30">
            <v>624</v>
          </cell>
          <cell r="E30" t="str">
            <v>Cape Verde</v>
          </cell>
        </row>
        <row r="31">
          <cell r="D31">
            <v>626</v>
          </cell>
          <cell r="E31" t="str">
            <v>Central African Republic</v>
          </cell>
        </row>
        <row r="32">
          <cell r="D32">
            <v>628</v>
          </cell>
          <cell r="E32" t="str">
            <v>Chad</v>
          </cell>
        </row>
        <row r="33">
          <cell r="D33">
            <v>228</v>
          </cell>
          <cell r="E33" t="str">
            <v>Chile</v>
          </cell>
        </row>
        <row r="34">
          <cell r="D34">
            <v>924</v>
          </cell>
          <cell r="E34" t="str">
            <v>China</v>
          </cell>
        </row>
        <row r="35">
          <cell r="D35">
            <v>233</v>
          </cell>
          <cell r="E35" t="str">
            <v>Colombia</v>
          </cell>
        </row>
        <row r="36">
          <cell r="D36">
            <v>632</v>
          </cell>
          <cell r="E36" t="str">
            <v>Comoros</v>
          </cell>
        </row>
        <row r="37">
          <cell r="D37">
            <v>238</v>
          </cell>
          <cell r="E37" t="str">
            <v>Costa Rica</v>
          </cell>
        </row>
        <row r="38">
          <cell r="D38">
            <v>662</v>
          </cell>
          <cell r="E38" t="str">
            <v>Côte d'Ivoire</v>
          </cell>
        </row>
        <row r="39">
          <cell r="D39">
            <v>960</v>
          </cell>
          <cell r="E39" t="str">
            <v>Croatia</v>
          </cell>
        </row>
        <row r="40">
          <cell r="D40">
            <v>423</v>
          </cell>
          <cell r="E40" t="str">
            <v>Cyprus</v>
          </cell>
        </row>
        <row r="41">
          <cell r="D41">
            <v>935</v>
          </cell>
          <cell r="E41" t="str">
            <v>Czech Republic</v>
          </cell>
        </row>
        <row r="42">
          <cell r="D42">
            <v>636</v>
          </cell>
          <cell r="E42" t="str">
            <v>Democratic Republic of Congo</v>
          </cell>
        </row>
        <row r="43">
          <cell r="D43">
            <v>537</v>
          </cell>
          <cell r="E43" t="str">
            <v>Democratic Republic of Timor-Leste</v>
          </cell>
        </row>
        <row r="44">
          <cell r="D44">
            <v>128</v>
          </cell>
          <cell r="E44" t="str">
            <v>Denmark</v>
          </cell>
        </row>
        <row r="45">
          <cell r="D45">
            <v>611</v>
          </cell>
          <cell r="E45" t="str">
            <v>Djibouti</v>
          </cell>
        </row>
        <row r="46">
          <cell r="D46">
            <v>321</v>
          </cell>
          <cell r="E46" t="str">
            <v>Dominica</v>
          </cell>
        </row>
        <row r="47">
          <cell r="D47">
            <v>243</v>
          </cell>
          <cell r="E47" t="str">
            <v>Dominican Republic</v>
          </cell>
        </row>
        <row r="48">
          <cell r="D48">
            <v>248</v>
          </cell>
          <cell r="E48" t="str">
            <v>Ecuador</v>
          </cell>
        </row>
        <row r="49">
          <cell r="D49">
            <v>469</v>
          </cell>
          <cell r="E49" t="str">
            <v>Egypt</v>
          </cell>
        </row>
        <row r="50">
          <cell r="D50">
            <v>253</v>
          </cell>
          <cell r="E50" t="str">
            <v>El Salvador</v>
          </cell>
        </row>
        <row r="51">
          <cell r="D51">
            <v>642</v>
          </cell>
          <cell r="E51" t="str">
            <v>Equatorial Guinea</v>
          </cell>
        </row>
        <row r="52">
          <cell r="D52">
            <v>643</v>
          </cell>
          <cell r="E52" t="str">
            <v>Eritrea</v>
          </cell>
        </row>
        <row r="53">
          <cell r="D53">
            <v>939</v>
          </cell>
          <cell r="E53" t="str">
            <v>Estonia</v>
          </cell>
        </row>
        <row r="54">
          <cell r="D54">
            <v>644</v>
          </cell>
          <cell r="E54" t="str">
            <v>Ethiopia</v>
          </cell>
        </row>
        <row r="55">
          <cell r="D55">
            <v>819</v>
          </cell>
          <cell r="E55" t="str">
            <v>Fiji</v>
          </cell>
        </row>
        <row r="56">
          <cell r="D56">
            <v>172</v>
          </cell>
          <cell r="E56" t="str">
            <v>Finland</v>
          </cell>
        </row>
        <row r="57">
          <cell r="D57">
            <v>962</v>
          </cell>
          <cell r="E57" t="str">
            <v>Former Yugoslav Republic of Macedonia</v>
          </cell>
        </row>
        <row r="58">
          <cell r="D58">
            <v>132</v>
          </cell>
          <cell r="E58" t="str">
            <v>France</v>
          </cell>
        </row>
        <row r="59">
          <cell r="D59">
            <v>646</v>
          </cell>
          <cell r="E59" t="str">
            <v>Gabon</v>
          </cell>
        </row>
        <row r="60">
          <cell r="D60">
            <v>915</v>
          </cell>
          <cell r="E60" t="str">
            <v>Georgia</v>
          </cell>
        </row>
        <row r="61">
          <cell r="D61">
            <v>134</v>
          </cell>
          <cell r="E61" t="str">
            <v>Germany</v>
          </cell>
        </row>
        <row r="62">
          <cell r="D62">
            <v>652</v>
          </cell>
          <cell r="E62" t="str">
            <v>Ghana</v>
          </cell>
        </row>
        <row r="63">
          <cell r="D63">
            <v>174</v>
          </cell>
          <cell r="E63" t="str">
            <v>Greece</v>
          </cell>
        </row>
        <row r="64">
          <cell r="D64">
            <v>328</v>
          </cell>
          <cell r="E64" t="str">
            <v>Grenada</v>
          </cell>
        </row>
        <row r="65">
          <cell r="D65">
            <v>258</v>
          </cell>
          <cell r="E65" t="str">
            <v>Guatemala</v>
          </cell>
        </row>
        <row r="66">
          <cell r="D66">
            <v>656</v>
          </cell>
          <cell r="E66" t="str">
            <v>Guinea</v>
          </cell>
        </row>
        <row r="67">
          <cell r="D67">
            <v>654</v>
          </cell>
          <cell r="E67" t="str">
            <v>Guinea-Bissau</v>
          </cell>
        </row>
        <row r="68">
          <cell r="D68">
            <v>336</v>
          </cell>
          <cell r="E68" t="str">
            <v>Guyana</v>
          </cell>
        </row>
        <row r="69">
          <cell r="D69">
            <v>263</v>
          </cell>
          <cell r="E69" t="str">
            <v>Haiti</v>
          </cell>
        </row>
        <row r="70">
          <cell r="D70">
            <v>268</v>
          </cell>
          <cell r="E70" t="str">
            <v>Honduras</v>
          </cell>
        </row>
        <row r="71">
          <cell r="D71">
            <v>532</v>
          </cell>
          <cell r="E71" t="str">
            <v>Hong Kong SAR</v>
          </cell>
        </row>
        <row r="72">
          <cell r="D72">
            <v>944</v>
          </cell>
          <cell r="E72" t="str">
            <v>Hungary</v>
          </cell>
        </row>
        <row r="73">
          <cell r="D73">
            <v>176</v>
          </cell>
          <cell r="E73" t="str">
            <v>Iceland</v>
          </cell>
        </row>
        <row r="74">
          <cell r="D74">
            <v>534</v>
          </cell>
          <cell r="E74" t="str">
            <v>India</v>
          </cell>
        </row>
        <row r="75">
          <cell r="D75">
            <v>536</v>
          </cell>
          <cell r="E75" t="str">
            <v>Indonesia</v>
          </cell>
        </row>
        <row r="76">
          <cell r="D76">
            <v>433</v>
          </cell>
          <cell r="E76" t="str">
            <v>Iraq</v>
          </cell>
        </row>
        <row r="77">
          <cell r="D77">
            <v>178</v>
          </cell>
          <cell r="E77" t="str">
            <v>Ireland</v>
          </cell>
        </row>
        <row r="78">
          <cell r="D78">
            <v>512</v>
          </cell>
          <cell r="E78" t="str">
            <v>Islamic Republic of Afghanistan</v>
          </cell>
        </row>
        <row r="79">
          <cell r="D79">
            <v>429</v>
          </cell>
          <cell r="E79" t="str">
            <v>Islamic Republic of Iran</v>
          </cell>
        </row>
        <row r="80">
          <cell r="D80">
            <v>436</v>
          </cell>
          <cell r="E80" t="str">
            <v>Israel</v>
          </cell>
        </row>
        <row r="81">
          <cell r="D81">
            <v>136</v>
          </cell>
          <cell r="E81" t="str">
            <v>Italy</v>
          </cell>
        </row>
        <row r="82">
          <cell r="D82">
            <v>343</v>
          </cell>
          <cell r="E82" t="str">
            <v>Jamaica</v>
          </cell>
        </row>
        <row r="83">
          <cell r="D83">
            <v>158</v>
          </cell>
          <cell r="E83" t="str">
            <v>Japan</v>
          </cell>
        </row>
        <row r="84">
          <cell r="D84">
            <v>439</v>
          </cell>
          <cell r="E84" t="str">
            <v>Jordan</v>
          </cell>
        </row>
        <row r="85">
          <cell r="D85">
            <v>916</v>
          </cell>
          <cell r="E85" t="str">
            <v>Kazakhstan</v>
          </cell>
        </row>
        <row r="86">
          <cell r="D86">
            <v>664</v>
          </cell>
          <cell r="E86" t="str">
            <v>Kenya</v>
          </cell>
        </row>
        <row r="87">
          <cell r="D87">
            <v>826</v>
          </cell>
          <cell r="E87" t="str">
            <v>Kiribati</v>
          </cell>
        </row>
        <row r="88">
          <cell r="D88">
            <v>542</v>
          </cell>
          <cell r="E88" t="str">
            <v>Korea</v>
          </cell>
        </row>
        <row r="89">
          <cell r="D89">
            <v>967</v>
          </cell>
          <cell r="E89" t="str">
            <v>Kosovo</v>
          </cell>
        </row>
        <row r="90">
          <cell r="D90">
            <v>443</v>
          </cell>
          <cell r="E90" t="str">
            <v>Kuwait</v>
          </cell>
        </row>
        <row r="91">
          <cell r="D91">
            <v>917</v>
          </cell>
          <cell r="E91" t="str">
            <v>Kyrgyz Republic</v>
          </cell>
        </row>
        <row r="92">
          <cell r="D92">
            <v>544</v>
          </cell>
          <cell r="E92" t="str">
            <v>Lao People's Democratic Republic</v>
          </cell>
        </row>
        <row r="93">
          <cell r="D93">
            <v>941</v>
          </cell>
          <cell r="E93" t="str">
            <v>Latvia</v>
          </cell>
        </row>
        <row r="94">
          <cell r="D94">
            <v>446</v>
          </cell>
          <cell r="E94" t="str">
            <v>Lebanon</v>
          </cell>
        </row>
        <row r="95">
          <cell r="D95">
            <v>666</v>
          </cell>
          <cell r="E95" t="str">
            <v>Lesotho</v>
          </cell>
        </row>
        <row r="96">
          <cell r="D96">
            <v>668</v>
          </cell>
          <cell r="E96" t="str">
            <v>Liberia</v>
          </cell>
        </row>
        <row r="97">
          <cell r="D97">
            <v>672</v>
          </cell>
          <cell r="E97" t="str">
            <v>Libya</v>
          </cell>
        </row>
        <row r="98">
          <cell r="D98">
            <v>946</v>
          </cell>
          <cell r="E98" t="str">
            <v>Lithuania</v>
          </cell>
        </row>
        <row r="99">
          <cell r="D99">
            <v>137</v>
          </cell>
          <cell r="E99" t="str">
            <v>Luxembourg</v>
          </cell>
        </row>
        <row r="100">
          <cell r="D100">
            <v>674</v>
          </cell>
          <cell r="E100" t="str">
            <v>Madagascar</v>
          </cell>
        </row>
        <row r="101">
          <cell r="D101">
            <v>676</v>
          </cell>
          <cell r="E101" t="str">
            <v>Malawi</v>
          </cell>
        </row>
        <row r="102">
          <cell r="D102">
            <v>548</v>
          </cell>
          <cell r="E102" t="str">
            <v>Malaysia</v>
          </cell>
        </row>
        <row r="103">
          <cell r="D103">
            <v>556</v>
          </cell>
          <cell r="E103" t="str">
            <v>Maldives</v>
          </cell>
        </row>
        <row r="104">
          <cell r="D104">
            <v>678</v>
          </cell>
          <cell r="E104" t="str">
            <v>Mali</v>
          </cell>
        </row>
        <row r="105">
          <cell r="D105">
            <v>181</v>
          </cell>
          <cell r="E105" t="str">
            <v>Malta</v>
          </cell>
        </row>
        <row r="106">
          <cell r="D106">
            <v>682</v>
          </cell>
          <cell r="E106" t="str">
            <v>Mauritania</v>
          </cell>
        </row>
        <row r="107">
          <cell r="D107">
            <v>684</v>
          </cell>
          <cell r="E107" t="str">
            <v>Mauritius</v>
          </cell>
        </row>
        <row r="108">
          <cell r="D108">
            <v>273</v>
          </cell>
          <cell r="E108" t="str">
            <v>Mexico</v>
          </cell>
        </row>
        <row r="109">
          <cell r="D109">
            <v>921</v>
          </cell>
          <cell r="E109" t="str">
            <v>Moldova</v>
          </cell>
        </row>
        <row r="110">
          <cell r="D110">
            <v>948</v>
          </cell>
          <cell r="E110" t="str">
            <v>Mongolia</v>
          </cell>
        </row>
        <row r="111">
          <cell r="D111">
            <v>943</v>
          </cell>
          <cell r="E111" t="str">
            <v>Montenegro</v>
          </cell>
        </row>
        <row r="112">
          <cell r="D112">
            <v>686</v>
          </cell>
          <cell r="E112" t="str">
            <v>Morocco</v>
          </cell>
        </row>
        <row r="113">
          <cell r="D113">
            <v>688</v>
          </cell>
          <cell r="E113" t="str">
            <v>Mozambique</v>
          </cell>
        </row>
        <row r="114">
          <cell r="D114">
            <v>518</v>
          </cell>
          <cell r="E114" t="str">
            <v>Myanmar</v>
          </cell>
        </row>
        <row r="115">
          <cell r="D115">
            <v>728</v>
          </cell>
          <cell r="E115" t="str">
            <v>Namibia</v>
          </cell>
        </row>
        <row r="116">
          <cell r="D116">
            <v>558</v>
          </cell>
          <cell r="E116" t="str">
            <v>Nepal</v>
          </cell>
        </row>
        <row r="117">
          <cell r="D117">
            <v>138</v>
          </cell>
          <cell r="E117" t="str">
            <v>Netherlands</v>
          </cell>
        </row>
        <row r="118">
          <cell r="D118">
            <v>196</v>
          </cell>
          <cell r="E118" t="str">
            <v>New Zealand</v>
          </cell>
        </row>
        <row r="119">
          <cell r="D119">
            <v>278</v>
          </cell>
          <cell r="E119" t="str">
            <v>Nicaragua</v>
          </cell>
        </row>
        <row r="120">
          <cell r="D120">
            <v>692</v>
          </cell>
          <cell r="E120" t="str">
            <v>Niger</v>
          </cell>
        </row>
        <row r="121">
          <cell r="D121">
            <v>694</v>
          </cell>
          <cell r="E121" t="str">
            <v>Nigeria</v>
          </cell>
        </row>
        <row r="122">
          <cell r="D122">
            <v>142</v>
          </cell>
          <cell r="E122" t="str">
            <v>Norway</v>
          </cell>
        </row>
        <row r="123">
          <cell r="D123">
            <v>449</v>
          </cell>
          <cell r="E123" t="str">
            <v>Oman</v>
          </cell>
        </row>
        <row r="124">
          <cell r="D124">
            <v>564</v>
          </cell>
          <cell r="E124" t="str">
            <v>Pakistan</v>
          </cell>
        </row>
        <row r="125">
          <cell r="D125">
            <v>283</v>
          </cell>
          <cell r="E125" t="str">
            <v>Panama</v>
          </cell>
        </row>
        <row r="126">
          <cell r="D126">
            <v>853</v>
          </cell>
          <cell r="E126" t="str">
            <v>Papua New Guinea</v>
          </cell>
        </row>
        <row r="127">
          <cell r="D127">
            <v>288</v>
          </cell>
          <cell r="E127" t="str">
            <v>Paraguay</v>
          </cell>
        </row>
        <row r="128">
          <cell r="D128">
            <v>293</v>
          </cell>
          <cell r="E128" t="str">
            <v>Peru</v>
          </cell>
        </row>
        <row r="129">
          <cell r="D129">
            <v>566</v>
          </cell>
          <cell r="E129" t="str">
            <v>Philippines</v>
          </cell>
        </row>
        <row r="130">
          <cell r="D130">
            <v>964</v>
          </cell>
          <cell r="E130" t="str">
            <v>Poland</v>
          </cell>
        </row>
        <row r="131">
          <cell r="D131">
            <v>182</v>
          </cell>
          <cell r="E131" t="str">
            <v>Portugal</v>
          </cell>
        </row>
        <row r="132">
          <cell r="D132">
            <v>453</v>
          </cell>
          <cell r="E132" t="str">
            <v>Qatar</v>
          </cell>
        </row>
        <row r="133">
          <cell r="D133">
            <v>634</v>
          </cell>
          <cell r="E133" t="str">
            <v>Republic of Congo</v>
          </cell>
        </row>
        <row r="134">
          <cell r="D134">
            <v>474</v>
          </cell>
          <cell r="E134" t="str">
            <v>Republic of Yemen</v>
          </cell>
        </row>
        <row r="135">
          <cell r="D135">
            <v>968</v>
          </cell>
          <cell r="E135" t="str">
            <v>Romania</v>
          </cell>
        </row>
        <row r="136">
          <cell r="D136">
            <v>922</v>
          </cell>
          <cell r="E136" t="str">
            <v>Russia</v>
          </cell>
        </row>
        <row r="137">
          <cell r="D137">
            <v>714</v>
          </cell>
          <cell r="E137" t="str">
            <v>Rwanda</v>
          </cell>
        </row>
        <row r="138">
          <cell r="D138">
            <v>862</v>
          </cell>
          <cell r="E138" t="str">
            <v>Samoa</v>
          </cell>
        </row>
        <row r="139">
          <cell r="D139">
            <v>716</v>
          </cell>
          <cell r="E139" t="str">
            <v>São Tomé and Príncipe</v>
          </cell>
        </row>
        <row r="140">
          <cell r="D140">
            <v>456</v>
          </cell>
          <cell r="E140" t="str">
            <v>Saudi Arabia</v>
          </cell>
        </row>
        <row r="141">
          <cell r="D141">
            <v>722</v>
          </cell>
          <cell r="E141" t="str">
            <v>Senegal</v>
          </cell>
        </row>
        <row r="142">
          <cell r="D142">
            <v>942</v>
          </cell>
          <cell r="E142" t="str">
            <v>Serbia</v>
          </cell>
        </row>
        <row r="143">
          <cell r="D143">
            <v>718</v>
          </cell>
          <cell r="E143" t="str">
            <v>Seychelles</v>
          </cell>
        </row>
        <row r="144">
          <cell r="D144">
            <v>724</v>
          </cell>
          <cell r="E144" t="str">
            <v>Sierra Leone</v>
          </cell>
        </row>
        <row r="145">
          <cell r="D145">
            <v>576</v>
          </cell>
          <cell r="E145" t="str">
            <v>Singapore</v>
          </cell>
        </row>
        <row r="146">
          <cell r="D146">
            <v>936</v>
          </cell>
          <cell r="E146" t="str">
            <v>Slovak Republic</v>
          </cell>
        </row>
        <row r="147">
          <cell r="D147">
            <v>961</v>
          </cell>
          <cell r="E147" t="str">
            <v>Slovenia</v>
          </cell>
        </row>
        <row r="148">
          <cell r="D148">
            <v>813</v>
          </cell>
          <cell r="E148" t="str">
            <v>Solomon Islands</v>
          </cell>
        </row>
        <row r="149">
          <cell r="D149">
            <v>199</v>
          </cell>
          <cell r="E149" t="str">
            <v>South Africa</v>
          </cell>
        </row>
        <row r="150">
          <cell r="D150">
            <v>184</v>
          </cell>
          <cell r="E150" t="str">
            <v>Spain</v>
          </cell>
        </row>
        <row r="151">
          <cell r="D151">
            <v>524</v>
          </cell>
          <cell r="E151" t="str">
            <v>Sri Lanka</v>
          </cell>
        </row>
        <row r="152">
          <cell r="D152">
            <v>361</v>
          </cell>
          <cell r="E152" t="str">
            <v>St. Kitts and Nevis</v>
          </cell>
        </row>
        <row r="153">
          <cell r="D153">
            <v>362</v>
          </cell>
          <cell r="E153" t="str">
            <v>St. Lucia</v>
          </cell>
        </row>
        <row r="154">
          <cell r="D154">
            <v>364</v>
          </cell>
          <cell r="E154" t="str">
            <v>St. Vincent and the Grenadines</v>
          </cell>
        </row>
        <row r="155">
          <cell r="D155">
            <v>732</v>
          </cell>
          <cell r="E155" t="str">
            <v>Sudan</v>
          </cell>
        </row>
        <row r="156">
          <cell r="D156">
            <v>366</v>
          </cell>
          <cell r="E156" t="str">
            <v>Suriname</v>
          </cell>
        </row>
        <row r="157">
          <cell r="D157">
            <v>734</v>
          </cell>
          <cell r="E157" t="str">
            <v>Swaziland</v>
          </cell>
        </row>
        <row r="158">
          <cell r="D158">
            <v>144</v>
          </cell>
          <cell r="E158" t="str">
            <v>Sweden</v>
          </cell>
        </row>
        <row r="159">
          <cell r="D159">
            <v>146</v>
          </cell>
          <cell r="E159" t="str">
            <v>Switzerland</v>
          </cell>
        </row>
        <row r="160">
          <cell r="D160">
            <v>463</v>
          </cell>
          <cell r="E160" t="str">
            <v>Syrian Arab Republic</v>
          </cell>
        </row>
        <row r="161">
          <cell r="D161">
            <v>528</v>
          </cell>
          <cell r="E161" t="str">
            <v>Taiwan Province of China</v>
          </cell>
        </row>
        <row r="162">
          <cell r="D162">
            <v>923</v>
          </cell>
          <cell r="E162" t="str">
            <v>Tajikistan</v>
          </cell>
        </row>
        <row r="163">
          <cell r="D163">
            <v>738</v>
          </cell>
          <cell r="E163" t="str">
            <v>Tanzania</v>
          </cell>
        </row>
        <row r="164">
          <cell r="D164">
            <v>578</v>
          </cell>
          <cell r="E164" t="str">
            <v>Thailand</v>
          </cell>
        </row>
        <row r="165">
          <cell r="D165">
            <v>313</v>
          </cell>
          <cell r="E165" t="str">
            <v>The Bahamas</v>
          </cell>
        </row>
        <row r="166">
          <cell r="D166">
            <v>648</v>
          </cell>
          <cell r="E166" t="str">
            <v>The Gambia</v>
          </cell>
        </row>
        <row r="167">
          <cell r="D167">
            <v>742</v>
          </cell>
          <cell r="E167" t="str">
            <v>Togo</v>
          </cell>
        </row>
        <row r="168">
          <cell r="D168">
            <v>866</v>
          </cell>
          <cell r="E168" t="str">
            <v>Tonga</v>
          </cell>
        </row>
        <row r="169">
          <cell r="D169">
            <v>369</v>
          </cell>
          <cell r="E169" t="str">
            <v>Trinidad and Tobago</v>
          </cell>
        </row>
        <row r="170">
          <cell r="D170">
            <v>744</v>
          </cell>
          <cell r="E170" t="str">
            <v>Tunisia</v>
          </cell>
        </row>
        <row r="171">
          <cell r="D171">
            <v>186</v>
          </cell>
          <cell r="E171" t="str">
            <v>Turkey</v>
          </cell>
        </row>
        <row r="172">
          <cell r="D172">
            <v>925</v>
          </cell>
          <cell r="E172" t="str">
            <v>Turkmenistan</v>
          </cell>
        </row>
        <row r="173">
          <cell r="D173">
            <v>869</v>
          </cell>
          <cell r="E173" t="str">
            <v>Tuvalu</v>
          </cell>
        </row>
        <row r="174">
          <cell r="D174">
            <v>746</v>
          </cell>
          <cell r="E174" t="str">
            <v>Uganda</v>
          </cell>
        </row>
        <row r="175">
          <cell r="D175">
            <v>926</v>
          </cell>
          <cell r="E175" t="str">
            <v>Ukraine</v>
          </cell>
        </row>
        <row r="176">
          <cell r="D176">
            <v>466</v>
          </cell>
          <cell r="E176" t="str">
            <v>United Arab Emirates</v>
          </cell>
        </row>
        <row r="177">
          <cell r="D177">
            <v>112</v>
          </cell>
          <cell r="E177" t="str">
            <v>United Kingdom</v>
          </cell>
        </row>
        <row r="178">
          <cell r="D178">
            <v>111</v>
          </cell>
          <cell r="E178" t="str">
            <v>United States</v>
          </cell>
        </row>
        <row r="179">
          <cell r="D179">
            <v>298</v>
          </cell>
          <cell r="E179" t="str">
            <v>Uruguay</v>
          </cell>
        </row>
        <row r="180">
          <cell r="D180">
            <v>927</v>
          </cell>
          <cell r="E180" t="str">
            <v>Uzbekistan</v>
          </cell>
        </row>
        <row r="181">
          <cell r="D181">
            <v>846</v>
          </cell>
          <cell r="E181" t="str">
            <v>Vanuatu</v>
          </cell>
        </row>
        <row r="182">
          <cell r="D182">
            <v>299</v>
          </cell>
          <cell r="E182" t="str">
            <v>Venezuela</v>
          </cell>
        </row>
        <row r="183">
          <cell r="D183">
            <v>582</v>
          </cell>
          <cell r="E183" t="str">
            <v>Vietnam</v>
          </cell>
        </row>
        <row r="184">
          <cell r="D184">
            <v>754</v>
          </cell>
          <cell r="E184" t="str">
            <v>Zambia</v>
          </cell>
        </row>
        <row r="185">
          <cell r="D185">
            <v>698</v>
          </cell>
          <cell r="E185" t="str">
            <v>Zimbabwe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4A1-2AAF-4CAD-9048-6FB3532FE226}">
  <sheetPr>
    <tabColor theme="7"/>
  </sheetPr>
  <dimension ref="A1:D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defaultRowHeight="15" x14ac:dyDescent="0.25"/>
  <cols>
    <col min="1" max="1" width="11.28515625" bestFit="1" customWidth="1"/>
  </cols>
  <sheetData>
    <row r="1" spans="1:4" x14ac:dyDescent="0.25">
      <c r="A1" t="s">
        <v>92</v>
      </c>
      <c r="B1" t="s">
        <v>623</v>
      </c>
      <c r="C1" t="s">
        <v>624</v>
      </c>
      <c r="D1" t="s">
        <v>625</v>
      </c>
    </row>
    <row r="2" spans="1:4" x14ac:dyDescent="0.25">
      <c r="A2" s="5">
        <v>25569</v>
      </c>
      <c r="B2" t="str">
        <f>IF(ISNUMBER(gdp_underlying!B2), gdp_underlying!B2, "")</f>
        <v/>
      </c>
      <c r="C2" t="str">
        <f>IF(ISNUMBER(infl_underlying!B2), infl_underlying!B2, "")</f>
        <v/>
      </c>
      <c r="D2">
        <f>IF(ISNUMBER(credGDP_underlying!D23), credGDP_underlying!D23, "")</f>
        <v>89.1</v>
      </c>
    </row>
    <row r="3" spans="1:4" x14ac:dyDescent="0.25">
      <c r="A3" s="5">
        <v>25659</v>
      </c>
      <c r="B3" t="str">
        <f>IF(ISNUMBER(gdp_underlying!B3), gdp_underlying!B3, "")</f>
        <v/>
      </c>
      <c r="C3" t="str">
        <f>IF(ISNUMBER(infl_underlying!B3), infl_underlying!B3, "")</f>
        <v/>
      </c>
      <c r="D3">
        <f>IF(ISNUMBER(credGDP_underlying!D24), credGDP_underlying!D24, "")</f>
        <v>88.8</v>
      </c>
    </row>
    <row r="4" spans="1:4" x14ac:dyDescent="0.25">
      <c r="A4" s="5">
        <v>25750</v>
      </c>
      <c r="B4" t="str">
        <f>IF(ISNUMBER(gdp_underlying!B4), gdp_underlying!B4, "")</f>
        <v/>
      </c>
      <c r="C4" t="str">
        <f>IF(ISNUMBER(infl_underlying!B4), infl_underlying!B4, "")</f>
        <v/>
      </c>
      <c r="D4">
        <f>IF(ISNUMBER(credGDP_underlying!D25), credGDP_underlying!D25, "")</f>
        <v>89.6</v>
      </c>
    </row>
    <row r="5" spans="1:4" x14ac:dyDescent="0.25">
      <c r="A5" s="5">
        <v>25842</v>
      </c>
      <c r="B5" t="str">
        <f>IF(ISNUMBER(gdp_underlying!B5), gdp_underlying!B5, "")</f>
        <v/>
      </c>
      <c r="C5" t="str">
        <f>IF(ISNUMBER(infl_underlying!B5), infl_underlying!B5, "")</f>
        <v/>
      </c>
      <c r="D5">
        <f>IF(ISNUMBER(credGDP_underlying!D26), credGDP_underlying!D26, "")</f>
        <v>88.8</v>
      </c>
    </row>
    <row r="6" spans="1:4" x14ac:dyDescent="0.25">
      <c r="A6" s="5">
        <v>25934</v>
      </c>
      <c r="B6" t="str">
        <f>IF(ISNUMBER(gdp_underlying!B6), gdp_underlying!B6, "")</f>
        <v/>
      </c>
      <c r="C6" t="str">
        <f>IF(ISNUMBER(infl_underlying!B6), infl_underlying!B6, "")</f>
        <v/>
      </c>
      <c r="D6">
        <f>IF(ISNUMBER(credGDP_underlying!D27), credGDP_underlying!D27, "")</f>
        <v>89.8</v>
      </c>
    </row>
    <row r="7" spans="1:4" x14ac:dyDescent="0.25">
      <c r="A7" s="5">
        <v>26024</v>
      </c>
      <c r="B7" t="str">
        <f>IF(ISNUMBER(gdp_underlying!B7), gdp_underlying!B7, "")</f>
        <v/>
      </c>
      <c r="C7" t="str">
        <f>IF(ISNUMBER(infl_underlying!B7), infl_underlying!B7, "")</f>
        <v/>
      </c>
      <c r="D7">
        <f>IF(ISNUMBER(credGDP_underlying!D28), credGDP_underlying!D28, "")</f>
        <v>90.2</v>
      </c>
    </row>
    <row r="8" spans="1:4" x14ac:dyDescent="0.25">
      <c r="A8" s="5">
        <v>26115</v>
      </c>
      <c r="B8" t="str">
        <f>IF(ISNUMBER(gdp_underlying!B8), gdp_underlying!B8, "")</f>
        <v/>
      </c>
      <c r="C8" t="str">
        <f>IF(ISNUMBER(infl_underlying!B8), infl_underlying!B8, "")</f>
        <v/>
      </c>
      <c r="D8">
        <f>IF(ISNUMBER(credGDP_underlying!D29), credGDP_underlying!D29, "")</f>
        <v>91</v>
      </c>
    </row>
    <row r="9" spans="1:4" x14ac:dyDescent="0.25">
      <c r="A9" s="5">
        <v>26207</v>
      </c>
      <c r="B9" t="str">
        <f>IF(ISNUMBER(gdp_underlying!B9), gdp_underlying!B9, "")</f>
        <v/>
      </c>
      <c r="C9" t="str">
        <f>IF(ISNUMBER(infl_underlying!B9), infl_underlying!B9, "")</f>
        <v/>
      </c>
      <c r="D9">
        <f>IF(ISNUMBER(credGDP_underlying!D30), credGDP_underlying!D30, "")</f>
        <v>90.4</v>
      </c>
    </row>
    <row r="10" spans="1:4" x14ac:dyDescent="0.25">
      <c r="A10" s="5">
        <v>26299</v>
      </c>
      <c r="B10" t="str">
        <f>IF(ISNUMBER(gdp_underlying!B10), gdp_underlying!B10, "")</f>
        <v/>
      </c>
      <c r="C10" t="str">
        <f>IF(ISNUMBER(infl_underlying!B10), infl_underlying!B10, "")</f>
        <v/>
      </c>
      <c r="D10">
        <f>IF(ISNUMBER(credGDP_underlying!D31), credGDP_underlying!D31, "")</f>
        <v>91.4</v>
      </c>
    </row>
    <row r="11" spans="1:4" x14ac:dyDescent="0.25">
      <c r="A11" s="5">
        <v>26390</v>
      </c>
      <c r="B11" t="str">
        <f>IF(ISNUMBER(gdp_underlying!B11), gdp_underlying!B11, "")</f>
        <v/>
      </c>
      <c r="C11" t="str">
        <f>IF(ISNUMBER(infl_underlying!B11), infl_underlying!B11, "")</f>
        <v/>
      </c>
      <c r="D11">
        <f>IF(ISNUMBER(credGDP_underlying!D32), credGDP_underlying!D32, "")</f>
        <v>91.7</v>
      </c>
    </row>
    <row r="12" spans="1:4" x14ac:dyDescent="0.25">
      <c r="A12" s="5">
        <v>26481</v>
      </c>
      <c r="B12" t="str">
        <f>IF(ISNUMBER(gdp_underlying!B12), gdp_underlying!B12, "")</f>
        <v/>
      </c>
      <c r="C12" t="str">
        <f>IF(ISNUMBER(infl_underlying!B12), infl_underlying!B12, "")</f>
        <v/>
      </c>
      <c r="D12">
        <f>IF(ISNUMBER(credGDP_underlying!D33), credGDP_underlying!D33, "")</f>
        <v>92</v>
      </c>
    </row>
    <row r="13" spans="1:4" x14ac:dyDescent="0.25">
      <c r="A13" s="5">
        <v>26573</v>
      </c>
      <c r="B13" t="str">
        <f>IF(ISNUMBER(gdp_underlying!B13), gdp_underlying!B13, "")</f>
        <v/>
      </c>
      <c r="C13" t="str">
        <f>IF(ISNUMBER(infl_underlying!B13), infl_underlying!B13, "")</f>
        <v/>
      </c>
      <c r="D13">
        <f>IF(ISNUMBER(credGDP_underlying!D34), credGDP_underlying!D34, "")</f>
        <v>91.9</v>
      </c>
    </row>
    <row r="14" spans="1:4" x14ac:dyDescent="0.25">
      <c r="A14" s="5">
        <v>26665</v>
      </c>
      <c r="B14">
        <f>IF(ISNUMBER(gdp_underlying!B14), gdp_underlying!B14, "")</f>
        <v>37.799673366019206</v>
      </c>
      <c r="C14" t="str">
        <f>IF(ISNUMBER(infl_underlying!B14), infl_underlying!B14, "")</f>
        <v/>
      </c>
      <c r="D14">
        <f>IF(ISNUMBER(credGDP_underlying!D35), credGDP_underlying!D35, "")</f>
        <v>93.1</v>
      </c>
    </row>
    <row r="15" spans="1:4" x14ac:dyDescent="0.25">
      <c r="A15" s="5">
        <v>26755</v>
      </c>
      <c r="B15">
        <f>IF(ISNUMBER(gdp_underlying!B15), gdp_underlying!B15, "")</f>
        <v>38.228217202755523</v>
      </c>
      <c r="C15" t="str">
        <f>IF(ISNUMBER(infl_underlying!B15), infl_underlying!B15, "")</f>
        <v/>
      </c>
      <c r="D15">
        <f>IF(ISNUMBER(credGDP_underlying!D36), credGDP_underlying!D36, "")</f>
        <v>93.3</v>
      </c>
    </row>
    <row r="16" spans="1:4" x14ac:dyDescent="0.25">
      <c r="A16" s="5">
        <v>26846</v>
      </c>
      <c r="B16">
        <f>IF(ISNUMBER(gdp_underlying!B16), gdp_underlying!B16, "")</f>
        <v>38.020268057926799</v>
      </c>
      <c r="C16" t="str">
        <f>IF(ISNUMBER(infl_underlying!B16), infl_underlying!B16, "")</f>
        <v/>
      </c>
      <c r="D16">
        <f>IF(ISNUMBER(credGDP_underlying!D37), credGDP_underlying!D37, "")</f>
        <v>94</v>
      </c>
    </row>
    <row r="17" spans="1:4" x14ac:dyDescent="0.25">
      <c r="A17" s="5">
        <v>26938</v>
      </c>
      <c r="B17">
        <f>IF(ISNUMBER(gdp_underlying!B17), gdp_underlying!B17, "")</f>
        <v>38.375046151398934</v>
      </c>
      <c r="C17" t="str">
        <f>IF(ISNUMBER(infl_underlying!B17), infl_underlying!B17, "")</f>
        <v/>
      </c>
      <c r="D17">
        <f>IF(ISNUMBER(credGDP_underlying!D38), credGDP_underlying!D38, "")</f>
        <v>94</v>
      </c>
    </row>
    <row r="18" spans="1:4" x14ac:dyDescent="0.25">
      <c r="A18" s="5">
        <v>27030</v>
      </c>
      <c r="B18">
        <f>IF(ISNUMBER(gdp_underlying!B18), gdp_underlying!B18, "")</f>
        <v>38.056097144560631</v>
      </c>
      <c r="C18">
        <f>IF(ISNUMBER(infl_underlying!B18), infl_underlying!B18, "")</f>
        <v>9.4345002799141806</v>
      </c>
      <c r="D18">
        <f>IF(ISNUMBER(credGDP_underlying!D39), credGDP_underlying!D39, "")</f>
        <v>95</v>
      </c>
    </row>
    <row r="19" spans="1:4" x14ac:dyDescent="0.25">
      <c r="A19" s="5">
        <v>27120</v>
      </c>
      <c r="B19">
        <f>IF(ISNUMBER(gdp_underlying!B19), gdp_underlying!B19, "")</f>
        <v>38.156559063835836</v>
      </c>
      <c r="C19">
        <f>IF(ISNUMBER(infl_underlying!B19), infl_underlying!B19, "")</f>
        <v>10.045715458522778</v>
      </c>
      <c r="D19">
        <f>IF(ISNUMBER(credGDP_underlying!D40), credGDP_underlying!D40, "")</f>
        <v>95.5</v>
      </c>
    </row>
    <row r="20" spans="1:4" x14ac:dyDescent="0.25">
      <c r="A20" s="5">
        <v>27211</v>
      </c>
      <c r="B20">
        <f>IF(ISNUMBER(gdp_underlying!B20), gdp_underlying!B20, "")</f>
        <v>37.787027838055309</v>
      </c>
      <c r="C20">
        <f>IF(ISNUMBER(infl_underlying!B20), infl_underlying!B20, "")</f>
        <v>10.867454245045426</v>
      </c>
      <c r="D20">
        <f>IF(ISNUMBER(credGDP_underlying!D41), credGDP_underlying!D41, "")</f>
        <v>95.5</v>
      </c>
    </row>
    <row r="21" spans="1:4" x14ac:dyDescent="0.25">
      <c r="A21" s="5">
        <v>27303</v>
      </c>
      <c r="B21">
        <f>IF(ISNUMBER(gdp_underlying!B21), gdp_underlying!B21, "")</f>
        <v>37.635983703460305</v>
      </c>
      <c r="C21">
        <f>IF(ISNUMBER(infl_underlying!B21), infl_underlying!B21, "")</f>
        <v>11.435658311787083</v>
      </c>
      <c r="D21">
        <f>IF(ISNUMBER(credGDP_underlying!D42), credGDP_underlying!D42, "")</f>
        <v>95.4</v>
      </c>
    </row>
    <row r="22" spans="1:4" x14ac:dyDescent="0.25">
      <c r="A22" s="5">
        <v>27395</v>
      </c>
      <c r="B22">
        <f>IF(ISNUMBER(gdp_underlying!B22), gdp_underlying!B22, "")</f>
        <v>37.180743718303397</v>
      </c>
      <c r="C22">
        <f>IF(ISNUMBER(infl_underlying!B22), infl_underlying!B22, "")</f>
        <v>10.463028276856374</v>
      </c>
      <c r="D22">
        <f>IF(ISNUMBER(credGDP_underlying!D43), credGDP_underlying!D43, "")</f>
        <v>96.9</v>
      </c>
    </row>
    <row r="23" spans="1:4" x14ac:dyDescent="0.25">
      <c r="A23" s="5">
        <v>27485</v>
      </c>
      <c r="B23">
        <f>IF(ISNUMBER(gdp_underlying!B23), gdp_underlying!B23, "")</f>
        <v>37.467376306758396</v>
      </c>
      <c r="C23">
        <f>IF(ISNUMBER(infl_underlying!B23), infl_underlying!B23, "")</f>
        <v>9.2326514953156309</v>
      </c>
      <c r="D23">
        <f>IF(ISNUMBER(credGDP_underlying!D44), credGDP_underlying!D44, "")</f>
        <v>97.4</v>
      </c>
    </row>
    <row r="24" spans="1:4" x14ac:dyDescent="0.25">
      <c r="A24" s="5">
        <v>27576</v>
      </c>
      <c r="B24">
        <f>IF(ISNUMBER(gdp_underlying!B24), gdp_underlying!B24, "")</f>
        <v>38.087008525283032</v>
      </c>
      <c r="C24">
        <f>IF(ISNUMBER(infl_underlying!B24), infl_underlying!B24, "")</f>
        <v>8.3392591615796317</v>
      </c>
      <c r="D24">
        <f>IF(ISNUMBER(credGDP_underlying!D45), credGDP_underlying!D45, "")</f>
        <v>97.6</v>
      </c>
    </row>
    <row r="25" spans="1:4" x14ac:dyDescent="0.25">
      <c r="A25" s="5">
        <v>27668</v>
      </c>
      <c r="B25">
        <f>IF(ISNUMBER(gdp_underlying!B25), gdp_underlying!B25, "")</f>
        <v>38.599856049113491</v>
      </c>
      <c r="C25">
        <f>IF(ISNUMBER(infl_underlying!B25), infl_underlying!B25, "")</f>
        <v>7.050450370017967</v>
      </c>
      <c r="D25">
        <f>IF(ISNUMBER(credGDP_underlying!D46), credGDP_underlying!D46, "")</f>
        <v>96.1</v>
      </c>
    </row>
    <row r="26" spans="1:4" x14ac:dyDescent="0.25">
      <c r="A26" s="5">
        <v>27760</v>
      </c>
      <c r="B26">
        <f>IF(ISNUMBER(gdp_underlying!B26), gdp_underlying!B26, "")</f>
        <v>39.47169681658729</v>
      </c>
      <c r="C26">
        <f>IF(ISNUMBER(infl_underlying!B26), infl_underlying!B26, "")</f>
        <v>6.2133885820195704</v>
      </c>
      <c r="D26">
        <f>IF(ISNUMBER(credGDP_underlying!D47), credGDP_underlying!D47, "")</f>
        <v>96</v>
      </c>
    </row>
    <row r="27" spans="1:4" x14ac:dyDescent="0.25">
      <c r="A27" s="5">
        <v>27851</v>
      </c>
      <c r="B27">
        <f>IF(ISNUMBER(gdp_underlying!B27), gdp_underlying!B27, "")</f>
        <v>39.770272424914779</v>
      </c>
      <c r="C27">
        <f>IF(ISNUMBER(infl_underlying!B27), infl_underlying!B27, "")</f>
        <v>5.8839135022500262</v>
      </c>
      <c r="D27">
        <f>IF(ISNUMBER(credGDP_underlying!D48), credGDP_underlying!D48, "")</f>
        <v>95.3</v>
      </c>
    </row>
    <row r="28" spans="1:4" x14ac:dyDescent="0.25">
      <c r="A28" s="5">
        <v>27942</v>
      </c>
      <c r="B28">
        <f>IF(ISNUMBER(gdp_underlying!B28), gdp_underlying!B28, "")</f>
        <v>39.972601312040453</v>
      </c>
      <c r="C28">
        <f>IF(ISNUMBER(infl_underlying!B28), infl_underlying!B28, "")</f>
        <v>5.3581317432101532</v>
      </c>
      <c r="D28">
        <f>IF(ISNUMBER(credGDP_underlying!D49), credGDP_underlying!D49, "")</f>
        <v>95.1</v>
      </c>
    </row>
    <row r="29" spans="1:4" x14ac:dyDescent="0.25">
      <c r="A29" s="5">
        <v>28034</v>
      </c>
      <c r="B29">
        <f>IF(ISNUMBER(gdp_underlying!B29), gdp_underlying!B29, "")</f>
        <v>40.272581992959431</v>
      </c>
      <c r="C29">
        <f>IF(ISNUMBER(infl_underlying!B29), infl_underlying!B29, "")</f>
        <v>4.893423373398357</v>
      </c>
      <c r="D29">
        <f>IF(ISNUMBER(credGDP_underlying!D50), credGDP_underlying!D50, "")</f>
        <v>93.5</v>
      </c>
    </row>
    <row r="30" spans="1:4" x14ac:dyDescent="0.25">
      <c r="A30" s="5">
        <v>28126</v>
      </c>
      <c r="B30">
        <f>IF(ISNUMBER(gdp_underlying!B30), gdp_underlying!B30, "")</f>
        <v>40.741170064387497</v>
      </c>
      <c r="C30">
        <f>IF(ISNUMBER(infl_underlying!B30), infl_underlying!B30, "")</f>
        <v>5.6804464658620475</v>
      </c>
      <c r="D30">
        <f>IF(ISNUMBER(credGDP_underlying!D51), credGDP_underlying!D51, "")</f>
        <v>93.5</v>
      </c>
    </row>
    <row r="31" spans="1:4" x14ac:dyDescent="0.25">
      <c r="A31" s="5">
        <v>28216</v>
      </c>
      <c r="B31">
        <f>IF(ISNUMBER(gdp_underlying!B31), gdp_underlying!B31, "")</f>
        <v>41.540650201558485</v>
      </c>
      <c r="C31">
        <f>IF(ISNUMBER(infl_underlying!B31), infl_underlying!B31, "")</f>
        <v>6.5770869592301873</v>
      </c>
      <c r="D31">
        <f>IF(ISNUMBER(credGDP_underlying!D52), credGDP_underlying!D52, "")</f>
        <v>93.5</v>
      </c>
    </row>
    <row r="32" spans="1:4" x14ac:dyDescent="0.25">
      <c r="A32" s="5">
        <v>28307</v>
      </c>
      <c r="B32">
        <f>IF(ISNUMBER(gdp_underlying!B32), gdp_underlying!B32, "")</f>
        <v>42.275497508586461</v>
      </c>
      <c r="C32">
        <f>IF(ISNUMBER(infl_underlying!B32), infl_underlying!B32, "")</f>
        <v>6.4405737766319842</v>
      </c>
      <c r="D32">
        <f>IF(ISNUMBER(credGDP_underlying!D53), credGDP_underlying!D53, "")</f>
        <v>94</v>
      </c>
    </row>
    <row r="33" spans="1:4" x14ac:dyDescent="0.25">
      <c r="A33" s="5">
        <v>28399</v>
      </c>
      <c r="B33">
        <f>IF(ISNUMBER(gdp_underlying!B33), gdp_underlying!B33, "")</f>
        <v>42.279712693697959</v>
      </c>
      <c r="C33">
        <f>IF(ISNUMBER(infl_underlying!B33), infl_underlying!B33, "")</f>
        <v>6.4249734724436527</v>
      </c>
      <c r="D33">
        <f>IF(ISNUMBER(credGDP_underlying!D54), credGDP_underlying!D54, "")</f>
        <v>94.2</v>
      </c>
    </row>
    <row r="34" spans="1:4" x14ac:dyDescent="0.25">
      <c r="A34" s="5">
        <v>28491</v>
      </c>
      <c r="B34">
        <f>IF(ISNUMBER(gdp_underlying!B34), gdp_underlying!B34, "")</f>
        <v>42.427244177046383</v>
      </c>
      <c r="C34">
        <f>IF(ISNUMBER(infl_underlying!B34), infl_underlying!B34, "")</f>
        <v>6.3523688984244391</v>
      </c>
      <c r="D34">
        <f>IF(ISNUMBER(credGDP_underlying!D55), credGDP_underlying!D55, "")</f>
        <v>95.4</v>
      </c>
    </row>
    <row r="35" spans="1:4" x14ac:dyDescent="0.25">
      <c r="A35" s="5">
        <v>28581</v>
      </c>
      <c r="B35">
        <f>IF(ISNUMBER(gdp_underlying!B35), gdp_underlying!B35, "")</f>
        <v>44.076786605272538</v>
      </c>
      <c r="C35">
        <f>IF(ISNUMBER(infl_underlying!B35), infl_underlying!B35, "")</f>
        <v>6.7935057349769981</v>
      </c>
      <c r="D35">
        <f>IF(ISNUMBER(credGDP_underlying!D56), credGDP_underlying!D56, "")</f>
        <v>95.7</v>
      </c>
    </row>
    <row r="36" spans="1:4" x14ac:dyDescent="0.25">
      <c r="A36" s="5">
        <v>28672</v>
      </c>
      <c r="B36">
        <f>IF(ISNUMBER(gdp_underlying!B36), gdp_underlying!B36, "")</f>
        <v>44.507438026347344</v>
      </c>
      <c r="C36">
        <f>IF(ISNUMBER(infl_underlying!B36), infl_underlying!B36, "")</f>
        <v>7.6806663691681614</v>
      </c>
      <c r="D36">
        <f>IF(ISNUMBER(credGDP_underlying!D57), credGDP_underlying!D57, "")</f>
        <v>96.6</v>
      </c>
    </row>
    <row r="37" spans="1:4" x14ac:dyDescent="0.25">
      <c r="A37" s="5">
        <v>28764</v>
      </c>
      <c r="B37">
        <f>IF(ISNUMBER(gdp_underlying!B37), gdp_underlying!B37, "")</f>
        <v>45.104589243128103</v>
      </c>
      <c r="C37">
        <f>IF(ISNUMBER(infl_underlying!B37), infl_underlying!B37, "")</f>
        <v>8.5780966751093359</v>
      </c>
      <c r="D37">
        <f>IF(ISNUMBER(credGDP_underlying!D58), credGDP_underlying!D58, "")</f>
        <v>96.6</v>
      </c>
    </row>
    <row r="38" spans="1:4" x14ac:dyDescent="0.25">
      <c r="A38" s="5">
        <v>28856</v>
      </c>
      <c r="B38">
        <f>IF(ISNUMBER(gdp_underlying!B38), gdp_underlying!B38, "")</f>
        <v>45.193810659892797</v>
      </c>
      <c r="C38">
        <f>IF(ISNUMBER(infl_underlying!B38), infl_underlying!B38, "")</f>
        <v>9.3637095826822137</v>
      </c>
      <c r="D38">
        <f>IF(ISNUMBER(credGDP_underlying!D59), credGDP_underlying!D59, "")</f>
        <v>97.6</v>
      </c>
    </row>
    <row r="39" spans="1:4" x14ac:dyDescent="0.25">
      <c r="A39" s="5">
        <v>28946</v>
      </c>
      <c r="B39">
        <f>IF(ISNUMBER(gdp_underlying!B39), gdp_underlying!B39, "")</f>
        <v>45.24860806605129</v>
      </c>
      <c r="C39">
        <f>IF(ISNUMBER(infl_underlying!B39), infl_underlying!B39, "")</f>
        <v>10.169882719847546</v>
      </c>
      <c r="D39">
        <f>IF(ISNUMBER(credGDP_underlying!D60), credGDP_underlying!D60, "")</f>
        <v>98</v>
      </c>
    </row>
    <row r="40" spans="1:4" x14ac:dyDescent="0.25">
      <c r="A40" s="5">
        <v>29037</v>
      </c>
      <c r="B40">
        <f>IF(ISNUMBER(gdp_underlying!B40), gdp_underlying!B40, "")</f>
        <v>45.573879868938867</v>
      </c>
      <c r="C40">
        <f>IF(ISNUMBER(infl_underlying!B40), infl_underlying!B40, "")</f>
        <v>11.083536521685092</v>
      </c>
      <c r="D40">
        <f>IF(ISNUMBER(credGDP_underlying!D61), credGDP_underlying!D61, "")</f>
        <v>98</v>
      </c>
    </row>
    <row r="41" spans="1:4" x14ac:dyDescent="0.25">
      <c r="A41" s="5">
        <v>29129</v>
      </c>
      <c r="B41">
        <f>IF(ISNUMBER(gdp_underlying!B41), gdp_underlying!B41, "")</f>
        <v>45.691905056127233</v>
      </c>
      <c r="C41">
        <f>IF(ISNUMBER(infl_underlying!B41), infl_underlying!B41, "")</f>
        <v>11.96533410282375</v>
      </c>
      <c r="D41">
        <f>IF(ISNUMBER(credGDP_underlying!D62), credGDP_underlying!D62, "")</f>
        <v>97.3</v>
      </c>
    </row>
    <row r="42" spans="1:4" x14ac:dyDescent="0.25">
      <c r="A42" s="5">
        <v>29221</v>
      </c>
      <c r="B42">
        <f>IF(ISNUMBER(gdp_underlying!B42), gdp_underlying!B42, "")</f>
        <v>45.83943654192317</v>
      </c>
      <c r="C42">
        <f>IF(ISNUMBER(infl_underlying!B42), infl_underlying!B42, "")</f>
        <v>13.324969496157907</v>
      </c>
      <c r="D42">
        <f>IF(ISNUMBER(credGDP_underlying!D63), credGDP_underlying!D63, "")</f>
        <v>98.6</v>
      </c>
    </row>
    <row r="43" spans="1:4" x14ac:dyDescent="0.25">
      <c r="A43" s="5">
        <v>29312</v>
      </c>
      <c r="B43">
        <f>IF(ISNUMBER(gdp_underlying!B43), gdp_underlying!B43, "")</f>
        <v>44.909988214445413</v>
      </c>
      <c r="C43">
        <f>IF(ISNUMBER(infl_underlying!B43), infl_underlying!B43, "")</f>
        <v>13.497050501387905</v>
      </c>
      <c r="D43">
        <f>IF(ISNUMBER(credGDP_underlying!D64), credGDP_underlying!D64, "")</f>
        <v>99.5</v>
      </c>
    </row>
    <row r="44" spans="1:4" x14ac:dyDescent="0.25">
      <c r="A44" s="5">
        <v>29403</v>
      </c>
      <c r="B44">
        <f>IF(ISNUMBER(gdp_underlying!B44), gdp_underlying!B44, "")</f>
        <v>44.841842717380402</v>
      </c>
      <c r="C44">
        <f>IF(ISNUMBER(infl_underlying!B44), infl_underlying!B44, "")</f>
        <v>12.122762412802542</v>
      </c>
      <c r="D44">
        <f>IF(ISNUMBER(credGDP_underlying!D65), credGDP_underlying!D65, "")</f>
        <v>100.1</v>
      </c>
    </row>
    <row r="45" spans="1:4" x14ac:dyDescent="0.25">
      <c r="A45" s="5">
        <v>29495</v>
      </c>
      <c r="B45">
        <f>IF(ISNUMBER(gdp_underlying!B45), gdp_underlying!B45, "")</f>
        <v>45.672936722804621</v>
      </c>
      <c r="C45">
        <f>IF(ISNUMBER(infl_underlying!B45), infl_underlying!B45, "")</f>
        <v>11.823868856556874</v>
      </c>
      <c r="D45">
        <f>IF(ISNUMBER(credGDP_underlying!D66), credGDP_underlying!D66, "")</f>
        <v>100.2</v>
      </c>
    </row>
    <row r="46" spans="1:4" x14ac:dyDescent="0.25">
      <c r="A46" s="5">
        <v>29587</v>
      </c>
      <c r="B46">
        <f>IF(ISNUMBER(gdp_underlying!B46), gdp_underlying!B46, "")</f>
        <v>46.617840738831298</v>
      </c>
      <c r="C46">
        <f>IF(ISNUMBER(infl_underlying!B46), infl_underlying!B46, "")</f>
        <v>10.609294859836201</v>
      </c>
      <c r="D46">
        <f>IF(ISNUMBER(credGDP_underlying!D67), credGDP_underlying!D67, "")</f>
        <v>99.8</v>
      </c>
    </row>
    <row r="47" spans="1:4" x14ac:dyDescent="0.25">
      <c r="A47" s="5">
        <v>29677</v>
      </c>
      <c r="B47">
        <f>IF(ISNUMBER(gdp_underlying!B47), gdp_underlying!B47, "")</f>
        <v>46.277815801206259</v>
      </c>
      <c r="C47">
        <f>IF(ISNUMBER(infl_underlying!B47), infl_underlying!B47, "")</f>
        <v>9.3577280588070941</v>
      </c>
      <c r="D47">
        <f>IF(ISNUMBER(credGDP_underlying!D68), credGDP_underlying!D68, "")</f>
        <v>100.3</v>
      </c>
    </row>
    <row r="48" spans="1:4" x14ac:dyDescent="0.25">
      <c r="A48" s="5">
        <v>29768</v>
      </c>
      <c r="B48">
        <f>IF(ISNUMBER(gdp_underlying!B48), gdp_underlying!B48, "")</f>
        <v>46.808929114074481</v>
      </c>
      <c r="C48">
        <f>IF(ISNUMBER(infl_underlying!B48), infl_underlying!B48, "")</f>
        <v>10.306168334027484</v>
      </c>
      <c r="D48">
        <f>IF(ISNUMBER(credGDP_underlying!D69), credGDP_underlying!D69, "")</f>
        <v>100.9</v>
      </c>
    </row>
    <row r="49" spans="1:4" x14ac:dyDescent="0.25">
      <c r="A49" s="5">
        <v>29860</v>
      </c>
      <c r="B49">
        <f>IF(ISNUMBER(gdp_underlying!B49), gdp_underlying!B49, "")</f>
        <v>46.262360112415344</v>
      </c>
      <c r="C49">
        <f>IF(ISNUMBER(infl_underlying!B49), infl_underlying!B49, "")</f>
        <v>9.1457953510460896</v>
      </c>
      <c r="D49">
        <f>IF(ISNUMBER(credGDP_underlying!D70), credGDP_underlying!D70, "")</f>
        <v>99.6</v>
      </c>
    </row>
    <row r="50" spans="1:4" x14ac:dyDescent="0.25">
      <c r="A50" s="5">
        <v>29952</v>
      </c>
      <c r="B50">
        <f>IF(ISNUMBER(gdp_underlying!B50), gdp_underlying!B50, "")</f>
        <v>45.488873600006031</v>
      </c>
      <c r="C50">
        <f>IF(ISNUMBER(infl_underlying!B50), infl_underlying!B50, "")</f>
        <v>7.3546822689575633</v>
      </c>
      <c r="D50">
        <f>IF(ISNUMBER(credGDP_underlying!D71), credGDP_underlying!D71, "")</f>
        <v>99.7</v>
      </c>
    </row>
    <row r="51" spans="1:4" x14ac:dyDescent="0.25">
      <c r="A51" s="5">
        <v>30042</v>
      </c>
      <c r="B51">
        <f>IF(ISNUMBER(gdp_underlying!B51), gdp_underlying!B51, "")</f>
        <v>45.736164461997539</v>
      </c>
      <c r="C51">
        <f>IF(ISNUMBER(infl_underlying!B51), infl_underlying!B51, "")</f>
        <v>6.5807744466047717</v>
      </c>
      <c r="D51">
        <f>IF(ISNUMBER(credGDP_underlying!D72), credGDP_underlying!D72, "")</f>
        <v>99.1</v>
      </c>
    </row>
    <row r="52" spans="1:4" x14ac:dyDescent="0.25">
      <c r="A52" s="5">
        <v>30133</v>
      </c>
      <c r="B52">
        <f>IF(ISNUMBER(gdp_underlying!B52), gdp_underlying!B52, "")</f>
        <v>45.571772234414148</v>
      </c>
      <c r="C52">
        <f>IF(ISNUMBER(infl_underlying!B52), infl_underlying!B52, "")</f>
        <v>5.6320884466642713</v>
      </c>
      <c r="D52">
        <f>IF(ISNUMBER(credGDP_underlying!D73), credGDP_underlying!D73, "")</f>
        <v>99</v>
      </c>
    </row>
    <row r="53" spans="1:4" x14ac:dyDescent="0.25">
      <c r="A53" s="5">
        <v>30225</v>
      </c>
      <c r="B53">
        <f>IF(ISNUMBER(gdp_underlying!B53), gdp_underlying!B53, "")</f>
        <v>45.616031679231099</v>
      </c>
      <c r="C53">
        <f>IF(ISNUMBER(infl_underlying!B53), infl_underlying!B53, "")</f>
        <v>4.4136472667455324</v>
      </c>
      <c r="D53">
        <f>IF(ISNUMBER(credGDP_underlying!D74), credGDP_underlying!D74, "")</f>
        <v>99.4</v>
      </c>
    </row>
    <row r="54" spans="1:4" x14ac:dyDescent="0.25">
      <c r="A54" s="5">
        <v>30317</v>
      </c>
      <c r="B54">
        <f>IF(ISNUMBER(gdp_underlying!B54), gdp_underlying!B54, "")</f>
        <v>46.213885459277435</v>
      </c>
      <c r="C54">
        <f>IF(ISNUMBER(infl_underlying!B54), infl_underlying!B54, "")</f>
        <v>3.5521117555813766</v>
      </c>
      <c r="D54">
        <f>IF(ISNUMBER(credGDP_underlying!D75), credGDP_underlying!D75, "")</f>
        <v>100.4</v>
      </c>
    </row>
    <row r="55" spans="1:4" x14ac:dyDescent="0.25">
      <c r="A55" s="5">
        <v>30407</v>
      </c>
      <c r="B55">
        <f>IF(ISNUMBER(gdp_underlying!B55), gdp_underlying!B55, "")</f>
        <v>47.268384324608284</v>
      </c>
      <c r="C55">
        <f>IF(ISNUMBER(infl_underlying!B55), infl_underlying!B55, "")</f>
        <v>3.2751838483240379</v>
      </c>
      <c r="D55">
        <f>IF(ISNUMBER(credGDP_underlying!D76), credGDP_underlying!D76, "")</f>
        <v>101</v>
      </c>
    </row>
    <row r="56" spans="1:4" x14ac:dyDescent="0.25">
      <c r="A56" s="5">
        <v>30498</v>
      </c>
      <c r="B56">
        <f>IF(ISNUMBER(gdp_underlying!B56), gdp_underlying!B56, "")</f>
        <v>48.193617446453111</v>
      </c>
      <c r="C56">
        <f>IF(ISNUMBER(infl_underlying!B56), infl_underlying!B56, "")</f>
        <v>2.59601936934533</v>
      </c>
      <c r="D56">
        <f>IF(ISNUMBER(credGDP_underlying!D77), credGDP_underlying!D77, "")</f>
        <v>101.7</v>
      </c>
    </row>
    <row r="57" spans="1:4" x14ac:dyDescent="0.25">
      <c r="A57" s="5">
        <v>30590</v>
      </c>
      <c r="B57">
        <f>IF(ISNUMBER(gdp_underlying!B57), gdp_underlying!B57, "")</f>
        <v>49.187698611288681</v>
      </c>
      <c r="C57">
        <f>IF(ISNUMBER(infl_underlying!B57), infl_underlying!B57, "")</f>
        <v>3.2530161806652491</v>
      </c>
      <c r="D57">
        <f>IF(ISNUMBER(credGDP_underlying!D78), credGDP_underlying!D78, "")</f>
        <v>101.3</v>
      </c>
    </row>
    <row r="58" spans="1:4" x14ac:dyDescent="0.25">
      <c r="A58" s="5">
        <v>30682</v>
      </c>
      <c r="B58">
        <f>IF(ISNUMBER(gdp_underlying!B58), gdp_underlying!B58, "")</f>
        <v>50.164919093084102</v>
      </c>
      <c r="C58">
        <f>IF(ISNUMBER(infl_underlying!B58), infl_underlying!B58, "")</f>
        <v>4.3814099080957822</v>
      </c>
      <c r="D58">
        <f>IF(ISNUMBER(credGDP_underlying!D79), credGDP_underlying!D79, "")</f>
        <v>102.1</v>
      </c>
    </row>
    <row r="59" spans="1:4" x14ac:dyDescent="0.25">
      <c r="A59" s="5">
        <v>30773</v>
      </c>
      <c r="B59">
        <f>IF(ISNUMBER(gdp_underlying!B59), gdp_underlying!B59, "")</f>
        <v>51.045892809617989</v>
      </c>
      <c r="C59">
        <f>IF(ISNUMBER(infl_underlying!B59), infl_underlying!B59, "")</f>
        <v>4.2316403457207645</v>
      </c>
      <c r="D59">
        <f>IF(ISNUMBER(credGDP_underlying!D80), credGDP_underlying!D80, "")</f>
        <v>102.5</v>
      </c>
    </row>
    <row r="60" spans="1:4" x14ac:dyDescent="0.25">
      <c r="A60" s="5">
        <v>30864</v>
      </c>
      <c r="B60">
        <f>IF(ISNUMBER(gdp_underlying!B60), gdp_underlying!B60, "")</f>
        <v>51.548202371487861</v>
      </c>
      <c r="C60">
        <f>IF(ISNUMBER(infl_underlying!B60), infl_underlying!B60, "")</f>
        <v>4.107991806329423</v>
      </c>
      <c r="D60">
        <f>IF(ISNUMBER(credGDP_underlying!D81), credGDP_underlying!D81, "")</f>
        <v>103.1</v>
      </c>
    </row>
    <row r="61" spans="1:4" x14ac:dyDescent="0.25">
      <c r="A61" s="5">
        <v>30956</v>
      </c>
      <c r="B61">
        <f>IF(ISNUMBER(gdp_underlying!B61), gdp_underlying!B61, "")</f>
        <v>51.959182919752934</v>
      </c>
      <c r="C61">
        <f>IF(ISNUMBER(infl_underlying!B61), infl_underlying!B61, "")</f>
        <v>3.9782992107064361</v>
      </c>
      <c r="D61">
        <f>IF(ISNUMBER(credGDP_underlying!D82), credGDP_underlying!D82, "")</f>
        <v>102.9</v>
      </c>
    </row>
    <row r="62" spans="1:4" x14ac:dyDescent="0.25">
      <c r="A62" s="5">
        <v>31048</v>
      </c>
      <c r="B62">
        <f>IF(ISNUMBER(gdp_underlying!B62), gdp_underlying!B62, "")</f>
        <v>52.475543135363075</v>
      </c>
      <c r="C62">
        <f>IF(ISNUMBER(infl_underlying!B62), infl_underlying!B62, "")</f>
        <v>3.5485575521532802</v>
      </c>
      <c r="D62">
        <f>IF(ISNUMBER(credGDP_underlying!D83), credGDP_underlying!D83, "")</f>
        <v>104.1</v>
      </c>
    </row>
    <row r="63" spans="1:4" x14ac:dyDescent="0.25">
      <c r="A63" s="5">
        <v>31138</v>
      </c>
      <c r="B63">
        <f>IF(ISNUMBER(gdp_underlying!B63), gdp_underlying!B63, "")</f>
        <v>52.9560742562917</v>
      </c>
      <c r="C63">
        <f>IF(ISNUMBER(infl_underlying!B63), infl_underlying!B63, "")</f>
        <v>3.6456208044463341</v>
      </c>
      <c r="D63">
        <f>IF(ISNUMBER(credGDP_underlying!D84), credGDP_underlying!D84, "")</f>
        <v>104.6</v>
      </c>
    </row>
    <row r="64" spans="1:4" x14ac:dyDescent="0.25">
      <c r="A64" s="5">
        <v>31229</v>
      </c>
      <c r="B64">
        <f>IF(ISNUMBER(gdp_underlying!B64), gdp_underlying!B64, "")</f>
        <v>53.78014297734839</v>
      </c>
      <c r="C64">
        <f>IF(ISNUMBER(infl_underlying!B64), infl_underlying!B64, "")</f>
        <v>3.3092178937541918</v>
      </c>
      <c r="D64">
        <f>IF(ISNUMBER(credGDP_underlying!D85), credGDP_underlying!D85, "")</f>
        <v>106.2</v>
      </c>
    </row>
    <row r="65" spans="1:4" x14ac:dyDescent="0.25">
      <c r="A65" s="5">
        <v>31321</v>
      </c>
      <c r="B65">
        <f>IF(ISNUMBER(gdp_underlying!B65), gdp_underlying!B65, "")</f>
        <v>54.18339569300349</v>
      </c>
      <c r="C65">
        <f>IF(ISNUMBER(infl_underlying!B65), infl_underlying!B65, "")</f>
        <v>3.4694877840573892</v>
      </c>
      <c r="D65">
        <f>IF(ISNUMBER(credGDP_underlying!D86), credGDP_underlying!D86, "")</f>
        <v>107.2</v>
      </c>
    </row>
    <row r="66" spans="1:4" x14ac:dyDescent="0.25">
      <c r="A66" s="5">
        <v>31413</v>
      </c>
      <c r="B66">
        <f>IF(ISNUMBER(gdp_underlying!B66), gdp_underlying!B66, "")</f>
        <v>54.685705268156092</v>
      </c>
      <c r="C66">
        <f>IF(ISNUMBER(infl_underlying!B66), infl_underlying!B66, "")</f>
        <v>3.0609552113464242</v>
      </c>
      <c r="D66">
        <f>IF(ISNUMBER(credGDP_underlying!D87), credGDP_underlying!D87, "")</f>
        <v>108.8</v>
      </c>
    </row>
    <row r="67" spans="1:4" x14ac:dyDescent="0.25">
      <c r="A67" s="5">
        <v>31503</v>
      </c>
      <c r="B67">
        <f>IF(ISNUMBER(gdp_underlying!B67), gdp_underlying!B67, "")</f>
        <v>54.936508782269676</v>
      </c>
      <c r="C67">
        <f>IF(ISNUMBER(infl_underlying!B67), infl_underlying!B67, "")</f>
        <v>1.6261941969406728</v>
      </c>
      <c r="D67">
        <f>IF(ISNUMBER(credGDP_underlying!D88), credGDP_underlying!D88, "")</f>
        <v>110</v>
      </c>
    </row>
    <row r="68" spans="1:4" x14ac:dyDescent="0.25">
      <c r="A68" s="5">
        <v>31594</v>
      </c>
      <c r="B68">
        <f>IF(ISNUMBER(gdp_underlying!B68), gdp_underlying!B68, "")</f>
        <v>55.490103080080644</v>
      </c>
      <c r="C68">
        <f>IF(ISNUMBER(infl_underlying!B68), infl_underlying!B68, "")</f>
        <v>1.6346515905638854</v>
      </c>
      <c r="D68">
        <f>IF(ISNUMBER(credGDP_underlying!D89), credGDP_underlying!D89, "")</f>
        <v>112.6</v>
      </c>
    </row>
    <row r="69" spans="1:4" x14ac:dyDescent="0.25">
      <c r="A69" s="5">
        <v>31686</v>
      </c>
      <c r="B69">
        <f>IF(ISNUMBER(gdp_underlying!B69), gdp_underlying!B69, "")</f>
        <v>55.777438210782805</v>
      </c>
      <c r="C69">
        <f>IF(ISNUMBER(infl_underlying!B69), infl_underlying!B69, "")</f>
        <v>1.3083097049301236</v>
      </c>
      <c r="D69">
        <f>IF(ISNUMBER(credGDP_underlying!D90), credGDP_underlying!D90, "")</f>
        <v>112.8</v>
      </c>
    </row>
    <row r="70" spans="1:4" x14ac:dyDescent="0.25">
      <c r="A70" s="5">
        <v>31778</v>
      </c>
      <c r="B70">
        <f>IF(ISNUMBER(gdp_underlying!B70), gdp_underlying!B70, "")</f>
        <v>56.167342838259096</v>
      </c>
      <c r="C70">
        <f>IF(ISNUMBER(infl_underlying!B70), infl_underlying!B70, "")</f>
        <v>2.1659187612988431</v>
      </c>
      <c r="D70">
        <f>IF(ISNUMBER(credGDP_underlying!D91), credGDP_underlying!D91, "")</f>
        <v>114.5</v>
      </c>
    </row>
    <row r="71" spans="1:4" x14ac:dyDescent="0.25">
      <c r="A71" s="5">
        <v>31868</v>
      </c>
      <c r="B71">
        <f>IF(ISNUMBER(gdp_underlying!B71), gdp_underlying!B71, "")</f>
        <v>56.797513058546677</v>
      </c>
      <c r="C71">
        <f>IF(ISNUMBER(infl_underlying!B71), infl_underlying!B71, "")</f>
        <v>3.7078819130610334</v>
      </c>
      <c r="D71">
        <f>IF(ISNUMBER(credGDP_underlying!D92), credGDP_underlying!D92, "")</f>
        <v>116.3</v>
      </c>
    </row>
    <row r="72" spans="1:4" x14ac:dyDescent="0.25">
      <c r="A72" s="5">
        <v>31959</v>
      </c>
      <c r="B72">
        <f>IF(ISNUMBER(gdp_underlying!B72), gdp_underlying!B72, "")</f>
        <v>57.312468180420893</v>
      </c>
      <c r="C72">
        <f>IF(ISNUMBER(infl_underlying!B72), infl_underlying!B72, "")</f>
        <v>4.0805394202569287</v>
      </c>
      <c r="D72">
        <f>IF(ISNUMBER(credGDP_underlying!D93), credGDP_underlying!D93, "")</f>
        <v>118.8</v>
      </c>
    </row>
    <row r="73" spans="1:4" x14ac:dyDescent="0.25">
      <c r="A73" s="5">
        <v>32051</v>
      </c>
      <c r="B73">
        <f>IF(ISNUMBER(gdp_underlying!B73), gdp_underlying!B73, "")</f>
        <v>58.258777254807924</v>
      </c>
      <c r="C73">
        <f>IF(ISNUMBER(infl_underlying!B73), infl_underlying!B73, "")</f>
        <v>4.3732771264267125</v>
      </c>
      <c r="D73">
        <f>IF(ISNUMBER(credGDP_underlying!D94), credGDP_underlying!D94, "")</f>
        <v>118.8</v>
      </c>
    </row>
    <row r="74" spans="1:4" x14ac:dyDescent="0.25">
      <c r="A74" s="5">
        <v>32143</v>
      </c>
      <c r="B74">
        <f>IF(ISNUMBER(gdp_underlying!B74), gdp_underlying!B74, "")</f>
        <v>58.586156639358187</v>
      </c>
      <c r="C74">
        <f>IF(ISNUMBER(infl_underlying!B74), infl_underlying!B74, "")</f>
        <v>3.8688754435577568</v>
      </c>
      <c r="D74">
        <f>IF(ISNUMBER(credGDP_underlying!D95), credGDP_underlying!D95, "")</f>
        <v>120.3</v>
      </c>
    </row>
    <row r="75" spans="1:4" x14ac:dyDescent="0.25">
      <c r="A75" s="5">
        <v>32234</v>
      </c>
      <c r="B75">
        <f>IF(ISNUMBER(gdp_underlying!B75), gdp_underlying!B75, "")</f>
        <v>59.360345638661713</v>
      </c>
      <c r="C75">
        <f>IF(ISNUMBER(infl_underlying!B75), infl_underlying!B75, "")</f>
        <v>3.827438242329261</v>
      </c>
      <c r="D75">
        <f>IF(ISNUMBER(credGDP_underlying!D96), credGDP_underlying!D96, "")</f>
        <v>121.3</v>
      </c>
    </row>
    <row r="76" spans="1:4" x14ac:dyDescent="0.25">
      <c r="A76" s="5">
        <v>32325</v>
      </c>
      <c r="B76">
        <f>IF(ISNUMBER(gdp_underlying!B76), gdp_underlying!B76, "")</f>
        <v>59.70318069206315</v>
      </c>
      <c r="C76">
        <f>IF(ISNUMBER(infl_underlying!B76), infl_underlying!B76, "")</f>
        <v>4.0363774170488229</v>
      </c>
      <c r="D76">
        <f>IF(ISNUMBER(credGDP_underlying!D97), credGDP_underlying!D97, "")</f>
        <v>121.2</v>
      </c>
    </row>
    <row r="77" spans="1:4" x14ac:dyDescent="0.25">
      <c r="A77" s="5">
        <v>32417</v>
      </c>
      <c r="B77">
        <f>IF(ISNUMBER(gdp_underlying!B77), gdp_underlying!B77, "")</f>
        <v>60.49423044670317</v>
      </c>
      <c r="C77">
        <f>IF(ISNUMBER(infl_underlying!B77), infl_underlying!B77, "")</f>
        <v>4.2079498156640298</v>
      </c>
      <c r="D77">
        <f>IF(ISNUMBER(credGDP_underlying!D98), credGDP_underlying!D98, "")</f>
        <v>121.4</v>
      </c>
    </row>
    <row r="78" spans="1:4" x14ac:dyDescent="0.25">
      <c r="A78" s="5">
        <v>32509</v>
      </c>
      <c r="B78">
        <f>IF(ISNUMBER(gdp_underlying!B78), gdp_underlying!B78, "")</f>
        <v>61.104027221131332</v>
      </c>
      <c r="C78">
        <f>IF(ISNUMBER(infl_underlying!B78), infl_underlying!B78, "")</f>
        <v>4.7119343143133028</v>
      </c>
      <c r="D78">
        <f>IF(ISNUMBER(credGDP_underlying!D99), credGDP_underlying!D99, "")</f>
        <v>122.4</v>
      </c>
    </row>
    <row r="79" spans="1:4" x14ac:dyDescent="0.25">
      <c r="A79" s="5">
        <v>32599</v>
      </c>
      <c r="B79">
        <f>IF(ISNUMBER(gdp_underlying!B79), gdp_underlying!B79, "")</f>
        <v>61.584558329762018</v>
      </c>
      <c r="C79">
        <f>IF(ISNUMBER(infl_underlying!B79), infl_underlying!B79, "")</f>
        <v>5.0867080208461335</v>
      </c>
      <c r="D79">
        <f>IF(ISNUMBER(credGDP_underlying!D100), credGDP_underlying!D100, "")</f>
        <v>122.7</v>
      </c>
    </row>
    <row r="80" spans="1:4" x14ac:dyDescent="0.25">
      <c r="A80" s="5">
        <v>32690</v>
      </c>
      <c r="B80">
        <f>IF(ISNUMBER(gdp_underlying!B80), gdp_underlying!B80, "")</f>
        <v>62.044013532320896</v>
      </c>
      <c r="C80">
        <f>IF(ISNUMBER(infl_underlying!B80), infl_underlying!B80, "")</f>
        <v>4.5680019330905708</v>
      </c>
      <c r="D80">
        <f>IF(ISNUMBER(credGDP_underlying!D101), credGDP_underlying!D101, "")</f>
        <v>123.4</v>
      </c>
    </row>
    <row r="81" spans="1:4" x14ac:dyDescent="0.25">
      <c r="A81" s="5">
        <v>32782</v>
      </c>
      <c r="B81">
        <f>IF(ISNUMBER(gdp_underlying!B81), gdp_underlying!B81, "")</f>
        <v>62.175386805258171</v>
      </c>
      <c r="C81">
        <f>IF(ISNUMBER(infl_underlying!B81), infl_underlying!B81, "")</f>
        <v>4.4957235669433899</v>
      </c>
      <c r="D81">
        <f>IF(ISNUMBER(credGDP_underlying!D102), credGDP_underlying!D102, "")</f>
        <v>122.8</v>
      </c>
    </row>
    <row r="82" spans="1:4" x14ac:dyDescent="0.25">
      <c r="A82" s="5">
        <v>32874</v>
      </c>
      <c r="B82">
        <f>IF(ISNUMBER(gdp_underlying!B82), gdp_underlying!B82, "")</f>
        <v>62.856139183906222</v>
      </c>
      <c r="C82">
        <f>IF(ISNUMBER(infl_underlying!B82), infl_underlying!B82, "")</f>
        <v>5.1006525092915362</v>
      </c>
      <c r="D82">
        <f>IF(ISNUMBER(credGDP_underlying!D103), credGDP_underlying!D103, "")</f>
        <v>123.4</v>
      </c>
    </row>
    <row r="83" spans="1:4" x14ac:dyDescent="0.25">
      <c r="A83" s="5">
        <v>32964</v>
      </c>
      <c r="B83">
        <f>IF(ISNUMBER(gdp_underlying!B83), gdp_underlying!B83, "")</f>
        <v>63.099214864772414</v>
      </c>
      <c r="C83">
        <f>IF(ISNUMBER(infl_underlying!B83), infl_underlying!B83, "")</f>
        <v>4.4803967774410589</v>
      </c>
      <c r="D83">
        <f>IF(ISNUMBER(credGDP_underlying!D104), credGDP_underlying!D104, "")</f>
        <v>123</v>
      </c>
    </row>
    <row r="84" spans="1:4" x14ac:dyDescent="0.25">
      <c r="A84" s="5">
        <v>33055</v>
      </c>
      <c r="B84">
        <f>IF(ISNUMBER(gdp_underlying!B84), gdp_underlying!B84, "")</f>
        <v>63.114670543377848</v>
      </c>
      <c r="C84">
        <f>IF(ISNUMBER(infl_underlying!B84), infl_underlying!B84, "")</f>
        <v>5.3870197071568171</v>
      </c>
      <c r="D84">
        <f>IF(ISNUMBER(credGDP_underlying!D105), credGDP_underlying!D105, "")</f>
        <v>123.5</v>
      </c>
    </row>
    <row r="85" spans="1:4" x14ac:dyDescent="0.25">
      <c r="A85" s="5">
        <v>33147</v>
      </c>
      <c r="B85">
        <f>IF(ISNUMBER(gdp_underlying!B85), gdp_underlying!B85, "")</f>
        <v>62.577234443032971</v>
      </c>
      <c r="C85">
        <f>IF(ISNUMBER(infl_underlying!B85), infl_underlying!B85, "")</f>
        <v>6.0374950496099427</v>
      </c>
      <c r="D85">
        <f>IF(ISNUMBER(credGDP_underlying!D106), credGDP_underlying!D106, "")</f>
        <v>123.6</v>
      </c>
    </row>
    <row r="86" spans="1:4" x14ac:dyDescent="0.25">
      <c r="A86" s="5">
        <v>33239</v>
      </c>
      <c r="B86">
        <f>IF(ISNUMBER(gdp_underlying!B86), gdp_underlying!B86, "")</f>
        <v>62.28357653651134</v>
      </c>
      <c r="C86">
        <f>IF(ISNUMBER(infl_underlying!B86), infl_underlying!B86, "")</f>
        <v>5.1500683812259185</v>
      </c>
      <c r="D86">
        <f>IF(ISNUMBER(credGDP_underlying!D107), credGDP_underlying!D107, "")</f>
        <v>123.7</v>
      </c>
    </row>
    <row r="87" spans="1:4" x14ac:dyDescent="0.25">
      <c r="A87" s="5">
        <v>33329</v>
      </c>
      <c r="B87">
        <f>IF(ISNUMBER(gdp_underlying!B87), gdp_underlying!B87, "")</f>
        <v>62.766917777970598</v>
      </c>
      <c r="C87">
        <f>IF(ISNUMBER(infl_underlying!B87), infl_underlying!B87, "")</f>
        <v>4.731599961975987</v>
      </c>
      <c r="D87">
        <f>IF(ISNUMBER(credGDP_underlying!D108), credGDP_underlying!D108, "")</f>
        <v>123.6</v>
      </c>
    </row>
    <row r="88" spans="1:4" x14ac:dyDescent="0.25">
      <c r="A88" s="5">
        <v>33420</v>
      </c>
      <c r="B88">
        <f>IF(ISNUMBER(gdp_underlying!B88), gdp_underlying!B88, "")</f>
        <v>63.068303514721734</v>
      </c>
      <c r="C88">
        <f>IF(ISNUMBER(infl_underlying!B88), infl_underlying!B88, "")</f>
        <v>3.8031369985846504</v>
      </c>
      <c r="D88">
        <f>IF(ISNUMBER(credGDP_underlying!D109), credGDP_underlying!D109, "")</f>
        <v>123.4</v>
      </c>
    </row>
    <row r="89" spans="1:4" x14ac:dyDescent="0.25">
      <c r="A89" s="5">
        <v>33512</v>
      </c>
      <c r="B89">
        <f>IF(ISNUMBER(gdp_underlying!B89), gdp_underlying!B89, "")</f>
        <v>63.342993086784361</v>
      </c>
      <c r="C89">
        <f>IF(ISNUMBER(infl_underlying!B89), infl_underlying!B89, "")</f>
        <v>2.9479537914324592</v>
      </c>
      <c r="D89">
        <f>IF(ISNUMBER(credGDP_underlying!D110), credGDP_underlying!D110, "")</f>
        <v>122.5</v>
      </c>
    </row>
    <row r="90" spans="1:4" x14ac:dyDescent="0.25">
      <c r="A90" s="5">
        <v>33604</v>
      </c>
      <c r="B90">
        <f>IF(ISNUMBER(gdp_underlying!B90), gdp_underlying!B90, "")</f>
        <v>64.091890965405554</v>
      </c>
      <c r="C90">
        <f>IF(ISNUMBER(infl_underlying!B90), infl_underlying!B90, "")</f>
        <v>2.8281063975969087</v>
      </c>
      <c r="D90">
        <f>IF(ISNUMBER(credGDP_underlying!D111), credGDP_underlying!D111, "")</f>
        <v>122.9</v>
      </c>
    </row>
    <row r="91" spans="1:4" x14ac:dyDescent="0.25">
      <c r="A91" s="5">
        <v>33695</v>
      </c>
      <c r="B91">
        <f>IF(ISNUMBER(gdp_underlying!B91), gdp_underlying!B91, "")</f>
        <v>64.797934515743663</v>
      </c>
      <c r="C91">
        <f>IF(ISNUMBER(infl_underlying!B91), infl_underlying!B91, "")</f>
        <v>3.0503739560605019</v>
      </c>
      <c r="D91">
        <f>IF(ISNUMBER(credGDP_underlying!D112), credGDP_underlying!D112, "")</f>
        <v>122.1</v>
      </c>
    </row>
    <row r="92" spans="1:4" x14ac:dyDescent="0.25">
      <c r="A92" s="5">
        <v>33786</v>
      </c>
      <c r="B92">
        <f>IF(ISNUMBER(gdp_underlying!B92), gdp_underlying!B92, "")</f>
        <v>65.428104718186262</v>
      </c>
      <c r="C92">
        <f>IF(ISNUMBER(infl_underlying!B92), infl_underlying!B92, "")</f>
        <v>3.0504992755005693</v>
      </c>
      <c r="D92">
        <f>IF(ISNUMBER(credGDP_underlying!D113), credGDP_underlying!D113, "")</f>
        <v>121.4</v>
      </c>
    </row>
    <row r="93" spans="1:4" x14ac:dyDescent="0.25">
      <c r="A93" s="5">
        <v>33878</v>
      </c>
      <c r="B93">
        <f>IF(ISNUMBER(gdp_underlying!B93), gdp_underlying!B93, "")</f>
        <v>66.083566005787731</v>
      </c>
      <c r="C93">
        <f>IF(ISNUMBER(infl_underlying!B93), infl_underlying!B93, "")</f>
        <v>3.0044942962694021</v>
      </c>
      <c r="D93">
        <f>IF(ISNUMBER(credGDP_underlying!D114), credGDP_underlying!D114, "")</f>
        <v>120.2</v>
      </c>
    </row>
    <row r="94" spans="1:4" x14ac:dyDescent="0.25">
      <c r="A94" s="5">
        <v>33970</v>
      </c>
      <c r="B94">
        <f>IF(ISNUMBER(gdp_underlying!B94), gdp_underlying!B94, "")</f>
        <v>66.207211441966081</v>
      </c>
      <c r="C94">
        <f>IF(ISNUMBER(infl_underlying!B94), infl_underlying!B94, "")</f>
        <v>3.1470897751758389</v>
      </c>
      <c r="D94">
        <f>IF(ISNUMBER(credGDP_underlying!D115), credGDP_underlying!D115, "")</f>
        <v>119.3</v>
      </c>
    </row>
    <row r="95" spans="1:4" x14ac:dyDescent="0.25">
      <c r="A95" s="5">
        <v>34060</v>
      </c>
      <c r="B95">
        <f>IF(ISNUMBER(gdp_underlying!B95), gdp_underlying!B95, "")</f>
        <v>66.600628720687808</v>
      </c>
      <c r="C95">
        <f>IF(ISNUMBER(infl_underlying!B95), infl_underlying!B95, "")</f>
        <v>3.0988364043284884</v>
      </c>
      <c r="D95">
        <f>IF(ISNUMBER(credGDP_underlying!D116), credGDP_underlying!D116, "")</f>
        <v>118.4</v>
      </c>
    </row>
    <row r="96" spans="1:4" x14ac:dyDescent="0.25">
      <c r="A96" s="5">
        <v>34151</v>
      </c>
      <c r="B96">
        <f>IF(ISNUMBER(gdp_underlying!B96), gdp_underlying!B96, "")</f>
        <v>66.925197984217348</v>
      </c>
      <c r="C96">
        <f>IF(ISNUMBER(infl_underlying!B96), infl_underlying!B96, "")</f>
        <v>2.7073104450391936</v>
      </c>
      <c r="D96">
        <f>IF(ISNUMBER(credGDP_underlying!D117), credGDP_underlying!D117, "")</f>
        <v>117.6</v>
      </c>
    </row>
    <row r="97" spans="1:4" x14ac:dyDescent="0.25">
      <c r="A97" s="5">
        <v>34243</v>
      </c>
      <c r="B97">
        <f>IF(ISNUMBER(gdp_underlying!B97), gdp_underlying!B97, "")</f>
        <v>67.818817280760854</v>
      </c>
      <c r="C97">
        <f>IF(ISNUMBER(infl_underlying!B97), infl_underlying!B97, "")</f>
        <v>2.6884855696360459</v>
      </c>
      <c r="D97">
        <f>IF(ISNUMBER(credGDP_underlying!D118), credGDP_underlying!D118, "")</f>
        <v>116.5</v>
      </c>
    </row>
    <row r="98" spans="1:4" x14ac:dyDescent="0.25">
      <c r="A98" s="5">
        <v>34335</v>
      </c>
      <c r="B98">
        <f>IF(ISNUMBER(gdp_underlying!B98), gdp_underlying!B98, "")</f>
        <v>68.484113999511393</v>
      </c>
      <c r="C98">
        <f>IF(ISNUMBER(infl_underlying!B98), infl_underlying!B98, "")</f>
        <v>2.484615751022706</v>
      </c>
      <c r="D98">
        <f>IF(ISNUMBER(credGDP_underlying!D119), credGDP_underlying!D119, "")</f>
        <v>116.7</v>
      </c>
    </row>
    <row r="99" spans="1:4" x14ac:dyDescent="0.25">
      <c r="A99" s="5">
        <v>34425</v>
      </c>
      <c r="B99">
        <f>IF(ISNUMBER(gdp_underlying!B99), gdp_underlying!B99, "")</f>
        <v>69.419885130024923</v>
      </c>
      <c r="C99">
        <f>IF(ISNUMBER(infl_underlying!B99), infl_underlying!B99, "")</f>
        <v>2.3530157464098265</v>
      </c>
      <c r="D99">
        <f>IF(ISNUMBER(credGDP_underlying!D120), credGDP_underlying!D120, "")</f>
        <v>117</v>
      </c>
    </row>
    <row r="100" spans="1:4" x14ac:dyDescent="0.25">
      <c r="A100" s="5">
        <v>34516</v>
      </c>
      <c r="B100">
        <f>IF(ISNUMBER(gdp_underlying!B100), gdp_underlying!B100, "")</f>
        <v>69.829460633026102</v>
      </c>
      <c r="C100">
        <f>IF(ISNUMBER(infl_underlying!B100), infl_underlying!B100, "")</f>
        <v>2.8375595078381917</v>
      </c>
      <c r="D100">
        <f>IF(ISNUMBER(credGDP_underlying!D121), credGDP_underlying!D121, "")</f>
        <v>117.5</v>
      </c>
    </row>
    <row r="101" spans="1:4" x14ac:dyDescent="0.25">
      <c r="A101" s="5">
        <v>34608</v>
      </c>
      <c r="B101">
        <f>IF(ISNUMBER(gdp_underlying!B101), gdp_underlying!B101, "")</f>
        <v>70.621915464016638</v>
      </c>
      <c r="C101">
        <f>IF(ISNUMBER(infl_underlying!B101), infl_underlying!B101, "")</f>
        <v>2.6179972010203145</v>
      </c>
      <c r="D101">
        <f>IF(ISNUMBER(credGDP_underlying!D122), credGDP_underlying!D122, "")</f>
        <v>117.3</v>
      </c>
    </row>
    <row r="102" spans="1:4" x14ac:dyDescent="0.25">
      <c r="A102" s="5">
        <v>34700</v>
      </c>
      <c r="B102">
        <f>IF(ISNUMBER(gdp_underlying!B102), gdp_underlying!B102, "")</f>
        <v>70.863586075559795</v>
      </c>
      <c r="C102">
        <f>IF(ISNUMBER(infl_underlying!B102), infl_underlying!B102, "")</f>
        <v>2.8006822328494696</v>
      </c>
      <c r="D102">
        <f>IF(ISNUMBER(credGDP_underlying!D123), credGDP_underlying!D123, "")</f>
        <v>117.4</v>
      </c>
    </row>
    <row r="103" spans="1:4" x14ac:dyDescent="0.25">
      <c r="A103" s="5">
        <v>34790</v>
      </c>
      <c r="B103">
        <f>IF(ISNUMBER(gdp_underlying!B103), gdp_underlying!B103, "")</f>
        <v>71.110876939358505</v>
      </c>
      <c r="C103">
        <f>IF(ISNUMBER(infl_underlying!B103), infl_underlying!B103, "")</f>
        <v>3.0463707423873427</v>
      </c>
      <c r="D103">
        <f>IF(ISNUMBER(credGDP_underlying!D124), credGDP_underlying!D124, "")</f>
        <v>117.3</v>
      </c>
    </row>
    <row r="104" spans="1:4" x14ac:dyDescent="0.25">
      <c r="A104" s="5">
        <v>34881</v>
      </c>
      <c r="B104">
        <f>IF(ISNUMBER(gdp_underlying!B104), gdp_underlying!B104, "")</f>
        <v>71.719971204583189</v>
      </c>
      <c r="C104">
        <f>IF(ISNUMBER(infl_underlying!B104), infl_underlying!B104, "")</f>
        <v>2.6066983119928966</v>
      </c>
      <c r="D104">
        <f>IF(ISNUMBER(credGDP_underlying!D125), credGDP_underlying!D125, "")</f>
        <v>117.8</v>
      </c>
    </row>
    <row r="105" spans="1:4" x14ac:dyDescent="0.25">
      <c r="A105" s="5">
        <v>34973</v>
      </c>
      <c r="B105">
        <f>IF(ISNUMBER(gdp_underlying!B105), gdp_underlying!B105, "")</f>
        <v>72.22860353632376</v>
      </c>
      <c r="C105">
        <f>IF(ISNUMBER(infl_underlying!B105), infl_underlying!B105, "")</f>
        <v>2.6164327804911123</v>
      </c>
      <c r="D105">
        <f>IF(ISNUMBER(credGDP_underlying!D126), credGDP_underlying!D126, "")</f>
        <v>117.7</v>
      </c>
    </row>
    <row r="106" spans="1:4" x14ac:dyDescent="0.25">
      <c r="A106" s="5">
        <v>35065</v>
      </c>
      <c r="B106">
        <f>IF(ISNUMBER(gdp_underlying!B106), gdp_underlying!B106, "")</f>
        <v>72.702811861956945</v>
      </c>
      <c r="C106">
        <f>IF(ISNUMBER(infl_underlying!B106), infl_underlying!B106, "")</f>
        <v>2.7028543912180858</v>
      </c>
      <c r="D106">
        <f>IF(ISNUMBER(credGDP_underlying!D127), credGDP_underlying!D127, "")</f>
        <v>118.6</v>
      </c>
    </row>
    <row r="107" spans="1:4" x14ac:dyDescent="0.25">
      <c r="A107" s="5">
        <v>35156</v>
      </c>
      <c r="B107">
        <f>IF(ISNUMBER(gdp_underlying!B107), gdp_underlying!B107, "")</f>
        <v>73.972285144713609</v>
      </c>
      <c r="C107">
        <f>IF(ISNUMBER(infl_underlying!B107), infl_underlying!B107, "")</f>
        <v>2.8073608452747933</v>
      </c>
      <c r="D107">
        <f>IF(ISNUMBER(credGDP_underlying!D128), credGDP_underlying!D128, "")</f>
        <v>119.2</v>
      </c>
    </row>
    <row r="108" spans="1:4" x14ac:dyDescent="0.25">
      <c r="A108" s="5">
        <v>35247</v>
      </c>
      <c r="B108">
        <f>IF(ISNUMBER(gdp_underlying!B108), gdp_underlying!B108, "")</f>
        <v>74.656550193243248</v>
      </c>
      <c r="C108">
        <f>IF(ISNUMBER(infl_underlying!B108), infl_underlying!B108, "")</f>
        <v>2.9012533269832721</v>
      </c>
      <c r="D108">
        <f>IF(ISNUMBER(credGDP_underlying!D129), credGDP_underlying!D129, "")</f>
        <v>119.9</v>
      </c>
    </row>
    <row r="109" spans="1:4" x14ac:dyDescent="0.25">
      <c r="A109" s="5">
        <v>35339</v>
      </c>
      <c r="B109">
        <f>IF(ISNUMBER(gdp_underlying!B109), gdp_underlying!B109, "")</f>
        <v>75.445492340333303</v>
      </c>
      <c r="C109">
        <f>IF(ISNUMBER(infl_underlying!B109), infl_underlying!B109, "")</f>
        <v>3.1403224318474652</v>
      </c>
      <c r="D109">
        <f>IF(ISNUMBER(credGDP_underlying!D130), credGDP_underlying!D130, "")</f>
        <v>120.1</v>
      </c>
    </row>
    <row r="110" spans="1:4" x14ac:dyDescent="0.25">
      <c r="A110" s="5">
        <v>35431</v>
      </c>
      <c r="B110">
        <f>IF(ISNUMBER(gdp_underlying!B110), gdp_underlying!B110, "")</f>
        <v>76.020162585925448</v>
      </c>
      <c r="C110">
        <f>IF(ISNUMBER(infl_underlying!B110), infl_underlying!B110, "")</f>
        <v>2.9036666810806966</v>
      </c>
      <c r="D110">
        <f>IF(ISNUMBER(credGDP_underlying!D131), credGDP_underlying!D131, "")</f>
        <v>120.6</v>
      </c>
    </row>
    <row r="111" spans="1:4" x14ac:dyDescent="0.25">
      <c r="A111" s="5">
        <v>35521</v>
      </c>
      <c r="B111">
        <f>IF(ISNUMBER(gdp_underlying!B111), gdp_underlying!B111, "")</f>
        <v>77.167395484851198</v>
      </c>
      <c r="C111">
        <f>IF(ISNUMBER(infl_underlying!B111), infl_underlying!B111, "")</f>
        <v>2.3154114304781732</v>
      </c>
      <c r="D111">
        <f>IF(ISNUMBER(credGDP_underlying!D132), credGDP_underlying!D132, "")</f>
        <v>120.7</v>
      </c>
    </row>
    <row r="112" spans="1:4" x14ac:dyDescent="0.25">
      <c r="A112" s="5">
        <v>35612</v>
      </c>
      <c r="B112">
        <f>IF(ISNUMBER(gdp_underlying!B112), gdp_underlying!B112, "")</f>
        <v>78.149533637096297</v>
      </c>
      <c r="C112">
        <f>IF(ISNUMBER(infl_underlying!B112), infl_underlying!B112, "")</f>
        <v>2.1789968206953807</v>
      </c>
      <c r="D112">
        <f>IF(ISNUMBER(credGDP_underlying!D133), credGDP_underlying!D133, "")</f>
        <v>120.5</v>
      </c>
    </row>
    <row r="113" spans="1:4" x14ac:dyDescent="0.25">
      <c r="A113" s="5">
        <v>35704</v>
      </c>
      <c r="B113">
        <f>IF(ISNUMBER(gdp_underlying!B113), gdp_underlying!B113, "")</f>
        <v>78.755817786687558</v>
      </c>
      <c r="C113">
        <f>IF(ISNUMBER(infl_underlying!B113), infl_underlying!B113, "")</f>
        <v>1.8543991759320337</v>
      </c>
      <c r="D113">
        <f>IF(ISNUMBER(credGDP_underlying!D134), credGDP_underlying!D134, "")</f>
        <v>120.2</v>
      </c>
    </row>
    <row r="114" spans="1:4" x14ac:dyDescent="0.25">
      <c r="A114" s="5">
        <v>35796</v>
      </c>
      <c r="B114">
        <f>IF(ISNUMBER(gdp_underlying!B114), gdp_underlying!B114, "")</f>
        <v>79.534924489478755</v>
      </c>
      <c r="C114">
        <f>IF(ISNUMBER(infl_underlying!B114), infl_underlying!B114, "")</f>
        <v>1.4517087091137375</v>
      </c>
      <c r="D114">
        <f>IF(ISNUMBER(credGDP_underlying!D135), credGDP_underlying!D135, "")</f>
        <v>120.7</v>
      </c>
    </row>
    <row r="115" spans="1:4" x14ac:dyDescent="0.25">
      <c r="A115" s="5">
        <v>35886</v>
      </c>
      <c r="B115">
        <f>IF(ISNUMBER(gdp_underlying!B115), gdp_underlying!B115, "")</f>
        <v>80.306303388214872</v>
      </c>
      <c r="C115">
        <f>IF(ISNUMBER(infl_underlying!B115), infl_underlying!B115, "")</f>
        <v>1.5894598519077898</v>
      </c>
      <c r="D115">
        <f>IF(ISNUMBER(credGDP_underlying!D136), credGDP_underlying!D136, "")</f>
        <v>121.3</v>
      </c>
    </row>
    <row r="116" spans="1:4" x14ac:dyDescent="0.25">
      <c r="A116" s="5">
        <v>35977</v>
      </c>
      <c r="B116">
        <f>IF(ISNUMBER(gdp_underlying!B116), gdp_underlying!B116, "")</f>
        <v>81.357289597435354</v>
      </c>
      <c r="C116">
        <f>IF(ISNUMBER(infl_underlying!B116), infl_underlying!B116, "")</f>
        <v>1.5832948771712569</v>
      </c>
      <c r="D116">
        <f>IF(ISNUMBER(credGDP_underlying!D137), credGDP_underlying!D137, "")</f>
        <v>121.8</v>
      </c>
    </row>
    <row r="117" spans="1:4" x14ac:dyDescent="0.25">
      <c r="A117" s="5">
        <v>36069</v>
      </c>
      <c r="B117">
        <f>IF(ISNUMBER(gdp_underlying!B117), gdp_underlying!B117, "")</f>
        <v>82.692800821313512</v>
      </c>
      <c r="C117">
        <f>IF(ISNUMBER(infl_underlying!B117), infl_underlying!B117, "")</f>
        <v>1.5364469185399232</v>
      </c>
      <c r="D117">
        <f>IF(ISNUMBER(credGDP_underlying!D138), credGDP_underlying!D138, "")</f>
        <v>122.5</v>
      </c>
    </row>
    <row r="118" spans="1:4" x14ac:dyDescent="0.25">
      <c r="A118" s="5">
        <v>36161</v>
      </c>
      <c r="B118">
        <f>IF(ISNUMBER(gdp_underlying!B118), gdp_underlying!B118, "")</f>
        <v>83.35317985226564</v>
      </c>
      <c r="C118">
        <f>IF(ISNUMBER(infl_underlying!B118), infl_underlying!B118, "")</f>
        <v>1.6539200901875926</v>
      </c>
      <c r="D118">
        <f>IF(ISNUMBER(credGDP_underlying!D139), credGDP_underlying!D139, "")</f>
        <v>124.4</v>
      </c>
    </row>
    <row r="119" spans="1:4" x14ac:dyDescent="0.25">
      <c r="A119" s="5">
        <v>36251</v>
      </c>
      <c r="B119">
        <f>IF(ISNUMBER(gdp_underlying!B119), gdp_underlying!B119, "")</f>
        <v>84.040255019011425</v>
      </c>
      <c r="C119">
        <f>IF(ISNUMBER(infl_underlying!B119), infl_underlying!B119, "")</f>
        <v>2.0873903658211694</v>
      </c>
      <c r="D119">
        <f>IF(ISNUMBER(credGDP_underlying!D140), credGDP_underlying!D140, "")</f>
        <v>125.2</v>
      </c>
    </row>
    <row r="120" spans="1:4" x14ac:dyDescent="0.25">
      <c r="A120" s="5">
        <v>36342</v>
      </c>
      <c r="B120">
        <f>IF(ISNUMBER(gdp_underlying!B120), gdp_underlying!B120, "")</f>
        <v>85.098266526202707</v>
      </c>
      <c r="C120">
        <f>IF(ISNUMBER(infl_underlying!B120), infl_underlying!B120, "")</f>
        <v>2.3188478784310114</v>
      </c>
      <c r="D120">
        <f>IF(ISNUMBER(credGDP_underlying!D141), credGDP_underlying!D141, "")</f>
        <v>126.3</v>
      </c>
    </row>
    <row r="121" spans="1:4" x14ac:dyDescent="0.25">
      <c r="A121" s="5">
        <v>36434</v>
      </c>
      <c r="B121">
        <f>IF(ISNUMBER(gdp_underlying!B121), gdp_underlying!B121, "")</f>
        <v>86.574986392324945</v>
      </c>
      <c r="C121">
        <f>IF(ISNUMBER(infl_underlying!B121), infl_underlying!B121, "")</f>
        <v>2.5886755812294564</v>
      </c>
      <c r="D121">
        <f>IF(ISNUMBER(credGDP_underlying!D142), credGDP_underlying!D142, "")</f>
        <v>127.2</v>
      </c>
    </row>
    <row r="122" spans="1:4" x14ac:dyDescent="0.25">
      <c r="A122" s="5">
        <v>36526</v>
      </c>
      <c r="B122">
        <f>IF(ISNUMBER(gdp_underlying!B122), gdp_underlying!B122, "")</f>
        <v>86.826492436266435</v>
      </c>
      <c r="C122">
        <f>IF(ISNUMBER(infl_underlying!B122), infl_underlying!B122, "")</f>
        <v>3.1887995413916057</v>
      </c>
      <c r="D122">
        <f>IF(ISNUMBER(credGDP_underlying!D143), credGDP_underlying!D143, "")</f>
        <v>128.1</v>
      </c>
    </row>
    <row r="123" spans="1:4" x14ac:dyDescent="0.25">
      <c r="A123" s="5">
        <v>36617</v>
      </c>
      <c r="B123">
        <f>IF(ISNUMBER(gdp_underlying!B123), gdp_underlying!B123, "")</f>
        <v>88.466199510549302</v>
      </c>
      <c r="C123">
        <f>IF(ISNUMBER(infl_underlying!B123), infl_underlying!B123, "")</f>
        <v>3.2751266000207009</v>
      </c>
      <c r="D123">
        <f>IF(ISNUMBER(credGDP_underlying!D144), credGDP_underlying!D144, "")</f>
        <v>129.80000000000001</v>
      </c>
    </row>
    <row r="124" spans="1:4" x14ac:dyDescent="0.25">
      <c r="A124" s="5">
        <v>36708</v>
      </c>
      <c r="B124">
        <f>IF(ISNUMBER(gdp_underlying!B124), gdp_underlying!B124, "")</f>
        <v>88.572984205340717</v>
      </c>
      <c r="C124">
        <f>IF(ISNUMBER(infl_underlying!B124), infl_underlying!B124, "")</f>
        <v>3.4479678650236747</v>
      </c>
      <c r="D124">
        <f>IF(ISNUMBER(credGDP_underlying!D145), credGDP_underlying!D145, "")</f>
        <v>130.69999999999999</v>
      </c>
    </row>
    <row r="125" spans="1:4" x14ac:dyDescent="0.25">
      <c r="A125" s="5">
        <v>36800</v>
      </c>
      <c r="B125">
        <f>IF(ISNUMBER(gdp_underlying!B125), gdp_underlying!B125, "")</f>
        <v>89.075996302901089</v>
      </c>
      <c r="C125">
        <f>IF(ISNUMBER(infl_underlying!B125), infl_underlying!B125, "")</f>
        <v>3.369699573685736</v>
      </c>
      <c r="D125">
        <f>IF(ISNUMBER(credGDP_underlying!D146), credGDP_underlying!D146, "")</f>
        <v>131.80000000000001</v>
      </c>
    </row>
    <row r="126" spans="1:4" x14ac:dyDescent="0.25">
      <c r="A126" s="5">
        <v>36892</v>
      </c>
      <c r="B126">
        <f>IF(ISNUMBER(gdp_underlying!B126), gdp_underlying!B126, "")</f>
        <v>88.823085186539714</v>
      </c>
      <c r="C126">
        <f>IF(ISNUMBER(infl_underlying!B126), infl_underlying!B126, "")</f>
        <v>3.3371956080160414</v>
      </c>
      <c r="D126">
        <f>IF(ISNUMBER(credGDP_underlying!D147), credGDP_underlying!D147, "")</f>
        <v>132.69999999999999</v>
      </c>
    </row>
    <row r="127" spans="1:4" x14ac:dyDescent="0.25">
      <c r="A127" s="5">
        <v>36982</v>
      </c>
      <c r="B127">
        <f>IF(ISNUMBER(gdp_underlying!B127), gdp_underlying!B127, "")</f>
        <v>89.293780869547703</v>
      </c>
      <c r="C127">
        <f>IF(ISNUMBER(infl_underlying!B127), infl_underlying!B127, "")</f>
        <v>3.3215420552506236</v>
      </c>
      <c r="D127">
        <f>IF(ISNUMBER(credGDP_underlying!D148), credGDP_underlying!D148, "")</f>
        <v>133.30000000000001</v>
      </c>
    </row>
    <row r="128" spans="1:4" x14ac:dyDescent="0.25">
      <c r="A128" s="5">
        <v>37073</v>
      </c>
      <c r="B128">
        <f>IF(ISNUMBER(gdp_underlying!B128), gdp_underlying!B128, "")</f>
        <v>89.011363454577889</v>
      </c>
      <c r="C128">
        <f>IF(ISNUMBER(infl_underlying!B128), infl_underlying!B128, "")</f>
        <v>2.6602430690465675</v>
      </c>
      <c r="D128">
        <f>IF(ISNUMBER(credGDP_underlying!D149), credGDP_underlying!D149, "")</f>
        <v>133.9</v>
      </c>
    </row>
    <row r="129" spans="1:4" x14ac:dyDescent="0.25">
      <c r="A129" s="5">
        <v>37165</v>
      </c>
      <c r="B129">
        <f>IF(ISNUMBER(gdp_underlying!B129), gdp_underlying!B129, "")</f>
        <v>89.258654317973836</v>
      </c>
      <c r="C129">
        <f>IF(ISNUMBER(infl_underlying!B129), infl_underlying!B129, "")</f>
        <v>1.8407889013292007</v>
      </c>
      <c r="D129">
        <f>IF(ISNUMBER(credGDP_underlying!D150), credGDP_underlying!D150, "")</f>
        <v>133.4</v>
      </c>
    </row>
    <row r="130" spans="1:4" x14ac:dyDescent="0.25">
      <c r="A130" s="5">
        <v>37257</v>
      </c>
      <c r="B130">
        <f>IF(ISNUMBER(gdp_underlying!B130), gdp_underlying!B130, "")</f>
        <v>90.080615424532326</v>
      </c>
      <c r="C130">
        <f>IF(ISNUMBER(infl_underlying!B130), infl_underlying!B130, "")</f>
        <v>1.2443791556902521</v>
      </c>
      <c r="D130">
        <f>IF(ISNUMBER(credGDP_underlying!D151), credGDP_underlying!D151, "")</f>
        <v>135.30000000000001</v>
      </c>
    </row>
    <row r="131" spans="1:4" x14ac:dyDescent="0.25">
      <c r="A131" s="5">
        <v>37347</v>
      </c>
      <c r="B131">
        <f>IF(ISNUMBER(gdp_underlying!B131), gdp_underlying!B131, "")</f>
        <v>90.577304768675404</v>
      </c>
      <c r="C131">
        <f>IF(ISNUMBER(infl_underlying!B131), infl_underlying!B131, "")</f>
        <v>1.2872388386303382</v>
      </c>
      <c r="D131">
        <f>IF(ISNUMBER(credGDP_underlying!D152), credGDP_underlying!D152, "")</f>
        <v>137.30000000000001</v>
      </c>
    </row>
    <row r="132" spans="1:4" x14ac:dyDescent="0.25">
      <c r="A132" s="5">
        <v>37438</v>
      </c>
      <c r="B132">
        <f>IF(ISNUMBER(gdp_underlying!B132), gdp_underlying!B132, "")</f>
        <v>91.018494151870698</v>
      </c>
      <c r="C132">
        <f>IF(ISNUMBER(infl_underlying!B132), infl_underlying!B132, "")</f>
        <v>1.5812849249609271</v>
      </c>
      <c r="D132">
        <f>IF(ISNUMBER(credGDP_underlying!D153), credGDP_underlying!D153, "")</f>
        <v>138.30000000000001</v>
      </c>
    </row>
    <row r="133" spans="1:4" x14ac:dyDescent="0.25">
      <c r="A133" s="5">
        <v>37530</v>
      </c>
      <c r="B133">
        <f>IF(ISNUMBER(gdp_underlying!B133), gdp_underlying!B133, "")</f>
        <v>91.076101680475645</v>
      </c>
      <c r="C133">
        <f>IF(ISNUMBER(infl_underlying!B133), infl_underlying!B133, "")</f>
        <v>2.1762608739710934</v>
      </c>
      <c r="D133">
        <f>IF(ISNUMBER(credGDP_underlying!D154), credGDP_underlying!D154, "")</f>
        <v>138.9</v>
      </c>
    </row>
    <row r="134" spans="1:4" x14ac:dyDescent="0.25">
      <c r="A134" s="5">
        <v>37622</v>
      </c>
      <c r="B134">
        <f>IF(ISNUMBER(gdp_underlying!B134), gdp_underlying!B134, "")</f>
        <v>91.548202398096464</v>
      </c>
      <c r="C134">
        <f>IF(ISNUMBER(infl_underlying!B134), infl_underlying!B134, "")</f>
        <v>2.8263902443231914</v>
      </c>
      <c r="D134">
        <f>IF(ISNUMBER(credGDP_underlying!D155), credGDP_underlying!D155, "")</f>
        <v>140</v>
      </c>
    </row>
    <row r="135" spans="1:4" x14ac:dyDescent="0.25">
      <c r="A135" s="5">
        <v>37712</v>
      </c>
      <c r="B135">
        <f>IF(ISNUMBER(gdp_underlying!B135), gdp_underlying!B135, "")</f>
        <v>92.397562221478594</v>
      </c>
      <c r="C135">
        <f>IF(ISNUMBER(infl_underlying!B135), infl_underlying!B135, "")</f>
        <v>2.1092075069001766</v>
      </c>
      <c r="D135">
        <f>IF(ISNUMBER(credGDP_underlying!D156), credGDP_underlying!D156, "")</f>
        <v>140.69999999999999</v>
      </c>
    </row>
    <row r="136" spans="1:4" x14ac:dyDescent="0.25">
      <c r="A136" s="5">
        <v>37803</v>
      </c>
      <c r="B136">
        <f>IF(ISNUMBER(gdp_underlying!B136), gdp_underlying!B136, "")</f>
        <v>93.945237695009538</v>
      </c>
      <c r="C136">
        <f>IF(ISNUMBER(infl_underlying!B136), infl_underlying!B136, "")</f>
        <v>2.1725593004750934</v>
      </c>
      <c r="D136">
        <f>IF(ISNUMBER(credGDP_underlying!D157), credGDP_underlying!D157, "")</f>
        <v>142.30000000000001</v>
      </c>
    </row>
    <row r="137" spans="1:4" x14ac:dyDescent="0.25">
      <c r="A137" s="5">
        <v>37895</v>
      </c>
      <c r="B137">
        <f>IF(ISNUMBER(gdp_underlying!B137), gdp_underlying!B137, "")</f>
        <v>95.043293461785765</v>
      </c>
      <c r="C137">
        <f>IF(ISNUMBER(infl_underlying!B137), infl_underlying!B137, "")</f>
        <v>1.8774027696043472</v>
      </c>
      <c r="D137">
        <f>IF(ISNUMBER(credGDP_underlying!D158), credGDP_underlying!D158, "")</f>
        <v>142.9</v>
      </c>
    </row>
    <row r="138" spans="1:4" x14ac:dyDescent="0.25">
      <c r="A138" s="5">
        <v>37987</v>
      </c>
      <c r="B138">
        <f>IF(ISNUMBER(gdp_underlying!B138), gdp_underlying!B138, "")</f>
        <v>95.589862499049886</v>
      </c>
      <c r="C138">
        <f>IF(ISNUMBER(infl_underlying!B138), infl_underlying!B138, "")</f>
        <v>1.7693312677359292</v>
      </c>
      <c r="D138">
        <f>IF(ISNUMBER(credGDP_underlying!D159), credGDP_underlying!D159, "")</f>
        <v>145.1</v>
      </c>
    </row>
    <row r="139" spans="1:4" x14ac:dyDescent="0.25">
      <c r="A139" s="5">
        <v>38078</v>
      </c>
      <c r="B139">
        <f>IF(ISNUMBER(gdp_underlying!B139), gdp_underlying!B139, "")</f>
        <v>96.290285773512608</v>
      </c>
      <c r="C139">
        <f>IF(ISNUMBER(infl_underlying!B139), infl_underlying!B139, "")</f>
        <v>2.8271457083213587</v>
      </c>
      <c r="D139">
        <f>IF(ISNUMBER(credGDP_underlying!D160), credGDP_underlying!D160, "")</f>
        <v>145.80000000000001</v>
      </c>
    </row>
    <row r="140" spans="1:4" x14ac:dyDescent="0.25">
      <c r="A140" s="5">
        <v>38169</v>
      </c>
      <c r="B140">
        <f>IF(ISNUMBER(gdp_underlying!B140), gdp_underlying!B140, "")</f>
        <v>97.165639220990883</v>
      </c>
      <c r="C140">
        <f>IF(ISNUMBER(infl_underlying!B140), infl_underlying!B140, "")</f>
        <v>2.690608327793472</v>
      </c>
      <c r="D140">
        <f>IF(ISNUMBER(credGDP_underlying!D161), credGDP_underlying!D161, "")</f>
        <v>145.69999999999999</v>
      </c>
    </row>
    <row r="141" spans="1:4" x14ac:dyDescent="0.25">
      <c r="A141" s="5">
        <v>38261</v>
      </c>
      <c r="B141">
        <f>IF(ISNUMBER(gdp_underlying!B141), gdp_underlying!B141, "")</f>
        <v>98.005866164790746</v>
      </c>
      <c r="C141">
        <f>IF(ISNUMBER(infl_underlying!B141), infl_underlying!B141, "")</f>
        <v>3.2684890882613495</v>
      </c>
      <c r="D141">
        <f>IF(ISNUMBER(credGDP_underlying!D162), credGDP_underlying!D162, "")</f>
        <v>146.19999999999999</v>
      </c>
    </row>
    <row r="142" spans="1:4" x14ac:dyDescent="0.25">
      <c r="A142" s="5">
        <v>38353</v>
      </c>
      <c r="B142">
        <f>IF(ISNUMBER(gdp_underlying!B142), gdp_underlying!B142, "")</f>
        <v>99.050529513488655</v>
      </c>
      <c r="C142">
        <f>IF(ISNUMBER(infl_underlying!B142), infl_underlying!B142, "")</f>
        <v>2.9969207837684428</v>
      </c>
      <c r="D142">
        <f>IF(ISNUMBER(credGDP_underlying!D163), credGDP_underlying!D163, "")</f>
        <v>147</v>
      </c>
    </row>
    <row r="143" spans="1:4" x14ac:dyDescent="0.25">
      <c r="A143" s="5">
        <v>38443</v>
      </c>
      <c r="B143">
        <f>IF(ISNUMBER(gdp_underlying!B143), gdp_underlying!B143, "")</f>
        <v>99.567592252574045</v>
      </c>
      <c r="C143">
        <f>IF(ISNUMBER(infl_underlying!B143), infl_underlying!B143, "")</f>
        <v>2.9037944041949313</v>
      </c>
      <c r="D143">
        <f>IF(ISNUMBER(credGDP_underlying!D164), credGDP_underlying!D164, "")</f>
        <v>147.80000000000001</v>
      </c>
    </row>
    <row r="144" spans="1:4" x14ac:dyDescent="0.25">
      <c r="A144" s="5">
        <v>38534</v>
      </c>
      <c r="B144">
        <f>IF(ISNUMBER(gdp_underlying!B144), gdp_underlying!B144, "")</f>
        <v>100.40430653164971</v>
      </c>
      <c r="C144">
        <f>IF(ISNUMBER(infl_underlying!B144), infl_underlying!B144, "")</f>
        <v>3.7609891675771308</v>
      </c>
      <c r="D144">
        <f>IF(ISNUMBER(credGDP_underlying!D165), credGDP_underlying!D165, "")</f>
        <v>149.6</v>
      </c>
    </row>
    <row r="145" spans="1:4" x14ac:dyDescent="0.25">
      <c r="A145" s="5">
        <v>38626</v>
      </c>
      <c r="B145">
        <f>IF(ISNUMBER(gdp_underlying!B145), gdp_underlying!B145, "")</f>
        <v>100.97757170228756</v>
      </c>
      <c r="C145">
        <f>IF(ISNUMBER(infl_underlying!B145), infl_underlying!B145, "")</f>
        <v>3.6717049478152366</v>
      </c>
      <c r="D145">
        <f>IF(ISNUMBER(credGDP_underlying!D166), credGDP_underlying!D166, "")</f>
        <v>149.80000000000001</v>
      </c>
    </row>
    <row r="146" spans="1:4" x14ac:dyDescent="0.25">
      <c r="A146" s="5">
        <v>38718</v>
      </c>
      <c r="B146">
        <f>IF(ISNUMBER(gdp_underlying!B146), gdp_underlying!B146, "")</f>
        <v>102.19084253538198</v>
      </c>
      <c r="C146">
        <f>IF(ISNUMBER(infl_underlying!B146), infl_underlying!B146, "")</f>
        <v>3.5821382625349236</v>
      </c>
      <c r="D146">
        <f>IF(ISNUMBER(credGDP_underlying!D167), credGDP_underlying!D167, "")</f>
        <v>151.30000000000001</v>
      </c>
    </row>
    <row r="147" spans="1:4" x14ac:dyDescent="0.25">
      <c r="A147" s="5">
        <v>38808</v>
      </c>
      <c r="B147">
        <f>IF(ISNUMBER(gdp_underlying!B147), gdp_underlying!B147, "")</f>
        <v>102.49644347297384</v>
      </c>
      <c r="C147">
        <f>IF(ISNUMBER(infl_underlying!B147), infl_underlying!B147, "")</f>
        <v>3.9319897552474434</v>
      </c>
      <c r="D147">
        <f>IF(ISNUMBER(credGDP_underlying!D168), credGDP_underlying!D168, "")</f>
        <v>152.6</v>
      </c>
    </row>
    <row r="148" spans="1:4" x14ac:dyDescent="0.25">
      <c r="A148" s="5">
        <v>38899</v>
      </c>
      <c r="B148">
        <f>IF(ISNUMBER(gdp_underlying!B148), gdp_underlying!B148, "")</f>
        <v>102.58777248810074</v>
      </c>
      <c r="C148">
        <f>IF(ISNUMBER(infl_underlying!B148), infl_underlying!B148, "")</f>
        <v>3.2812046649871243</v>
      </c>
      <c r="D148">
        <f>IF(ISNUMBER(credGDP_underlying!D169), credGDP_underlying!D169, "")</f>
        <v>153.80000000000001</v>
      </c>
    </row>
    <row r="149" spans="1:4" x14ac:dyDescent="0.25">
      <c r="A149" s="5">
        <v>38991</v>
      </c>
      <c r="B149">
        <f>IF(ISNUMBER(gdp_underlying!B149), gdp_underlying!B149, "")</f>
        <v>103.39076529087643</v>
      </c>
      <c r="C149">
        <f>IF(ISNUMBER(infl_underlying!B149), infl_underlying!B149, "")</f>
        <v>1.9187727489716457</v>
      </c>
      <c r="D149">
        <f>IF(ISNUMBER(credGDP_underlying!D170), credGDP_underlying!D170, "")</f>
        <v>155.4</v>
      </c>
    </row>
    <row r="150" spans="1:4" x14ac:dyDescent="0.25">
      <c r="A150" s="5">
        <v>39083</v>
      </c>
      <c r="B150">
        <f>IF(ISNUMBER(gdp_underlying!B150), gdp_underlying!B150, "")</f>
        <v>103.45469560009988</v>
      </c>
      <c r="C150">
        <f>IF(ISNUMBER(infl_underlying!B150), infl_underlying!B150, "")</f>
        <v>2.3951626022733143</v>
      </c>
      <c r="D150">
        <f>IF(ISNUMBER(credGDP_underlying!D171), credGDP_underlying!D171, "")</f>
        <v>157.19999999999999</v>
      </c>
    </row>
    <row r="151" spans="1:4" x14ac:dyDescent="0.25">
      <c r="A151" s="5">
        <v>39173</v>
      </c>
      <c r="B151">
        <f>IF(ISNUMBER(gdp_underlying!B151), gdp_underlying!B151, "")</f>
        <v>104.2464478819072</v>
      </c>
      <c r="C151">
        <f>IF(ISNUMBER(infl_underlying!B151), infl_underlying!B151, "")</f>
        <v>2.6161684632581181</v>
      </c>
      <c r="D151">
        <f>IF(ISNUMBER(credGDP_underlying!D172), credGDP_underlying!D172, "")</f>
        <v>158.6</v>
      </c>
    </row>
    <row r="152" spans="1:4" x14ac:dyDescent="0.25">
      <c r="A152" s="5">
        <v>39264</v>
      </c>
      <c r="B152">
        <f>IF(ISNUMBER(gdp_underlying!B152), gdp_underlying!B152, "")</f>
        <v>104.9475737004459</v>
      </c>
      <c r="C152">
        <f>IF(ISNUMBER(infl_underlying!B152), infl_underlying!B152, "")</f>
        <v>2.3330584860984405</v>
      </c>
      <c r="D152">
        <f>IF(ISNUMBER(credGDP_underlying!D173), credGDP_underlying!D173, "")</f>
        <v>160.5</v>
      </c>
    </row>
    <row r="153" spans="1:4" x14ac:dyDescent="0.25">
      <c r="A153" s="5">
        <v>39356</v>
      </c>
      <c r="B153">
        <f>IF(ISNUMBER(gdp_underlying!B153), gdp_underlying!B153, "")</f>
        <v>105.32202264489699</v>
      </c>
      <c r="C153">
        <f>IF(ISNUMBER(infl_underlying!B153), infl_underlying!B153, "")</f>
        <v>3.8974582774576452</v>
      </c>
      <c r="D153">
        <f>IF(ISNUMBER(credGDP_underlying!D174), credGDP_underlying!D174, "")</f>
        <v>161.69999999999999</v>
      </c>
    </row>
    <row r="154" spans="1:4" x14ac:dyDescent="0.25">
      <c r="A154" s="5">
        <v>39448</v>
      </c>
      <c r="B154">
        <f>IF(ISNUMBER(gdp_underlying!B154), gdp_underlying!B154, "")</f>
        <v>104.603333536305</v>
      </c>
      <c r="C154">
        <f>IF(ISNUMBER(infl_underlying!B154), infl_underlying!B154, "")</f>
        <v>4.0138000331668495</v>
      </c>
      <c r="D154">
        <f>IF(ISNUMBER(credGDP_underlying!D175), credGDP_underlying!D175, "")</f>
        <v>164.2</v>
      </c>
    </row>
    <row r="155" spans="1:4" x14ac:dyDescent="0.25">
      <c r="A155" s="5">
        <v>39539</v>
      </c>
      <c r="B155">
        <f>IF(ISNUMBER(gdp_underlying!B155), gdp_underlying!B155, "")</f>
        <v>105.1225038676112</v>
      </c>
      <c r="C155">
        <f>IF(ISNUMBER(infl_underlying!B155), infl_underlying!B155, "")</f>
        <v>4.2861822175971369</v>
      </c>
      <c r="D155">
        <f>IF(ISNUMBER(credGDP_underlying!D176), credGDP_underlying!D176, "")</f>
        <v>166.1</v>
      </c>
    </row>
    <row r="156" spans="1:4" x14ac:dyDescent="0.25">
      <c r="A156" s="5">
        <v>39630</v>
      </c>
      <c r="B156">
        <f>IF(ISNUMBER(gdp_underlying!B156), gdp_underlying!B156, "")</f>
        <v>104.61808671810952</v>
      </c>
      <c r="C156">
        <f>IF(ISNUMBER(infl_underlying!B156), infl_underlying!B156, "")</f>
        <v>5.1669607349663327</v>
      </c>
      <c r="D156">
        <f>IF(ISNUMBER(credGDP_underlying!D177), credGDP_underlying!D177, "")</f>
        <v>167.7</v>
      </c>
    </row>
    <row r="157" spans="1:4" x14ac:dyDescent="0.25">
      <c r="A157" s="5">
        <v>39722</v>
      </c>
      <c r="B157">
        <f>IF(ISNUMBER(gdp_underlying!B157), gdp_underlying!B157, "")</f>
        <v>102.40792469654079</v>
      </c>
      <c r="C157">
        <f>IF(ISNUMBER(infl_underlying!B157), infl_underlying!B157, "")</f>
        <v>1.5889955223660552</v>
      </c>
      <c r="D157">
        <f>IF(ISNUMBER(credGDP_underlying!D178), credGDP_underlying!D178, "")</f>
        <v>168.7</v>
      </c>
    </row>
    <row r="158" spans="1:4" x14ac:dyDescent="0.25">
      <c r="A158" s="5">
        <v>39814</v>
      </c>
      <c r="B158">
        <f>IF(ISNUMBER(gdp_underlying!B158), gdp_underlying!B158, "")</f>
        <v>100.98881235607777</v>
      </c>
      <c r="C158">
        <f>IF(ISNUMBER(infl_underlying!B158), infl_underlying!B158, "")</f>
        <v>-4.0240180259619403E-2</v>
      </c>
      <c r="D158">
        <f>IF(ISNUMBER(credGDP_underlying!D179), credGDP_underlying!D179, "")</f>
        <v>168.4</v>
      </c>
    </row>
    <row r="159" spans="1:4" x14ac:dyDescent="0.25">
      <c r="A159" s="5">
        <v>39904</v>
      </c>
      <c r="B159">
        <f>IF(ISNUMBER(gdp_underlying!B159), gdp_underlying!B159, "")</f>
        <v>100.85252137184459</v>
      </c>
      <c r="C159">
        <f>IF(ISNUMBER(infl_underlying!B159), infl_underlying!B159, "")</f>
        <v>-1.1571213806785328</v>
      </c>
      <c r="D159">
        <f>IF(ISNUMBER(credGDP_underlying!D180), credGDP_underlying!D180, "")</f>
        <v>169.5</v>
      </c>
    </row>
    <row r="160" spans="1:4" x14ac:dyDescent="0.25">
      <c r="A160" s="5">
        <v>39995</v>
      </c>
      <c r="B160">
        <f>IF(ISNUMBER(gdp_underlying!B160), gdp_underlying!B160, "")</f>
        <v>101.1820083611951</v>
      </c>
      <c r="C160">
        <f>IF(ISNUMBER(infl_underlying!B160), infl_underlying!B160, "")</f>
        <v>-1.636689213387623</v>
      </c>
      <c r="D160">
        <f>IF(ISNUMBER(credGDP_underlying!D181), credGDP_underlying!D181, "")</f>
        <v>168</v>
      </c>
    </row>
    <row r="161" spans="1:4" x14ac:dyDescent="0.25">
      <c r="A161" s="5">
        <v>40087</v>
      </c>
      <c r="B161">
        <f>IF(ISNUMBER(gdp_underlying!B161), gdp_underlying!B161, "")</f>
        <v>102.1613363979387</v>
      </c>
      <c r="C161">
        <f>IF(ISNUMBER(infl_underlying!B161), infl_underlying!B161, "")</f>
        <v>1.4336193187601658</v>
      </c>
      <c r="D161">
        <f>IF(ISNUMBER(credGDP_underlying!D182), credGDP_underlying!D182, "")</f>
        <v>167</v>
      </c>
    </row>
    <row r="162" spans="1:4" x14ac:dyDescent="0.25">
      <c r="A162" s="5">
        <v>40179</v>
      </c>
      <c r="B162">
        <f>IF(ISNUMBER(gdp_underlying!B162), gdp_underlying!B162, "")</f>
        <v>102.60322832567923</v>
      </c>
      <c r="C162">
        <f>IF(ISNUMBER(infl_underlying!B162), infl_underlying!B162, "")</f>
        <v>2.333094229058748</v>
      </c>
      <c r="D162">
        <f>IF(ISNUMBER(credGDP_underlying!D183), credGDP_underlying!D183, "")</f>
        <v>167.6</v>
      </c>
    </row>
    <row r="163" spans="1:4" x14ac:dyDescent="0.25">
      <c r="A163" s="5">
        <v>40269</v>
      </c>
      <c r="B163">
        <f>IF(ISNUMBER(gdp_underlying!B163), gdp_underlying!B163, "")</f>
        <v>103.59449939389287</v>
      </c>
      <c r="C163">
        <f>IF(ISNUMBER(infl_underlying!B163), infl_underlying!B163, "")</f>
        <v>1.7523356607094267</v>
      </c>
      <c r="D163">
        <f>IF(ISNUMBER(credGDP_underlying!D184), credGDP_underlying!D184, "")</f>
        <v>167.8</v>
      </c>
    </row>
    <row r="164" spans="1:4" x14ac:dyDescent="0.25">
      <c r="A164" s="5">
        <v>40360</v>
      </c>
      <c r="B164">
        <f>IF(ISNUMBER(gdp_underlying!B164), gdp_underlying!B164, "")</f>
        <v>104.29422014074868</v>
      </c>
      <c r="C164">
        <f>IF(ISNUMBER(infl_underlying!B164), infl_underlying!B164, "")</f>
        <v>1.1687792403117758</v>
      </c>
      <c r="D164">
        <f>IF(ISNUMBER(credGDP_underlying!D185), credGDP_underlying!D185, "")</f>
        <v>166.2</v>
      </c>
    </row>
    <row r="165" spans="1:4" x14ac:dyDescent="0.25">
      <c r="A165" s="5">
        <v>40452</v>
      </c>
      <c r="B165">
        <f>IF(ISNUMBER(gdp_underlying!B165), gdp_underlying!B165, "")</f>
        <v>104.95108648129121</v>
      </c>
      <c r="C165">
        <f>IF(ISNUMBER(infl_underlying!B165), infl_underlying!B165, "")</f>
        <v>1.2622218777349641</v>
      </c>
      <c r="D165">
        <f>IF(ISNUMBER(credGDP_underlying!D186), credGDP_underlying!D186, "")</f>
        <v>164.2</v>
      </c>
    </row>
    <row r="166" spans="1:4" x14ac:dyDescent="0.25">
      <c r="A166" s="5">
        <v>40544</v>
      </c>
      <c r="B166">
        <f>IF(ISNUMBER(gdp_underlying!B166), gdp_underlying!B166, "")</f>
        <v>104.54572617500521</v>
      </c>
      <c r="C166">
        <f>IF(ISNUMBER(infl_underlying!B166), infl_underlying!B166, "")</f>
        <v>2.1185374633405982</v>
      </c>
      <c r="D166">
        <f>IF(ISNUMBER(credGDP_underlying!D187), credGDP_underlying!D187, "")</f>
        <v>161.80000000000001</v>
      </c>
    </row>
    <row r="167" spans="1:4" x14ac:dyDescent="0.25">
      <c r="A167" s="5">
        <v>40634</v>
      </c>
      <c r="B167">
        <f>IF(ISNUMBER(gdp_underlying!B167), gdp_underlying!B167, "")</f>
        <v>105.30656708594447</v>
      </c>
      <c r="C167">
        <f>IF(ISNUMBER(infl_underlying!B167), infl_underlying!B167, "")</f>
        <v>3.3728177277747275</v>
      </c>
      <c r="D167">
        <f>IF(ISNUMBER(credGDP_underlying!D188), credGDP_underlying!D188, "")</f>
        <v>160.1</v>
      </c>
    </row>
    <row r="168" spans="1:4" x14ac:dyDescent="0.25">
      <c r="A168" s="5">
        <v>40725</v>
      </c>
      <c r="B168">
        <f>IF(ISNUMBER(gdp_underlying!B168), gdp_underlying!B168, "")</f>
        <v>105.52786431398246</v>
      </c>
      <c r="C168">
        <f>IF(ISNUMBER(infl_underlying!B168), infl_underlying!B168, "")</f>
        <v>3.6873543623754896</v>
      </c>
      <c r="D168">
        <f>IF(ISNUMBER(credGDP_underlying!D189), credGDP_underlying!D189, "")</f>
        <v>157.6</v>
      </c>
    </row>
    <row r="169" spans="1:4" x14ac:dyDescent="0.25">
      <c r="A169" s="5">
        <v>40817</v>
      </c>
      <c r="B169">
        <f>IF(ISNUMBER(gdp_underlying!B169), gdp_underlying!B169, "")</f>
        <v>106.71654655381873</v>
      </c>
      <c r="C169">
        <f>IF(ISNUMBER(infl_underlying!B169), infl_underlying!B169, "")</f>
        <v>3.2406969775066692</v>
      </c>
      <c r="D169">
        <f>IF(ISNUMBER(credGDP_underlying!D190), credGDP_underlying!D190, "")</f>
        <v>156</v>
      </c>
    </row>
    <row r="170" spans="1:4" x14ac:dyDescent="0.25">
      <c r="A170" s="5">
        <v>40909</v>
      </c>
      <c r="B170">
        <f>IF(ISNUMBER(gdp_underlying!B170), gdp_underlying!B170, "")</f>
        <v>107.42399512219795</v>
      </c>
      <c r="C170">
        <f>IF(ISNUMBER(infl_underlying!B170), infl_underlying!B170, "")</f>
        <v>2.7762845382153358</v>
      </c>
      <c r="D170">
        <f>IF(ISNUMBER(credGDP_underlying!D191), credGDP_underlying!D191, "")</f>
        <v>154.30000000000001</v>
      </c>
    </row>
    <row r="171" spans="1:4" x14ac:dyDescent="0.25">
      <c r="A171" s="5">
        <v>41000</v>
      </c>
      <c r="B171">
        <f>IF(ISNUMBER(gdp_underlying!B171), gdp_underlying!B171, "")</f>
        <v>107.92560217497289</v>
      </c>
      <c r="C171">
        <f>IF(ISNUMBER(infl_underlying!B171), infl_underlying!B171, "")</f>
        <v>1.8721490374042069</v>
      </c>
      <c r="D171">
        <f>IF(ISNUMBER(credGDP_underlying!D192), credGDP_underlying!D192, "")</f>
        <v>153</v>
      </c>
    </row>
    <row r="172" spans="1:4" x14ac:dyDescent="0.25">
      <c r="A172" s="5">
        <v>41091</v>
      </c>
      <c r="B172">
        <f>IF(ISNUMBER(gdp_underlying!B172), gdp_underlying!B172, "")</f>
        <v>108.05486785475186</v>
      </c>
      <c r="C172">
        <f>IF(ISNUMBER(infl_underlying!B172), infl_underlying!B172, "")</f>
        <v>1.6835080093761974</v>
      </c>
      <c r="D172">
        <f>IF(ISNUMBER(credGDP_underlying!D193), credGDP_underlying!D193, "")</f>
        <v>152.4</v>
      </c>
    </row>
    <row r="173" spans="1:4" x14ac:dyDescent="0.25">
      <c r="A173" s="5">
        <v>41183</v>
      </c>
      <c r="B173">
        <f>IF(ISNUMBER(gdp_underlying!B173), gdp_underlying!B173, "")</f>
        <v>108.07945643578117</v>
      </c>
      <c r="C173">
        <f>IF(ISNUMBER(infl_underlying!B173), infl_underlying!B173, "")</f>
        <v>1.8717694921589569</v>
      </c>
      <c r="D173">
        <f>IF(ISNUMBER(credGDP_underlying!D194), credGDP_underlying!D194, "")</f>
        <v>151</v>
      </c>
    </row>
    <row r="174" spans="1:4" x14ac:dyDescent="0.25">
      <c r="A174" s="5">
        <v>41275</v>
      </c>
      <c r="B174">
        <f>IF(ISNUMBER(gdp_underlying!B174), gdp_underlying!B174, "")</f>
        <v>108.83537966795522</v>
      </c>
      <c r="C174">
        <f>IF(ISNUMBER(infl_underlying!B174), infl_underlying!B174, "")</f>
        <v>1.6678338681637601</v>
      </c>
      <c r="D174">
        <f>IF(ISNUMBER(credGDP_underlying!D195), credGDP_underlying!D195, "")</f>
        <v>150.1</v>
      </c>
    </row>
    <row r="175" spans="1:4" x14ac:dyDescent="0.25">
      <c r="A175" s="5">
        <v>41365</v>
      </c>
      <c r="B175">
        <f>IF(ISNUMBER(gdp_underlying!B175), gdp_underlying!B175, "")</f>
        <v>109.04403134234693</v>
      </c>
      <c r="C175">
        <f>IF(ISNUMBER(infl_underlying!B175), infl_underlying!B175, "")</f>
        <v>1.3832495851112809</v>
      </c>
      <c r="D175">
        <f>IF(ISNUMBER(credGDP_underlying!D196), credGDP_underlying!D196, "")</f>
        <v>149.4</v>
      </c>
    </row>
    <row r="176" spans="1:4" x14ac:dyDescent="0.25">
      <c r="A176" s="5">
        <v>41456</v>
      </c>
      <c r="B176">
        <f>IF(ISNUMBER(gdp_underlying!B176), gdp_underlying!B176, "")</f>
        <v>109.88496077346355</v>
      </c>
      <c r="C176">
        <f>IF(ISNUMBER(infl_underlying!B176), infl_underlying!B176, "")</f>
        <v>1.5414542883166995</v>
      </c>
      <c r="D176">
        <f>IF(ISNUMBER(credGDP_underlying!D197), credGDP_underlying!D197, "")</f>
        <v>149.9</v>
      </c>
    </row>
    <row r="177" spans="1:4" x14ac:dyDescent="0.25">
      <c r="A177" s="5">
        <v>41548</v>
      </c>
      <c r="B177">
        <f>IF(ISNUMBER(gdp_underlying!B177), gdp_underlying!B177, "")</f>
        <v>110.95702289478935</v>
      </c>
      <c r="C177">
        <f>IF(ISNUMBER(infl_underlying!B177), infl_underlying!B177, "")</f>
        <v>1.2259084603333115</v>
      </c>
      <c r="D177">
        <f>IF(ISNUMBER(credGDP_underlying!D198), credGDP_underlying!D198, "")</f>
        <v>148.9</v>
      </c>
    </row>
    <row r="178" spans="1:4" x14ac:dyDescent="0.25">
      <c r="A178" s="5">
        <v>41640</v>
      </c>
      <c r="B178">
        <f>IF(ISNUMBER(gdp_underlying!B178), gdp_underlying!B178, "")</f>
        <v>110.62753592464587</v>
      </c>
      <c r="C178">
        <f>IF(ISNUMBER(infl_underlying!B178), infl_underlying!B178, "")</f>
        <v>1.3956810705781424</v>
      </c>
      <c r="D178">
        <f>IF(ISNUMBER(credGDP_underlying!D199), credGDP_underlying!D199, "")</f>
        <v>149</v>
      </c>
    </row>
    <row r="179" spans="1:4" x14ac:dyDescent="0.25">
      <c r="A179" s="5">
        <v>41730</v>
      </c>
      <c r="B179">
        <f>IF(ISNUMBER(gdp_underlying!B179), gdp_underlying!B179, "")</f>
        <v>111.70802837969967</v>
      </c>
      <c r="C179">
        <f>IF(ISNUMBER(infl_underlying!B179), infl_underlying!B179, "")</f>
        <v>2.0300945706631692</v>
      </c>
      <c r="D179">
        <f>IF(ISNUMBER(credGDP_underlying!D200), credGDP_underlying!D200, "")</f>
        <v>149.5</v>
      </c>
    </row>
    <row r="180" spans="1:4" x14ac:dyDescent="0.25">
      <c r="A180" s="5">
        <v>41821</v>
      </c>
      <c r="B180">
        <f>IF(ISNUMBER(gdp_underlying!B180), gdp_underlying!B180, "")</f>
        <v>113.06883063997688</v>
      </c>
      <c r="C180">
        <f>IF(ISNUMBER(infl_underlying!B180), infl_underlying!B180, "")</f>
        <v>1.7674326646572969</v>
      </c>
      <c r="D180">
        <f>IF(ISNUMBER(credGDP_underlying!D201), credGDP_underlying!D201, "")</f>
        <v>148.9</v>
      </c>
    </row>
    <row r="181" spans="1:4" x14ac:dyDescent="0.25">
      <c r="A181" s="5">
        <v>41913</v>
      </c>
      <c r="B181">
        <f>IF(ISNUMBER(gdp_underlying!B181), gdp_underlying!B181, "")</f>
        <v>113.71656408761119</v>
      </c>
      <c r="C181">
        <f>IF(ISNUMBER(infl_underlying!B181), infl_underlying!B181, "")</f>
        <v>1.2403085466523962</v>
      </c>
      <c r="D181">
        <f>IF(ISNUMBER(credGDP_underlying!D202), credGDP_underlying!D202, "")</f>
        <v>148.6</v>
      </c>
    </row>
    <row r="182" spans="1:4" x14ac:dyDescent="0.25">
      <c r="A182" s="5">
        <v>42005</v>
      </c>
      <c r="B182">
        <f>IF(ISNUMBER(gdp_underlying!B182), gdp_underlying!B182, "")</f>
        <v>114.29474699058493</v>
      </c>
      <c r="C182">
        <f>IF(ISNUMBER(infl_underlying!B182), infl_underlying!B182, "")</f>
        <v>-6.2715373432245994E-2</v>
      </c>
      <c r="D182">
        <f>IF(ISNUMBER(credGDP_underlying!D203), credGDP_underlying!D203, "")</f>
        <v>148.69999999999999</v>
      </c>
    </row>
    <row r="183" spans="1:4" x14ac:dyDescent="0.25">
      <c r="A183" s="5">
        <v>42095</v>
      </c>
      <c r="B183">
        <f>IF(ISNUMBER(gdp_underlying!B183), gdp_underlying!B183, "")</f>
        <v>115.03380947727959</v>
      </c>
      <c r="C183">
        <f>IF(ISNUMBER(infl_underlying!B183), infl_underlying!B183, "")</f>
        <v>-3.8280110586980769E-2</v>
      </c>
      <c r="D183">
        <f>IF(ISNUMBER(credGDP_underlying!D204), credGDP_underlying!D204, "")</f>
        <v>148.5</v>
      </c>
    </row>
    <row r="184" spans="1:4" x14ac:dyDescent="0.25">
      <c r="A184" s="5">
        <v>42186</v>
      </c>
      <c r="B184">
        <f>IF(ISNUMBER(gdp_underlying!B184), gdp_underlying!B184, "")</f>
        <v>115.6007518798382</v>
      </c>
      <c r="C184">
        <f>IF(ISNUMBER(infl_underlying!B184), infl_underlying!B184, "")</f>
        <v>0.1094055785728329</v>
      </c>
      <c r="D184">
        <f>IF(ISNUMBER(credGDP_underlying!D205), credGDP_underlying!D205, "")</f>
        <v>148.6</v>
      </c>
    </row>
    <row r="185" spans="1:4" x14ac:dyDescent="0.25">
      <c r="A185" s="5">
        <v>42278</v>
      </c>
      <c r="B185">
        <f>IF(ISNUMBER(gdp_underlying!B185), gdp_underlying!B185, "")</f>
        <v>115.85225792589453</v>
      </c>
      <c r="C185">
        <f>IF(ISNUMBER(infl_underlying!B185), infl_underlying!B185, "")</f>
        <v>0.46516503969859263</v>
      </c>
      <c r="D185">
        <f>IF(ISNUMBER(credGDP_underlying!D206), credGDP_underlying!D206, "")</f>
        <v>148</v>
      </c>
    </row>
    <row r="186" spans="1:4" x14ac:dyDescent="0.25">
      <c r="A186" s="5">
        <v>42370</v>
      </c>
      <c r="B186">
        <f>IF(ISNUMBER(gdp_underlying!B186), gdp_underlying!B186, "")</f>
        <v>116.09322600564347</v>
      </c>
      <c r="C186">
        <f>IF(ISNUMBER(infl_underlying!B186), infl_underlying!B186, "")</f>
        <v>1.0744751441972706</v>
      </c>
      <c r="D186">
        <f>IF(ISNUMBER(credGDP_underlying!D207), credGDP_underlying!D207, "")</f>
        <v>148.69999999999999</v>
      </c>
    </row>
    <row r="187" spans="1:4" x14ac:dyDescent="0.25">
      <c r="A187" s="5">
        <v>42461</v>
      </c>
      <c r="B187">
        <f>IF(ISNUMBER(gdp_underlying!B187), gdp_underlying!B187, "")</f>
        <v>116.50139645202786</v>
      </c>
      <c r="C187">
        <f>IF(ISNUMBER(infl_underlying!B187), infl_underlying!B187, "")</f>
        <v>1.0416198357451107</v>
      </c>
      <c r="D187">
        <f>IF(ISNUMBER(credGDP_underlying!D208), credGDP_underlying!D208, "")</f>
        <v>148.69999999999999</v>
      </c>
    </row>
    <row r="188" spans="1:4" x14ac:dyDescent="0.25">
      <c r="A188" s="5">
        <v>42552</v>
      </c>
      <c r="B188">
        <f>IF(ISNUMBER(gdp_underlying!B188), gdp_underlying!B188, "")</f>
        <v>117.5123383379901</v>
      </c>
      <c r="C188">
        <f>IF(ISNUMBER(infl_underlying!B188), infl_underlying!B188, "")</f>
        <v>1.1114452449553403</v>
      </c>
      <c r="D188">
        <f>IF(ISNUMBER(credGDP_underlying!D209), credGDP_underlying!D209, "")</f>
        <v>148.80000000000001</v>
      </c>
    </row>
    <row r="189" spans="1:4" x14ac:dyDescent="0.25">
      <c r="A189" s="5">
        <v>42644</v>
      </c>
      <c r="B189">
        <f>IF(ISNUMBER(gdp_underlying!B189), gdp_underlying!B189, "")</f>
        <v>118.02572509812235</v>
      </c>
      <c r="C189">
        <f>IF(ISNUMBER(infl_underlying!B189), infl_underlying!B189, "")</f>
        <v>1.784588513836747</v>
      </c>
      <c r="D189">
        <f>IF(ISNUMBER(credGDP_underlying!D210), credGDP_underlying!D210, "")</f>
        <v>149.4</v>
      </c>
    </row>
    <row r="190" spans="1:4" x14ac:dyDescent="0.25">
      <c r="A190" s="5">
        <v>42736</v>
      </c>
      <c r="B190">
        <f>IF(ISNUMBER(gdp_underlying!B190), gdp_underlying!B190, "")</f>
        <v>118.38852774716531</v>
      </c>
      <c r="C190">
        <f>IF(ISNUMBER(infl_underlying!B190), infl_underlying!B190, "")</f>
        <v>2.5076448074717095</v>
      </c>
      <c r="D190">
        <f>IF(ISNUMBER(credGDP_underlying!D211), credGDP_underlying!D211, "")</f>
        <v>149.4996664442962</v>
      </c>
    </row>
    <row r="191" spans="1:4" x14ac:dyDescent="0.25">
      <c r="A191" s="5">
        <v>42826</v>
      </c>
      <c r="B191">
        <f>IF(ISNUMBER(gdp_underlying!B191), gdp_underlying!B191, "")</f>
        <v>119.27662380698479</v>
      </c>
      <c r="C191">
        <f>IF(ISNUMBER(infl_underlying!B191), infl_underlying!B191, "")</f>
        <v>1.8841480976312102</v>
      </c>
      <c r="D191">
        <f>IF(ISNUMBER(credGDP_underlying!D212), credGDP_underlying!D212, "")</f>
        <v>150.09766511007339</v>
      </c>
    </row>
    <row r="192" spans="1:4" x14ac:dyDescent="0.25">
      <c r="A192" s="5">
        <v>42917</v>
      </c>
      <c r="B192">
        <f>IF(ISNUMBER(gdp_underlying!B192), gdp_underlying!B192, "")</f>
        <v>120.07371526095181</v>
      </c>
      <c r="C192">
        <f>IF(ISNUMBER(infl_underlying!B192), infl_underlying!B192, "")</f>
        <v>1.9478260794258417</v>
      </c>
      <c r="D192">
        <f>IF(ISNUMBER(credGDP_underlying!D213), credGDP_underlying!D213, "")</f>
        <v>150.19733155436958</v>
      </c>
    </row>
    <row r="193" spans="1:4" x14ac:dyDescent="0.25">
      <c r="A193" s="5">
        <v>43009</v>
      </c>
      <c r="B193">
        <f>IF(ISNUMBER(gdp_underlying!B193), gdp_underlying!B193, "")</f>
        <v>120.78776287628069</v>
      </c>
      <c r="C193">
        <f>IF(ISNUMBER(infl_underlying!B193), infl_underlying!B193, "")</f>
        <v>2.0954718163853965</v>
      </c>
      <c r="D193">
        <f>IF(ISNUMBER(credGDP_underlying!D214), credGDP_underlying!D214, "")</f>
        <v>150.79533022014678</v>
      </c>
    </row>
    <row r="194" spans="1:4" x14ac:dyDescent="0.25">
      <c r="A194" s="5">
        <v>43101</v>
      </c>
      <c r="B194">
        <f>IF(ISNUMBER(gdp_underlying!B194), gdp_underlying!B194, "")</f>
        <v>121.47657377089871</v>
      </c>
      <c r="C194">
        <f>IF(ISNUMBER(infl_underlying!B194), infl_underlying!B194, "")</f>
        <v>2.1900116893832551</v>
      </c>
      <c r="D194">
        <f>IF(ISNUMBER(credGDP_underlying!D215), credGDP_underlying!D215, "")</f>
        <v>149.89833222148098</v>
      </c>
    </row>
    <row r="195" spans="1:4" x14ac:dyDescent="0.25">
      <c r="A195" s="5">
        <v>43191</v>
      </c>
      <c r="B195">
        <f>IF(ISNUMBER(gdp_underlying!B195), gdp_underlying!B195, "")</f>
        <v>121.35633143716544</v>
      </c>
      <c r="C195">
        <f>IF(ISNUMBER(infl_underlying!B195), infl_underlying!B195, "")</f>
        <v>2.6757778507752219</v>
      </c>
      <c r="D195">
        <f>IF(ISNUMBER(credGDP_underlying!D216), credGDP_underlying!D216, "")</f>
        <v>150.59599733155434</v>
      </c>
    </row>
    <row r="196" spans="1:4" x14ac:dyDescent="0.25">
      <c r="A196" s="5">
        <v>43282</v>
      </c>
      <c r="B196">
        <f>IF(ISNUMBER(gdp_underlying!B196), gdp_underlying!B196, "")</f>
        <v>121.99225223309637</v>
      </c>
      <c r="C196">
        <f>IF(ISNUMBER(infl_underlying!B196), infl_underlying!B196, "")</f>
        <v>2.6066852468671593</v>
      </c>
      <c r="D196">
        <f>IF(ISNUMBER(credGDP_underlying!D217), credGDP_underlying!D217, "")</f>
        <v>149.89833222148096</v>
      </c>
    </row>
    <row r="197" spans="1:4" x14ac:dyDescent="0.25">
      <c r="A197" s="5">
        <v>43374</v>
      </c>
      <c r="B197">
        <f>IF(ISNUMBER(gdp_underlying!B197), gdp_underlying!B197, "")</f>
        <v>122.13935282006948</v>
      </c>
      <c r="C197">
        <f>IF(ISNUMBER(infl_underlying!B197), infl_underlying!B197, "")</f>
        <v>2.1792243845527044</v>
      </c>
      <c r="D197">
        <f>IF(ISNUMBER(credGDP_underlying!D218), credGDP_underlying!D218, "")</f>
        <v>149.69899933288855</v>
      </c>
    </row>
    <row r="198" spans="1:4" x14ac:dyDescent="0.25">
      <c r="A198" s="5">
        <v>43466</v>
      </c>
      <c r="B198">
        <f>IF(ISNUMBER(gdp_underlying!B198), gdp_underlying!B198, "")</f>
        <v>122.0335726226957</v>
      </c>
      <c r="C198">
        <f>IF(ISNUMBER(infl_underlying!B198), infl_underlying!B198, "")</f>
        <v>1.6315314137977028</v>
      </c>
      <c r="D198">
        <f>IF(ISNUMBER(credGDP_underlying!D219), credGDP_underlying!D219, "")</f>
        <v>149.30033355570379</v>
      </c>
    </row>
    <row r="199" spans="1:4" x14ac:dyDescent="0.25">
      <c r="A199" s="5">
        <v>43556</v>
      </c>
      <c r="B199">
        <f>IF(ISNUMBER(gdp_underlying!B199), gdp_underlying!B199, "")</f>
        <v>122.57239050306886</v>
      </c>
      <c r="C199">
        <f>IF(ISNUMBER(infl_underlying!B199), infl_underlying!B199, "")</f>
        <v>1.795148217342349</v>
      </c>
      <c r="D199">
        <f>IF(ISNUMBER(credGDP_underlying!D220), credGDP_underlying!D220, "")</f>
        <v>149.4996664442962</v>
      </c>
    </row>
    <row r="200" spans="1:4" x14ac:dyDescent="0.25">
      <c r="A200" s="5">
        <v>43647</v>
      </c>
      <c r="B200">
        <f>IF(ISNUMBER(gdp_underlying!B200), gdp_underlying!B200, "")</f>
        <v>123.00139386982941</v>
      </c>
      <c r="C200">
        <f>IF(ISNUMBER(infl_underlying!B200), infl_underlying!B200, "")</f>
        <v>1.7422262464703591</v>
      </c>
      <c r="D200" t="str">
        <f>IF(ISNUMBER(credGDP_underlying!D221), credGDP_underlying!D221, "")</f>
        <v/>
      </c>
    </row>
    <row r="201" spans="1:4" x14ac:dyDescent="0.25">
      <c r="A201" s="5">
        <v>43739</v>
      </c>
      <c r="B201">
        <f>IF(ISNUMBER(gdp_underlying!B201), gdp_underlying!B201, "")</f>
        <v>123.61640083917882</v>
      </c>
      <c r="C201">
        <f>IF(ISNUMBER(infl_underlying!B201), infl_underlying!B201, "")</f>
        <v>2.0125310597540391</v>
      </c>
      <c r="D201" t="str">
        <f>IF(ISNUMBER(credGDP_underlying!D222), credGDP_underlying!D222,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9039-98CE-4FB7-BD47-530CDB8A803B}">
  <dimension ref="A1:D194"/>
  <sheetViews>
    <sheetView workbookViewId="0">
      <pane xSplit="1" ySplit="1" topLeftCell="B2" activePane="bottomRight" state="frozen"/>
      <selection activeCell="I16" sqref="I16"/>
      <selection pane="topRight" activeCell="I16" sqref="I16"/>
      <selection pane="bottomLeft" activeCell="I16" sqref="I16"/>
      <selection pane="bottomRight" sqref="A1:A1048576"/>
    </sheetView>
  </sheetViews>
  <sheetFormatPr defaultRowHeight="12.75" x14ac:dyDescent="0.2"/>
  <cols>
    <col min="1" max="1" width="10.140625" style="43" bestFit="1" customWidth="1"/>
    <col min="2" max="4" width="12.7109375" style="43" bestFit="1" customWidth="1"/>
    <col min="5" max="16384" width="9.140625" style="43"/>
  </cols>
  <sheetData>
    <row r="1" spans="1:4" x14ac:dyDescent="0.2">
      <c r="A1" s="43" t="s">
        <v>628</v>
      </c>
      <c r="B1" s="43" t="s">
        <v>629</v>
      </c>
      <c r="C1" s="43" t="s">
        <v>624</v>
      </c>
      <c r="D1" s="43" t="s">
        <v>630</v>
      </c>
    </row>
    <row r="2" spans="1:4" x14ac:dyDescent="0.2">
      <c r="A2" s="44">
        <v>25569</v>
      </c>
      <c r="B2" s="43">
        <v>0</v>
      </c>
      <c r="C2" s="43">
        <v>0</v>
      </c>
    </row>
    <row r="3" spans="1:4" x14ac:dyDescent="0.2">
      <c r="A3" s="44">
        <v>25659</v>
      </c>
      <c r="B3" s="43">
        <v>0</v>
      </c>
      <c r="C3" s="43">
        <v>0</v>
      </c>
    </row>
    <row r="4" spans="1:4" x14ac:dyDescent="0.2">
      <c r="A4" s="44">
        <v>25750</v>
      </c>
      <c r="B4" s="43">
        <v>0</v>
      </c>
      <c r="C4" s="43">
        <v>0</v>
      </c>
    </row>
    <row r="5" spans="1:4" x14ac:dyDescent="0.2">
      <c r="A5" s="44">
        <v>25842</v>
      </c>
      <c r="B5" s="43">
        <v>0</v>
      </c>
      <c r="C5" s="43">
        <v>0</v>
      </c>
    </row>
    <row r="6" spans="1:4" x14ac:dyDescent="0.2">
      <c r="A6" s="44">
        <v>25934</v>
      </c>
      <c r="B6" s="43">
        <v>0</v>
      </c>
      <c r="C6" s="43">
        <v>0</v>
      </c>
    </row>
    <row r="7" spans="1:4" x14ac:dyDescent="0.2">
      <c r="A7" s="44">
        <v>26024</v>
      </c>
      <c r="B7" s="43">
        <v>0</v>
      </c>
      <c r="C7" s="43">
        <v>0</v>
      </c>
    </row>
    <row r="8" spans="1:4" x14ac:dyDescent="0.2">
      <c r="A8" s="44">
        <v>26115</v>
      </c>
      <c r="B8" s="43">
        <v>0</v>
      </c>
      <c r="C8" s="43">
        <v>0</v>
      </c>
    </row>
    <row r="9" spans="1:4" x14ac:dyDescent="0.2">
      <c r="A9" s="44">
        <v>26207</v>
      </c>
      <c r="B9" s="43">
        <v>0</v>
      </c>
      <c r="C9" s="43">
        <v>0</v>
      </c>
    </row>
    <row r="10" spans="1:4" x14ac:dyDescent="0.2">
      <c r="A10" s="44">
        <v>26299</v>
      </c>
      <c r="B10" s="43">
        <v>0</v>
      </c>
      <c r="C10" s="43">
        <v>0</v>
      </c>
    </row>
    <row r="11" spans="1:4" x14ac:dyDescent="0.2">
      <c r="A11" s="44">
        <v>26390</v>
      </c>
      <c r="B11" s="43">
        <v>0</v>
      </c>
      <c r="C11" s="43">
        <v>0</v>
      </c>
    </row>
    <row r="12" spans="1:4" x14ac:dyDescent="0.2">
      <c r="A12" s="44">
        <v>26481</v>
      </c>
      <c r="B12" s="43">
        <v>0</v>
      </c>
      <c r="C12" s="43">
        <v>0</v>
      </c>
    </row>
    <row r="13" spans="1:4" x14ac:dyDescent="0.2">
      <c r="A13" s="44">
        <v>26573</v>
      </c>
      <c r="B13" s="43">
        <v>0</v>
      </c>
      <c r="C13" s="43">
        <v>0</v>
      </c>
    </row>
    <row r="14" spans="1:4" x14ac:dyDescent="0.2">
      <c r="A14" s="44">
        <v>26665</v>
      </c>
      <c r="B14" s="43">
        <v>0</v>
      </c>
      <c r="C14" s="43">
        <v>0</v>
      </c>
      <c r="D14" s="43">
        <v>1.216903724262079</v>
      </c>
    </row>
    <row r="15" spans="1:4" x14ac:dyDescent="0.2">
      <c r="A15" s="44">
        <v>26755</v>
      </c>
      <c r="B15" s="43">
        <v>0</v>
      </c>
      <c r="C15" s="43">
        <v>0</v>
      </c>
      <c r="D15" s="43">
        <v>1.8456190918637247</v>
      </c>
    </row>
    <row r="16" spans="1:4" x14ac:dyDescent="0.2">
      <c r="A16" s="44">
        <v>26846</v>
      </c>
      <c r="B16" s="43">
        <v>0</v>
      </c>
      <c r="C16" s="43">
        <v>0</v>
      </c>
      <c r="D16" s="43">
        <v>1.8911841529679572</v>
      </c>
    </row>
    <row r="17" spans="1:4" x14ac:dyDescent="0.2">
      <c r="A17" s="44">
        <v>26938</v>
      </c>
      <c r="B17" s="43">
        <v>0</v>
      </c>
      <c r="C17" s="43">
        <v>0</v>
      </c>
      <c r="D17" s="43">
        <v>2.086855961532823</v>
      </c>
    </row>
    <row r="18" spans="1:4" x14ac:dyDescent="0.2">
      <c r="A18" s="44">
        <v>27030</v>
      </c>
      <c r="B18" s="43">
        <v>6.7608505487442017E-3</v>
      </c>
      <c r="C18" s="43">
        <v>9.4345002799141806</v>
      </c>
      <c r="D18" s="43">
        <v>1.670180403082645</v>
      </c>
    </row>
    <row r="19" spans="1:4" x14ac:dyDescent="0.2">
      <c r="A19" s="44">
        <v>27120</v>
      </c>
      <c r="B19" s="43">
        <v>-1.8762418767437339E-3</v>
      </c>
      <c r="C19" s="43">
        <v>10.045715458522778</v>
      </c>
      <c r="D19" s="43">
        <v>2.3128664900039735</v>
      </c>
    </row>
    <row r="20" spans="1:4" x14ac:dyDescent="0.2">
      <c r="A20" s="44">
        <v>27211</v>
      </c>
      <c r="B20" s="43">
        <v>-6.1535225249826908E-3</v>
      </c>
      <c r="C20" s="43">
        <v>10.867454245045426</v>
      </c>
      <c r="D20" s="43">
        <v>2.9491666286648934</v>
      </c>
    </row>
    <row r="21" spans="1:4" x14ac:dyDescent="0.2">
      <c r="A21" s="44">
        <v>27303</v>
      </c>
      <c r="B21" s="43">
        <v>-1.9446803256869316E-2</v>
      </c>
      <c r="C21" s="43">
        <v>11.435658311787083</v>
      </c>
      <c r="D21" s="43">
        <v>1.662864549828432</v>
      </c>
    </row>
    <row r="22" spans="1:4" x14ac:dyDescent="0.2">
      <c r="A22" s="44">
        <v>27395</v>
      </c>
      <c r="B22" s="43">
        <v>-2.3270325735211372E-2</v>
      </c>
      <c r="C22" s="43">
        <v>10.463028276856374</v>
      </c>
      <c r="D22" s="43">
        <v>-0.65633602029637161</v>
      </c>
    </row>
    <row r="23" spans="1:4" x14ac:dyDescent="0.2">
      <c r="A23" s="44">
        <v>27485</v>
      </c>
      <c r="B23" s="43">
        <v>-1.8227081745862961E-2</v>
      </c>
      <c r="C23" s="43">
        <v>9.2326514953156309</v>
      </c>
      <c r="D23" s="43">
        <v>-1.2805638754235489</v>
      </c>
    </row>
    <row r="24" spans="1:4" x14ac:dyDescent="0.2">
      <c r="A24" s="44">
        <v>27576</v>
      </c>
      <c r="B24" s="43">
        <v>7.907375693321228E-3</v>
      </c>
      <c r="C24" s="43">
        <v>8.3392591615796317</v>
      </c>
      <c r="D24" s="43">
        <v>-0.77663081716985682</v>
      </c>
    </row>
    <row r="25" spans="1:4" x14ac:dyDescent="0.2">
      <c r="A25" s="44">
        <v>27668</v>
      </c>
      <c r="B25" s="43">
        <v>2.5287941098213196E-2</v>
      </c>
      <c r="C25" s="43">
        <v>7.050450370017967</v>
      </c>
      <c r="D25" s="43">
        <v>-0.71075897409212963</v>
      </c>
    </row>
    <row r="26" spans="1:4" x14ac:dyDescent="0.2">
      <c r="A26" s="44">
        <v>27760</v>
      </c>
      <c r="B26" s="43">
        <v>5.9792894870042801E-2</v>
      </c>
      <c r="C26" s="43">
        <v>6.2133885820195704</v>
      </c>
      <c r="D26" s="43">
        <v>-1.3762503522567551</v>
      </c>
    </row>
    <row r="27" spans="1:4" x14ac:dyDescent="0.2">
      <c r="A27" s="44">
        <v>27851</v>
      </c>
      <c r="B27" s="43">
        <v>5.9649121016263962E-2</v>
      </c>
      <c r="C27" s="43">
        <v>5.8839135022500262</v>
      </c>
      <c r="D27" s="43">
        <v>-0.67270597319059267</v>
      </c>
    </row>
    <row r="28" spans="1:4" x14ac:dyDescent="0.2">
      <c r="A28" s="44">
        <v>27942</v>
      </c>
      <c r="B28" s="43">
        <v>4.8321012407541275E-2</v>
      </c>
      <c r="C28" s="43">
        <v>5.3581317432101532</v>
      </c>
      <c r="D28" s="43">
        <v>-0.50306602284189206</v>
      </c>
    </row>
    <row r="29" spans="1:4" x14ac:dyDescent="0.2">
      <c r="A29" s="44">
        <v>28034</v>
      </c>
      <c r="B29" s="43">
        <v>4.2422343045473099E-2</v>
      </c>
      <c r="C29" s="43">
        <v>4.893423373398357</v>
      </c>
      <c r="D29" s="43">
        <v>-0.19323120165020394</v>
      </c>
    </row>
    <row r="30" spans="1:4" x14ac:dyDescent="0.2">
      <c r="A30" s="44">
        <v>28126</v>
      </c>
      <c r="B30" s="43">
        <v>3.1655251979827881E-2</v>
      </c>
      <c r="C30" s="43">
        <v>5.6804464658620475</v>
      </c>
      <c r="D30" s="43">
        <v>0.441884691712563</v>
      </c>
    </row>
    <row r="31" spans="1:4" x14ac:dyDescent="0.2">
      <c r="A31" s="44">
        <v>28216</v>
      </c>
      <c r="B31" s="43">
        <v>4.3552760034799576E-2</v>
      </c>
      <c r="C31" s="43">
        <v>6.5770869592301873</v>
      </c>
      <c r="D31" s="43">
        <v>0.61119990191402995</v>
      </c>
    </row>
    <row r="32" spans="1:4" x14ac:dyDescent="0.2">
      <c r="A32" s="44">
        <v>28307</v>
      </c>
      <c r="B32" s="43">
        <v>5.6013409048318863E-2</v>
      </c>
      <c r="C32" s="43">
        <v>6.4405737766319842</v>
      </c>
      <c r="D32" s="43">
        <v>0.68145060986962369</v>
      </c>
    </row>
    <row r="33" spans="1:4" x14ac:dyDescent="0.2">
      <c r="A33" s="44">
        <v>28399</v>
      </c>
      <c r="B33" s="43">
        <v>4.8636477440595627E-2</v>
      </c>
      <c r="C33" s="43">
        <v>6.4249734724436527</v>
      </c>
      <c r="D33" s="43">
        <v>0.87228708989745019</v>
      </c>
    </row>
    <row r="34" spans="1:4" x14ac:dyDescent="0.2">
      <c r="A34" s="44">
        <v>28491</v>
      </c>
      <c r="B34" s="43">
        <v>4.0551576763391495E-2</v>
      </c>
      <c r="C34" s="43">
        <v>6.3523688984244391</v>
      </c>
      <c r="D34" s="43">
        <v>0.76551938869121194</v>
      </c>
    </row>
    <row r="35" spans="1:4" x14ac:dyDescent="0.2">
      <c r="A35" s="44">
        <v>28581</v>
      </c>
      <c r="B35" s="43">
        <v>5.9260793030261993E-2</v>
      </c>
      <c r="C35" s="43">
        <v>6.7935057349769981</v>
      </c>
      <c r="D35" s="43">
        <v>0.64391108394356966</v>
      </c>
    </row>
    <row r="36" spans="1:4" x14ac:dyDescent="0.2">
      <c r="A36" s="44">
        <v>28672</v>
      </c>
      <c r="B36" s="43">
        <v>5.1448658108711243E-2</v>
      </c>
      <c r="C36" s="43">
        <v>7.6806663691681614</v>
      </c>
      <c r="D36" s="43">
        <v>0.56740648815775407</v>
      </c>
    </row>
    <row r="37" spans="1:4" x14ac:dyDescent="0.2">
      <c r="A37" s="44">
        <v>28764</v>
      </c>
      <c r="B37" s="43">
        <v>6.4676634967327118E-2</v>
      </c>
      <c r="C37" s="43">
        <v>8.5780966751093359</v>
      </c>
      <c r="D37" s="43">
        <v>0.99521837918968081</v>
      </c>
    </row>
    <row r="38" spans="1:4" x14ac:dyDescent="0.2">
      <c r="A38" s="44">
        <v>28856</v>
      </c>
      <c r="B38" s="43">
        <v>6.3169434666633606E-2</v>
      </c>
      <c r="C38" s="43">
        <v>9.3637095826822137</v>
      </c>
      <c r="D38" s="43">
        <v>0.83703070428004345</v>
      </c>
    </row>
    <row r="39" spans="1:4" x14ac:dyDescent="0.2">
      <c r="A39" s="44">
        <v>28946</v>
      </c>
      <c r="B39" s="43">
        <v>2.6238646358251572E-2</v>
      </c>
      <c r="C39" s="43">
        <v>10.169882719847546</v>
      </c>
      <c r="D39" s="43">
        <v>0.93424393377548121</v>
      </c>
    </row>
    <row r="40" spans="1:4" x14ac:dyDescent="0.2">
      <c r="A40" s="44">
        <v>29037</v>
      </c>
      <c r="B40" s="43">
        <v>2.367842011153698E-2</v>
      </c>
      <c r="C40" s="43">
        <v>11.083536521685092</v>
      </c>
      <c r="D40" s="43">
        <v>0.96800846536799734</v>
      </c>
    </row>
    <row r="41" spans="1:4" x14ac:dyDescent="0.2">
      <c r="A41" s="44">
        <v>29129</v>
      </c>
      <c r="B41" s="43">
        <v>1.2937151826918125E-2</v>
      </c>
      <c r="C41" s="43">
        <v>11.96533410282375</v>
      </c>
      <c r="D41" s="43">
        <v>1.302741417269051</v>
      </c>
    </row>
    <row r="42" spans="1:4" x14ac:dyDescent="0.2">
      <c r="A42" s="44">
        <v>29221</v>
      </c>
      <c r="B42" s="43">
        <v>1.4184635132551193E-2</v>
      </c>
      <c r="C42" s="43">
        <v>13.324969496157907</v>
      </c>
      <c r="D42" s="43">
        <v>1.2853556727858335</v>
      </c>
    </row>
    <row r="43" spans="1:4" x14ac:dyDescent="0.2">
      <c r="A43" s="44">
        <v>29312</v>
      </c>
      <c r="B43" s="43">
        <v>-7.5116842053830624E-3</v>
      </c>
      <c r="C43" s="43">
        <v>13.497050501387905</v>
      </c>
      <c r="D43" s="43">
        <v>0.59526554262412301</v>
      </c>
    </row>
    <row r="44" spans="1:4" x14ac:dyDescent="0.2">
      <c r="A44" s="44">
        <v>29403</v>
      </c>
      <c r="B44" s="43">
        <v>-1.6193049028515816E-2</v>
      </c>
      <c r="C44" s="43">
        <v>12.122762412802542</v>
      </c>
      <c r="D44" s="43">
        <v>-0.42498569603320985</v>
      </c>
    </row>
    <row r="45" spans="1:4" x14ac:dyDescent="0.2">
      <c r="A45" s="44">
        <v>29495</v>
      </c>
      <c r="B45" s="43">
        <v>-4.1522172978147864E-4</v>
      </c>
      <c r="C45" s="43">
        <v>11.823868856556874</v>
      </c>
      <c r="D45" s="43">
        <v>0.17884093743632376</v>
      </c>
    </row>
    <row r="46" spans="1:4" x14ac:dyDescent="0.2">
      <c r="A46" s="44">
        <v>29587</v>
      </c>
      <c r="B46" s="43">
        <v>1.6838535666465759E-2</v>
      </c>
      <c r="C46" s="43">
        <v>10.609294859836201</v>
      </c>
      <c r="D46" s="43">
        <v>0.19997296122268288</v>
      </c>
    </row>
    <row r="47" spans="1:4" x14ac:dyDescent="0.2">
      <c r="A47" s="44">
        <v>29677</v>
      </c>
      <c r="B47" s="43">
        <v>3.0002480372786522E-2</v>
      </c>
      <c r="C47" s="43">
        <v>9.3577280588070941</v>
      </c>
      <c r="D47" s="43">
        <v>0.6675642106316102</v>
      </c>
    </row>
    <row r="48" spans="1:4" x14ac:dyDescent="0.2">
      <c r="A48" s="44">
        <v>29768</v>
      </c>
      <c r="B48" s="43">
        <v>4.2932286858558655E-2</v>
      </c>
      <c r="C48" s="43">
        <v>10.306168334027484</v>
      </c>
      <c r="D48" s="43">
        <v>1.2284144584863375</v>
      </c>
    </row>
    <row r="49" spans="1:4" x14ac:dyDescent="0.2">
      <c r="A49" s="44">
        <v>29860</v>
      </c>
      <c r="B49" s="43">
        <v>1.2822745367884636E-2</v>
      </c>
      <c r="C49" s="43">
        <v>9.1457953510460896</v>
      </c>
      <c r="D49" s="43">
        <v>0.53259890682215205</v>
      </c>
    </row>
    <row r="50" spans="1:4" x14ac:dyDescent="0.2">
      <c r="A50" s="44">
        <v>29952</v>
      </c>
      <c r="B50" s="43">
        <v>-2.4515556171536446E-2</v>
      </c>
      <c r="C50" s="43">
        <v>7.3546822689575633</v>
      </c>
      <c r="D50" s="43">
        <v>0.68948450538920869</v>
      </c>
    </row>
    <row r="51" spans="1:4" x14ac:dyDescent="0.2">
      <c r="A51" s="44">
        <v>30042</v>
      </c>
      <c r="B51" s="43">
        <v>-1.1773375794291496E-2</v>
      </c>
      <c r="C51" s="43">
        <v>6.5807744466047717</v>
      </c>
      <c r="D51" s="43">
        <v>0.84842300300769347</v>
      </c>
    </row>
    <row r="52" spans="1:4" x14ac:dyDescent="0.2">
      <c r="A52" s="44">
        <v>30133</v>
      </c>
      <c r="B52" s="43">
        <v>-2.6785483583807945E-2</v>
      </c>
      <c r="C52" s="43">
        <v>5.6320884466642713</v>
      </c>
      <c r="D52" s="43">
        <v>-0.10684808943504413</v>
      </c>
    </row>
    <row r="53" spans="1:4" x14ac:dyDescent="0.2">
      <c r="A53" s="44">
        <v>30225</v>
      </c>
      <c r="B53" s="43">
        <v>-1.4069447293877602E-2</v>
      </c>
      <c r="C53" s="43">
        <v>4.4136472667455324</v>
      </c>
      <c r="D53" s="43">
        <v>-0.93984361993652921</v>
      </c>
    </row>
    <row r="54" spans="1:4" x14ac:dyDescent="0.2">
      <c r="A54" s="44">
        <v>30317</v>
      </c>
      <c r="B54" s="43">
        <v>1.5812544152140617E-2</v>
      </c>
      <c r="C54" s="43">
        <v>3.5521117555813766</v>
      </c>
      <c r="D54" s="43">
        <v>-1.2681718023061799</v>
      </c>
    </row>
    <row r="55" spans="1:4" x14ac:dyDescent="0.2">
      <c r="A55" s="44">
        <v>30407</v>
      </c>
      <c r="B55" s="43">
        <v>3.2952334731817245E-2</v>
      </c>
      <c r="C55" s="43">
        <v>3.2751838483240379</v>
      </c>
      <c r="D55" s="43">
        <v>-1.0763010279172796</v>
      </c>
    </row>
    <row r="56" spans="1:4" x14ac:dyDescent="0.2">
      <c r="A56" s="44">
        <v>30498</v>
      </c>
      <c r="B56" s="43">
        <v>5.5938098579645157E-2</v>
      </c>
      <c r="C56" s="43">
        <v>2.59601936934533</v>
      </c>
      <c r="D56" s="43">
        <v>-0.64975453292721419</v>
      </c>
    </row>
    <row r="57" spans="1:4" x14ac:dyDescent="0.2">
      <c r="A57" s="44">
        <v>30590</v>
      </c>
      <c r="B57" s="43">
        <v>7.5384333729743958E-2</v>
      </c>
      <c r="C57" s="43">
        <v>3.2530161806652491</v>
      </c>
      <c r="D57" s="43">
        <v>-0.16218903293043754</v>
      </c>
    </row>
    <row r="58" spans="1:4" x14ac:dyDescent="0.2">
      <c r="A58" s="44">
        <v>30682</v>
      </c>
      <c r="B58" s="43">
        <v>8.2035653293132782E-2</v>
      </c>
      <c r="C58" s="43">
        <v>4.3814099080957822</v>
      </c>
      <c r="D58" s="43">
        <v>0.32515185368583893</v>
      </c>
    </row>
    <row r="59" spans="1:4" x14ac:dyDescent="0.2">
      <c r="A59" s="44">
        <v>30773</v>
      </c>
      <c r="B59" s="43">
        <v>7.6883420348167419E-2</v>
      </c>
      <c r="C59" s="43">
        <v>4.2316403457207645</v>
      </c>
      <c r="D59" s="43">
        <v>0.52401441227192569</v>
      </c>
    </row>
    <row r="60" spans="1:4" x14ac:dyDescent="0.2">
      <c r="A60" s="44">
        <v>30864</v>
      </c>
      <c r="B60" s="43">
        <v>6.7290745675563812E-2</v>
      </c>
      <c r="C60" s="43">
        <v>4.107991806329423</v>
      </c>
      <c r="D60" s="43">
        <v>0.44982103291616315</v>
      </c>
    </row>
    <row r="61" spans="1:4" x14ac:dyDescent="0.2">
      <c r="A61" s="44">
        <v>30956</v>
      </c>
      <c r="B61" s="43">
        <v>5.4814901202917099E-2</v>
      </c>
      <c r="C61" s="43">
        <v>3.9782992107064361</v>
      </c>
      <c r="D61" s="43">
        <v>0.37158508265158668</v>
      </c>
    </row>
    <row r="62" spans="1:4" x14ac:dyDescent="0.2">
      <c r="A62" s="44">
        <v>31048</v>
      </c>
      <c r="B62" s="43">
        <v>4.5031256973743439E-2</v>
      </c>
      <c r="C62" s="43">
        <v>3.5485575521532802</v>
      </c>
      <c r="D62" s="43">
        <v>-9.1619659576714071E-2</v>
      </c>
    </row>
    <row r="63" spans="1:4" x14ac:dyDescent="0.2">
      <c r="A63" s="44">
        <v>31138</v>
      </c>
      <c r="B63" s="43">
        <v>3.6737695336341858E-2</v>
      </c>
      <c r="C63" s="43">
        <v>3.6456208044463341</v>
      </c>
      <c r="D63" s="43">
        <v>-5.8296153411861729E-2</v>
      </c>
    </row>
    <row r="64" spans="1:4" x14ac:dyDescent="0.2">
      <c r="A64" s="44">
        <v>31229</v>
      </c>
      <c r="B64" s="43">
        <v>4.2386971414089203E-2</v>
      </c>
      <c r="C64" s="43">
        <v>3.3092178937541918</v>
      </c>
      <c r="D64" s="43">
        <v>7.3397555761171129E-2</v>
      </c>
    </row>
    <row r="65" spans="1:4" x14ac:dyDescent="0.2">
      <c r="A65" s="44">
        <v>31321</v>
      </c>
      <c r="B65" s="43">
        <v>4.1916042566299438E-2</v>
      </c>
      <c r="C65" s="43">
        <v>3.4694877840573892</v>
      </c>
      <c r="D65" s="43">
        <v>0.17626263080303203</v>
      </c>
    </row>
    <row r="66" spans="1:4" x14ac:dyDescent="0.2">
      <c r="A66" s="44">
        <v>31413</v>
      </c>
      <c r="B66" s="43">
        <v>4.1255131363868713E-2</v>
      </c>
      <c r="C66" s="43">
        <v>3.0609552113464242</v>
      </c>
      <c r="D66" s="43">
        <v>-0.42675153195860765</v>
      </c>
    </row>
    <row r="67" spans="1:4" x14ac:dyDescent="0.2">
      <c r="A67" s="44">
        <v>31503</v>
      </c>
      <c r="B67" s="43">
        <v>3.6715351045131683E-2</v>
      </c>
      <c r="C67" s="43">
        <v>1.6261941969406728</v>
      </c>
      <c r="D67" s="43">
        <v>-4.4716125238115946E-3</v>
      </c>
    </row>
    <row r="68" spans="1:4" x14ac:dyDescent="0.2">
      <c r="A68" s="44">
        <v>31594</v>
      </c>
      <c r="B68" s="43">
        <v>3.1300373375415802E-2</v>
      </c>
      <c r="C68" s="43">
        <v>1.6346515905638854</v>
      </c>
      <c r="D68" s="43">
        <v>0.25004789480419315</v>
      </c>
    </row>
    <row r="69" spans="1:4" x14ac:dyDescent="0.2">
      <c r="A69" s="44">
        <v>31686</v>
      </c>
      <c r="B69" s="43">
        <v>2.899494580924511E-2</v>
      </c>
      <c r="C69" s="43">
        <v>1.3083097049301236</v>
      </c>
      <c r="D69" s="43">
        <v>0.15684399664780335</v>
      </c>
    </row>
    <row r="70" spans="1:4" x14ac:dyDescent="0.2">
      <c r="A70" s="44">
        <v>31778</v>
      </c>
      <c r="B70" s="43">
        <v>2.6733154430985451E-2</v>
      </c>
      <c r="C70" s="43">
        <v>2.1659187612988431</v>
      </c>
      <c r="D70" s="43">
        <v>-0.26101394860092603</v>
      </c>
    </row>
    <row r="71" spans="1:4" x14ac:dyDescent="0.2">
      <c r="A71" s="44">
        <v>31868</v>
      </c>
      <c r="B71" s="43">
        <v>3.3314406871795654E-2</v>
      </c>
      <c r="C71" s="43">
        <v>3.7078819130610334</v>
      </c>
      <c r="D71" s="43">
        <v>0.12704068059513074</v>
      </c>
    </row>
    <row r="72" spans="1:4" x14ac:dyDescent="0.2">
      <c r="A72" s="44">
        <v>31959</v>
      </c>
      <c r="B72" s="43">
        <v>3.23135145008564E-2</v>
      </c>
      <c r="C72" s="43">
        <v>4.0805394202569287</v>
      </c>
      <c r="D72" s="43">
        <v>-0.1334794844154184</v>
      </c>
    </row>
    <row r="73" spans="1:4" x14ac:dyDescent="0.2">
      <c r="A73" s="44">
        <v>32051</v>
      </c>
      <c r="B73" s="43">
        <v>4.352530837059021E-2</v>
      </c>
      <c r="C73" s="43">
        <v>4.3732771264267125</v>
      </c>
      <c r="D73" s="43">
        <v>3.3505258287016497</v>
      </c>
    </row>
    <row r="74" spans="1:4" x14ac:dyDescent="0.2">
      <c r="A74" s="44">
        <v>32143</v>
      </c>
      <c r="B74" s="43">
        <v>4.2162932455539703E-2</v>
      </c>
      <c r="C74" s="43">
        <v>3.8688754435577568</v>
      </c>
      <c r="D74" s="43">
        <v>1.9735451235416246</v>
      </c>
    </row>
    <row r="75" spans="1:4" x14ac:dyDescent="0.2">
      <c r="A75" s="44">
        <v>32234</v>
      </c>
      <c r="B75" s="43">
        <v>4.4133879244327545E-2</v>
      </c>
      <c r="C75" s="43">
        <v>3.827438242329261</v>
      </c>
      <c r="D75" s="43">
        <v>0.96980623509074937</v>
      </c>
    </row>
    <row r="76" spans="1:4" x14ac:dyDescent="0.2">
      <c r="A76" s="44">
        <v>32325</v>
      </c>
      <c r="B76" s="43">
        <v>4.0867101401090622E-2</v>
      </c>
      <c r="C76" s="43">
        <v>4.0363774170488229</v>
      </c>
      <c r="D76" s="43">
        <v>0.53025844354549534</v>
      </c>
    </row>
    <row r="77" spans="1:4" x14ac:dyDescent="0.2">
      <c r="A77" s="44">
        <v>32417</v>
      </c>
      <c r="B77" s="43">
        <v>3.7653233855962753E-2</v>
      </c>
      <c r="C77" s="43">
        <v>4.2079498156640298</v>
      </c>
      <c r="D77" s="43">
        <v>0.14720521897858593</v>
      </c>
    </row>
    <row r="78" spans="1:4" x14ac:dyDescent="0.2">
      <c r="A78" s="44">
        <v>32509</v>
      </c>
      <c r="B78" s="43">
        <v>4.2079340666532516E-2</v>
      </c>
      <c r="C78" s="43">
        <v>4.7119343143133028</v>
      </c>
      <c r="D78" s="43">
        <v>-0.31803518042442075</v>
      </c>
    </row>
    <row r="79" spans="1:4" x14ac:dyDescent="0.2">
      <c r="A79" s="44">
        <v>32599</v>
      </c>
      <c r="B79" s="43">
        <v>3.6784742027521133E-2</v>
      </c>
      <c r="C79" s="43">
        <v>5.0867080208461335</v>
      </c>
      <c r="D79" s="43">
        <v>-0.32641560990439022</v>
      </c>
    </row>
    <row r="80" spans="1:4" x14ac:dyDescent="0.2">
      <c r="A80" s="44">
        <v>32690</v>
      </c>
      <c r="B80" s="43">
        <v>3.8458731025457382E-2</v>
      </c>
      <c r="C80" s="43">
        <v>4.5680019330905708</v>
      </c>
      <c r="D80" s="43">
        <v>8.5601510086364324E-2</v>
      </c>
    </row>
    <row r="81" spans="1:4" x14ac:dyDescent="0.2">
      <c r="A81" s="44">
        <v>32782</v>
      </c>
      <c r="B81" s="43">
        <v>2.7411215007305145E-2</v>
      </c>
      <c r="C81" s="43">
        <v>4.4957235669433899</v>
      </c>
      <c r="D81" s="43">
        <v>-0.10116768465862599</v>
      </c>
    </row>
    <row r="82" spans="1:4" x14ac:dyDescent="0.2">
      <c r="A82" s="44">
        <v>32874</v>
      </c>
      <c r="B82" s="43">
        <v>2.8270835056900978E-2</v>
      </c>
      <c r="C82" s="43">
        <v>5.1006525092915362</v>
      </c>
      <c r="D82" s="43">
        <v>0.29676782569526455</v>
      </c>
    </row>
    <row r="83" spans="1:4" x14ac:dyDescent="0.2">
      <c r="A83" s="44">
        <v>32964</v>
      </c>
      <c r="B83" s="43">
        <v>2.4297164753079414E-2</v>
      </c>
      <c r="C83" s="43">
        <v>4.4803967774410589</v>
      </c>
      <c r="D83" s="43">
        <v>0.18367720001886884</v>
      </c>
    </row>
    <row r="84" spans="1:4" x14ac:dyDescent="0.2">
      <c r="A84" s="44">
        <v>33055</v>
      </c>
      <c r="B84" s="43">
        <v>1.7109209671616554E-2</v>
      </c>
      <c r="C84" s="43">
        <v>5.3870197071568171</v>
      </c>
      <c r="D84" s="43">
        <v>0.79335841099903204</v>
      </c>
    </row>
    <row r="85" spans="1:4" x14ac:dyDescent="0.2">
      <c r="A85" s="44">
        <v>33147</v>
      </c>
      <c r="B85" s="43">
        <v>6.4423340372741222E-3</v>
      </c>
      <c r="C85" s="43">
        <v>6.0374950496099427</v>
      </c>
      <c r="D85" s="43">
        <v>1.0255004847454645</v>
      </c>
    </row>
    <row r="86" spans="1:4" x14ac:dyDescent="0.2">
      <c r="A86" s="44">
        <v>33239</v>
      </c>
      <c r="B86" s="43">
        <v>-9.1508384793996811E-3</v>
      </c>
      <c r="C86" s="43">
        <v>5.1500683812259185</v>
      </c>
      <c r="D86" s="43">
        <v>0.65292302444138495</v>
      </c>
    </row>
    <row r="87" spans="1:4" x14ac:dyDescent="0.2">
      <c r="A87" s="44">
        <v>33329</v>
      </c>
      <c r="B87" s="43">
        <v>-5.2801789715886116E-3</v>
      </c>
      <c r="C87" s="43">
        <v>4.731599961975987</v>
      </c>
      <c r="D87" s="43">
        <v>-7.7851007917961443E-2</v>
      </c>
    </row>
    <row r="88" spans="1:4" x14ac:dyDescent="0.2">
      <c r="A88" s="44">
        <v>33420</v>
      </c>
      <c r="B88" s="43">
        <v>-7.3491741204634309E-4</v>
      </c>
      <c r="C88" s="43">
        <v>3.8031369985846504</v>
      </c>
      <c r="D88" s="43">
        <v>-0.22885114191340142</v>
      </c>
    </row>
    <row r="89" spans="1:4" x14ac:dyDescent="0.2">
      <c r="A89" s="44">
        <v>33512</v>
      </c>
      <c r="B89" s="43">
        <v>1.2162749655544758E-2</v>
      </c>
      <c r="C89" s="43">
        <v>2.9479537914324592</v>
      </c>
      <c r="D89" s="43">
        <v>-0.30003294214449616</v>
      </c>
    </row>
    <row r="90" spans="1:4" x14ac:dyDescent="0.2">
      <c r="A90" s="44">
        <v>33604</v>
      </c>
      <c r="B90" s="43">
        <v>2.8620077297091484E-2</v>
      </c>
      <c r="C90" s="43">
        <v>2.8281063975969087</v>
      </c>
      <c r="D90" s="43">
        <v>0.18437998171338255</v>
      </c>
    </row>
    <row r="91" spans="1:4" x14ac:dyDescent="0.2">
      <c r="A91" s="44">
        <v>33695</v>
      </c>
      <c r="B91" s="43">
        <v>3.1845580786466599E-2</v>
      </c>
      <c r="C91" s="43">
        <v>3.0503739560605019</v>
      </c>
      <c r="D91" s="43">
        <v>-0.57570822151260748</v>
      </c>
    </row>
    <row r="92" spans="1:4" x14ac:dyDescent="0.2">
      <c r="A92" s="44">
        <v>33786</v>
      </c>
      <c r="B92" s="43">
        <v>3.6733578890562057E-2</v>
      </c>
      <c r="C92" s="43">
        <v>3.0504992755005693</v>
      </c>
      <c r="D92" s="43">
        <v>-0.70251423041221717</v>
      </c>
    </row>
    <row r="93" spans="1:4" x14ac:dyDescent="0.2">
      <c r="A93" s="44">
        <v>33878</v>
      </c>
      <c r="B93" s="43">
        <v>4.2355798184871674E-2</v>
      </c>
      <c r="C93" s="43">
        <v>3.0044942962694021</v>
      </c>
      <c r="D93" s="43">
        <v>-0.51805829494982136</v>
      </c>
    </row>
    <row r="94" spans="1:4" x14ac:dyDescent="0.2">
      <c r="A94" s="44">
        <v>33970</v>
      </c>
      <c r="B94" s="43">
        <v>3.2471541315317154E-2</v>
      </c>
      <c r="C94" s="43">
        <v>3.1470897751758389</v>
      </c>
      <c r="D94" s="43">
        <v>-0.86628724966715254</v>
      </c>
    </row>
    <row r="95" spans="1:4" x14ac:dyDescent="0.2">
      <c r="A95" s="44">
        <v>34060</v>
      </c>
      <c r="B95" s="43">
        <v>2.7440289035439491E-2</v>
      </c>
      <c r="C95" s="43">
        <v>3.0988364043284884</v>
      </c>
      <c r="D95" s="43">
        <v>-0.84194490248502574</v>
      </c>
    </row>
    <row r="96" spans="1:4" x14ac:dyDescent="0.2">
      <c r="A96" s="44">
        <v>34151</v>
      </c>
      <c r="B96" s="43">
        <v>2.2623645141720772E-2</v>
      </c>
      <c r="C96" s="43">
        <v>2.7073104450391936</v>
      </c>
      <c r="D96" s="43">
        <v>-1.1002353329096237</v>
      </c>
    </row>
    <row r="97" spans="1:4" x14ac:dyDescent="0.2">
      <c r="A97" s="44">
        <v>34243</v>
      </c>
      <c r="B97" s="43">
        <v>2.5919605046510696E-2</v>
      </c>
      <c r="C97" s="43">
        <v>2.6884855696360459</v>
      </c>
      <c r="D97" s="43">
        <v>-0.9787994442760386</v>
      </c>
    </row>
    <row r="98" spans="1:4" x14ac:dyDescent="0.2">
      <c r="A98" s="44">
        <v>34335</v>
      </c>
      <c r="B98" s="43">
        <v>3.3812414854764938E-2</v>
      </c>
      <c r="C98" s="43">
        <v>2.484615751022706</v>
      </c>
      <c r="D98" s="43">
        <v>-0.67308965748953398</v>
      </c>
    </row>
    <row r="99" spans="1:4" x14ac:dyDescent="0.2">
      <c r="A99" s="44">
        <v>34425</v>
      </c>
      <c r="B99" s="43">
        <v>4.1459336876869202E-2</v>
      </c>
      <c r="C99" s="43">
        <v>2.3530157464098265</v>
      </c>
      <c r="D99" s="43">
        <v>-0.50047725205732763</v>
      </c>
    </row>
    <row r="100" spans="1:4" x14ac:dyDescent="0.2">
      <c r="A100" s="44">
        <v>34516</v>
      </c>
      <c r="B100" s="43">
        <v>4.2480446398258209E-2</v>
      </c>
      <c r="C100" s="43">
        <v>2.8375595078381917</v>
      </c>
      <c r="D100" s="43">
        <v>-0.93500522574639733</v>
      </c>
    </row>
    <row r="101" spans="1:4" x14ac:dyDescent="0.2">
      <c r="A101" s="44">
        <v>34608</v>
      </c>
      <c r="B101" s="43">
        <v>4.0500815957784653E-2</v>
      </c>
      <c r="C101" s="43">
        <v>2.6179972010203145</v>
      </c>
      <c r="D101" s="43">
        <v>-0.59544308425611348</v>
      </c>
    </row>
    <row r="102" spans="1:4" x14ac:dyDescent="0.2">
      <c r="A102" s="44">
        <v>34700</v>
      </c>
      <c r="B102" s="43">
        <v>3.4154899418354034E-2</v>
      </c>
      <c r="C102" s="43">
        <v>2.8006822328494696</v>
      </c>
      <c r="D102" s="43">
        <v>-1.3427925611006171</v>
      </c>
    </row>
    <row r="103" spans="1:4" x14ac:dyDescent="0.2">
      <c r="A103" s="44">
        <v>34790</v>
      </c>
      <c r="B103" s="43">
        <v>2.4066951125860214E-2</v>
      </c>
      <c r="C103" s="43">
        <v>3.0463707423873427</v>
      </c>
      <c r="D103" s="43">
        <v>-1.4312395078895814</v>
      </c>
    </row>
    <row r="104" spans="1:4" x14ac:dyDescent="0.2">
      <c r="A104" s="44">
        <v>34881</v>
      </c>
      <c r="B104" s="43">
        <v>2.6713253930211067E-2</v>
      </c>
      <c r="C104" s="43">
        <v>2.6066983119928966</v>
      </c>
      <c r="D104" s="43">
        <v>-1.1632271391252973</v>
      </c>
    </row>
    <row r="105" spans="1:4" x14ac:dyDescent="0.2">
      <c r="A105" s="44">
        <v>34973</v>
      </c>
      <c r="B105" s="43">
        <v>2.2495625540614128E-2</v>
      </c>
      <c r="C105" s="43">
        <v>2.6164327804911123</v>
      </c>
      <c r="D105" s="43">
        <v>-1.2403318237489824</v>
      </c>
    </row>
    <row r="106" spans="1:4" x14ac:dyDescent="0.2">
      <c r="A106" s="44">
        <v>35065</v>
      </c>
      <c r="B106" s="43">
        <v>2.5623355060815811E-2</v>
      </c>
      <c r="C106" s="43">
        <v>2.7028543912180858</v>
      </c>
      <c r="D106" s="43">
        <v>-1.1156199202351262</v>
      </c>
    </row>
    <row r="107" spans="1:4" x14ac:dyDescent="0.2">
      <c r="A107" s="44">
        <v>35156</v>
      </c>
      <c r="B107" s="43">
        <v>3.9450190961360931E-2</v>
      </c>
      <c r="C107" s="43">
        <v>2.8073608452747933</v>
      </c>
      <c r="D107" s="43">
        <v>-0.92385629346769649</v>
      </c>
    </row>
    <row r="108" spans="1:4" x14ac:dyDescent="0.2">
      <c r="A108" s="44">
        <v>35247</v>
      </c>
      <c r="B108" s="43">
        <v>4.012901708483696E-2</v>
      </c>
      <c r="C108" s="43">
        <v>2.9012533269832721</v>
      </c>
      <c r="D108" s="43">
        <v>-0.97208708924387666</v>
      </c>
    </row>
    <row r="109" spans="1:4" x14ac:dyDescent="0.2">
      <c r="A109" s="44">
        <v>35339</v>
      </c>
      <c r="B109" s="43">
        <v>4.3574299663305283E-2</v>
      </c>
      <c r="C109" s="43">
        <v>3.1403224318474652</v>
      </c>
      <c r="D109" s="43">
        <v>-0.96461530145835894</v>
      </c>
    </row>
    <row r="110" spans="1:4" x14ac:dyDescent="0.2">
      <c r="A110" s="44">
        <v>35431</v>
      </c>
      <c r="B110" s="43">
        <v>4.461853951215744E-2</v>
      </c>
      <c r="C110" s="43">
        <v>2.9036666810806966</v>
      </c>
      <c r="D110" s="43">
        <v>-0.62394323117726036</v>
      </c>
    </row>
    <row r="111" spans="1:4" x14ac:dyDescent="0.2">
      <c r="A111" s="44">
        <v>35521</v>
      </c>
      <c r="B111" s="43">
        <v>4.2286530137062073E-2</v>
      </c>
      <c r="C111" s="43">
        <v>2.3154114304781732</v>
      </c>
      <c r="D111" s="43">
        <v>-0.90801864942129495</v>
      </c>
    </row>
    <row r="112" spans="1:4" x14ac:dyDescent="0.2">
      <c r="A112" s="44">
        <v>35612</v>
      </c>
      <c r="B112" s="43">
        <v>4.5725822448730469E-2</v>
      </c>
      <c r="C112" s="43">
        <v>2.1789968206953807</v>
      </c>
      <c r="D112" s="43">
        <v>-0.6415256778310694</v>
      </c>
    </row>
    <row r="113" spans="1:4" x14ac:dyDescent="0.2">
      <c r="A113" s="44">
        <v>35704</v>
      </c>
      <c r="B113" s="43">
        <v>4.2941711843013763E-2</v>
      </c>
      <c r="C113" s="43">
        <v>1.8543991759320337</v>
      </c>
      <c r="D113" s="43">
        <v>-0.27230195773976229</v>
      </c>
    </row>
    <row r="114" spans="1:4" x14ac:dyDescent="0.2">
      <c r="A114" s="44">
        <v>35796</v>
      </c>
      <c r="B114" s="43">
        <v>4.5197624713182449E-2</v>
      </c>
      <c r="C114" s="43">
        <v>1.4517087091137375</v>
      </c>
      <c r="D114" s="43">
        <v>-0.75072763413138377</v>
      </c>
    </row>
    <row r="115" spans="1:4" x14ac:dyDescent="0.2">
      <c r="A115" s="44">
        <v>35886</v>
      </c>
      <c r="B115" s="43">
        <v>3.9871085435152054E-2</v>
      </c>
      <c r="C115" s="43">
        <v>1.5894598519077898</v>
      </c>
      <c r="D115" s="43">
        <v>-0.69804394710965767</v>
      </c>
    </row>
    <row r="116" spans="1:4" x14ac:dyDescent="0.2">
      <c r="A116" s="44">
        <v>35977</v>
      </c>
      <c r="B116" s="43">
        <v>4.0226347744464874E-2</v>
      </c>
      <c r="C116" s="43">
        <v>1.5832948771712569</v>
      </c>
      <c r="D116" s="43">
        <v>4.8958154531599754E-2</v>
      </c>
    </row>
    <row r="117" spans="1:4" x14ac:dyDescent="0.2">
      <c r="A117" s="44">
        <v>36069</v>
      </c>
      <c r="B117" s="43">
        <v>4.8780396580696106E-2</v>
      </c>
      <c r="C117" s="43">
        <v>1.5364469185399232</v>
      </c>
      <c r="D117" s="43">
        <v>0.52764786055826773</v>
      </c>
    </row>
    <row r="118" spans="1:4" x14ac:dyDescent="0.2">
      <c r="A118" s="44">
        <v>36161</v>
      </c>
      <c r="B118" s="43">
        <v>4.6890530735254288E-2</v>
      </c>
      <c r="C118" s="43">
        <v>1.6539200901875926</v>
      </c>
      <c r="D118" s="43">
        <v>2.3924440359599291E-3</v>
      </c>
    </row>
    <row r="119" spans="1:4" x14ac:dyDescent="0.2">
      <c r="A119" s="44">
        <v>36251</v>
      </c>
      <c r="B119" s="43">
        <v>4.5447792857885361E-2</v>
      </c>
      <c r="C119" s="43">
        <v>2.0873903658211694</v>
      </c>
      <c r="D119" s="43">
        <v>-0.22732079524791429</v>
      </c>
    </row>
    <row r="120" spans="1:4" x14ac:dyDescent="0.2">
      <c r="A120" s="44">
        <v>36342</v>
      </c>
      <c r="B120" s="43">
        <v>4.4956229627132416E-2</v>
      </c>
      <c r="C120" s="43">
        <v>2.3188478784310114</v>
      </c>
      <c r="D120" s="43">
        <v>-0.27863682223419661</v>
      </c>
    </row>
    <row r="121" spans="1:4" x14ac:dyDescent="0.2">
      <c r="A121" s="44">
        <v>36434</v>
      </c>
      <c r="B121" s="43">
        <v>4.5878387987613678E-2</v>
      </c>
      <c r="C121" s="43">
        <v>2.5886755812294564</v>
      </c>
      <c r="D121" s="43">
        <v>-0.37774674423450955</v>
      </c>
    </row>
    <row r="122" spans="1:4" x14ac:dyDescent="0.2">
      <c r="A122" s="44">
        <v>36526</v>
      </c>
      <c r="B122" s="43">
        <v>4.0825027972459793E-2</v>
      </c>
      <c r="C122" s="43">
        <v>3.1887995413916057</v>
      </c>
      <c r="D122" s="43">
        <v>-0.14125833842072966</v>
      </c>
    </row>
    <row r="123" spans="1:4" x14ac:dyDescent="0.2">
      <c r="A123" s="44">
        <v>36617</v>
      </c>
      <c r="B123" s="43">
        <v>5.1324643194675446E-2</v>
      </c>
      <c r="C123" s="43">
        <v>3.2751266000207009</v>
      </c>
      <c r="D123" s="43">
        <v>-5.4567544631984682E-2</v>
      </c>
    </row>
    <row r="124" spans="1:4" x14ac:dyDescent="0.2">
      <c r="A124" s="44">
        <v>36708</v>
      </c>
      <c r="B124" s="43">
        <v>4.0020227432250977E-2</v>
      </c>
      <c r="C124" s="43">
        <v>3.4479678650236747</v>
      </c>
      <c r="D124" s="43">
        <v>-0.40523550067907482</v>
      </c>
    </row>
    <row r="125" spans="1:4" x14ac:dyDescent="0.2">
      <c r="A125" s="44">
        <v>36800</v>
      </c>
      <c r="B125" s="43">
        <v>2.8478963300585747E-2</v>
      </c>
      <c r="C125" s="43">
        <v>3.369699573685736</v>
      </c>
      <c r="D125" s="43">
        <v>0.1516814705310835</v>
      </c>
    </row>
    <row r="126" spans="1:4" x14ac:dyDescent="0.2">
      <c r="A126" s="44">
        <v>36892</v>
      </c>
      <c r="B126" s="43">
        <v>2.273479662835598E-2</v>
      </c>
      <c r="C126" s="43">
        <v>3.3371956080160414</v>
      </c>
      <c r="D126" s="43">
        <v>0.50687774504260985</v>
      </c>
    </row>
    <row r="127" spans="1:4" x14ac:dyDescent="0.2">
      <c r="A127" s="44">
        <v>36982</v>
      </c>
      <c r="B127" s="43">
        <v>9.3112895265221596E-3</v>
      </c>
      <c r="C127" s="43">
        <v>3.3215420552506236</v>
      </c>
      <c r="D127" s="43">
        <v>0.46584495511332574</v>
      </c>
    </row>
    <row r="128" spans="1:4" x14ac:dyDescent="0.2">
      <c r="A128" s="44">
        <v>37073</v>
      </c>
      <c r="B128" s="43">
        <v>4.9371481873095036E-3</v>
      </c>
      <c r="C128" s="43">
        <v>2.6602430690465675</v>
      </c>
      <c r="D128" s="43">
        <v>0.76313144425445956</v>
      </c>
    </row>
    <row r="129" spans="1:4" x14ac:dyDescent="0.2">
      <c r="A129" s="44">
        <v>37165</v>
      </c>
      <c r="B129" s="43">
        <v>2.0484866108745337E-3</v>
      </c>
      <c r="C129" s="43">
        <v>1.8407889013292007</v>
      </c>
      <c r="D129" s="43">
        <v>0.94125633530009745</v>
      </c>
    </row>
    <row r="130" spans="1:4" x14ac:dyDescent="0.2">
      <c r="A130" s="44">
        <v>37257</v>
      </c>
      <c r="B130" s="43">
        <v>1.4058412052690983E-2</v>
      </c>
      <c r="C130" s="43">
        <v>1.2443791556902521</v>
      </c>
      <c r="D130" s="43">
        <v>0.39131814039807838</v>
      </c>
    </row>
    <row r="131" spans="1:4" x14ac:dyDescent="0.2">
      <c r="A131" s="44">
        <v>37347</v>
      </c>
      <c r="B131" s="43">
        <v>1.4271840453147888E-2</v>
      </c>
      <c r="C131" s="43">
        <v>1.2872388386303382</v>
      </c>
      <c r="D131" s="43">
        <v>0.4873298590224624</v>
      </c>
    </row>
    <row r="132" spans="1:4" x14ac:dyDescent="0.2">
      <c r="A132" s="44">
        <v>37438</v>
      </c>
      <c r="B132" s="43">
        <v>2.2298676893115044E-2</v>
      </c>
      <c r="C132" s="43">
        <v>1.5812849249609271</v>
      </c>
      <c r="D132" s="43">
        <v>1.4620764279808827</v>
      </c>
    </row>
    <row r="133" spans="1:4" x14ac:dyDescent="0.2">
      <c r="A133" s="44">
        <v>37530</v>
      </c>
      <c r="B133" s="43">
        <v>2.0157055929303169E-2</v>
      </c>
      <c r="C133" s="43">
        <v>2.1762608739710934</v>
      </c>
      <c r="D133" s="43">
        <v>1.3880090303413517</v>
      </c>
    </row>
    <row r="134" spans="1:4" x14ac:dyDescent="0.2">
      <c r="A134" s="44">
        <v>37622</v>
      </c>
      <c r="B134" s="43">
        <v>1.6160639002919197E-2</v>
      </c>
      <c r="C134" s="43">
        <v>2.8263902443231914</v>
      </c>
      <c r="D134" s="43">
        <v>0.9122437251558132</v>
      </c>
    </row>
    <row r="135" spans="1:4" x14ac:dyDescent="0.2">
      <c r="A135" s="44">
        <v>37712</v>
      </c>
      <c r="B135" s="43">
        <v>1.9896913319826126E-2</v>
      </c>
      <c r="C135" s="43">
        <v>2.1092075069001766</v>
      </c>
      <c r="D135" s="43">
        <v>-0.19559225328702112</v>
      </c>
    </row>
    <row r="136" spans="1:4" x14ac:dyDescent="0.2">
      <c r="A136" s="44">
        <v>37803</v>
      </c>
      <c r="B136" s="43">
        <v>3.1649317592382431E-2</v>
      </c>
      <c r="C136" s="43">
        <v>2.1725593004750934</v>
      </c>
      <c r="D136" s="43">
        <v>-0.21977001396567755</v>
      </c>
    </row>
    <row r="137" spans="1:4" x14ac:dyDescent="0.2">
      <c r="A137" s="44">
        <v>37895</v>
      </c>
      <c r="B137" s="43">
        <v>4.2637068778276443E-2</v>
      </c>
      <c r="C137" s="43">
        <v>1.8774027696043472</v>
      </c>
      <c r="D137" s="43">
        <v>-0.45919579019570111</v>
      </c>
    </row>
    <row r="138" spans="1:4" x14ac:dyDescent="0.2">
      <c r="A138" s="44">
        <v>37987</v>
      </c>
      <c r="B138" s="43">
        <v>4.3201137334108353E-2</v>
      </c>
      <c r="C138" s="43">
        <v>1.7693312677359292</v>
      </c>
      <c r="D138" s="43">
        <v>-0.40520620242955774</v>
      </c>
    </row>
    <row r="139" spans="1:4" x14ac:dyDescent="0.2">
      <c r="A139" s="44">
        <v>38078</v>
      </c>
      <c r="B139" s="43">
        <v>4.1266843676567078E-2</v>
      </c>
      <c r="C139" s="43">
        <v>2.8271457083213587</v>
      </c>
      <c r="D139" s="43">
        <v>-0.40530724156361142</v>
      </c>
    </row>
    <row r="140" spans="1:4" x14ac:dyDescent="0.2">
      <c r="A140" s="44">
        <v>38169</v>
      </c>
      <c r="B140" s="43">
        <v>3.3705107867717743E-2</v>
      </c>
      <c r="C140" s="43">
        <v>2.690608327793472</v>
      </c>
      <c r="D140" s="43">
        <v>-0.61112863930780981</v>
      </c>
    </row>
    <row r="141" spans="1:4" x14ac:dyDescent="0.2">
      <c r="A141" s="44">
        <v>38261</v>
      </c>
      <c r="B141" s="43">
        <v>3.0694827437400818E-2</v>
      </c>
      <c r="C141" s="43">
        <v>3.2684890882613495</v>
      </c>
      <c r="D141" s="43">
        <v>-0.82369009596173315</v>
      </c>
    </row>
    <row r="142" spans="1:4" x14ac:dyDescent="0.2">
      <c r="A142" s="44">
        <v>38353</v>
      </c>
      <c r="B142" s="43">
        <v>3.556334599852562E-2</v>
      </c>
      <c r="C142" s="43">
        <v>2.9969207837684428</v>
      </c>
      <c r="D142" s="43">
        <v>-0.79688326718894731</v>
      </c>
    </row>
    <row r="143" spans="1:4" x14ac:dyDescent="0.2">
      <c r="A143" s="44">
        <v>38443</v>
      </c>
      <c r="B143" s="43">
        <v>3.3469293266534805E-2</v>
      </c>
      <c r="C143" s="43">
        <v>2.9037944041949313</v>
      </c>
      <c r="D143" s="43">
        <v>-0.75398153509363663</v>
      </c>
    </row>
    <row r="144" spans="1:4" x14ac:dyDescent="0.2">
      <c r="A144" s="44">
        <v>38534</v>
      </c>
      <c r="B144" s="43">
        <v>3.2787956297397614E-2</v>
      </c>
      <c r="C144" s="43">
        <v>3.7609891675771308</v>
      </c>
      <c r="D144" s="43">
        <v>-1.0743710557990445</v>
      </c>
    </row>
    <row r="145" spans="1:4" x14ac:dyDescent="0.2">
      <c r="A145" s="44">
        <v>38626</v>
      </c>
      <c r="B145" s="43">
        <v>2.9871094971895218E-2</v>
      </c>
      <c r="C145" s="43">
        <v>3.6717049478152366</v>
      </c>
      <c r="D145" s="43">
        <v>-0.93714480324510607</v>
      </c>
    </row>
    <row r="146" spans="1:4" x14ac:dyDescent="0.2">
      <c r="A146" s="44">
        <v>38718</v>
      </c>
      <c r="B146" s="43">
        <v>3.1211951747536659E-2</v>
      </c>
      <c r="C146" s="43">
        <v>3.5821382625349236</v>
      </c>
      <c r="D146" s="43">
        <v>-1.2107821312125946</v>
      </c>
    </row>
    <row r="147" spans="1:4" x14ac:dyDescent="0.2">
      <c r="A147" s="44">
        <v>38808</v>
      </c>
      <c r="B147" s="43">
        <v>2.8991367667913437E-2</v>
      </c>
      <c r="C147" s="43">
        <v>3.9319897552474434</v>
      </c>
      <c r="D147" s="43">
        <v>-1.037452375270985</v>
      </c>
    </row>
    <row r="148" spans="1:4" x14ac:dyDescent="0.2">
      <c r="A148" s="44">
        <v>38899</v>
      </c>
      <c r="B148" s="43">
        <v>2.1513648331165314E-2</v>
      </c>
      <c r="C148" s="43">
        <v>3.2812046649871243</v>
      </c>
      <c r="D148" s="43">
        <v>-1.0109128022756024</v>
      </c>
    </row>
    <row r="149" spans="1:4" x14ac:dyDescent="0.2">
      <c r="A149" s="44">
        <v>38991</v>
      </c>
      <c r="B149" s="43">
        <v>2.3617217317223549E-2</v>
      </c>
      <c r="C149" s="43">
        <v>1.9187727489716457</v>
      </c>
      <c r="D149" s="43">
        <v>-1.3185746248810879</v>
      </c>
    </row>
    <row r="150" spans="1:4" x14ac:dyDescent="0.2">
      <c r="A150" s="44">
        <v>39083</v>
      </c>
      <c r="B150" s="43">
        <v>1.2291722930967808E-2</v>
      </c>
      <c r="C150" s="43">
        <v>2.3951626022733143</v>
      </c>
      <c r="D150" s="43">
        <v>-1.1272007985894152</v>
      </c>
    </row>
    <row r="151" spans="1:4" x14ac:dyDescent="0.2">
      <c r="A151" s="44">
        <v>39173</v>
      </c>
      <c r="B151" s="43">
        <v>1.6929686069488525E-2</v>
      </c>
      <c r="C151" s="43">
        <v>2.6161684632581181</v>
      </c>
      <c r="D151" s="43">
        <v>-1.0532745716216592</v>
      </c>
    </row>
    <row r="152" spans="1:4" x14ac:dyDescent="0.2">
      <c r="A152" s="44">
        <v>39264</v>
      </c>
      <c r="B152" s="43">
        <v>2.2742178291082382E-2</v>
      </c>
      <c r="C152" s="43">
        <v>2.3330584860984405</v>
      </c>
      <c r="D152" s="43">
        <v>-0.36373627129771019</v>
      </c>
    </row>
    <row r="153" spans="1:4" x14ac:dyDescent="0.2">
      <c r="A153" s="44">
        <v>39356</v>
      </c>
      <c r="B153" s="43">
        <v>1.8506892025470734E-2</v>
      </c>
      <c r="C153" s="43">
        <v>3.8974582774576452</v>
      </c>
      <c r="D153" s="43">
        <v>-2.9396844416573083E-2</v>
      </c>
    </row>
    <row r="154" spans="1:4" x14ac:dyDescent="0.2">
      <c r="A154" s="44">
        <v>39448</v>
      </c>
      <c r="B154" s="43">
        <v>1.1041627265512943E-2</v>
      </c>
      <c r="C154" s="43">
        <v>4.0138000331668495</v>
      </c>
      <c r="D154" s="43">
        <v>0.75358776830349627</v>
      </c>
    </row>
    <row r="155" spans="1:4" x14ac:dyDescent="0.2">
      <c r="A155" s="44">
        <v>39539</v>
      </c>
      <c r="B155" s="43">
        <v>8.3685861900448799E-3</v>
      </c>
      <c r="C155" s="43">
        <v>4.2861822175971369</v>
      </c>
      <c r="D155" s="43">
        <v>0.50571382970413847</v>
      </c>
    </row>
    <row r="156" spans="1:4" x14ac:dyDescent="0.2">
      <c r="A156" s="44">
        <v>39630</v>
      </c>
      <c r="B156" s="43">
        <v>-3.1444774940609932E-3</v>
      </c>
      <c r="C156" s="43">
        <v>5.1669607349663327</v>
      </c>
      <c r="D156" s="43">
        <v>1.1763807221619456</v>
      </c>
    </row>
    <row r="157" spans="1:4" x14ac:dyDescent="0.2">
      <c r="A157" s="44">
        <v>39722</v>
      </c>
      <c r="B157" s="43">
        <v>-2.8058439493179321E-2</v>
      </c>
      <c r="C157" s="43">
        <v>1.5889955223660552</v>
      </c>
      <c r="D157" s="43">
        <v>4.770429375240802</v>
      </c>
    </row>
    <row r="158" spans="1:4" x14ac:dyDescent="0.2">
      <c r="A158" s="44">
        <v>39814</v>
      </c>
      <c r="B158" s="43">
        <v>-3.5165678709745407E-2</v>
      </c>
      <c r="C158" s="43">
        <v>-4.0240180259619403E-2</v>
      </c>
      <c r="D158" s="43">
        <v>3.5106983391947968</v>
      </c>
    </row>
    <row r="159" spans="1:4" x14ac:dyDescent="0.2">
      <c r="A159" s="44">
        <v>39904</v>
      </c>
      <c r="B159" s="43">
        <v>-4.1467107832431793E-2</v>
      </c>
      <c r="C159" s="43">
        <v>-1.1571213806785328</v>
      </c>
      <c r="D159" s="43">
        <v>1.8720204537386311</v>
      </c>
    </row>
    <row r="160" spans="1:4" x14ac:dyDescent="0.2">
      <c r="A160" s="44">
        <v>39995</v>
      </c>
      <c r="B160" s="43">
        <v>-3.3395491540431976E-2</v>
      </c>
      <c r="C160" s="43">
        <v>-1.636689213387623</v>
      </c>
      <c r="D160" s="43">
        <v>0.65968798590415645</v>
      </c>
    </row>
    <row r="161" spans="1:4" x14ac:dyDescent="0.2">
      <c r="A161" s="44">
        <v>40087</v>
      </c>
      <c r="B161" s="43">
        <v>-2.4108062498271465E-3</v>
      </c>
      <c r="C161" s="43">
        <v>1.4336193187601658</v>
      </c>
      <c r="D161" s="43">
        <v>-0.21572957764738768</v>
      </c>
    </row>
    <row r="162" spans="1:4" x14ac:dyDescent="0.2">
      <c r="A162" s="44">
        <v>40179</v>
      </c>
      <c r="B162" s="43">
        <v>1.5859656035900116E-2</v>
      </c>
      <c r="C162" s="43">
        <v>2.333094229058748</v>
      </c>
      <c r="D162" s="43">
        <v>-0.21629998890446037</v>
      </c>
    </row>
    <row r="163" spans="1:4" x14ac:dyDescent="0.2">
      <c r="A163" s="44">
        <v>40269</v>
      </c>
      <c r="B163" s="43">
        <v>2.6824967935681343E-2</v>
      </c>
      <c r="C163" s="43">
        <v>1.7523356607094267</v>
      </c>
      <c r="D163" s="43">
        <v>0.20062522535981808</v>
      </c>
    </row>
    <row r="164" spans="1:4" x14ac:dyDescent="0.2">
      <c r="A164" s="44">
        <v>40360</v>
      </c>
      <c r="B164" s="43">
        <v>3.0294986441731453E-2</v>
      </c>
      <c r="C164" s="43">
        <v>1.1687792403117758</v>
      </c>
      <c r="D164" s="43">
        <v>0.10454189542852958</v>
      </c>
    </row>
    <row r="165" spans="1:4" x14ac:dyDescent="0.2">
      <c r="A165" s="44">
        <v>40452</v>
      </c>
      <c r="B165" s="43">
        <v>2.6941105723381042E-2</v>
      </c>
      <c r="C165" s="43">
        <v>1.2622218777349641</v>
      </c>
      <c r="D165" s="43">
        <v>-0.30134843301066017</v>
      </c>
    </row>
    <row r="166" spans="1:4" x14ac:dyDescent="0.2">
      <c r="A166" s="44">
        <v>40544</v>
      </c>
      <c r="B166" s="43">
        <v>1.8755149096250534E-2</v>
      </c>
      <c r="C166" s="43">
        <v>2.1185374633405982</v>
      </c>
      <c r="D166" s="43">
        <v>-0.28636377909939742</v>
      </c>
    </row>
    <row r="167" spans="1:4" x14ac:dyDescent="0.2">
      <c r="A167" s="44">
        <v>40634</v>
      </c>
      <c r="B167" s="43">
        <v>1.639154925942421E-2</v>
      </c>
      <c r="C167" s="43">
        <v>3.3728177277747275</v>
      </c>
      <c r="D167" s="43">
        <v>-0.50447945045980258</v>
      </c>
    </row>
    <row r="168" spans="1:4" x14ac:dyDescent="0.2">
      <c r="A168" s="44">
        <v>40725</v>
      </c>
      <c r="B168" s="43">
        <v>1.1759090237319469E-2</v>
      </c>
      <c r="C168" s="43">
        <v>3.6873543623754896</v>
      </c>
      <c r="D168" s="43">
        <v>0.58535689457514484</v>
      </c>
    </row>
    <row r="169" spans="1:4" x14ac:dyDescent="0.2">
      <c r="A169" s="44">
        <v>40817</v>
      </c>
      <c r="B169" s="43">
        <v>1.6681823879480362E-2</v>
      </c>
      <c r="C169" s="43">
        <v>3.2406969775066692</v>
      </c>
      <c r="D169" s="43">
        <v>0.50397307693323112</v>
      </c>
    </row>
    <row r="170" spans="1:4" x14ac:dyDescent="0.2">
      <c r="A170" s="44">
        <v>40909</v>
      </c>
      <c r="B170" s="43">
        <v>2.7159027755260468E-2</v>
      </c>
      <c r="C170" s="43">
        <v>2.7762845382153358</v>
      </c>
      <c r="D170" s="43">
        <v>-0.46784427360382858</v>
      </c>
    </row>
    <row r="171" spans="1:4" x14ac:dyDescent="0.2">
      <c r="A171" s="44">
        <v>41000</v>
      </c>
      <c r="B171" s="43">
        <v>2.4566337466239929E-2</v>
      </c>
      <c r="C171" s="43">
        <v>1.8721490374042069</v>
      </c>
      <c r="D171" s="43">
        <v>-0.34966270380036557</v>
      </c>
    </row>
    <row r="172" spans="1:4" x14ac:dyDescent="0.2">
      <c r="A172" s="44">
        <v>41091</v>
      </c>
      <c r="B172" s="43">
        <v>2.3664098232984543E-2</v>
      </c>
      <c r="C172" s="43">
        <v>1.6835080093761974</v>
      </c>
      <c r="D172" s="43">
        <v>-0.85668191604351873</v>
      </c>
    </row>
    <row r="173" spans="1:4" x14ac:dyDescent="0.2">
      <c r="A173" s="44">
        <v>41183</v>
      </c>
      <c r="B173" s="43">
        <v>1.2690442614257336E-2</v>
      </c>
      <c r="C173" s="43">
        <v>1.8717694921589569</v>
      </c>
      <c r="D173" s="43">
        <v>-0.76915811331781392</v>
      </c>
    </row>
    <row r="174" spans="1:4" x14ac:dyDescent="0.2">
      <c r="A174" s="44">
        <v>41275</v>
      </c>
      <c r="B174" s="43">
        <v>1.3052887283265591E-2</v>
      </c>
      <c r="C174" s="43">
        <v>1.6678338681637601</v>
      </c>
      <c r="D174" s="43">
        <v>-1.1619626709737634</v>
      </c>
    </row>
    <row r="175" spans="1:4" x14ac:dyDescent="0.2">
      <c r="A175" s="44">
        <v>41365</v>
      </c>
      <c r="B175" s="43">
        <v>1.030963659286499E-2</v>
      </c>
      <c r="C175" s="43">
        <v>1.3832495851112809</v>
      </c>
      <c r="D175" s="43">
        <v>-0.94150142667330761</v>
      </c>
    </row>
    <row r="176" spans="1:4" x14ac:dyDescent="0.2">
      <c r="A176" s="44">
        <v>41456</v>
      </c>
      <c r="B176" s="43">
        <v>1.6794873401522636E-2</v>
      </c>
      <c r="C176" s="43">
        <v>1.5414542883166995</v>
      </c>
      <c r="D176" s="43">
        <v>-0.93778292194040636</v>
      </c>
    </row>
    <row r="177" spans="1:4" x14ac:dyDescent="0.2">
      <c r="A177" s="44">
        <v>41548</v>
      </c>
      <c r="B177" s="43">
        <v>2.6276281103491783E-2</v>
      </c>
      <c r="C177" s="43">
        <v>1.2259084603333115</v>
      </c>
      <c r="D177" s="43">
        <v>-1.1184843812568261</v>
      </c>
    </row>
    <row r="178" spans="1:4" x14ac:dyDescent="0.2">
      <c r="A178" s="44">
        <v>41640</v>
      </c>
      <c r="B178" s="43">
        <v>1.6332564875483513E-2</v>
      </c>
      <c r="C178" s="43">
        <v>1.3956810705781424</v>
      </c>
      <c r="D178" s="43">
        <v>-0.96172683893550037</v>
      </c>
    </row>
    <row r="179" spans="1:4" x14ac:dyDescent="0.2">
      <c r="A179" s="44">
        <v>41730</v>
      </c>
      <c r="B179" s="43">
        <v>2.4136820808053017E-2</v>
      </c>
      <c r="C179" s="43">
        <v>2.0300945706631692</v>
      </c>
      <c r="D179" s="43">
        <v>-1.3095877155884186</v>
      </c>
    </row>
    <row r="180" spans="1:4" x14ac:dyDescent="0.2">
      <c r="A180" s="44">
        <v>41821</v>
      </c>
      <c r="B180" s="43">
        <v>2.8562746942043304E-2</v>
      </c>
      <c r="C180" s="43">
        <v>1.7674326646572969</v>
      </c>
      <c r="D180" s="43">
        <v>-1.2208745915429942</v>
      </c>
    </row>
    <row r="181" spans="1:4" x14ac:dyDescent="0.2">
      <c r="A181" s="44">
        <v>41913</v>
      </c>
      <c r="B181" s="43">
        <v>2.4566126987338066E-2</v>
      </c>
      <c r="C181" s="43">
        <v>1.2403085466523962</v>
      </c>
      <c r="D181" s="43">
        <v>-0.84621049682487426</v>
      </c>
    </row>
    <row r="182" spans="1:4" x14ac:dyDescent="0.2">
      <c r="A182" s="44">
        <v>42005</v>
      </c>
      <c r="B182" s="43">
        <v>3.2611586153507233E-2</v>
      </c>
      <c r="C182" s="43">
        <v>-6.2715373432245994E-2</v>
      </c>
      <c r="D182" s="43">
        <v>-0.61502914494474414</v>
      </c>
    </row>
    <row r="183" spans="1:4" x14ac:dyDescent="0.2">
      <c r="A183" s="44">
        <v>42095</v>
      </c>
      <c r="B183" s="43">
        <v>2.9337503015995026E-2</v>
      </c>
      <c r="C183" s="43">
        <v>-3.8280110586980769E-2</v>
      </c>
      <c r="D183" s="43">
        <v>-0.91628681774369192</v>
      </c>
    </row>
    <row r="184" spans="1:4" x14ac:dyDescent="0.2">
      <c r="A184" s="44">
        <v>42186</v>
      </c>
      <c r="B184" s="43">
        <v>2.2145707160234451E-2</v>
      </c>
      <c r="C184" s="43">
        <v>0.1094055785728329</v>
      </c>
      <c r="D184" s="43">
        <v>-0.41653030524554685</v>
      </c>
    </row>
    <row r="185" spans="1:4" x14ac:dyDescent="0.2">
      <c r="A185" s="44">
        <v>42278</v>
      </c>
      <c r="B185" s="43">
        <v>1.8606668338179588E-2</v>
      </c>
      <c r="C185" s="43">
        <v>0.46516503969859263</v>
      </c>
      <c r="D185" s="43">
        <v>-0.59489116871412184</v>
      </c>
    </row>
    <row r="186" spans="1:4" x14ac:dyDescent="0.2">
      <c r="A186" s="44">
        <v>42370</v>
      </c>
      <c r="B186" s="43">
        <v>1.5612929128110409E-2</v>
      </c>
      <c r="C186" s="43">
        <v>1.0744751441972706</v>
      </c>
      <c r="D186" s="43">
        <v>-0.27281468129046577</v>
      </c>
    </row>
    <row r="187" spans="1:4" x14ac:dyDescent="0.2">
      <c r="A187" s="44">
        <v>42461</v>
      </c>
      <c r="B187" s="43">
        <v>1.2677178718149662E-2</v>
      </c>
      <c r="C187" s="43">
        <v>1.0416198357451107</v>
      </c>
      <c r="D187" s="43">
        <v>-0.79492797681412963</v>
      </c>
    </row>
    <row r="188" spans="1:4" x14ac:dyDescent="0.2">
      <c r="A188" s="44">
        <v>42552</v>
      </c>
      <c r="B188" s="43">
        <v>1.6400875523686409E-2</v>
      </c>
      <c r="C188" s="43">
        <v>1.1114452449553403</v>
      </c>
      <c r="D188" s="43">
        <v>-0.96589787845876862</v>
      </c>
    </row>
    <row r="189" spans="1:4" x14ac:dyDescent="0.2">
      <c r="A189" s="44">
        <v>42644</v>
      </c>
      <c r="B189" s="43">
        <v>1.8586868420243263E-2</v>
      </c>
      <c r="C189" s="43">
        <v>1.784588513836747</v>
      </c>
    </row>
    <row r="190" spans="1:4" x14ac:dyDescent="0.2">
      <c r="A190" s="44">
        <v>42736</v>
      </c>
      <c r="B190" s="43">
        <v>1.9578283652663231E-2</v>
      </c>
      <c r="C190" s="43">
        <v>2.5076448074717095</v>
      </c>
    </row>
    <row r="191" spans="1:4" x14ac:dyDescent="0.2">
      <c r="A191" s="44">
        <v>42826</v>
      </c>
      <c r="B191" s="43">
        <v>2.3542106151580811E-2</v>
      </c>
      <c r="C191" s="43">
        <v>1.8841480976312102</v>
      </c>
    </row>
    <row r="192" spans="1:4" x14ac:dyDescent="0.2">
      <c r="A192" s="44">
        <v>42917</v>
      </c>
      <c r="B192" s="43">
        <v>2.1562512964010239E-2</v>
      </c>
      <c r="C192" s="43">
        <v>1.9478260794258417</v>
      </c>
    </row>
    <row r="193" spans="1:3" x14ac:dyDescent="0.2">
      <c r="A193" s="44">
        <v>43009</v>
      </c>
      <c r="B193" s="43">
        <v>2.3132368922233582E-2</v>
      </c>
      <c r="C193" s="43">
        <v>2.0954718163853965</v>
      </c>
    </row>
    <row r="194" spans="1:3" x14ac:dyDescent="0.2">
      <c r="A194" s="44">
        <v>43101</v>
      </c>
      <c r="B194" s="43">
        <v>2.8107767924666405E-2</v>
      </c>
      <c r="C194" s="43">
        <v>2.1900116893831689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083C-13E8-44BD-9131-A0E206CA70CD}">
  <dimension ref="A1:R194"/>
  <sheetViews>
    <sheetView workbookViewId="0">
      <pane xSplit="1" ySplit="1" topLeftCell="B2" activePane="bottomRight" state="frozen"/>
      <selection activeCell="I16" sqref="I16"/>
      <selection pane="topRight" activeCell="I16" sqref="I16"/>
      <selection pane="bottomLeft" activeCell="I16" sqref="I16"/>
      <selection pane="bottomRight" activeCell="B1" sqref="B1:B1048576"/>
    </sheetView>
  </sheetViews>
  <sheetFormatPr defaultRowHeight="12.75" x14ac:dyDescent="0.2"/>
  <cols>
    <col min="1" max="1" width="10.140625" style="43" bestFit="1" customWidth="1"/>
    <col min="2" max="3" width="19" style="43" bestFit="1" customWidth="1"/>
    <col min="4" max="4" width="13.28515625" style="43" bestFit="1" customWidth="1"/>
    <col min="5" max="5" width="14.5703125" style="43" bestFit="1" customWidth="1"/>
    <col min="6" max="6" width="15.5703125" style="43" bestFit="1" customWidth="1"/>
    <col min="7" max="7" width="12.42578125" style="43" bestFit="1" customWidth="1"/>
    <col min="8" max="8" width="14.7109375" style="43" bestFit="1" customWidth="1"/>
    <col min="9" max="9" width="12.7109375" style="43" bestFit="1" customWidth="1"/>
    <col min="10" max="11" width="12" style="43" bestFit="1" customWidth="1"/>
    <col min="12" max="12" width="19.85546875" style="43" bestFit="1" customWidth="1"/>
    <col min="13" max="13" width="16.7109375" style="43" bestFit="1" customWidth="1"/>
    <col min="14" max="14" width="26.7109375" style="43" bestFit="1" customWidth="1"/>
    <col min="15" max="15" width="13.28515625" style="43" bestFit="1" customWidth="1"/>
    <col min="16" max="16" width="18.140625" style="43" bestFit="1" customWidth="1"/>
    <col min="17" max="17" width="16.140625" style="43" bestFit="1" customWidth="1"/>
    <col min="18" max="18" width="17.5703125" style="43" bestFit="1" customWidth="1"/>
    <col min="19" max="16384" width="9.140625" style="43"/>
  </cols>
  <sheetData>
    <row r="1" spans="1:18" x14ac:dyDescent="0.2">
      <c r="A1" s="43" t="s">
        <v>628</v>
      </c>
      <c r="B1" s="43" t="s">
        <v>631</v>
      </c>
      <c r="C1" s="43" t="s">
        <v>632</v>
      </c>
      <c r="D1" s="43" t="s">
        <v>633</v>
      </c>
      <c r="E1" s="43" t="s">
        <v>634</v>
      </c>
      <c r="F1" s="43" t="s">
        <v>635</v>
      </c>
      <c r="G1" s="43" t="s">
        <v>636</v>
      </c>
      <c r="H1" s="43" t="s">
        <v>637</v>
      </c>
      <c r="I1" s="43" t="s">
        <v>638</v>
      </c>
      <c r="J1" s="43" t="s">
        <v>639</v>
      </c>
      <c r="K1" s="43" t="s">
        <v>640</v>
      </c>
      <c r="L1" s="43" t="s">
        <v>641</v>
      </c>
      <c r="M1" s="43" t="s">
        <v>642</v>
      </c>
      <c r="N1" s="43" t="s">
        <v>643</v>
      </c>
      <c r="O1" s="43" t="s">
        <v>644</v>
      </c>
      <c r="P1" s="43" t="s">
        <v>645</v>
      </c>
      <c r="Q1" s="43" t="s">
        <v>646</v>
      </c>
      <c r="R1" s="43" t="s">
        <v>647</v>
      </c>
    </row>
    <row r="2" spans="1:18" x14ac:dyDescent="0.2">
      <c r="A2" s="44">
        <v>25569</v>
      </c>
      <c r="I2" s="43">
        <v>-5.9970613801851869E-4</v>
      </c>
      <c r="N2" s="43">
        <v>0</v>
      </c>
    </row>
    <row r="3" spans="1:18" x14ac:dyDescent="0.2">
      <c r="A3" s="44">
        <v>25659</v>
      </c>
      <c r="I3" s="43">
        <v>-1.7101464327424765E-3</v>
      </c>
      <c r="N3" s="43">
        <v>0</v>
      </c>
    </row>
    <row r="4" spans="1:18" x14ac:dyDescent="0.2">
      <c r="A4" s="44">
        <v>25750</v>
      </c>
      <c r="I4" s="43">
        <v>-9.872679365798831E-4</v>
      </c>
      <c r="N4" s="43">
        <v>0</v>
      </c>
    </row>
    <row r="5" spans="1:18" x14ac:dyDescent="0.2">
      <c r="A5" s="44">
        <v>25842</v>
      </c>
      <c r="I5" s="43">
        <v>6.3776147726457566E-5</v>
      </c>
      <c r="N5" s="43">
        <v>0</v>
      </c>
    </row>
    <row r="6" spans="1:18" x14ac:dyDescent="0.2">
      <c r="A6" s="44">
        <v>25934</v>
      </c>
      <c r="I6" s="43">
        <v>-1.2917621061205864E-3</v>
      </c>
      <c r="N6" s="43">
        <v>3.4600067883729935E-2</v>
      </c>
    </row>
    <row r="7" spans="1:18" x14ac:dyDescent="0.2">
      <c r="A7" s="44">
        <v>26024</v>
      </c>
      <c r="I7" s="43">
        <v>-2.4723755195736885E-3</v>
      </c>
      <c r="N7" s="43">
        <v>4.5026592910289764E-2</v>
      </c>
    </row>
    <row r="8" spans="1:18" x14ac:dyDescent="0.2">
      <c r="A8" s="44">
        <v>26115</v>
      </c>
      <c r="I8" s="43">
        <v>-9.866383858025074E-3</v>
      </c>
      <c r="N8" s="43">
        <v>-1.2055467814207077E-3</v>
      </c>
    </row>
    <row r="9" spans="1:18" x14ac:dyDescent="0.2">
      <c r="A9" s="44">
        <v>26207</v>
      </c>
      <c r="I9" s="43">
        <v>-9.9529167637228966E-3</v>
      </c>
      <c r="N9" s="43">
        <v>-1.2099227169528604E-3</v>
      </c>
    </row>
    <row r="10" spans="1:18" x14ac:dyDescent="0.2">
      <c r="A10" s="44">
        <v>26299</v>
      </c>
      <c r="I10" s="43">
        <v>-1.1975147761404514E-2</v>
      </c>
      <c r="N10" s="43">
        <v>1.8850723281502724E-2</v>
      </c>
    </row>
    <row r="11" spans="1:18" x14ac:dyDescent="0.2">
      <c r="A11" s="44">
        <v>26390</v>
      </c>
      <c r="I11" s="43">
        <v>-3.5888329148292542E-4</v>
      </c>
      <c r="N11" s="43">
        <v>-1.1474480852484703E-3</v>
      </c>
    </row>
    <row r="12" spans="1:18" x14ac:dyDescent="0.2">
      <c r="A12" s="44">
        <v>26481</v>
      </c>
      <c r="I12" s="43">
        <v>2.5314451195299625E-3</v>
      </c>
      <c r="N12" s="43">
        <v>-1.151411677710712E-3</v>
      </c>
    </row>
    <row r="13" spans="1:18" x14ac:dyDescent="0.2">
      <c r="A13" s="44">
        <v>26573</v>
      </c>
      <c r="I13" s="43">
        <v>3.0143063049763441E-3</v>
      </c>
      <c r="N13" s="43">
        <v>0</v>
      </c>
    </row>
    <row r="14" spans="1:18" x14ac:dyDescent="0.2">
      <c r="A14" s="44">
        <v>26665</v>
      </c>
      <c r="B14" s="43">
        <v>185.10823059082031</v>
      </c>
      <c r="C14" s="43">
        <v>180.61296081542969</v>
      </c>
      <c r="D14" s="43">
        <v>0</v>
      </c>
      <c r="E14" s="43">
        <v>65.443336486816406</v>
      </c>
      <c r="F14" s="43">
        <v>-1.8968332558870316E-2</v>
      </c>
      <c r="G14" s="43">
        <v>4.636082798242569E-2</v>
      </c>
      <c r="H14" s="43">
        <v>-0.30595400929450989</v>
      </c>
      <c r="I14" s="43">
        <v>-3.1077265739440918E-2</v>
      </c>
      <c r="L14" s="43">
        <v>7.8423330560326576E-3</v>
      </c>
      <c r="N14" s="43">
        <v>1.1338961310684681E-2</v>
      </c>
    </row>
    <row r="15" spans="1:18" x14ac:dyDescent="0.2">
      <c r="A15" s="44">
        <v>26755</v>
      </c>
      <c r="B15" s="43">
        <v>213.09367370605469</v>
      </c>
      <c r="C15" s="43">
        <v>191.9462890625</v>
      </c>
      <c r="D15" s="43">
        <v>0</v>
      </c>
      <c r="E15" s="43">
        <v>-4.5566668510437012</v>
      </c>
      <c r="F15" s="43">
        <v>-2.2438665851950645E-2</v>
      </c>
      <c r="G15" s="43">
        <v>4.9236752092838287E-2</v>
      </c>
      <c r="H15" s="43">
        <v>-0.34195965528488159</v>
      </c>
      <c r="I15" s="43">
        <v>-1.1712764389812946E-2</v>
      </c>
      <c r="L15" s="43">
        <v>1.4506666921079159E-3</v>
      </c>
      <c r="N15" s="43">
        <v>2.8817936778068542E-2</v>
      </c>
    </row>
    <row r="16" spans="1:18" x14ac:dyDescent="0.2">
      <c r="A16" s="44">
        <v>26846</v>
      </c>
      <c r="B16" s="43">
        <v>223.27166748046875</v>
      </c>
      <c r="C16" s="43">
        <v>205.71296691894531</v>
      </c>
      <c r="D16" s="43">
        <v>0</v>
      </c>
      <c r="E16" s="43">
        <v>-136.55667114257813</v>
      </c>
      <c r="F16" s="43">
        <v>1.3072333298623562E-2</v>
      </c>
      <c r="G16" s="43">
        <v>5.0912041217088699E-2</v>
      </c>
      <c r="H16" s="43">
        <v>-0.37532833218574524</v>
      </c>
      <c r="I16" s="43">
        <v>-4.4576073996722698E-3</v>
      </c>
      <c r="L16" s="43">
        <v>3.3906665630638599E-3</v>
      </c>
      <c r="N16" s="43">
        <v>1.6944354400038719E-2</v>
      </c>
    </row>
    <row r="17" spans="1:14" x14ac:dyDescent="0.2">
      <c r="A17" s="44">
        <v>26938</v>
      </c>
      <c r="B17" s="43">
        <v>237.31333923339844</v>
      </c>
      <c r="C17" s="43">
        <v>158.61296081542969</v>
      </c>
      <c r="D17" s="43">
        <v>0</v>
      </c>
      <c r="E17" s="43">
        <v>-99.556663513183594</v>
      </c>
      <c r="F17" s="43">
        <v>-3.5246666520833969E-2</v>
      </c>
      <c r="G17" s="43">
        <v>6.0201562941074371E-2</v>
      </c>
      <c r="H17" s="43">
        <v>-0.56152468919754028</v>
      </c>
      <c r="I17" s="43">
        <v>2.204415388405323E-2</v>
      </c>
      <c r="L17" s="43">
        <v>1.9236666848883033E-3</v>
      </c>
      <c r="N17" s="43">
        <v>-9.7323668887838721E-4</v>
      </c>
    </row>
    <row r="18" spans="1:14" x14ac:dyDescent="0.2">
      <c r="A18" s="44">
        <v>27030</v>
      </c>
      <c r="B18" s="43">
        <v>87.3302001953125</v>
      </c>
      <c r="C18" s="43">
        <v>170.34629821777344</v>
      </c>
      <c r="D18" s="43">
        <v>0</v>
      </c>
      <c r="E18" s="43">
        <v>-81.223335266113281</v>
      </c>
      <c r="F18" s="43">
        <v>-1.242766622453928E-2</v>
      </c>
      <c r="G18" s="43">
        <v>6.5821051597595215E-2</v>
      </c>
      <c r="H18" s="43">
        <v>-0.28762200474739075</v>
      </c>
      <c r="I18" s="43">
        <v>1.0901769855991006E-3</v>
      </c>
      <c r="L18" s="43">
        <v>-4.0003331378102303E-3</v>
      </c>
      <c r="N18" s="43">
        <v>0.45595014095306396</v>
      </c>
    </row>
    <row r="19" spans="1:14" x14ac:dyDescent="0.2">
      <c r="A19" s="44">
        <v>27120</v>
      </c>
      <c r="B19" s="43">
        <v>298.16433715820313</v>
      </c>
      <c r="C19" s="43">
        <v>197.07962036132813</v>
      </c>
      <c r="D19" s="43">
        <v>0</v>
      </c>
      <c r="E19" s="43">
        <v>-85.889999389648438</v>
      </c>
      <c r="F19" s="43">
        <v>-2.9578333720564842E-2</v>
      </c>
      <c r="G19" s="43">
        <v>5.9691194444894791E-2</v>
      </c>
      <c r="H19" s="43">
        <v>-9.8671332001686096E-2</v>
      </c>
      <c r="I19" s="43">
        <v>-5.0682155415415764E-3</v>
      </c>
      <c r="L19" s="43">
        <v>-3.5453333985060453E-3</v>
      </c>
      <c r="N19" s="43">
        <v>-5.433361604809761E-2</v>
      </c>
    </row>
    <row r="20" spans="1:14" x14ac:dyDescent="0.2">
      <c r="A20" s="44">
        <v>27211</v>
      </c>
      <c r="B20" s="43">
        <v>464.31033325195313</v>
      </c>
      <c r="C20" s="43">
        <v>208.31297302246094</v>
      </c>
      <c r="D20" s="43">
        <v>0</v>
      </c>
      <c r="E20" s="43">
        <v>-47.556667327880859</v>
      </c>
      <c r="F20" s="43">
        <v>-0.10089266300201416</v>
      </c>
      <c r="G20" s="43">
        <v>6.5913163125514984E-2</v>
      </c>
      <c r="H20" s="43">
        <v>-0.13404166698455811</v>
      </c>
      <c r="I20" s="43">
        <v>9.5735862851142883E-3</v>
      </c>
      <c r="L20" s="43">
        <v>1.3473333092406392E-3</v>
      </c>
      <c r="N20" s="43">
        <v>-2.3917049169540405E-2</v>
      </c>
    </row>
    <row r="21" spans="1:14" x14ac:dyDescent="0.2">
      <c r="A21" s="44">
        <v>27303</v>
      </c>
      <c r="B21" s="43">
        <v>284.20901489257813</v>
      </c>
      <c r="C21" s="43">
        <v>182.04629516601563</v>
      </c>
      <c r="D21" s="43">
        <v>0</v>
      </c>
      <c r="E21" s="43">
        <v>6.1100001335144043</v>
      </c>
      <c r="F21" s="43">
        <v>2.5346666574478149E-2</v>
      </c>
      <c r="G21" s="43">
        <v>9.9411167204380035E-2</v>
      </c>
      <c r="H21" s="43">
        <v>-0.27219831943511963</v>
      </c>
      <c r="I21" s="43">
        <v>-1.3968152925372124E-2</v>
      </c>
      <c r="L21" s="43">
        <v>-5.053000058978796E-3</v>
      </c>
      <c r="N21" s="43">
        <v>9.590761736035347E-3</v>
      </c>
    </row>
    <row r="22" spans="1:14" x14ac:dyDescent="0.2">
      <c r="A22" s="44">
        <v>27395</v>
      </c>
      <c r="B22" s="43">
        <v>156.4776611328125</v>
      </c>
      <c r="C22" s="43">
        <v>141.64628601074219</v>
      </c>
      <c r="D22" s="43">
        <v>0</v>
      </c>
      <c r="E22" s="43">
        <v>154.11000061035156</v>
      </c>
      <c r="F22" s="43">
        <v>6.5153002738952637E-2</v>
      </c>
      <c r="G22" s="43">
        <v>9.5996662974357605E-2</v>
      </c>
      <c r="H22" s="43">
        <v>0.65263533592224121</v>
      </c>
      <c r="I22" s="43">
        <v>-1.6348980367183685E-2</v>
      </c>
      <c r="L22" s="43">
        <v>6.8599998485296965E-4</v>
      </c>
      <c r="N22" s="43">
        <v>7.2401035577058792E-3</v>
      </c>
    </row>
    <row r="23" spans="1:14" x14ac:dyDescent="0.2">
      <c r="A23" s="44">
        <v>27485</v>
      </c>
      <c r="B23" s="43">
        <v>81.157936096191406</v>
      </c>
      <c r="C23" s="43">
        <v>196.21296691894531</v>
      </c>
      <c r="D23" s="43">
        <v>0</v>
      </c>
      <c r="E23" s="43">
        <v>240.77667236328125</v>
      </c>
      <c r="F23" s="43">
        <v>4.4235333800315857E-2</v>
      </c>
      <c r="G23" s="43">
        <v>8.3905242383480072E-2</v>
      </c>
      <c r="H23" s="43">
        <v>0.34485065937042236</v>
      </c>
      <c r="I23" s="43">
        <v>3.2316877041012049E-3</v>
      </c>
      <c r="L23" s="43">
        <v>-5.1599997095763683E-4</v>
      </c>
      <c r="N23" s="43">
        <v>0</v>
      </c>
    </row>
    <row r="24" spans="1:14" x14ac:dyDescent="0.2">
      <c r="A24" s="44">
        <v>27576</v>
      </c>
      <c r="B24" s="43">
        <v>66.981636047363281</v>
      </c>
      <c r="C24" s="43">
        <v>204.44630432128906</v>
      </c>
      <c r="D24" s="43">
        <v>0</v>
      </c>
      <c r="E24" s="43">
        <v>171.77667236328125</v>
      </c>
      <c r="F24" s="43">
        <v>-4.2202334851026535E-2</v>
      </c>
      <c r="G24" s="43">
        <v>7.6005145907402039E-2</v>
      </c>
      <c r="H24" s="43">
        <v>0.61841899156570435</v>
      </c>
      <c r="I24" s="43">
        <v>2.8307033702731133E-2</v>
      </c>
      <c r="L24" s="43">
        <v>-2.7933332603424788E-3</v>
      </c>
      <c r="N24" s="43">
        <v>0</v>
      </c>
    </row>
    <row r="25" spans="1:14" x14ac:dyDescent="0.2">
      <c r="A25" s="44">
        <v>27668</v>
      </c>
      <c r="B25" s="43">
        <v>70.556564331054688</v>
      </c>
      <c r="C25" s="43">
        <v>208.81297302246094</v>
      </c>
      <c r="D25" s="43">
        <v>0</v>
      </c>
      <c r="E25" s="43">
        <v>218.77667236328125</v>
      </c>
      <c r="F25" s="43">
        <v>2.4217000231146812E-2</v>
      </c>
      <c r="G25" s="43">
        <v>6.9697797298431396E-2</v>
      </c>
      <c r="H25" s="43">
        <v>0.1062193363904953</v>
      </c>
      <c r="I25" s="43">
        <v>1.4830727595835924E-3</v>
      </c>
      <c r="L25" s="43">
        <v>1.1016667122021317E-3</v>
      </c>
      <c r="N25" s="43">
        <v>3.2122548669576645E-2</v>
      </c>
    </row>
    <row r="26" spans="1:14" x14ac:dyDescent="0.2">
      <c r="A26" s="44">
        <v>27760</v>
      </c>
      <c r="B26" s="43">
        <v>30.170066833496094</v>
      </c>
      <c r="C26" s="43">
        <v>183.34629821777344</v>
      </c>
      <c r="D26" s="43">
        <v>0</v>
      </c>
      <c r="E26" s="43">
        <v>258.77667236328125</v>
      </c>
      <c r="F26" s="43">
        <v>4.3524999171495438E-2</v>
      </c>
      <c r="G26" s="43">
        <v>7.1892499923706055E-2</v>
      </c>
      <c r="H26" s="43">
        <v>0.19880133867263794</v>
      </c>
      <c r="I26" s="43">
        <v>5.2277310751378536E-3</v>
      </c>
      <c r="L26" s="43">
        <v>-2.6599998818710446E-4</v>
      </c>
      <c r="N26" s="43">
        <v>-1.2986861169338226E-2</v>
      </c>
    </row>
    <row r="27" spans="1:14" x14ac:dyDescent="0.2">
      <c r="A27" s="44">
        <v>27851</v>
      </c>
      <c r="B27" s="43">
        <v>51.264568328857422</v>
      </c>
      <c r="C27" s="43">
        <v>183.04629516601563</v>
      </c>
      <c r="D27" s="43">
        <v>0</v>
      </c>
      <c r="E27" s="43">
        <v>236.77667236328125</v>
      </c>
      <c r="F27" s="43">
        <v>4.8619997687637806E-3</v>
      </c>
      <c r="G27" s="43">
        <v>6.5994426608085632E-2</v>
      </c>
      <c r="H27" s="43">
        <v>0.14501500129699707</v>
      </c>
      <c r="I27" s="43">
        <v>6.0570277273654938E-3</v>
      </c>
      <c r="L27" s="43">
        <v>6.8270000629127026E-3</v>
      </c>
      <c r="N27" s="43">
        <v>-1.146573293954134E-2</v>
      </c>
    </row>
    <row r="28" spans="1:14" x14ac:dyDescent="0.2">
      <c r="A28" s="44">
        <v>27942</v>
      </c>
      <c r="B28" s="43">
        <v>27.967500686645508</v>
      </c>
      <c r="C28" s="43">
        <v>190.31295776367188</v>
      </c>
      <c r="D28" s="43">
        <v>0</v>
      </c>
      <c r="E28" s="43">
        <v>233.11000061035156</v>
      </c>
      <c r="F28" s="43">
        <v>3.0543333850800991E-3</v>
      </c>
      <c r="G28" s="43">
        <v>5.917922779917717E-2</v>
      </c>
      <c r="H28" s="43">
        <v>2.2277332842350006E-2</v>
      </c>
      <c r="I28" s="43">
        <v>-4.2070122435688972E-3</v>
      </c>
      <c r="L28" s="43">
        <v>2.9793332796543837E-3</v>
      </c>
      <c r="N28" s="43">
        <v>0</v>
      </c>
    </row>
    <row r="29" spans="1:14" x14ac:dyDescent="0.2">
      <c r="A29" s="44">
        <v>28034</v>
      </c>
      <c r="B29" s="43">
        <v>33.072666168212891</v>
      </c>
      <c r="C29" s="43">
        <v>162.64628601074219</v>
      </c>
      <c r="D29" s="43">
        <v>0</v>
      </c>
      <c r="E29" s="43">
        <v>226.77667236328125</v>
      </c>
      <c r="F29" s="43">
        <v>6.9583333097398281E-3</v>
      </c>
      <c r="G29" s="43">
        <v>5.4056048393249512E-2</v>
      </c>
      <c r="H29" s="43">
        <v>-2.2399665787816048E-2</v>
      </c>
      <c r="I29" s="43">
        <v>-1.1955909430980682E-3</v>
      </c>
      <c r="L29" s="43">
        <v>2.0300000323913991E-4</v>
      </c>
      <c r="N29" s="43">
        <v>1.11838448792696E-2</v>
      </c>
    </row>
    <row r="30" spans="1:14" x14ac:dyDescent="0.2">
      <c r="A30" s="44">
        <v>28126</v>
      </c>
      <c r="B30" s="43">
        <v>22.741100311279297</v>
      </c>
      <c r="C30" s="43">
        <v>150.01295471191406</v>
      </c>
      <c r="D30" s="43">
        <v>0</v>
      </c>
      <c r="E30" s="43">
        <v>247.44332885742188</v>
      </c>
      <c r="F30" s="43">
        <v>-2.929166704416275E-2</v>
      </c>
      <c r="G30" s="43">
        <v>5.7265594601631165E-2</v>
      </c>
      <c r="H30" s="43">
        <v>-0.29723799228668213</v>
      </c>
      <c r="I30" s="43">
        <v>-4.2288436088711023E-4</v>
      </c>
      <c r="L30" s="43">
        <v>3.733333433046937E-3</v>
      </c>
      <c r="N30" s="43">
        <v>1.7309203743934631E-2</v>
      </c>
    </row>
    <row r="31" spans="1:14" x14ac:dyDescent="0.2">
      <c r="A31" s="44">
        <v>28216</v>
      </c>
      <c r="B31" s="43">
        <v>59.834033966064453</v>
      </c>
      <c r="C31" s="43">
        <v>163.9129638671875</v>
      </c>
      <c r="D31" s="43">
        <v>0</v>
      </c>
      <c r="E31" s="43">
        <v>228.11000061035156</v>
      </c>
      <c r="F31" s="43">
        <v>6.9050001911818981E-3</v>
      </c>
      <c r="G31" s="43">
        <v>5.3718652576208115E-2</v>
      </c>
      <c r="H31" s="43">
        <v>-0.18574066460132599</v>
      </c>
      <c r="I31" s="43">
        <v>-2.6708862278610468E-3</v>
      </c>
      <c r="L31" s="43">
        <v>6.1679999344050884E-3</v>
      </c>
      <c r="N31" s="43">
        <v>0</v>
      </c>
    </row>
    <row r="32" spans="1:14" x14ac:dyDescent="0.2">
      <c r="A32" s="44">
        <v>28307</v>
      </c>
      <c r="B32" s="43">
        <v>57.726264953613281</v>
      </c>
      <c r="C32" s="43">
        <v>165.24629211425781</v>
      </c>
      <c r="D32" s="43">
        <v>0</v>
      </c>
      <c r="E32" s="43">
        <v>161.11000061035156</v>
      </c>
      <c r="F32" s="43">
        <v>-1.3368000276386738E-2</v>
      </c>
      <c r="G32" s="43">
        <v>5.3760536015033722E-2</v>
      </c>
      <c r="H32" s="43">
        <v>7.4047669768333435E-2</v>
      </c>
      <c r="I32" s="43">
        <v>-1.8112940015271306E-3</v>
      </c>
      <c r="L32" s="43">
        <v>4.7459998168051243E-3</v>
      </c>
      <c r="N32" s="43">
        <v>1.6025671502575278E-3</v>
      </c>
    </row>
    <row r="33" spans="1:14" x14ac:dyDescent="0.2">
      <c r="A33" s="44">
        <v>28399</v>
      </c>
      <c r="B33" s="43">
        <v>75.416633605957031</v>
      </c>
      <c r="C33" s="43">
        <v>176.77963256835938</v>
      </c>
      <c r="D33" s="43">
        <v>0</v>
      </c>
      <c r="E33" s="43">
        <v>123.77666473388672</v>
      </c>
      <c r="F33" s="43">
        <v>-4.9749999307096004E-3</v>
      </c>
      <c r="G33" s="43">
        <v>5.286073312163353E-2</v>
      </c>
      <c r="H33" s="43">
        <v>4.3902665376663208E-2</v>
      </c>
      <c r="I33" s="43">
        <v>-1.7637159675359726E-2</v>
      </c>
      <c r="L33" s="43">
        <v>8.9840004220604897E-3</v>
      </c>
      <c r="N33" s="43">
        <v>2.6539417449384928E-3</v>
      </c>
    </row>
    <row r="34" spans="1:14" x14ac:dyDescent="0.2">
      <c r="A34" s="44">
        <v>28491</v>
      </c>
      <c r="B34" s="43">
        <v>75.946464538574219</v>
      </c>
      <c r="C34" s="43">
        <v>188.07962036132813</v>
      </c>
      <c r="D34" s="43">
        <v>0</v>
      </c>
      <c r="E34" s="43">
        <v>136.77667236328125</v>
      </c>
      <c r="F34" s="43">
        <v>-2.1312333643436432E-2</v>
      </c>
      <c r="G34" s="43">
        <v>5.5491823703050613E-2</v>
      </c>
      <c r="H34" s="43">
        <v>0.21927200257778168</v>
      </c>
      <c r="I34" s="43">
        <v>-1.2213601730763912E-2</v>
      </c>
      <c r="L34" s="43">
        <v>4.5509999617934227E-3</v>
      </c>
      <c r="N34" s="43">
        <v>-7.9396623186767101E-4</v>
      </c>
    </row>
    <row r="35" spans="1:14" x14ac:dyDescent="0.2">
      <c r="A35" s="44">
        <v>28581</v>
      </c>
      <c r="B35" s="43">
        <v>124.53946685791016</v>
      </c>
      <c r="C35" s="43">
        <v>199.4129638671875</v>
      </c>
      <c r="D35" s="43">
        <v>0</v>
      </c>
      <c r="E35" s="43">
        <v>159.44332885742188</v>
      </c>
      <c r="F35" s="43">
        <v>2.281566709280014E-2</v>
      </c>
      <c r="G35" s="43">
        <v>6.0662437230348587E-2</v>
      </c>
      <c r="H35" s="43">
        <v>-0.15105433762073517</v>
      </c>
      <c r="I35" s="43">
        <v>-1.2671419244725257E-4</v>
      </c>
      <c r="L35" s="43">
        <v>3.4926666412502527E-3</v>
      </c>
      <c r="N35" s="43">
        <v>-2.6507623260840774E-4</v>
      </c>
    </row>
    <row r="36" spans="1:14" x14ac:dyDescent="0.2">
      <c r="A36" s="44">
        <v>28672</v>
      </c>
      <c r="B36" s="43">
        <v>126.79566955566406</v>
      </c>
      <c r="C36" s="43">
        <v>216.37965393066406</v>
      </c>
      <c r="D36" s="43">
        <v>0</v>
      </c>
      <c r="E36" s="43">
        <v>92.776664733886719</v>
      </c>
      <c r="F36" s="43">
        <v>2.3603999987244606E-2</v>
      </c>
      <c r="G36" s="43">
        <v>5.9869658201932907E-2</v>
      </c>
      <c r="H36" s="43">
        <v>-0.3077416718006134</v>
      </c>
      <c r="I36" s="43">
        <v>-1.8685761839151382E-2</v>
      </c>
      <c r="L36" s="43">
        <v>5.456333514302969E-3</v>
      </c>
      <c r="N36" s="43">
        <v>2.9043087270110846E-3</v>
      </c>
    </row>
    <row r="37" spans="1:14" x14ac:dyDescent="0.2">
      <c r="A37" s="44">
        <v>28764</v>
      </c>
      <c r="B37" s="43">
        <v>240.10000610351563</v>
      </c>
      <c r="C37" s="43">
        <v>224.21299743652344</v>
      </c>
      <c r="D37" s="43">
        <v>0</v>
      </c>
      <c r="E37" s="43">
        <v>0.10999999940395355</v>
      </c>
      <c r="F37" s="43">
        <v>-2.1586332470178604E-2</v>
      </c>
      <c r="G37" s="43">
        <v>6.4013347029685974E-2</v>
      </c>
      <c r="H37" s="43">
        <v>-4.6061664819717407E-2</v>
      </c>
      <c r="I37" s="43">
        <v>-3.2321102917194366E-3</v>
      </c>
      <c r="L37" s="43">
        <v>4.0803332813084126E-3</v>
      </c>
      <c r="N37" s="43">
        <v>3.4198816865682602E-2</v>
      </c>
    </row>
    <row r="38" spans="1:14" x14ac:dyDescent="0.2">
      <c r="A38" s="44">
        <v>28856</v>
      </c>
      <c r="B38" s="43">
        <v>140.43600463867188</v>
      </c>
      <c r="C38" s="43">
        <v>240.4462890625</v>
      </c>
      <c r="D38" s="43">
        <v>0</v>
      </c>
      <c r="E38" s="43">
        <v>-50.223331451416016</v>
      </c>
      <c r="F38" s="43">
        <v>1.8483666703104973E-2</v>
      </c>
      <c r="G38" s="43">
        <v>6.1789758503437042E-2</v>
      </c>
      <c r="H38" s="43">
        <v>-0.29330334067344666</v>
      </c>
      <c r="I38" s="43">
        <v>-5.3625775035470724E-4</v>
      </c>
      <c r="L38" s="43">
        <v>8.0536669120192528E-3</v>
      </c>
      <c r="N38" s="43">
        <v>0.11953160166740417</v>
      </c>
    </row>
    <row r="39" spans="1:14" x14ac:dyDescent="0.2">
      <c r="A39" s="44">
        <v>28946</v>
      </c>
      <c r="B39" s="43">
        <v>112.23906707763672</v>
      </c>
      <c r="C39" s="43">
        <v>243.9462890625</v>
      </c>
      <c r="D39" s="43">
        <v>0</v>
      </c>
      <c r="E39" s="43">
        <v>-50.889999389648438</v>
      </c>
      <c r="F39" s="43">
        <v>4.3029999360442162E-3</v>
      </c>
      <c r="G39" s="43">
        <v>6.0345113277435303E-2</v>
      </c>
      <c r="H39" s="43">
        <v>-0.28271332383155823</v>
      </c>
      <c r="I39" s="43">
        <v>4.4929212890565395E-3</v>
      </c>
      <c r="L39" s="43">
        <v>-7.5233331881463528E-4</v>
      </c>
      <c r="N39" s="43">
        <v>0.18556633591651917</v>
      </c>
    </row>
    <row r="40" spans="1:14" x14ac:dyDescent="0.2">
      <c r="A40" s="44">
        <v>29037</v>
      </c>
      <c r="B40" s="43">
        <v>190.82633972167969</v>
      </c>
      <c r="C40" s="43">
        <v>242.14628601074219</v>
      </c>
      <c r="D40" s="43">
        <v>0</v>
      </c>
      <c r="E40" s="43">
        <v>-77.889999389648438</v>
      </c>
      <c r="F40" s="43">
        <v>2.0141666755080223E-2</v>
      </c>
      <c r="G40" s="43">
        <v>5.7713888585567474E-2</v>
      </c>
      <c r="H40" s="43">
        <v>-0.22641566395759583</v>
      </c>
      <c r="I40" s="43">
        <v>-1.0590336285531521E-2</v>
      </c>
      <c r="L40" s="43">
        <v>-3.1566666439175606E-4</v>
      </c>
      <c r="N40" s="43">
        <v>-4.8802364617586136E-3</v>
      </c>
    </row>
    <row r="41" spans="1:14" x14ac:dyDescent="0.2">
      <c r="A41" s="44">
        <v>29129</v>
      </c>
      <c r="B41" s="43">
        <v>277.88900756835938</v>
      </c>
      <c r="C41" s="43">
        <v>261.52963256835938</v>
      </c>
      <c r="D41" s="43">
        <v>0</v>
      </c>
      <c r="E41" s="43">
        <v>-160.55667114257813</v>
      </c>
      <c r="F41" s="43">
        <v>-4.234666470438242E-3</v>
      </c>
      <c r="G41" s="43">
        <v>6.0459636151790619E-2</v>
      </c>
      <c r="H41" s="43">
        <v>-4.1021000593900681E-2</v>
      </c>
      <c r="I41" s="43">
        <v>-1.4998504193499684E-3</v>
      </c>
      <c r="L41" s="43">
        <v>5.9566664276644588E-4</v>
      </c>
      <c r="N41" s="43">
        <v>3.7435229867696762E-2</v>
      </c>
    </row>
    <row r="42" spans="1:14" x14ac:dyDescent="0.2">
      <c r="A42" s="44">
        <v>29221</v>
      </c>
      <c r="B42" s="43">
        <v>259.07101440429688</v>
      </c>
      <c r="C42" s="43">
        <v>245.21298217773438</v>
      </c>
      <c r="D42" s="43">
        <v>0</v>
      </c>
      <c r="E42" s="43">
        <v>-172.55667114257813</v>
      </c>
      <c r="F42" s="43">
        <v>-1.8573332577943802E-2</v>
      </c>
      <c r="G42" s="43">
        <v>6.0465797781944275E-2</v>
      </c>
      <c r="H42" s="43">
        <v>0.29785767197608948</v>
      </c>
      <c r="I42" s="43">
        <v>1.5367491170763969E-2</v>
      </c>
      <c r="L42" s="43">
        <v>-4.7920001670718193E-3</v>
      </c>
      <c r="N42" s="43">
        <v>-2.3928163573145866E-2</v>
      </c>
    </row>
    <row r="43" spans="1:14" x14ac:dyDescent="0.2">
      <c r="A43" s="44">
        <v>29312</v>
      </c>
      <c r="B43" s="43">
        <v>266.8453369140625</v>
      </c>
      <c r="C43" s="43">
        <v>179.51295471191406</v>
      </c>
      <c r="D43" s="43">
        <v>0</v>
      </c>
      <c r="E43" s="43">
        <v>17.776666641235352</v>
      </c>
      <c r="F43" s="43">
        <v>3.7482000887393951E-2</v>
      </c>
      <c r="G43" s="43">
        <v>7.2040051221847534E-2</v>
      </c>
      <c r="H43" s="43">
        <v>-0.76643002033233643</v>
      </c>
      <c r="I43" s="43">
        <v>-1.8576180562376976E-2</v>
      </c>
      <c r="L43" s="43">
        <v>-4.6629998832941055E-3</v>
      </c>
      <c r="N43" s="43">
        <v>-4.3792850337922573E-3</v>
      </c>
    </row>
    <row r="44" spans="1:14" x14ac:dyDescent="0.2">
      <c r="A44" s="44">
        <v>29403</v>
      </c>
      <c r="B44" s="43">
        <v>140.003662109375</v>
      </c>
      <c r="C44" s="43">
        <v>163.17962646484375</v>
      </c>
      <c r="D44" s="43">
        <v>0</v>
      </c>
      <c r="E44" s="43">
        <v>146.77667236328125</v>
      </c>
      <c r="F44" s="43">
        <v>3.1228333711624146E-2</v>
      </c>
      <c r="G44" s="43">
        <v>6.7037180066108704E-2</v>
      </c>
      <c r="H44" s="43">
        <v>0.99585402011871338</v>
      </c>
      <c r="I44" s="43">
        <v>8.768288535065949E-4</v>
      </c>
      <c r="L44" s="43">
        <v>1.9819999579340219E-3</v>
      </c>
      <c r="N44" s="43">
        <v>-3.5913128405809402E-2</v>
      </c>
    </row>
    <row r="45" spans="1:14" x14ac:dyDescent="0.2">
      <c r="A45" s="44">
        <v>29495</v>
      </c>
      <c r="B45" s="43">
        <v>268.43365478515625</v>
      </c>
      <c r="C45" s="43">
        <v>204.06295776367188</v>
      </c>
      <c r="D45" s="43">
        <v>0</v>
      </c>
      <c r="E45" s="43">
        <v>-153.55667114257813</v>
      </c>
      <c r="F45" s="43">
        <v>2.6300666853785515E-2</v>
      </c>
      <c r="G45" s="43">
        <v>6.4719192683696747E-2</v>
      </c>
      <c r="H45" s="43">
        <v>0.4655783474445343</v>
      </c>
      <c r="I45" s="43">
        <v>2.1015757694840431E-2</v>
      </c>
      <c r="L45" s="43">
        <v>-4.8529999330639839E-3</v>
      </c>
      <c r="N45" s="43">
        <v>6.7307814955711365E-2</v>
      </c>
    </row>
    <row r="46" spans="1:14" x14ac:dyDescent="0.2">
      <c r="A46" s="44">
        <v>29587</v>
      </c>
      <c r="B46" s="43">
        <v>219.83132934570313</v>
      </c>
      <c r="C46" s="43">
        <v>230.39631652832031</v>
      </c>
      <c r="D46" s="43">
        <v>0</v>
      </c>
      <c r="E46" s="43">
        <v>-166.22332763671875</v>
      </c>
      <c r="F46" s="43">
        <v>5.8833335060626268E-4</v>
      </c>
      <c r="G46" s="43">
        <v>6.7237347364425659E-2</v>
      </c>
      <c r="H46" s="43">
        <v>0.63221001625061035</v>
      </c>
      <c r="I46" s="43">
        <v>1.9075436517596245E-2</v>
      </c>
      <c r="L46" s="43">
        <v>-7.1550002321600914E-3</v>
      </c>
      <c r="N46" s="43">
        <v>-2.3058600723743439E-2</v>
      </c>
    </row>
    <row r="47" spans="1:14" x14ac:dyDescent="0.2">
      <c r="A47" s="44">
        <v>29677</v>
      </c>
      <c r="B47" s="43">
        <v>263.55368041992188</v>
      </c>
      <c r="C47" s="43">
        <v>245.14628601074219</v>
      </c>
      <c r="D47" s="43">
        <v>0</v>
      </c>
      <c r="E47" s="43">
        <v>-132.55667114257813</v>
      </c>
      <c r="F47" s="43">
        <v>-1.1951999738812447E-2</v>
      </c>
      <c r="G47" s="43">
        <v>6.0581788420677185E-2</v>
      </c>
      <c r="H47" s="43">
        <v>0.40788766741752625</v>
      </c>
      <c r="I47" s="43">
        <v>3.5596121102571487E-2</v>
      </c>
      <c r="L47" s="43">
        <v>-2.9266666388139129E-4</v>
      </c>
      <c r="N47" s="43">
        <v>-4.7503318637609482E-2</v>
      </c>
    </row>
    <row r="48" spans="1:14" x14ac:dyDescent="0.2">
      <c r="A48" s="44">
        <v>29768</v>
      </c>
      <c r="B48" s="43">
        <v>317.34432983398438</v>
      </c>
      <c r="C48" s="43">
        <v>267.99630737304688</v>
      </c>
      <c r="D48" s="43">
        <v>0</v>
      </c>
      <c r="E48" s="43">
        <v>-48.889999389648438</v>
      </c>
      <c r="F48" s="43">
        <v>-4.0552999824285507E-2</v>
      </c>
      <c r="G48" s="43">
        <v>5.6289549916982651E-2</v>
      </c>
      <c r="H48" s="43">
        <v>0.14914999902248383</v>
      </c>
      <c r="I48" s="43">
        <v>4.0332102216780186E-3</v>
      </c>
      <c r="L48" s="43">
        <v>7.7999997301958501E-5</v>
      </c>
      <c r="N48" s="43">
        <v>1.7884426051750779E-3</v>
      </c>
    </row>
    <row r="49" spans="1:14" x14ac:dyDescent="0.2">
      <c r="A49" s="44">
        <v>29860</v>
      </c>
      <c r="B49" s="43">
        <v>219.72700500488281</v>
      </c>
      <c r="C49" s="43">
        <v>252.34629821777344</v>
      </c>
      <c r="D49" s="43">
        <v>0</v>
      </c>
      <c r="E49" s="43">
        <v>181.44332885742188</v>
      </c>
      <c r="F49" s="43">
        <v>1.7792666330933571E-2</v>
      </c>
      <c r="G49" s="43">
        <v>6.2097802758216858E-2</v>
      </c>
      <c r="H49" s="43">
        <v>0.14461033046245575</v>
      </c>
      <c r="I49" s="43">
        <v>-8.6608557030558586E-3</v>
      </c>
      <c r="L49" s="43">
        <v>-3.1916666775941849E-3</v>
      </c>
      <c r="N49" s="43">
        <v>2.172916941344738E-2</v>
      </c>
    </row>
    <row r="50" spans="1:14" x14ac:dyDescent="0.2">
      <c r="A50" s="44">
        <v>29952</v>
      </c>
      <c r="B50" s="43">
        <v>254.27833557128906</v>
      </c>
      <c r="C50" s="43">
        <v>189.07962036132813</v>
      </c>
      <c r="D50" s="43">
        <v>0</v>
      </c>
      <c r="E50" s="43">
        <v>115.11000061035156</v>
      </c>
      <c r="F50" s="43">
        <v>-3.0125666409730911E-2</v>
      </c>
      <c r="G50" s="43">
        <v>6.0158282518386841E-2</v>
      </c>
      <c r="H50" s="43">
        <v>0.72841101884841919</v>
      </c>
      <c r="I50" s="43">
        <v>2.2456804290413857E-2</v>
      </c>
      <c r="L50" s="43">
        <v>-7.8666664194315672E-5</v>
      </c>
      <c r="N50" s="43">
        <v>-6.0872167348861694E-2</v>
      </c>
    </row>
    <row r="51" spans="1:14" x14ac:dyDescent="0.2">
      <c r="A51" s="44">
        <v>30042</v>
      </c>
      <c r="B51" s="43">
        <v>258.41799926757813</v>
      </c>
      <c r="C51" s="43">
        <v>174.04629516601563</v>
      </c>
      <c r="D51" s="43">
        <v>0</v>
      </c>
      <c r="E51" s="43">
        <v>132.11000061035156</v>
      </c>
      <c r="F51" s="43">
        <v>-7.0706666447222233E-3</v>
      </c>
      <c r="G51" s="43">
        <v>5.938379094004631E-2</v>
      </c>
      <c r="H51" s="43">
        <v>2.1528666839003563E-2</v>
      </c>
      <c r="I51" s="43">
        <v>1.3898268342018127E-2</v>
      </c>
      <c r="L51" s="43">
        <v>-1.4403333188965917E-3</v>
      </c>
      <c r="N51" s="43">
        <v>4.8352543264627457E-2</v>
      </c>
    </row>
    <row r="52" spans="1:14" x14ac:dyDescent="0.2">
      <c r="A52" s="44">
        <v>30133</v>
      </c>
      <c r="B52" s="43">
        <v>276.0150146484375</v>
      </c>
      <c r="C52" s="43">
        <v>194.17962646484375</v>
      </c>
      <c r="D52" s="43">
        <v>0</v>
      </c>
      <c r="E52" s="43">
        <v>315.44332885742188</v>
      </c>
      <c r="F52" s="43">
        <v>3.1352333724498749E-2</v>
      </c>
      <c r="G52" s="43">
        <v>6.2274239957332611E-2</v>
      </c>
      <c r="H52" s="43">
        <v>0.12497033178806305</v>
      </c>
      <c r="I52" s="43">
        <v>1.1014781892299652E-2</v>
      </c>
      <c r="L52" s="43">
        <v>-8.0746663734316826E-3</v>
      </c>
      <c r="N52" s="43">
        <v>2.2378275170922279E-3</v>
      </c>
    </row>
    <row r="53" spans="1:14" x14ac:dyDescent="0.2">
      <c r="A53" s="44">
        <v>30225</v>
      </c>
      <c r="B53" s="43">
        <v>140.15293884277344</v>
      </c>
      <c r="C53" s="43">
        <v>106.19622802734375</v>
      </c>
      <c r="D53" s="43">
        <v>0</v>
      </c>
      <c r="E53" s="43">
        <v>248.11000061035156</v>
      </c>
      <c r="F53" s="43">
        <v>5.1739335060119629E-2</v>
      </c>
      <c r="G53" s="43">
        <v>7.4548199772834778E-2</v>
      </c>
      <c r="H53" s="43">
        <v>-0.19397599995136261</v>
      </c>
      <c r="I53" s="43">
        <v>-4.3727201409637928E-3</v>
      </c>
      <c r="L53" s="43">
        <v>2.5839998852461576E-3</v>
      </c>
      <c r="N53" s="43">
        <v>-2.9889728873968124E-2</v>
      </c>
    </row>
    <row r="54" spans="1:14" x14ac:dyDescent="0.2">
      <c r="A54" s="44">
        <v>30317</v>
      </c>
      <c r="B54" s="43">
        <v>108.0885009765625</v>
      </c>
      <c r="C54" s="43">
        <v>108.99622344970703</v>
      </c>
      <c r="D54" s="43">
        <v>0</v>
      </c>
      <c r="E54" s="43">
        <v>223.44332885742188</v>
      </c>
      <c r="F54" s="43">
        <v>2.7991333976387978E-2</v>
      </c>
      <c r="G54" s="43">
        <v>6.7840158939361572E-2</v>
      </c>
      <c r="H54" s="43">
        <v>4.9504999071359634E-2</v>
      </c>
      <c r="I54" s="43">
        <v>4.2256992310285568E-3</v>
      </c>
      <c r="L54" s="43">
        <v>1.7330000409856439E-3</v>
      </c>
      <c r="N54" s="43">
        <v>-2.2119587287306786E-2</v>
      </c>
    </row>
    <row r="55" spans="1:14" x14ac:dyDescent="0.2">
      <c r="A55" s="44">
        <v>30407</v>
      </c>
      <c r="B55" s="43">
        <v>74.755203247070313</v>
      </c>
      <c r="C55" s="43">
        <v>161.62962341308594</v>
      </c>
      <c r="D55" s="43">
        <v>0</v>
      </c>
      <c r="E55" s="43">
        <v>187.44332885742188</v>
      </c>
      <c r="F55" s="43">
        <v>3.1480666249990463E-2</v>
      </c>
      <c r="G55" s="43">
        <v>6.4958900213241577E-2</v>
      </c>
      <c r="H55" s="43">
        <v>0.47727566957473755</v>
      </c>
      <c r="I55" s="43">
        <v>1.2148705311119556E-2</v>
      </c>
      <c r="L55" s="43">
        <v>-5.2833335939794779E-4</v>
      </c>
      <c r="N55" s="43">
        <v>1.9112048670649529E-2</v>
      </c>
    </row>
    <row r="56" spans="1:14" x14ac:dyDescent="0.2">
      <c r="A56" s="44">
        <v>30498</v>
      </c>
      <c r="B56" s="43">
        <v>73.37933349609375</v>
      </c>
      <c r="C56" s="43">
        <v>194.16297912597656</v>
      </c>
      <c r="D56" s="43">
        <v>0</v>
      </c>
      <c r="E56" s="43">
        <v>219.11000061035156</v>
      </c>
      <c r="F56" s="43">
        <v>-4.0696668438613415E-3</v>
      </c>
      <c r="G56" s="43">
        <v>6.0926936566829681E-2</v>
      </c>
      <c r="H56" s="43">
        <v>0.17119233310222626</v>
      </c>
      <c r="I56" s="43">
        <v>1.2101268395781517E-2</v>
      </c>
      <c r="L56" s="43">
        <v>-1.2163333594799042E-3</v>
      </c>
      <c r="N56" s="43">
        <v>2.230408601462841E-3</v>
      </c>
    </row>
    <row r="57" spans="1:14" x14ac:dyDescent="0.2">
      <c r="A57" s="44">
        <v>30590</v>
      </c>
      <c r="B57" s="43">
        <v>89.048698425292969</v>
      </c>
      <c r="C57" s="43">
        <v>201.14628601074219</v>
      </c>
      <c r="D57" s="43">
        <v>0</v>
      </c>
      <c r="E57" s="43">
        <v>264.44332885742188</v>
      </c>
      <c r="F57" s="43">
        <v>-2.2960000205785036E-3</v>
      </c>
      <c r="G57" s="43">
        <v>5.4784856736660004E-2</v>
      </c>
      <c r="H57" s="43">
        <v>-0.25964599847793579</v>
      </c>
      <c r="I57" s="43">
        <v>8.064701221883297E-3</v>
      </c>
      <c r="L57" s="43">
        <v>1.4120000414550304E-3</v>
      </c>
      <c r="N57" s="43">
        <v>-1.6869695857167244E-2</v>
      </c>
    </row>
    <row r="58" spans="1:14" x14ac:dyDescent="0.2">
      <c r="A58" s="44">
        <v>30682</v>
      </c>
      <c r="B58" s="43">
        <v>93.144332885742188</v>
      </c>
      <c r="C58" s="43">
        <v>173.86296081542969</v>
      </c>
      <c r="D58" s="43">
        <v>0</v>
      </c>
      <c r="E58" s="43">
        <v>256.1099853515625</v>
      </c>
      <c r="F58" s="43">
        <v>-1.1828666552901268E-2</v>
      </c>
      <c r="G58" s="43">
        <v>5.176178365945816E-2</v>
      </c>
      <c r="H58" s="43">
        <v>-0.17742066085338593</v>
      </c>
      <c r="I58" s="43">
        <v>-1.1894548311829567E-2</v>
      </c>
      <c r="L58" s="43">
        <v>4.4666667236015201E-5</v>
      </c>
      <c r="N58" s="43">
        <v>1.1942947283387184E-2</v>
      </c>
    </row>
    <row r="59" spans="1:14" x14ac:dyDescent="0.2">
      <c r="A59" s="44">
        <v>30773</v>
      </c>
      <c r="B59" s="43">
        <v>140.72966003417969</v>
      </c>
      <c r="C59" s="43">
        <v>204.89628601074219</v>
      </c>
      <c r="D59" s="43">
        <v>0</v>
      </c>
      <c r="E59" s="43">
        <v>310.77667236328125</v>
      </c>
      <c r="F59" s="43">
        <v>-1.2807000428438187E-2</v>
      </c>
      <c r="G59" s="43">
        <v>5.2709009498357773E-2</v>
      </c>
      <c r="H59" s="43">
        <v>0.56491333246231079</v>
      </c>
      <c r="I59" s="43">
        <v>1.6091747209429741E-2</v>
      </c>
      <c r="L59" s="43">
        <v>3.2133332570083439E-4</v>
      </c>
      <c r="N59" s="43">
        <v>-6.3776001334190369E-3</v>
      </c>
    </row>
    <row r="60" spans="1:14" x14ac:dyDescent="0.2">
      <c r="A60" s="44">
        <v>30864</v>
      </c>
      <c r="B60" s="43">
        <v>136.59066772460938</v>
      </c>
      <c r="C60" s="43">
        <v>208.79629516601563</v>
      </c>
      <c r="D60" s="43">
        <v>0</v>
      </c>
      <c r="E60" s="43">
        <v>227.44332885742188</v>
      </c>
      <c r="F60" s="43">
        <v>2.6992000639438629E-2</v>
      </c>
      <c r="G60" s="43">
        <v>5.8967676013708115E-2</v>
      </c>
      <c r="H60" s="43">
        <v>-0.30972433090209961</v>
      </c>
      <c r="I60" s="43">
        <v>2.7630764991044998E-2</v>
      </c>
      <c r="L60" s="43">
        <v>1.0693332878872752E-3</v>
      </c>
      <c r="N60" s="43">
        <v>-7.4413041584193707E-3</v>
      </c>
    </row>
    <row r="61" spans="1:14" x14ac:dyDescent="0.2">
      <c r="A61" s="44">
        <v>30956</v>
      </c>
      <c r="B61" s="43">
        <v>80.081001281738281</v>
      </c>
      <c r="C61" s="43">
        <v>174.71296691894531</v>
      </c>
      <c r="D61" s="43">
        <v>0</v>
      </c>
      <c r="E61" s="43">
        <v>252.11000061035156</v>
      </c>
      <c r="F61" s="43">
        <v>2.2799998987466097E-3</v>
      </c>
      <c r="G61" s="43">
        <v>6.1516754329204559E-2</v>
      </c>
      <c r="H61" s="43">
        <v>-0.23958100378513336</v>
      </c>
      <c r="I61" s="43">
        <v>8.1636328250169754E-3</v>
      </c>
      <c r="L61" s="43">
        <v>2.199999988079071E-3</v>
      </c>
      <c r="N61" s="43">
        <v>-1.7748171463608742E-2</v>
      </c>
    </row>
    <row r="62" spans="1:14" x14ac:dyDescent="0.2">
      <c r="A62" s="44">
        <v>31048</v>
      </c>
      <c r="B62" s="43">
        <v>60.793098449707031</v>
      </c>
      <c r="C62" s="43">
        <v>169.09629821777344</v>
      </c>
      <c r="D62" s="43">
        <v>0</v>
      </c>
      <c r="E62" s="43">
        <v>315.1099853515625</v>
      </c>
      <c r="F62" s="43">
        <v>2.5729000568389893E-2</v>
      </c>
      <c r="G62" s="43">
        <v>6.0246147215366364E-2</v>
      </c>
      <c r="H62" s="43">
        <v>0.18664366006851196</v>
      </c>
      <c r="I62" s="43">
        <v>1.9897265359759331E-2</v>
      </c>
      <c r="L62" s="43">
        <v>-6.1099999584257603E-4</v>
      </c>
      <c r="N62" s="43">
        <v>1.2534176930785179E-2</v>
      </c>
    </row>
    <row r="63" spans="1:14" x14ac:dyDescent="0.2">
      <c r="A63" s="44">
        <v>31138</v>
      </c>
      <c r="B63" s="43">
        <v>49.502532958984375</v>
      </c>
      <c r="C63" s="43">
        <v>173.31295776367188</v>
      </c>
      <c r="D63" s="43">
        <v>0</v>
      </c>
      <c r="E63" s="43">
        <v>304.1099853515625</v>
      </c>
      <c r="F63" s="43">
        <v>2.0032333210110664E-2</v>
      </c>
      <c r="G63" s="43">
        <v>5.7007338851690292E-2</v>
      </c>
      <c r="H63" s="43">
        <v>-0.55239969491958618</v>
      </c>
      <c r="I63" s="43">
        <v>-2.2465998306870461E-2</v>
      </c>
      <c r="L63" s="43">
        <v>1.584666664712131E-3</v>
      </c>
      <c r="N63" s="43">
        <v>-1.917225681245327E-2</v>
      </c>
    </row>
    <row r="64" spans="1:14" x14ac:dyDescent="0.2">
      <c r="A64" s="44">
        <v>31229</v>
      </c>
      <c r="B64" s="43">
        <v>80.037269592285156</v>
      </c>
      <c r="C64" s="43">
        <v>172.04629516601563</v>
      </c>
      <c r="D64" s="43">
        <v>0</v>
      </c>
      <c r="E64" s="43">
        <v>298.44332885742188</v>
      </c>
      <c r="F64" s="43">
        <v>-1.7422333359718323E-2</v>
      </c>
      <c r="G64" s="43">
        <v>5.4238814860582352E-2</v>
      </c>
      <c r="H64" s="43">
        <v>0.26350265741348267</v>
      </c>
      <c r="I64" s="43">
        <v>-1.9256433472037315E-2</v>
      </c>
      <c r="L64" s="43">
        <v>2.9990000184625387E-3</v>
      </c>
      <c r="N64" s="43">
        <v>1.4481578953564167E-2</v>
      </c>
    </row>
    <row r="65" spans="1:14" x14ac:dyDescent="0.2">
      <c r="A65" s="44">
        <v>31321</v>
      </c>
      <c r="B65" s="43">
        <v>76.503868103027344</v>
      </c>
      <c r="C65" s="43">
        <v>165.56295776367188</v>
      </c>
      <c r="D65" s="43">
        <v>0</v>
      </c>
      <c r="E65" s="43">
        <v>236.44332885742188</v>
      </c>
      <c r="F65" s="43">
        <v>4.9579333513975143E-2</v>
      </c>
      <c r="G65" s="43">
        <v>5.6268315762281418E-2</v>
      </c>
      <c r="H65" s="43">
        <v>-0.55622100830078125</v>
      </c>
      <c r="I65" s="43">
        <v>-3.3435150980949402E-2</v>
      </c>
      <c r="L65" s="43">
        <v>2.5979999918490648E-3</v>
      </c>
      <c r="N65" s="43">
        <v>-9.4595132395625114E-3</v>
      </c>
    </row>
    <row r="66" spans="1:14" x14ac:dyDescent="0.2">
      <c r="A66" s="44">
        <v>31413</v>
      </c>
      <c r="B66" s="43">
        <v>78.206832885742188</v>
      </c>
      <c r="C66" s="43">
        <v>110.26289367675781</v>
      </c>
      <c r="D66" s="43">
        <v>0</v>
      </c>
      <c r="E66" s="43">
        <v>142.11000061035156</v>
      </c>
      <c r="F66" s="43">
        <v>4.0953665971755981E-2</v>
      </c>
      <c r="G66" s="43">
        <v>6.0711152851581573E-2</v>
      </c>
      <c r="H66" s="43">
        <v>4.4672001153230667E-2</v>
      </c>
      <c r="I66" s="43">
        <v>-2.671702578663826E-2</v>
      </c>
      <c r="J66" s="43">
        <v>20.616666793823242</v>
      </c>
      <c r="L66" s="43">
        <v>3.0456667300313711E-3</v>
      </c>
      <c r="N66" s="43">
        <v>-0.2464786022901535</v>
      </c>
    </row>
    <row r="67" spans="1:14" x14ac:dyDescent="0.2">
      <c r="A67" s="44">
        <v>31503</v>
      </c>
      <c r="B67" s="43">
        <v>73.716598510742188</v>
      </c>
      <c r="C67" s="43">
        <v>76.879524230957031</v>
      </c>
      <c r="D67" s="43">
        <v>0</v>
      </c>
      <c r="E67" s="43">
        <v>122.44333648681641</v>
      </c>
      <c r="F67" s="43">
        <v>1.625666581094265E-2</v>
      </c>
      <c r="G67" s="43">
        <v>6.2746889889240265E-2</v>
      </c>
      <c r="H67" s="43">
        <v>0.16824033856391907</v>
      </c>
      <c r="I67" s="43">
        <v>-6.5698521211743355E-3</v>
      </c>
      <c r="J67" s="43">
        <v>20.020000457763672</v>
      </c>
      <c r="L67" s="43">
        <v>6.6470000892877579E-3</v>
      </c>
      <c r="N67" s="43">
        <v>-2.2122463211417198E-2</v>
      </c>
    </row>
    <row r="68" spans="1:14" x14ac:dyDescent="0.2">
      <c r="A68" s="44">
        <v>31594</v>
      </c>
      <c r="B68" s="43">
        <v>50.193401336669922</v>
      </c>
      <c r="C68" s="43">
        <v>54.179527282714844</v>
      </c>
      <c r="D68" s="43">
        <v>0</v>
      </c>
      <c r="E68" s="43">
        <v>152.44332885742188</v>
      </c>
      <c r="F68" s="43">
        <v>-2.7004333212971687E-2</v>
      </c>
      <c r="G68" s="43">
        <v>6.331055611371994E-2</v>
      </c>
      <c r="H68" s="43">
        <v>-0.12202633172273636</v>
      </c>
      <c r="I68" s="43">
        <v>-1.9335592165589333E-2</v>
      </c>
      <c r="J68" s="43">
        <v>20.180000305175781</v>
      </c>
      <c r="L68" s="43">
        <v>3.4539999905973673E-3</v>
      </c>
      <c r="N68" s="43">
        <v>5.3488872945308685E-2</v>
      </c>
    </row>
    <row r="69" spans="1:14" x14ac:dyDescent="0.2">
      <c r="A69" s="44">
        <v>31686</v>
      </c>
      <c r="B69" s="43">
        <v>56.395034790039063</v>
      </c>
      <c r="C69" s="43">
        <v>50.796192169189453</v>
      </c>
      <c r="D69" s="43">
        <v>0</v>
      </c>
      <c r="E69" s="43">
        <v>167.44332885742188</v>
      </c>
      <c r="F69" s="43">
        <v>1.5279333107173443E-2</v>
      </c>
      <c r="G69" s="43">
        <v>7.2845883667469025E-2</v>
      </c>
      <c r="H69" s="43">
        <v>0.11464333534240723</v>
      </c>
      <c r="I69" s="43">
        <v>-1.7455805791541934E-3</v>
      </c>
      <c r="J69" s="43">
        <v>20.15333366394043</v>
      </c>
      <c r="L69" s="43">
        <v>4.335000179708004E-3</v>
      </c>
      <c r="N69" s="43">
        <v>3.1921215355396271E-2</v>
      </c>
    </row>
    <row r="70" spans="1:14" x14ac:dyDescent="0.2">
      <c r="A70" s="44">
        <v>31778</v>
      </c>
      <c r="B70" s="43">
        <v>60.258834838867188</v>
      </c>
      <c r="C70" s="43">
        <v>52.046192169189453</v>
      </c>
      <c r="D70" s="43">
        <v>0</v>
      </c>
      <c r="E70" s="43">
        <v>141.11000061035156</v>
      </c>
      <c r="F70" s="43">
        <v>6.2028665095567703E-2</v>
      </c>
      <c r="G70" s="43">
        <v>7.660248875617981E-2</v>
      </c>
      <c r="H70" s="43">
        <v>-0.59755897521972656</v>
      </c>
      <c r="I70" s="43">
        <v>-2.4098146706819534E-2</v>
      </c>
      <c r="J70" s="43">
        <v>21.870000839233398</v>
      </c>
      <c r="L70" s="43">
        <v>2.3209999781101942E-3</v>
      </c>
      <c r="N70" s="43">
        <v>4.628681018948555E-2</v>
      </c>
    </row>
    <row r="71" spans="1:14" x14ac:dyDescent="0.2">
      <c r="A71" s="44">
        <v>31868</v>
      </c>
      <c r="B71" s="43">
        <v>117.68270111083984</v>
      </c>
      <c r="C71" s="43">
        <v>115.09626007080078</v>
      </c>
      <c r="D71" s="43">
        <v>0</v>
      </c>
      <c r="E71" s="43">
        <v>236.11000061035156</v>
      </c>
      <c r="F71" s="43">
        <v>1.3767333701252937E-2</v>
      </c>
      <c r="G71" s="43">
        <v>7.0017307996749878E-2</v>
      </c>
      <c r="H71" s="43">
        <v>0.12416400015354156</v>
      </c>
      <c r="I71" s="43">
        <v>-3.971305675804615E-3</v>
      </c>
      <c r="J71" s="43">
        <v>24.486665725708008</v>
      </c>
      <c r="L71" s="43">
        <v>1.4193332754075527E-3</v>
      </c>
      <c r="N71" s="43">
        <v>1.7745388671755791E-2</v>
      </c>
    </row>
    <row r="72" spans="1:14" x14ac:dyDescent="0.2">
      <c r="A72" s="44">
        <v>31959</v>
      </c>
      <c r="B72" s="43">
        <v>94.981903076171875</v>
      </c>
      <c r="C72" s="43">
        <v>115.91289520263672</v>
      </c>
      <c r="D72" s="43">
        <v>0</v>
      </c>
      <c r="E72" s="43">
        <v>259.44332885742188</v>
      </c>
      <c r="F72" s="43">
        <v>1.8998334184288979E-2</v>
      </c>
      <c r="G72" s="43">
        <v>6.4826905727386475E-2</v>
      </c>
      <c r="H72" s="43">
        <v>0.1299363374710083</v>
      </c>
      <c r="I72" s="43">
        <v>-1.7237565480172634E-3</v>
      </c>
      <c r="J72" s="43">
        <v>20.363332748413086</v>
      </c>
      <c r="L72" s="43">
        <v>4.7833332791924477E-4</v>
      </c>
      <c r="N72" s="43">
        <v>-7.0215938612818718E-3</v>
      </c>
    </row>
    <row r="73" spans="1:14" x14ac:dyDescent="0.2">
      <c r="A73" s="44">
        <v>32051</v>
      </c>
      <c r="B73" s="43">
        <v>172.13966369628906</v>
      </c>
      <c r="C73" s="43">
        <v>137.34625244140625</v>
      </c>
      <c r="D73" s="43">
        <v>0</v>
      </c>
      <c r="E73" s="43">
        <v>287.1099853515625</v>
      </c>
      <c r="F73" s="43">
        <v>-8.810366690158844E-2</v>
      </c>
      <c r="G73" s="43">
        <v>0.10182841122150421</v>
      </c>
      <c r="H73" s="43">
        <v>-0.17005866765975952</v>
      </c>
      <c r="I73" s="43">
        <v>-3.0066356062889099E-2</v>
      </c>
      <c r="J73" s="43">
        <v>49.656665802001953</v>
      </c>
      <c r="L73" s="43">
        <v>4.5299998600967228E-4</v>
      </c>
      <c r="N73" s="43">
        <v>-2.9467260465025902E-2</v>
      </c>
    </row>
    <row r="74" spans="1:14" x14ac:dyDescent="0.2">
      <c r="A74" s="44">
        <v>32143</v>
      </c>
      <c r="B74" s="43">
        <v>98.451301574707031</v>
      </c>
      <c r="C74" s="43">
        <v>117.27955627441406</v>
      </c>
      <c r="D74" s="43">
        <v>0</v>
      </c>
      <c r="E74" s="43">
        <v>240.77667236328125</v>
      </c>
      <c r="F74" s="43">
        <v>1.5563666820526123E-2</v>
      </c>
      <c r="G74" s="43">
        <v>0.1053752601146698</v>
      </c>
      <c r="H74" s="43">
        <v>-6.84700021520257E-3</v>
      </c>
      <c r="I74" s="43">
        <v>4.022685345262289E-3</v>
      </c>
      <c r="J74" s="43">
        <v>33.639999389648438</v>
      </c>
      <c r="L74" s="43">
        <v>2.1043333690613508E-3</v>
      </c>
      <c r="N74" s="43">
        <v>-4.0306176990270615E-2</v>
      </c>
    </row>
    <row r="75" spans="1:14" x14ac:dyDescent="0.2">
      <c r="A75" s="44">
        <v>32234</v>
      </c>
      <c r="B75" s="43">
        <v>101.17866516113281</v>
      </c>
      <c r="C75" s="43">
        <v>152.61296081542969</v>
      </c>
      <c r="D75" s="43">
        <v>0</v>
      </c>
      <c r="E75" s="43">
        <v>243.11000061035156</v>
      </c>
      <c r="F75" s="43">
        <v>1.829933375120163E-2</v>
      </c>
      <c r="G75" s="43">
        <v>8.4139339625835419E-2</v>
      </c>
      <c r="H75" s="43">
        <v>0.14414900541305542</v>
      </c>
      <c r="I75" s="43">
        <v>1.0681068524718285E-2</v>
      </c>
      <c r="J75" s="43">
        <v>25.983333587646484</v>
      </c>
      <c r="K75" s="43">
        <v>116.20943450927734</v>
      </c>
      <c r="L75" s="43">
        <v>2.4770000018179417E-3</v>
      </c>
      <c r="N75" s="43">
        <v>1.3840538449585438E-2</v>
      </c>
    </row>
    <row r="76" spans="1:14" x14ac:dyDescent="0.2">
      <c r="A76" s="44">
        <v>32325</v>
      </c>
      <c r="B76" s="43">
        <v>118.60073089599609</v>
      </c>
      <c r="C76" s="43">
        <v>168.17962646484375</v>
      </c>
      <c r="D76" s="43">
        <v>0</v>
      </c>
      <c r="E76" s="43">
        <v>185.77667236328125</v>
      </c>
      <c r="F76" s="43">
        <v>-1.9436667207628489E-3</v>
      </c>
      <c r="G76" s="43">
        <v>7.0786498486995697E-2</v>
      </c>
      <c r="H76" s="43">
        <v>-7.3655329644680023E-2</v>
      </c>
      <c r="I76" s="43">
        <v>1.8813937902450562E-2</v>
      </c>
      <c r="J76" s="43">
        <v>22.139999389648438</v>
      </c>
      <c r="K76" s="43">
        <v>119.56586456298828</v>
      </c>
      <c r="L76" s="43">
        <v>-1.049666665494442E-3</v>
      </c>
      <c r="N76" s="43">
        <v>-5.2821274846792221E-2</v>
      </c>
    </row>
    <row r="77" spans="1:14" x14ac:dyDescent="0.2">
      <c r="A77" s="44">
        <v>32417</v>
      </c>
      <c r="B77" s="43">
        <v>107.59333038330078</v>
      </c>
      <c r="C77" s="43">
        <v>152.12962341308594</v>
      </c>
      <c r="D77" s="43">
        <v>0</v>
      </c>
      <c r="E77" s="43">
        <v>100.44333648681641</v>
      </c>
      <c r="F77" s="43">
        <v>7.0473332889378071E-3</v>
      </c>
      <c r="G77" s="43">
        <v>6.3568539917469025E-2</v>
      </c>
      <c r="H77" s="43">
        <v>-3.348633274435997E-2</v>
      </c>
      <c r="I77" s="43">
        <v>-2.0597444847226143E-2</v>
      </c>
      <c r="J77" s="43">
        <v>19.813333511352539</v>
      </c>
      <c r="K77" s="43">
        <v>102.28603363037109</v>
      </c>
      <c r="L77" s="43">
        <v>9.8899996373802423E-4</v>
      </c>
      <c r="N77" s="43">
        <v>3.4918397665023804E-2</v>
      </c>
    </row>
    <row r="78" spans="1:14" x14ac:dyDescent="0.2">
      <c r="A78" s="44">
        <v>32509</v>
      </c>
      <c r="B78" s="43">
        <v>103.95006561279297</v>
      </c>
      <c r="C78" s="43">
        <v>169.1629638671875</v>
      </c>
      <c r="D78" s="43">
        <v>0</v>
      </c>
      <c r="E78" s="43">
        <v>42.776668548583984</v>
      </c>
      <c r="F78" s="43">
        <v>1.9973667338490486E-2</v>
      </c>
      <c r="G78" s="43">
        <v>6.1349816620349884E-2</v>
      </c>
      <c r="H78" s="43">
        <v>-8.2345999777317047E-2</v>
      </c>
      <c r="I78" s="43">
        <v>1.819487102329731E-2</v>
      </c>
      <c r="J78" s="43">
        <v>17.700000762939453</v>
      </c>
      <c r="K78" s="43">
        <v>104.24946594238281</v>
      </c>
      <c r="L78" s="43">
        <v>-2.789999998640269E-4</v>
      </c>
      <c r="N78" s="43">
        <v>6.9808639585971832E-2</v>
      </c>
    </row>
    <row r="79" spans="1:14" x14ac:dyDescent="0.2">
      <c r="A79" s="44">
        <v>32599</v>
      </c>
      <c r="B79" s="43">
        <v>109.98410034179688</v>
      </c>
      <c r="C79" s="43">
        <v>155.17962646484375</v>
      </c>
      <c r="D79" s="43">
        <v>0</v>
      </c>
      <c r="E79" s="43">
        <v>8.443333625793457</v>
      </c>
      <c r="F79" s="43">
        <v>2.5151332840323448E-2</v>
      </c>
      <c r="G79" s="43">
        <v>6.0205049812793732E-2</v>
      </c>
      <c r="H79" s="43">
        <v>-0.42842099070549011</v>
      </c>
      <c r="I79" s="43">
        <v>2.037418819963932E-2</v>
      </c>
      <c r="J79" s="43">
        <v>16.870000839233398</v>
      </c>
      <c r="K79" s="43">
        <v>110.96766662597656</v>
      </c>
      <c r="L79" s="43">
        <v>-6.2999999499879777E-5</v>
      </c>
      <c r="N79" s="43">
        <v>-5.5711604654788971E-3</v>
      </c>
    </row>
    <row r="80" spans="1:14" x14ac:dyDescent="0.2">
      <c r="A80" s="44">
        <v>32690</v>
      </c>
      <c r="B80" s="43">
        <v>83.927536010742188</v>
      </c>
      <c r="C80" s="43">
        <v>122.44622802734375</v>
      </c>
      <c r="D80" s="43">
        <v>0</v>
      </c>
      <c r="E80" s="43">
        <v>0.77666664123535156</v>
      </c>
      <c r="F80" s="43">
        <v>3.1170999631285667E-2</v>
      </c>
      <c r="G80" s="43">
        <v>6.2608398497104645E-2</v>
      </c>
      <c r="H80" s="43">
        <v>0.24365434050559998</v>
      </c>
      <c r="I80" s="43">
        <v>-3.6197386216372252E-3</v>
      </c>
      <c r="J80" s="43">
        <v>17.893333435058594</v>
      </c>
      <c r="K80" s="43">
        <v>117.54066467285156</v>
      </c>
      <c r="L80" s="43">
        <v>4.4606667943298817E-3</v>
      </c>
      <c r="N80" s="43">
        <v>-2.0663163159042597E-3</v>
      </c>
    </row>
    <row r="81" spans="1:15" x14ac:dyDescent="0.2">
      <c r="A81" s="44">
        <v>32782</v>
      </c>
      <c r="B81" s="43">
        <v>74.298164367675781</v>
      </c>
      <c r="C81" s="43">
        <v>116.69622802734375</v>
      </c>
      <c r="D81" s="43">
        <v>0</v>
      </c>
      <c r="E81" s="43">
        <v>2.4433333873748779</v>
      </c>
      <c r="F81" s="43">
        <v>4.0330002084374428E-3</v>
      </c>
      <c r="G81" s="43">
        <v>5.8482259511947632E-2</v>
      </c>
      <c r="H81" s="43">
        <v>-0.21119333803653717</v>
      </c>
      <c r="I81" s="43">
        <v>-2.3441845551133156E-2</v>
      </c>
      <c r="J81" s="43">
        <v>20.223333358764648</v>
      </c>
      <c r="K81" s="43">
        <v>96.48443603515625</v>
      </c>
      <c r="L81" s="43">
        <v>1.2323333648964763E-3</v>
      </c>
      <c r="N81" s="43">
        <v>3.0241990461945534E-2</v>
      </c>
    </row>
    <row r="82" spans="1:15" x14ac:dyDescent="0.2">
      <c r="A82" s="44">
        <v>32874</v>
      </c>
      <c r="B82" s="43">
        <v>40.040332794189453</v>
      </c>
      <c r="C82" s="43">
        <v>107.42285919189453</v>
      </c>
      <c r="D82" s="43">
        <v>0</v>
      </c>
      <c r="E82" s="43">
        <v>40.816665649414063</v>
      </c>
      <c r="F82" s="43">
        <v>-1.2943999841809273E-2</v>
      </c>
      <c r="G82" s="43">
        <v>5.883745476603508E-2</v>
      </c>
      <c r="H82" s="43">
        <v>6.7573331296443939E-2</v>
      </c>
      <c r="I82" s="43">
        <v>-2.3595171514898539E-3</v>
      </c>
      <c r="J82" s="43">
        <v>22.223333358764648</v>
      </c>
      <c r="K82" s="43">
        <v>102.29976654052734</v>
      </c>
      <c r="L82" s="43">
        <v>-3.0896665994077921E-3</v>
      </c>
      <c r="N82" s="43">
        <v>1.5095140784978867E-2</v>
      </c>
    </row>
    <row r="83" spans="1:15" x14ac:dyDescent="0.2">
      <c r="A83" s="44">
        <v>32964</v>
      </c>
      <c r="B83" s="43">
        <v>45.603668212890625</v>
      </c>
      <c r="C83" s="43">
        <v>103.72953033447266</v>
      </c>
      <c r="D83" s="43">
        <v>0</v>
      </c>
      <c r="E83" s="43">
        <v>66.536636352539063</v>
      </c>
      <c r="F83" s="43">
        <v>1.7273332923650742E-2</v>
      </c>
      <c r="G83" s="43">
        <v>6.0435831546783447E-2</v>
      </c>
      <c r="H83" s="43">
        <v>0.13092933595180511</v>
      </c>
      <c r="I83" s="43">
        <v>-6.0194018296897411E-3</v>
      </c>
      <c r="J83" s="43">
        <v>18.773332595825195</v>
      </c>
      <c r="K83" s="43">
        <v>99.559196472167969</v>
      </c>
      <c r="L83" s="43">
        <v>-1.7566666938364506E-3</v>
      </c>
      <c r="N83" s="43">
        <v>2.1313687786459923E-2</v>
      </c>
    </row>
    <row r="84" spans="1:15" x14ac:dyDescent="0.2">
      <c r="A84" s="44">
        <v>33055</v>
      </c>
      <c r="B84" s="43">
        <v>46.027000427246094</v>
      </c>
      <c r="C84" s="43">
        <v>89.929527282714844</v>
      </c>
      <c r="D84" s="43">
        <v>0</v>
      </c>
      <c r="E84" s="43">
        <v>97.489997863769531</v>
      </c>
      <c r="F84" s="43">
        <v>-5.22800013422966E-2</v>
      </c>
      <c r="G84" s="43">
        <v>6.5391398966312408E-2</v>
      </c>
      <c r="H84" s="43">
        <v>-0.36625733971595764</v>
      </c>
      <c r="I84" s="43">
        <v>-2.331923320889473E-2</v>
      </c>
      <c r="J84" s="43">
        <v>25.226667404174805</v>
      </c>
      <c r="K84" s="43">
        <v>109.44719696044922</v>
      </c>
      <c r="L84" s="43">
        <v>-2.8560000937432051E-3</v>
      </c>
      <c r="N84" s="43">
        <v>-8.401837944984436E-2</v>
      </c>
    </row>
    <row r="85" spans="1:15" x14ac:dyDescent="0.2">
      <c r="A85" s="44">
        <v>33147</v>
      </c>
      <c r="B85" s="43">
        <v>87.913330078125</v>
      </c>
      <c r="C85" s="43">
        <v>130.01618957519531</v>
      </c>
      <c r="D85" s="43">
        <v>0</v>
      </c>
      <c r="E85" s="43">
        <v>118.49666595458984</v>
      </c>
      <c r="F85" s="43">
        <v>2.5336666032671928E-2</v>
      </c>
      <c r="G85" s="43">
        <v>6.927722692489624E-2</v>
      </c>
      <c r="H85" s="43">
        <v>-0.22622433304786682</v>
      </c>
      <c r="I85" s="43">
        <v>-1.0695107281208038E-2</v>
      </c>
      <c r="J85" s="43">
        <v>25.959999084472656</v>
      </c>
      <c r="K85" s="43">
        <v>105.92633056640625</v>
      </c>
      <c r="L85" s="43">
        <v>-4.7439998015761375E-3</v>
      </c>
      <c r="N85" s="43">
        <v>2.1261561661958694E-2</v>
      </c>
      <c r="O85" s="43">
        <v>1.0053726434707642</v>
      </c>
    </row>
    <row r="86" spans="1:15" x14ac:dyDescent="0.2">
      <c r="A86" s="44">
        <v>33239</v>
      </c>
      <c r="B86" s="43">
        <v>67.889335632324219</v>
      </c>
      <c r="C86" s="43">
        <v>125.17285919189453</v>
      </c>
      <c r="D86" s="43">
        <v>0</v>
      </c>
      <c r="E86" s="43">
        <v>181.79666137695313</v>
      </c>
      <c r="F86" s="43">
        <v>4.2584333568811417E-2</v>
      </c>
      <c r="G86" s="43">
        <v>6.58755823969841E-2</v>
      </c>
      <c r="H86" s="43">
        <v>0.41986501216888428</v>
      </c>
      <c r="I86" s="43">
        <v>1.9041458144783974E-2</v>
      </c>
      <c r="J86" s="43">
        <v>22.25666618347168</v>
      </c>
      <c r="K86" s="43">
        <v>101.58043670654297</v>
      </c>
      <c r="L86" s="43">
        <v>1.1346666142344475E-3</v>
      </c>
      <c r="N86" s="43">
        <v>3.6320354789495468E-2</v>
      </c>
      <c r="O86" s="43">
        <v>1.1462670564651489</v>
      </c>
    </row>
    <row r="87" spans="1:15" x14ac:dyDescent="0.2">
      <c r="A87" s="44">
        <v>33329</v>
      </c>
      <c r="B87" s="43">
        <v>43.904335021972656</v>
      </c>
      <c r="C87" s="43">
        <v>95.296195983886719</v>
      </c>
      <c r="D87" s="43">
        <v>0</v>
      </c>
      <c r="E87" s="43">
        <v>240.09333801269531</v>
      </c>
      <c r="F87" s="43">
        <v>-3.6266667302697897E-3</v>
      </c>
      <c r="G87" s="43">
        <v>6.2026739120483398E-2</v>
      </c>
      <c r="H87" s="43">
        <v>0.10470633208751678</v>
      </c>
      <c r="I87" s="43">
        <v>2.6783451437950134E-2</v>
      </c>
      <c r="J87" s="43">
        <v>17.143333435058594</v>
      </c>
      <c r="K87" s="43">
        <v>87.372200012207031</v>
      </c>
      <c r="L87" s="43">
        <v>-1.7340000486001372E-3</v>
      </c>
      <c r="N87" s="43">
        <v>4.7273855307139456E-4</v>
      </c>
      <c r="O87" s="43">
        <v>0.98171579837799072</v>
      </c>
    </row>
    <row r="88" spans="1:15" x14ac:dyDescent="0.2">
      <c r="A88" s="44">
        <v>33420</v>
      </c>
      <c r="B88" s="43">
        <v>25.002666473388672</v>
      </c>
      <c r="C88" s="43">
        <v>99.336196899414063</v>
      </c>
      <c r="D88" s="43">
        <v>0</v>
      </c>
      <c r="E88" s="43">
        <v>240.30667114257813</v>
      </c>
      <c r="F88" s="43">
        <v>1.4670000411570072E-2</v>
      </c>
      <c r="G88" s="43">
        <v>6.1089005321264267E-2</v>
      </c>
      <c r="H88" s="43">
        <v>0.22476667165756226</v>
      </c>
      <c r="I88" s="43">
        <v>-1.4277681708335876E-2</v>
      </c>
      <c r="J88" s="43">
        <v>16.643333435058594</v>
      </c>
      <c r="K88" s="43">
        <v>79.077033996582031</v>
      </c>
      <c r="L88" s="43">
        <v>-1.6430000541731715E-3</v>
      </c>
      <c r="N88" s="43">
        <v>-1.1735202744603157E-2</v>
      </c>
      <c r="O88" s="43">
        <v>0.93376511335372925</v>
      </c>
    </row>
    <row r="89" spans="1:15" x14ac:dyDescent="0.2">
      <c r="A89" s="44">
        <v>33512</v>
      </c>
      <c r="B89" s="43">
        <v>35.295333862304688</v>
      </c>
      <c r="C89" s="43">
        <v>122.19286346435547</v>
      </c>
      <c r="D89" s="43">
        <v>0</v>
      </c>
      <c r="E89" s="43">
        <v>267.51998901367188</v>
      </c>
      <c r="F89" s="43">
        <v>2.4219000712037086E-2</v>
      </c>
      <c r="G89" s="43">
        <v>5.6718785315752029E-2</v>
      </c>
      <c r="H89" s="43">
        <v>-6.8027332425117493E-2</v>
      </c>
      <c r="I89" s="43">
        <v>-2.0670218393206596E-2</v>
      </c>
      <c r="J89" s="43">
        <v>17.49333381652832</v>
      </c>
      <c r="K89" s="43">
        <v>82.0914306640625</v>
      </c>
      <c r="L89" s="43">
        <v>5.7066668523475528E-4</v>
      </c>
      <c r="N89" s="43">
        <v>1.0639957152307034E-2</v>
      </c>
      <c r="O89" s="43">
        <v>1.0242749452590942</v>
      </c>
    </row>
    <row r="90" spans="1:15" x14ac:dyDescent="0.2">
      <c r="A90" s="44">
        <v>33604</v>
      </c>
      <c r="B90" s="43">
        <v>24.881999969482422</v>
      </c>
      <c r="C90" s="43">
        <v>85.606193542480469</v>
      </c>
      <c r="D90" s="43">
        <v>0</v>
      </c>
      <c r="E90" s="43">
        <v>330.95001220703125</v>
      </c>
      <c r="F90" s="43">
        <v>-1.0885000228881836E-2</v>
      </c>
      <c r="G90" s="43">
        <v>6.8466462194919586E-2</v>
      </c>
      <c r="H90" s="43">
        <v>0.11913833022117615</v>
      </c>
      <c r="I90" s="43">
        <v>1.8347835168242455E-2</v>
      </c>
      <c r="J90" s="43">
        <v>17.559999465942383</v>
      </c>
      <c r="K90" s="43">
        <v>105.85753631591797</v>
      </c>
      <c r="L90" s="43">
        <v>1.9216666696593165E-3</v>
      </c>
      <c r="N90" s="43">
        <v>1.8143609631806612E-3</v>
      </c>
      <c r="O90" s="43">
        <v>1.1377013921737671</v>
      </c>
    </row>
    <row r="91" spans="1:15" x14ac:dyDescent="0.2">
      <c r="A91" s="44">
        <v>33695</v>
      </c>
      <c r="B91" s="43">
        <v>27.393333435058594</v>
      </c>
      <c r="C91" s="43">
        <v>67.916191101074219</v>
      </c>
      <c r="D91" s="43">
        <v>0</v>
      </c>
      <c r="E91" s="43">
        <v>360.76998901367188</v>
      </c>
      <c r="F91" s="43">
        <v>3.6543332971632481E-3</v>
      </c>
      <c r="G91" s="43">
        <v>5.9783849865198135E-2</v>
      </c>
      <c r="H91" s="43">
        <v>-6.3289999961853027E-2</v>
      </c>
      <c r="I91" s="43">
        <v>-1.6835030168294907E-2</v>
      </c>
      <c r="J91" s="43">
        <v>15.613333702087402</v>
      </c>
      <c r="K91" s="43">
        <v>102.03717041015625</v>
      </c>
      <c r="L91" s="43">
        <v>-2.558999927714467E-3</v>
      </c>
      <c r="N91" s="43">
        <v>-1.6778847202658653E-2</v>
      </c>
      <c r="O91" s="43">
        <v>1.0278298854827881</v>
      </c>
    </row>
    <row r="92" spans="1:15" x14ac:dyDescent="0.2">
      <c r="A92" s="44">
        <v>33786</v>
      </c>
      <c r="B92" s="43">
        <v>26.401666641235352</v>
      </c>
      <c r="C92" s="43">
        <v>96.796195983886719</v>
      </c>
      <c r="D92" s="43">
        <v>0</v>
      </c>
      <c r="E92" s="43">
        <v>346.82666015625</v>
      </c>
      <c r="F92" s="43">
        <v>7.7976668253540993E-3</v>
      </c>
      <c r="G92" s="43">
        <v>5.5750124156475067E-2</v>
      </c>
      <c r="H92" s="43">
        <v>-0.25346601009368896</v>
      </c>
      <c r="I92" s="43">
        <v>-1.5450948849320412E-2</v>
      </c>
      <c r="J92" s="43">
        <v>13.90666675567627</v>
      </c>
      <c r="K92" s="43">
        <v>103.87449645996094</v>
      </c>
      <c r="L92" s="43">
        <v>7.4566667899489403E-4</v>
      </c>
      <c r="N92" s="43">
        <v>4.0545165538787842E-3</v>
      </c>
      <c r="O92" s="43">
        <v>0.95998662710189819</v>
      </c>
    </row>
    <row r="93" spans="1:15" x14ac:dyDescent="0.2">
      <c r="A93" s="44">
        <v>33878</v>
      </c>
      <c r="B93" s="43">
        <v>49.191001892089844</v>
      </c>
      <c r="C93" s="43">
        <v>59.832859039306641</v>
      </c>
      <c r="D93" s="43">
        <v>0</v>
      </c>
      <c r="E93" s="43">
        <v>359.88665771484375</v>
      </c>
      <c r="F93" s="43">
        <v>1.3991333544254303E-2</v>
      </c>
      <c r="G93" s="43">
        <v>5.253925547003746E-2</v>
      </c>
      <c r="H93" s="43">
        <v>0.15028099715709686</v>
      </c>
      <c r="I93" s="43">
        <v>3.405814990401268E-2</v>
      </c>
      <c r="J93" s="43">
        <v>14.75</v>
      </c>
      <c r="K93" s="43">
        <v>111.59100341796875</v>
      </c>
      <c r="L93" s="43">
        <v>3.0300000798888505E-4</v>
      </c>
      <c r="N93" s="43">
        <v>8.3791995421051979E-3</v>
      </c>
      <c r="O93" s="43">
        <v>1.0465154647827148</v>
      </c>
    </row>
    <row r="94" spans="1:15" x14ac:dyDescent="0.2">
      <c r="A94" s="44">
        <v>33970</v>
      </c>
      <c r="B94" s="43">
        <v>26.017665863037109</v>
      </c>
      <c r="C94" s="43">
        <v>72.816192626953125</v>
      </c>
      <c r="D94" s="43">
        <v>0</v>
      </c>
      <c r="E94" s="43">
        <v>325.04998779296875</v>
      </c>
      <c r="F94" s="43">
        <v>1.1991666629910469E-2</v>
      </c>
      <c r="G94" s="43">
        <v>5.0040986388921738E-2</v>
      </c>
      <c r="H94" s="43">
        <v>-0.30694666504859924</v>
      </c>
      <c r="I94" s="43">
        <v>1.1424021795392036E-2</v>
      </c>
      <c r="J94" s="43">
        <v>13.24666690826416</v>
      </c>
      <c r="K94" s="43">
        <v>103.99939727783203</v>
      </c>
      <c r="L94" s="43">
        <v>-1.8863333389163017E-3</v>
      </c>
      <c r="N94" s="43">
        <v>-3.2604115549474955E-3</v>
      </c>
      <c r="O94" s="43">
        <v>1.2147661447525024</v>
      </c>
    </row>
    <row r="95" spans="1:15" x14ac:dyDescent="0.2">
      <c r="A95" s="44">
        <v>34060</v>
      </c>
      <c r="B95" s="43">
        <v>24.120000839233398</v>
      </c>
      <c r="C95" s="43">
        <v>74.946189880371094</v>
      </c>
      <c r="D95" s="43">
        <v>0</v>
      </c>
      <c r="E95" s="43">
        <v>294.72000122070313</v>
      </c>
      <c r="F95" s="43">
        <v>-8.4233330562710762E-4</v>
      </c>
      <c r="G95" s="43">
        <v>4.9395035952329636E-2</v>
      </c>
      <c r="H95" s="43">
        <v>1.6131000593304634E-2</v>
      </c>
      <c r="I95" s="43">
        <v>-6.4527671784162521E-3</v>
      </c>
      <c r="J95" s="43">
        <v>12.989999771118164</v>
      </c>
      <c r="K95" s="43">
        <v>93.196136474609375</v>
      </c>
      <c r="L95" s="43">
        <v>1.1073333444073796E-3</v>
      </c>
      <c r="N95" s="43">
        <v>5.4862489923834801E-3</v>
      </c>
      <c r="O95" s="43">
        <v>1.1383280754089355</v>
      </c>
    </row>
    <row r="96" spans="1:15" x14ac:dyDescent="0.2">
      <c r="A96" s="44">
        <v>34151</v>
      </c>
      <c r="B96" s="43">
        <v>19.569334030151367</v>
      </c>
      <c r="C96" s="43">
        <v>74.516189575195313</v>
      </c>
      <c r="D96" s="43">
        <v>0</v>
      </c>
      <c r="E96" s="43">
        <v>254.27000427246094</v>
      </c>
      <c r="F96" s="43">
        <v>6.1579998582601547E-3</v>
      </c>
      <c r="G96" s="43">
        <v>4.8799470067024231E-2</v>
      </c>
      <c r="H96" s="43">
        <v>-9.864266961812973E-2</v>
      </c>
      <c r="I96" s="43">
        <v>1.0226980084553361E-3</v>
      </c>
      <c r="J96" s="43">
        <v>12.119999885559082</v>
      </c>
      <c r="K96" s="43">
        <v>85.024330139160156</v>
      </c>
      <c r="L96" s="43">
        <v>1.0219999821856618E-3</v>
      </c>
      <c r="N96" s="43">
        <v>7.81205203384161E-3</v>
      </c>
      <c r="O96" s="43">
        <v>1.0507915019989014</v>
      </c>
    </row>
    <row r="97" spans="1:17" x14ac:dyDescent="0.2">
      <c r="A97" s="44">
        <v>34243</v>
      </c>
      <c r="B97" s="43">
        <v>29.922666549682617</v>
      </c>
      <c r="C97" s="43">
        <v>58.869525909423828</v>
      </c>
      <c r="D97" s="43">
        <v>0</v>
      </c>
      <c r="E97" s="43">
        <v>247.0433349609375</v>
      </c>
      <c r="F97" s="43">
        <v>5.4173334501683712E-3</v>
      </c>
      <c r="G97" s="43">
        <v>4.8771176487207413E-2</v>
      </c>
      <c r="H97" s="43">
        <v>0.11253366619348526</v>
      </c>
      <c r="I97" s="43">
        <v>1.3553427532315254E-2</v>
      </c>
      <c r="J97" s="43">
        <v>12.439999580383301</v>
      </c>
      <c r="K97" s="43">
        <v>88.518234252929688</v>
      </c>
      <c r="L97" s="43">
        <v>1.2903333408758044E-3</v>
      </c>
      <c r="N97" s="43">
        <v>1.4646774157881737E-2</v>
      </c>
      <c r="O97" s="43">
        <v>1.0429434776306152</v>
      </c>
    </row>
    <row r="98" spans="1:17" x14ac:dyDescent="0.2">
      <c r="A98" s="44">
        <v>34335</v>
      </c>
      <c r="B98" s="43">
        <v>26.171333312988281</v>
      </c>
      <c r="C98" s="43">
        <v>52.406192779541016</v>
      </c>
      <c r="D98" s="43">
        <v>0</v>
      </c>
      <c r="E98" s="43">
        <v>274.4033203125</v>
      </c>
      <c r="F98" s="43">
        <v>-1.5115999616682529E-2</v>
      </c>
      <c r="G98" s="43">
        <v>4.9254469573497772E-2</v>
      </c>
      <c r="H98" s="43">
        <v>0.32402899861335754</v>
      </c>
      <c r="I98" s="43">
        <v>-5.0431429408490658E-3</v>
      </c>
      <c r="J98" s="43">
        <v>13.383333206176758</v>
      </c>
      <c r="K98" s="43">
        <v>97.767166137695313</v>
      </c>
      <c r="L98" s="43">
        <v>1.8309999722987413E-3</v>
      </c>
      <c r="N98" s="43">
        <v>3.1431747629540041E-5</v>
      </c>
      <c r="O98" s="43">
        <v>1.1507123708724976</v>
      </c>
    </row>
    <row r="99" spans="1:17" x14ac:dyDescent="0.2">
      <c r="A99" s="44">
        <v>34425</v>
      </c>
      <c r="B99" s="43">
        <v>40.069332122802734</v>
      </c>
      <c r="C99" s="43">
        <v>25.066192626953125</v>
      </c>
      <c r="D99" s="43">
        <v>0</v>
      </c>
      <c r="E99" s="43">
        <v>299.82998657226563</v>
      </c>
      <c r="F99" s="43">
        <v>-1.1233333498239517E-3</v>
      </c>
      <c r="G99" s="43">
        <v>5.2279490977525711E-2</v>
      </c>
      <c r="H99" s="43">
        <v>0.20443333685398102</v>
      </c>
      <c r="I99" s="43">
        <v>-9.8368460312485695E-3</v>
      </c>
      <c r="J99" s="43">
        <v>14.59333324432373</v>
      </c>
      <c r="K99" s="43">
        <v>130.57865905761719</v>
      </c>
      <c r="L99" s="43">
        <v>9.2199997743591666E-4</v>
      </c>
      <c r="N99" s="43">
        <v>-1.5155592001974583E-2</v>
      </c>
      <c r="O99" s="43">
        <v>1.026928186416626</v>
      </c>
    </row>
    <row r="100" spans="1:17" x14ac:dyDescent="0.2">
      <c r="A100" s="44">
        <v>34516</v>
      </c>
      <c r="B100" s="43">
        <v>39.549667358398438</v>
      </c>
      <c r="C100" s="43">
        <v>15.716193199157715</v>
      </c>
      <c r="D100" s="43">
        <v>0</v>
      </c>
      <c r="E100" s="43">
        <v>274.36666870117188</v>
      </c>
      <c r="F100" s="43">
        <v>1.354166679084301E-2</v>
      </c>
      <c r="G100" s="43">
        <v>5.2168931812047958E-2</v>
      </c>
      <c r="H100" s="43">
        <v>-5.9604998677968979E-2</v>
      </c>
      <c r="I100" s="43">
        <v>-1.2820236384868622E-2</v>
      </c>
      <c r="J100" s="43">
        <v>12.533333778381348</v>
      </c>
      <c r="K100" s="43">
        <v>119.89623260498047</v>
      </c>
      <c r="L100" s="43">
        <v>-2.5466666556894779E-4</v>
      </c>
      <c r="N100" s="43">
        <v>7.0271929726004601E-3</v>
      </c>
      <c r="O100" s="43">
        <v>1.0078824758529663</v>
      </c>
    </row>
    <row r="101" spans="1:17" x14ac:dyDescent="0.2">
      <c r="A101" s="44">
        <v>34608</v>
      </c>
      <c r="B101" s="43">
        <v>55.5086669921875</v>
      </c>
      <c r="C101" s="43">
        <v>10.446193695068359</v>
      </c>
      <c r="D101" s="43">
        <v>0</v>
      </c>
      <c r="E101" s="43">
        <v>241.89666748046875</v>
      </c>
      <c r="F101" s="43">
        <v>-2.4729999713599682E-3</v>
      </c>
      <c r="G101" s="43">
        <v>5.3120307624340057E-2</v>
      </c>
      <c r="H101" s="43">
        <v>0.22822299599647522</v>
      </c>
      <c r="I101" s="43">
        <v>5.7719377800822258E-3</v>
      </c>
      <c r="J101" s="43">
        <v>15.270000457763672</v>
      </c>
      <c r="K101" s="43">
        <v>107.93650054931641</v>
      </c>
      <c r="L101" s="43">
        <v>1.3499999477062374E-4</v>
      </c>
      <c r="N101" s="43">
        <v>2.1471737418323755E-3</v>
      </c>
      <c r="O101" s="43">
        <v>1.0526196956634521</v>
      </c>
    </row>
    <row r="102" spans="1:17" x14ac:dyDescent="0.2">
      <c r="A102" s="44">
        <v>34700</v>
      </c>
      <c r="B102" s="43">
        <v>40.421001434326172</v>
      </c>
      <c r="C102" s="43">
        <v>34.332859039306641</v>
      </c>
      <c r="D102" s="43">
        <v>0</v>
      </c>
      <c r="E102" s="43">
        <v>158.77999877929688</v>
      </c>
      <c r="F102" s="43">
        <v>2.8796667233109474E-2</v>
      </c>
      <c r="G102" s="43">
        <v>5.2650459110736847E-2</v>
      </c>
      <c r="H102" s="43">
        <v>-0.25798067450523376</v>
      </c>
      <c r="I102" s="43">
        <v>-2.2563152015209198E-2</v>
      </c>
      <c r="J102" s="43">
        <v>11.970000267028809</v>
      </c>
      <c r="K102" s="43">
        <v>105.58477020263672</v>
      </c>
      <c r="L102" s="43">
        <v>5.843333201482892E-4</v>
      </c>
      <c r="N102" s="43">
        <v>-5.7589318603277206E-3</v>
      </c>
      <c r="O102" s="43">
        <v>1.0318286418914795</v>
      </c>
    </row>
    <row r="103" spans="1:17" x14ac:dyDescent="0.2">
      <c r="A103" s="44">
        <v>34790</v>
      </c>
      <c r="B103" s="43">
        <v>36.210666656494141</v>
      </c>
      <c r="C103" s="43">
        <v>68.972862243652344</v>
      </c>
      <c r="D103" s="43">
        <v>0</v>
      </c>
      <c r="E103" s="43">
        <v>84.989997863769531</v>
      </c>
      <c r="F103" s="43">
        <v>2.8099667280912399E-2</v>
      </c>
      <c r="G103" s="43">
        <v>5.3241688758134842E-2</v>
      </c>
      <c r="H103" s="43">
        <v>-0.39898267388343811</v>
      </c>
      <c r="I103" s="43">
        <v>-5.7163955643773079E-3</v>
      </c>
      <c r="J103" s="43">
        <v>12.203332901000977</v>
      </c>
      <c r="K103" s="43">
        <v>113.30329895019531</v>
      </c>
      <c r="L103" s="43">
        <v>-1.6799999866634607E-4</v>
      </c>
      <c r="N103" s="43">
        <v>1.1528298637131229E-4</v>
      </c>
      <c r="O103" s="43">
        <v>1.1848021745681763</v>
      </c>
    </row>
    <row r="104" spans="1:17" x14ac:dyDescent="0.2">
      <c r="A104" s="44">
        <v>34881</v>
      </c>
      <c r="B104" s="43">
        <v>36.832000732421875</v>
      </c>
      <c r="C104" s="43">
        <v>80.932861328125</v>
      </c>
      <c r="D104" s="43">
        <v>0</v>
      </c>
      <c r="E104" s="43">
        <v>79.510002136230469</v>
      </c>
      <c r="F104" s="43">
        <v>2.3425333201885223E-2</v>
      </c>
      <c r="G104" s="43">
        <v>5.2641086280345917E-2</v>
      </c>
      <c r="H104" s="43">
        <v>0.17434999346733093</v>
      </c>
      <c r="I104" s="43">
        <v>1.4123436994850636E-2</v>
      </c>
      <c r="J104" s="43">
        <v>12.456666946411133</v>
      </c>
      <c r="K104" s="43">
        <v>118.37117004394531</v>
      </c>
      <c r="L104" s="43">
        <v>1.7683333717286587E-3</v>
      </c>
      <c r="N104" s="43">
        <v>2.2101372014731169E-3</v>
      </c>
      <c r="O104" s="43">
        <v>1.1178637742996216</v>
      </c>
    </row>
    <row r="105" spans="1:17" x14ac:dyDescent="0.2">
      <c r="A105" s="44">
        <v>34973</v>
      </c>
      <c r="B105" s="43">
        <v>45.083332061767578</v>
      </c>
      <c r="C105" s="43">
        <v>100.38285827636719</v>
      </c>
      <c r="D105" s="43">
        <v>0</v>
      </c>
      <c r="E105" s="43">
        <v>48.113334655761719</v>
      </c>
      <c r="F105" s="43">
        <v>1.7510000616312027E-2</v>
      </c>
      <c r="G105" s="43">
        <v>5.290057510137558E-2</v>
      </c>
      <c r="H105" s="43">
        <v>-0.15230533480644226</v>
      </c>
      <c r="I105" s="43">
        <v>-2.3708583321422338E-3</v>
      </c>
      <c r="J105" s="43">
        <v>12.859999656677246</v>
      </c>
      <c r="K105" s="43">
        <v>96.8363037109375</v>
      </c>
      <c r="L105" s="43">
        <v>4.9966666847467422E-4</v>
      </c>
      <c r="N105" s="43">
        <v>-7.0497407577931881E-3</v>
      </c>
      <c r="O105" s="43">
        <v>1.1350163221359253</v>
      </c>
      <c r="Q105" s="43">
        <v>1.1771388053894043</v>
      </c>
    </row>
    <row r="106" spans="1:17" x14ac:dyDescent="0.2">
      <c r="A106" s="44">
        <v>35065</v>
      </c>
      <c r="B106" s="43">
        <v>33.832000732421875</v>
      </c>
      <c r="C106" s="43">
        <v>85.932861328125</v>
      </c>
      <c r="D106" s="43">
        <v>0</v>
      </c>
      <c r="E106" s="43">
        <v>83.566665649414063</v>
      </c>
      <c r="F106" s="43">
        <v>1.5630332753062248E-2</v>
      </c>
      <c r="G106" s="43">
        <v>5.2351262420415878E-2</v>
      </c>
      <c r="H106" s="43">
        <v>7.1511335670948029E-2</v>
      </c>
      <c r="I106" s="43">
        <v>5.7812798768281937E-3</v>
      </c>
      <c r="J106" s="43">
        <v>15.420000076293945</v>
      </c>
      <c r="K106" s="43">
        <v>106.90743255615234</v>
      </c>
      <c r="L106" s="43">
        <v>1.1023333063349128E-3</v>
      </c>
      <c r="N106" s="43">
        <v>-6.4638783223927021E-3</v>
      </c>
      <c r="O106" s="43">
        <v>1.2323082685470581</v>
      </c>
      <c r="Q106" s="43">
        <v>1.1643208265304565</v>
      </c>
    </row>
    <row r="107" spans="1:17" x14ac:dyDescent="0.2">
      <c r="A107" s="44">
        <v>35156</v>
      </c>
      <c r="B107" s="43">
        <v>35.977664947509766</v>
      </c>
      <c r="C107" s="43">
        <v>55.506195068359375</v>
      </c>
      <c r="D107" s="43">
        <v>0</v>
      </c>
      <c r="E107" s="43">
        <v>155.36332702636719</v>
      </c>
      <c r="F107" s="43">
        <v>1.2730666436254978E-2</v>
      </c>
      <c r="G107" s="43">
        <v>4.9933459609746933E-2</v>
      </c>
      <c r="H107" s="43">
        <v>0.24427199363708496</v>
      </c>
      <c r="I107" s="43">
        <v>6.1645368114113808E-3</v>
      </c>
      <c r="J107" s="43">
        <v>16.376667022705078</v>
      </c>
      <c r="K107" s="43">
        <v>119.24459838867188</v>
      </c>
      <c r="L107" s="43">
        <v>5.6333334214286879E-5</v>
      </c>
      <c r="N107" s="43">
        <v>3.9389426819980145E-3</v>
      </c>
      <c r="O107" s="43">
        <v>1.0255506038665771</v>
      </c>
      <c r="Q107" s="43">
        <v>1.1671215295791626</v>
      </c>
    </row>
    <row r="108" spans="1:17" x14ac:dyDescent="0.2">
      <c r="A108" s="44">
        <v>35247</v>
      </c>
      <c r="B108" s="43">
        <v>36.5260009765625</v>
      </c>
      <c r="C108" s="43">
        <v>48.272861480712891</v>
      </c>
      <c r="D108" s="43">
        <v>0</v>
      </c>
      <c r="E108" s="43">
        <v>154.07666015625</v>
      </c>
      <c r="F108" s="43">
        <v>8.1893336027860641E-3</v>
      </c>
      <c r="G108" s="43">
        <v>5.0931386649608612E-2</v>
      </c>
      <c r="H108" s="43">
        <v>-0.10692766308784485</v>
      </c>
      <c r="I108" s="43">
        <v>-2.6211822405457497E-3</v>
      </c>
      <c r="J108" s="43">
        <v>16.773332595825195</v>
      </c>
      <c r="K108" s="43">
        <v>120.40693664550781</v>
      </c>
      <c r="L108" s="43">
        <v>8.3433336112648249E-4</v>
      </c>
      <c r="N108" s="43">
        <v>-1.5932459384202957E-2</v>
      </c>
      <c r="O108" s="43">
        <v>0.97425371408462524</v>
      </c>
      <c r="Q108" s="43">
        <v>1.1525461673736572</v>
      </c>
    </row>
    <row r="109" spans="1:17" x14ac:dyDescent="0.2">
      <c r="A109" s="44">
        <v>35339</v>
      </c>
      <c r="B109" s="43">
        <v>43.270000457763672</v>
      </c>
      <c r="C109" s="43">
        <v>68.336860656738281</v>
      </c>
      <c r="D109" s="43">
        <v>0</v>
      </c>
      <c r="E109" s="43">
        <v>123.86666870117188</v>
      </c>
      <c r="F109" s="43">
        <v>2.4954667314887047E-2</v>
      </c>
      <c r="G109" s="43">
        <v>5.7355057448148727E-2</v>
      </c>
      <c r="H109" s="43">
        <v>-0.28251799941062927</v>
      </c>
      <c r="I109" s="43">
        <v>4.9105249345302582E-3</v>
      </c>
      <c r="J109" s="43">
        <v>17.213333129882813</v>
      </c>
      <c r="K109" s="43">
        <v>105.58116912841797</v>
      </c>
      <c r="L109" s="43">
        <v>-3.7766667082905769E-4</v>
      </c>
      <c r="N109" s="43">
        <v>-7.1227476000785828E-3</v>
      </c>
      <c r="O109" s="43">
        <v>1.0735100507736206</v>
      </c>
      <c r="Q109" s="43">
        <v>1.1531068086624146</v>
      </c>
    </row>
    <row r="110" spans="1:17" x14ac:dyDescent="0.2">
      <c r="A110" s="44">
        <v>35431</v>
      </c>
      <c r="B110" s="43">
        <v>37.946334838867188</v>
      </c>
      <c r="C110" s="43">
        <v>40.908477783203125</v>
      </c>
      <c r="D110" s="43">
        <v>0</v>
      </c>
      <c r="E110" s="43">
        <v>136.38333129882813</v>
      </c>
      <c r="F110" s="43">
        <v>7.2906664572656155E-3</v>
      </c>
      <c r="G110" s="43">
        <v>6.0636520385742188E-2</v>
      </c>
      <c r="H110" s="43">
        <v>0.31311067938804626</v>
      </c>
      <c r="I110" s="43">
        <v>2.5373490527272224E-2</v>
      </c>
      <c r="J110" s="43">
        <v>19.926666259765625</v>
      </c>
      <c r="K110" s="43">
        <v>104.54143524169922</v>
      </c>
      <c r="L110" s="43">
        <v>5.9933331795036793E-4</v>
      </c>
      <c r="N110" s="43">
        <v>1.9337061792612076E-2</v>
      </c>
      <c r="O110" s="43">
        <v>1.2232885360717773</v>
      </c>
      <c r="Q110" s="43">
        <v>1.1500324010848999</v>
      </c>
    </row>
    <row r="111" spans="1:17" x14ac:dyDescent="0.2">
      <c r="A111" s="44">
        <v>35521</v>
      </c>
      <c r="B111" s="43">
        <v>65.246002197265625</v>
      </c>
      <c r="C111" s="43">
        <v>43.276298522949219</v>
      </c>
      <c r="D111" s="43">
        <v>0</v>
      </c>
      <c r="E111" s="43">
        <v>152.80332946777344</v>
      </c>
      <c r="F111" s="43">
        <v>5.2074667066335678E-2</v>
      </c>
      <c r="G111" s="43">
        <v>6.2623843550682068E-2</v>
      </c>
      <c r="H111" s="43">
        <v>0.10020799934864044</v>
      </c>
      <c r="I111" s="43">
        <v>-5.9404963394626975E-4</v>
      </c>
      <c r="J111" s="43">
        <v>19.923334121704102</v>
      </c>
      <c r="K111" s="43">
        <v>91.508232116699219</v>
      </c>
      <c r="L111" s="43">
        <v>1.9829999655485153E-3</v>
      </c>
      <c r="N111" s="43">
        <v>4.8874751664698124E-3</v>
      </c>
      <c r="O111" s="43">
        <v>1.1643310785293579</v>
      </c>
      <c r="Q111" s="43">
        <v>1.1571472883224487</v>
      </c>
    </row>
    <row r="112" spans="1:17" x14ac:dyDescent="0.2">
      <c r="A112" s="44">
        <v>35612</v>
      </c>
      <c r="B112" s="43">
        <v>55.428665161132813</v>
      </c>
      <c r="C112" s="43">
        <v>45.411556243896484</v>
      </c>
      <c r="D112" s="43">
        <v>0</v>
      </c>
      <c r="E112" s="43">
        <v>106.26667022705078</v>
      </c>
      <c r="F112" s="43">
        <v>2.261633425951004E-2</v>
      </c>
      <c r="G112" s="43">
        <v>6.8069435656070709E-2</v>
      </c>
      <c r="H112" s="43">
        <v>-4.05380018055439E-2</v>
      </c>
      <c r="I112" s="43">
        <v>1.0233794339001179E-2</v>
      </c>
      <c r="J112" s="43">
        <v>22.473333358764648</v>
      </c>
      <c r="K112" s="43">
        <v>85.139297485351563</v>
      </c>
      <c r="L112" s="43">
        <v>1.5963333426043391E-3</v>
      </c>
      <c r="N112" s="43">
        <v>-4.3469318188726902E-3</v>
      </c>
      <c r="O112" s="43">
        <v>1.1626894474029541</v>
      </c>
      <c r="Q112" s="43">
        <v>1.168834924697876</v>
      </c>
    </row>
    <row r="113" spans="1:18" x14ac:dyDescent="0.2">
      <c r="A113" s="44">
        <v>35704</v>
      </c>
      <c r="B113" s="43">
        <v>62.200332641601563</v>
      </c>
      <c r="C113" s="43">
        <v>60.711483001708984</v>
      </c>
      <c r="D113" s="43">
        <v>0</v>
      </c>
      <c r="E113" s="43">
        <v>67.866668701171875</v>
      </c>
      <c r="F113" s="43">
        <v>8.0483332276344299E-3</v>
      </c>
      <c r="G113" s="43">
        <v>6.8105824291706085E-2</v>
      </c>
      <c r="H113" s="43">
        <v>2.5956665631383657E-3</v>
      </c>
      <c r="I113" s="43">
        <v>1.8072061939164996E-3</v>
      </c>
      <c r="J113" s="43">
        <v>27.453332901000977</v>
      </c>
      <c r="K113" s="43">
        <v>91.256202697753906</v>
      </c>
      <c r="L113" s="43">
        <v>2.5740000419318676E-3</v>
      </c>
      <c r="N113" s="43">
        <v>4.572317935526371E-3</v>
      </c>
      <c r="O113" s="43">
        <v>1.1477124691009521</v>
      </c>
      <c r="Q113" s="43">
        <v>1.1668075323104858</v>
      </c>
    </row>
    <row r="114" spans="1:18" x14ac:dyDescent="0.2">
      <c r="A114" s="44">
        <v>35796</v>
      </c>
      <c r="B114" s="43">
        <v>48.208999633789063</v>
      </c>
      <c r="C114" s="43">
        <v>68.834770202636719</v>
      </c>
      <c r="D114" s="43">
        <v>0</v>
      </c>
      <c r="E114" s="43">
        <v>40.939998626708984</v>
      </c>
      <c r="F114" s="43">
        <v>4.230533167719841E-2</v>
      </c>
      <c r="G114" s="43">
        <v>6.2801413238048553E-2</v>
      </c>
      <c r="H114" s="43">
        <v>6.0281999409198761E-2</v>
      </c>
      <c r="I114" s="43">
        <v>5.5244490504264832E-3</v>
      </c>
      <c r="J114" s="43">
        <v>21.343334197998047</v>
      </c>
      <c r="K114" s="43">
        <v>91.937431335449219</v>
      </c>
      <c r="L114" s="43">
        <v>4.0839998982846737E-3</v>
      </c>
      <c r="N114" s="43">
        <v>2.1841134876012802E-2</v>
      </c>
      <c r="O114" s="43">
        <v>1.1131246089935303</v>
      </c>
      <c r="Q114" s="43">
        <v>1.1640547513961792</v>
      </c>
    </row>
    <row r="115" spans="1:18" x14ac:dyDescent="0.2">
      <c r="A115" s="44">
        <v>35886</v>
      </c>
      <c r="B115" s="43">
        <v>59.62066650390625</v>
      </c>
      <c r="C115" s="43">
        <v>71.026885986328125</v>
      </c>
      <c r="D115" s="43">
        <v>0</v>
      </c>
      <c r="E115" s="43">
        <v>49.643333435058594</v>
      </c>
      <c r="F115" s="43">
        <v>9.5703331753611565E-3</v>
      </c>
      <c r="G115" s="43">
        <v>6.2138672918081284E-2</v>
      </c>
      <c r="H115" s="43">
        <v>-0.13170333206653595</v>
      </c>
      <c r="I115" s="43">
        <v>1.5705294208601117E-3</v>
      </c>
      <c r="J115" s="43">
        <v>21.520000457763672</v>
      </c>
      <c r="K115" s="43">
        <v>78.295364379882813</v>
      </c>
      <c r="L115" s="43">
        <v>4.0683331899344921E-3</v>
      </c>
      <c r="N115" s="43">
        <v>4.3029394000768661E-3</v>
      </c>
      <c r="O115" s="43">
        <v>1.0581536293029785</v>
      </c>
      <c r="Q115" s="43">
        <v>1.1607911586761475</v>
      </c>
    </row>
    <row r="116" spans="1:18" x14ac:dyDescent="0.2">
      <c r="A116" s="44">
        <v>35977</v>
      </c>
      <c r="B116" s="43">
        <v>68.460670471191406</v>
      </c>
      <c r="C116" s="43">
        <v>93.380905151367188</v>
      </c>
      <c r="D116" s="43">
        <v>0</v>
      </c>
      <c r="E116" s="43">
        <v>25.623340606689453</v>
      </c>
      <c r="F116" s="43">
        <v>-3.6247666925191879E-2</v>
      </c>
      <c r="G116" s="43">
        <v>6.8510733544826508E-2</v>
      </c>
      <c r="H116" s="43">
        <v>-0.15820799767971039</v>
      </c>
      <c r="I116" s="43">
        <v>-1.212723832577467E-2</v>
      </c>
      <c r="J116" s="43">
        <v>29.906665802001953</v>
      </c>
      <c r="K116" s="43">
        <v>86.936767578125</v>
      </c>
      <c r="L116" s="43">
        <v>3.3476667013019323E-3</v>
      </c>
      <c r="N116" s="43">
        <v>-9.7416695207357407E-3</v>
      </c>
      <c r="O116" s="43">
        <v>1.2577575445175171</v>
      </c>
      <c r="Q116" s="43">
        <v>1.1389040946960449</v>
      </c>
    </row>
    <row r="117" spans="1:18" x14ac:dyDescent="0.2">
      <c r="A117" s="44">
        <v>36069</v>
      </c>
      <c r="B117" s="43">
        <v>92.665336608886719</v>
      </c>
      <c r="C117" s="43">
        <v>121.35548400878906</v>
      </c>
      <c r="D117" s="43">
        <v>0</v>
      </c>
      <c r="E117" s="43">
        <v>31.670000076293945</v>
      </c>
      <c r="F117" s="43">
        <v>6.3173666596412659E-2</v>
      </c>
      <c r="G117" s="43">
        <v>8.6080074310302734E-2</v>
      </c>
      <c r="H117" s="43">
        <v>-0.1261056661605835</v>
      </c>
      <c r="I117" s="43">
        <v>-8.8727818801999092E-3</v>
      </c>
      <c r="J117" s="43">
        <v>29.436666488647461</v>
      </c>
      <c r="K117" s="43">
        <v>123.37433624267578</v>
      </c>
      <c r="L117" s="43">
        <v>4.5679998584091663E-3</v>
      </c>
      <c r="N117" s="43">
        <v>2.2751064971089363E-2</v>
      </c>
      <c r="O117" s="43">
        <v>1.1706069707870483</v>
      </c>
      <c r="Q117" s="43">
        <v>1.1159839630126953</v>
      </c>
    </row>
    <row r="118" spans="1:18" x14ac:dyDescent="0.2">
      <c r="A118" s="44">
        <v>36161</v>
      </c>
      <c r="B118" s="43">
        <v>49.64666748046875</v>
      </c>
      <c r="C118" s="43">
        <v>109.24829864501953</v>
      </c>
      <c r="D118" s="43">
        <v>0</v>
      </c>
      <c r="E118" s="43">
        <v>47.040000915527344</v>
      </c>
      <c r="F118" s="43">
        <v>1.5145666897296906E-2</v>
      </c>
      <c r="G118" s="43">
        <v>7.8015677630901337E-2</v>
      </c>
      <c r="H118" s="43">
        <v>0.16391466557979584</v>
      </c>
      <c r="I118" s="43">
        <v>1.7221055924892426E-2</v>
      </c>
      <c r="J118" s="43">
        <v>27.389999389648438</v>
      </c>
      <c r="K118" s="43">
        <v>96.162399291992188</v>
      </c>
      <c r="L118" s="43">
        <v>4.019666463136673E-3</v>
      </c>
      <c r="N118" s="43">
        <v>-1.7277173697948456E-2</v>
      </c>
      <c r="O118" s="43">
        <v>1.1676545143127441</v>
      </c>
      <c r="Q118" s="43">
        <v>1.103635311126709</v>
      </c>
    </row>
    <row r="119" spans="1:18" x14ac:dyDescent="0.2">
      <c r="A119" s="44">
        <v>36251</v>
      </c>
      <c r="B119" s="43">
        <v>51.122333526611328</v>
      </c>
      <c r="C119" s="43">
        <v>101.24089813232422</v>
      </c>
      <c r="D119" s="43">
        <v>0</v>
      </c>
      <c r="E119" s="43">
        <v>97.959999084472656</v>
      </c>
      <c r="F119" s="43">
        <v>2.1654000505805016E-2</v>
      </c>
      <c r="G119" s="43">
        <v>6.8624682724475861E-2</v>
      </c>
      <c r="H119" s="43">
        <v>0.16014066338539124</v>
      </c>
      <c r="I119" s="43">
        <v>1.0104021988809109E-2</v>
      </c>
      <c r="J119" s="43">
        <v>24.436666488647461</v>
      </c>
      <c r="K119" s="43">
        <v>94.495597839355469</v>
      </c>
      <c r="L119" s="43">
        <v>3.1856666319072247E-3</v>
      </c>
      <c r="N119" s="43">
        <v>-2.0305177196860313E-2</v>
      </c>
      <c r="O119" s="43">
        <v>1.099103569984436</v>
      </c>
      <c r="Q119" s="43">
        <v>1.1015650033950806</v>
      </c>
    </row>
    <row r="120" spans="1:18" x14ac:dyDescent="0.2">
      <c r="A120" s="44">
        <v>36342</v>
      </c>
      <c r="B120" s="43">
        <v>67.097663879394531</v>
      </c>
      <c r="C120" s="43">
        <v>120.51803588867188</v>
      </c>
      <c r="D120" s="43">
        <v>0</v>
      </c>
      <c r="E120" s="43">
        <v>110.42666625976563</v>
      </c>
      <c r="F120" s="43">
        <v>-2.2603999823331833E-2</v>
      </c>
      <c r="G120" s="43">
        <v>6.3971549272537231E-2</v>
      </c>
      <c r="H120" s="43">
        <v>-0.22462333738803864</v>
      </c>
      <c r="I120" s="43">
        <v>-8.5358116775751114E-3</v>
      </c>
      <c r="J120" s="43">
        <v>23.303333282470703</v>
      </c>
      <c r="K120" s="43">
        <v>103.71929931640625</v>
      </c>
      <c r="L120" s="43">
        <v>3.3716666512191296E-3</v>
      </c>
      <c r="N120" s="43">
        <v>-2.6864761486649513E-2</v>
      </c>
      <c r="O120" s="43">
        <v>1.0236960649490356</v>
      </c>
      <c r="Q120" s="43">
        <v>1.096150279045105</v>
      </c>
    </row>
    <row r="121" spans="1:18" x14ac:dyDescent="0.2">
      <c r="A121" s="44">
        <v>36434</v>
      </c>
      <c r="B121" s="43">
        <v>95.795333862304688</v>
      </c>
      <c r="C121" s="43">
        <v>113.35917663574219</v>
      </c>
      <c r="D121" s="43">
        <v>0</v>
      </c>
      <c r="E121" s="43">
        <v>95.416664123535156</v>
      </c>
      <c r="F121" s="43">
        <v>4.5258998870849609E-2</v>
      </c>
      <c r="G121" s="43">
        <v>6.1012785881757736E-2</v>
      </c>
      <c r="H121" s="43">
        <v>6.1418667435646057E-2</v>
      </c>
      <c r="I121" s="43">
        <v>6.5083145163953304E-3</v>
      </c>
      <c r="J121" s="43">
        <v>22.666666030883789</v>
      </c>
      <c r="K121" s="43">
        <v>93.439300537109375</v>
      </c>
      <c r="L121" s="43">
        <v>3.0873334035277367E-3</v>
      </c>
      <c r="N121" s="43">
        <v>-1.0360414162278175E-2</v>
      </c>
      <c r="O121" s="43">
        <v>1.1758651733398438</v>
      </c>
      <c r="Q121" s="43">
        <v>1.0794962644577026</v>
      </c>
      <c r="R121" s="43">
        <v>1.0527173280715942</v>
      </c>
    </row>
    <row r="122" spans="1:18" x14ac:dyDescent="0.2">
      <c r="A122" s="44">
        <v>36526</v>
      </c>
      <c r="B122" s="43">
        <v>43.521999359130859</v>
      </c>
      <c r="C122" s="43">
        <v>118.10206604003906</v>
      </c>
      <c r="D122" s="43">
        <v>0</v>
      </c>
      <c r="E122" s="43">
        <v>79.660003662109375</v>
      </c>
      <c r="F122" s="43">
        <v>6.5886666998267174E-3</v>
      </c>
      <c r="G122" s="43">
        <v>6.2789320945739746E-2</v>
      </c>
      <c r="H122" s="43">
        <v>-0.33867734670639038</v>
      </c>
      <c r="I122" s="43">
        <v>1.2272111140191555E-2</v>
      </c>
      <c r="J122" s="43">
        <v>23.173334121704102</v>
      </c>
      <c r="K122" s="43">
        <v>103.05319976806641</v>
      </c>
      <c r="L122" s="43">
        <v>3.0449999030679464E-3</v>
      </c>
      <c r="M122" s="43">
        <v>1.5495000407099724E-3</v>
      </c>
      <c r="N122" s="43">
        <v>-1.0803421959280968E-2</v>
      </c>
      <c r="O122" s="43">
        <v>1.3728220462799072</v>
      </c>
      <c r="Q122" s="43">
        <v>1.0854214429855347</v>
      </c>
      <c r="R122" s="43">
        <v>1.0524784326553345</v>
      </c>
    </row>
    <row r="123" spans="1:18" x14ac:dyDescent="0.2">
      <c r="A123" s="44">
        <v>36617</v>
      </c>
      <c r="B123" s="43">
        <v>74.943336486816406</v>
      </c>
      <c r="C123" s="43">
        <v>167.68003845214844</v>
      </c>
      <c r="D123" s="43">
        <v>0</v>
      </c>
      <c r="E123" s="43">
        <v>29.623332977294922</v>
      </c>
      <c r="F123" s="43">
        <v>-9.9290004000067711E-3</v>
      </c>
      <c r="G123" s="43">
        <v>6.8419322371482849E-2</v>
      </c>
      <c r="H123" s="43">
        <v>-2.709599956870079E-2</v>
      </c>
      <c r="I123" s="43">
        <v>5.4910490289330482E-3</v>
      </c>
      <c r="J123" s="43">
        <v>25.023332595825195</v>
      </c>
      <c r="K123" s="43">
        <v>104.94706726074219</v>
      </c>
      <c r="L123" s="43">
        <v>4.0190001018345356E-3</v>
      </c>
      <c r="M123" s="43">
        <v>2.1026667207479477E-2</v>
      </c>
      <c r="N123" s="43">
        <v>-8.7601486593484879E-3</v>
      </c>
      <c r="O123" s="43">
        <v>1.1849323511123657</v>
      </c>
      <c r="Q123" s="43">
        <v>1.0818642377853394</v>
      </c>
      <c r="R123" s="43">
        <v>1.0418734550476074</v>
      </c>
    </row>
    <row r="124" spans="1:18" x14ac:dyDescent="0.2">
      <c r="A124" s="44">
        <v>36708</v>
      </c>
      <c r="B124" s="43">
        <v>50.922000885009766</v>
      </c>
      <c r="C124" s="43">
        <v>164.32138061523438</v>
      </c>
      <c r="D124" s="43">
        <v>0</v>
      </c>
      <c r="E124" s="43">
        <v>-30.446670532226563</v>
      </c>
      <c r="F124" s="43">
        <v>-4.1716666892170906E-3</v>
      </c>
      <c r="G124" s="43">
        <v>6.1792526394128799E-2</v>
      </c>
      <c r="H124" s="43">
        <v>-5.3623332642018795E-3</v>
      </c>
      <c r="I124" s="43">
        <v>2.163093164563179E-2</v>
      </c>
      <c r="J124" s="43">
        <v>19.223333358764648</v>
      </c>
      <c r="K124" s="43">
        <v>86.306602478027344</v>
      </c>
      <c r="L124" s="43">
        <v>3.2760000322014093E-3</v>
      </c>
      <c r="M124" s="43">
        <v>2.2631000727415085E-2</v>
      </c>
      <c r="N124" s="43">
        <v>-8.6571145802736282E-3</v>
      </c>
      <c r="O124" s="43">
        <v>1.0852859020233154</v>
      </c>
      <c r="Q124" s="43">
        <v>1.0771667957305908</v>
      </c>
      <c r="R124" s="43">
        <v>1.0216031074523926</v>
      </c>
    </row>
    <row r="125" spans="1:18" x14ac:dyDescent="0.2">
      <c r="A125" s="44">
        <v>36800</v>
      </c>
      <c r="B125" s="43">
        <v>51.397335052490234</v>
      </c>
      <c r="C125" s="43">
        <v>180.7509765625</v>
      </c>
      <c r="D125" s="43">
        <v>0</v>
      </c>
      <c r="E125" s="43">
        <v>-62.533332824707031</v>
      </c>
      <c r="F125" s="43">
        <v>-2.8124332427978516E-2</v>
      </c>
      <c r="G125" s="43">
        <v>6.499888002872467E-2</v>
      </c>
      <c r="H125" s="43">
        <v>-0.20459866523742676</v>
      </c>
      <c r="I125" s="43">
        <v>-4.3011680245399475E-3</v>
      </c>
      <c r="J125" s="43">
        <v>26.036666870117188</v>
      </c>
      <c r="K125" s="43">
        <v>88.984901428222656</v>
      </c>
      <c r="L125" s="43">
        <v>3.9426665753126144E-3</v>
      </c>
      <c r="M125" s="43">
        <v>1.0775666683912277E-2</v>
      </c>
      <c r="N125" s="43">
        <v>2.127566933631897E-2</v>
      </c>
      <c r="O125" s="43">
        <v>1.3058578968048096</v>
      </c>
      <c r="Q125" s="43">
        <v>1.0725980997085571</v>
      </c>
      <c r="R125" s="43">
        <v>0.99956876039505005</v>
      </c>
    </row>
    <row r="126" spans="1:18" x14ac:dyDescent="0.2">
      <c r="A126" s="44">
        <v>36892</v>
      </c>
      <c r="B126" s="43">
        <v>38.567333221435547</v>
      </c>
      <c r="C126" s="43">
        <v>175.53587341308594</v>
      </c>
      <c r="D126" s="43">
        <v>0</v>
      </c>
      <c r="E126" s="43">
        <v>9.1433296203613281</v>
      </c>
      <c r="F126" s="43">
        <v>-4.3046668171882629E-2</v>
      </c>
      <c r="G126" s="43">
        <v>6.7521080374717712E-2</v>
      </c>
      <c r="H126" s="43">
        <v>7.9394668340682983E-2</v>
      </c>
      <c r="I126" s="43">
        <v>3.790025832131505E-3</v>
      </c>
      <c r="J126" s="43">
        <v>25.610000610351563</v>
      </c>
      <c r="K126" s="43">
        <v>107.99193572998047</v>
      </c>
      <c r="L126" s="43">
        <v>3.8993333000689745E-3</v>
      </c>
      <c r="M126" s="43">
        <v>-5.2499999292194843E-3</v>
      </c>
      <c r="N126" s="43">
        <v>3.330892650410533E-3</v>
      </c>
      <c r="O126" s="43">
        <v>1.3059676885604858</v>
      </c>
      <c r="Q126" s="43">
        <v>1.0754629373550415</v>
      </c>
      <c r="R126" s="43">
        <v>0.93419629335403442</v>
      </c>
    </row>
    <row r="127" spans="1:18" x14ac:dyDescent="0.2">
      <c r="A127" s="44">
        <v>36982</v>
      </c>
      <c r="B127" s="43">
        <v>44.844001770019531</v>
      </c>
      <c r="C127" s="43">
        <v>141.84556579589844</v>
      </c>
      <c r="D127" s="43">
        <v>0</v>
      </c>
      <c r="E127" s="43">
        <v>152.17999267578125</v>
      </c>
      <c r="F127" s="43">
        <v>1.7921000719070435E-2</v>
      </c>
      <c r="G127" s="43">
        <v>7.5110875070095062E-2</v>
      </c>
      <c r="H127" s="43">
        <v>2.0887333899736404E-2</v>
      </c>
      <c r="I127" s="43">
        <v>1.4481339603662491E-2</v>
      </c>
      <c r="J127" s="43">
        <v>24.003334045410156</v>
      </c>
      <c r="K127" s="43">
        <v>102.82096862792969</v>
      </c>
      <c r="L127" s="43">
        <v>3.7076666485518217E-3</v>
      </c>
      <c r="M127" s="43">
        <v>2.4123333860188723E-3</v>
      </c>
      <c r="N127" s="43">
        <v>-7.094062864780426E-3</v>
      </c>
      <c r="O127" s="43">
        <v>1.0800206661224365</v>
      </c>
      <c r="P127" s="43">
        <v>0.94054675102233887</v>
      </c>
      <c r="Q127" s="43">
        <v>1.077201247215271</v>
      </c>
      <c r="R127" s="43">
        <v>0.98823553323745728</v>
      </c>
    </row>
    <row r="128" spans="1:18" x14ac:dyDescent="0.2">
      <c r="A128" s="44">
        <v>37073</v>
      </c>
      <c r="B128" s="43">
        <v>17.874000549316406</v>
      </c>
      <c r="C128" s="43">
        <v>129.61746215820313</v>
      </c>
      <c r="D128" s="43">
        <v>0</v>
      </c>
      <c r="E128" s="43">
        <v>169.53666687011719</v>
      </c>
      <c r="F128" s="43">
        <v>-5.411466583609581E-2</v>
      </c>
      <c r="G128" s="43">
        <v>6.7165642976760864E-2</v>
      </c>
      <c r="H128" s="43">
        <v>1.7304666340351105E-2</v>
      </c>
      <c r="I128" s="43">
        <v>-1.588435098528862E-2</v>
      </c>
      <c r="J128" s="43">
        <v>26.416666030883789</v>
      </c>
      <c r="K128" s="43">
        <v>102.42173004150391</v>
      </c>
      <c r="L128" s="43">
        <v>4.8666666261851788E-3</v>
      </c>
      <c r="M128" s="43">
        <v>2.7867000550031662E-2</v>
      </c>
      <c r="N128" s="43">
        <v>9.5990840345621109E-3</v>
      </c>
      <c r="O128" s="43">
        <v>0.92869138717651367</v>
      </c>
      <c r="P128" s="43">
        <v>0.89517617225646973</v>
      </c>
      <c r="Q128" s="43">
        <v>1.0764052867889404</v>
      </c>
      <c r="R128" s="43">
        <v>1.0479644536972046</v>
      </c>
    </row>
    <row r="129" spans="1:18" x14ac:dyDescent="0.2">
      <c r="A129" s="44">
        <v>37165</v>
      </c>
      <c r="B129" s="43">
        <v>20.514667510986328</v>
      </c>
      <c r="C129" s="43">
        <v>130.5977783203125</v>
      </c>
      <c r="D129" s="43">
        <v>0</v>
      </c>
      <c r="E129" s="43">
        <v>280.19332885742188</v>
      </c>
      <c r="F129" s="43">
        <v>3.2655332237482071E-2</v>
      </c>
      <c r="G129" s="43">
        <v>7.2672970592975616E-2</v>
      </c>
      <c r="H129" s="43">
        <v>0.44024300575256348</v>
      </c>
      <c r="I129" s="43">
        <v>8.6251841858029366E-3</v>
      </c>
      <c r="J129" s="43">
        <v>27.690000534057617</v>
      </c>
      <c r="K129" s="43">
        <v>129.14653015136719</v>
      </c>
      <c r="L129" s="43">
        <v>4.9413335509598255E-3</v>
      </c>
      <c r="M129" s="43">
        <v>3.8581665605306625E-2</v>
      </c>
      <c r="N129" s="43">
        <v>3.408016636967659E-2</v>
      </c>
      <c r="O129" s="43">
        <v>1.0550767183303833</v>
      </c>
      <c r="P129" s="43">
        <v>0.94113773107528687</v>
      </c>
      <c r="Q129" s="43">
        <v>1.0659921169281006</v>
      </c>
      <c r="R129" s="43">
        <v>1.0063997507095337</v>
      </c>
    </row>
    <row r="130" spans="1:18" x14ac:dyDescent="0.2">
      <c r="A130" s="44">
        <v>37257</v>
      </c>
      <c r="B130" s="43">
        <v>15.871999740600586</v>
      </c>
      <c r="C130" s="43">
        <v>117.68781280517578</v>
      </c>
      <c r="D130" s="43">
        <v>0</v>
      </c>
      <c r="E130" s="43">
        <v>331.21334838867188</v>
      </c>
      <c r="F130" s="43">
        <v>-2.006666618399322E-4</v>
      </c>
      <c r="G130" s="43">
        <v>6.5277054905891418E-2</v>
      </c>
      <c r="H130" s="43">
        <v>0.13660167157649994</v>
      </c>
      <c r="I130" s="43">
        <v>4.8484033904969692E-3</v>
      </c>
      <c r="J130" s="43">
        <v>21.370000839233398</v>
      </c>
      <c r="K130" s="43">
        <v>118.10079956054688</v>
      </c>
      <c r="L130" s="43">
        <v>4.9643334932625294E-3</v>
      </c>
      <c r="M130" s="43">
        <v>1.1245000176131725E-2</v>
      </c>
      <c r="N130" s="43">
        <v>-2.7760567143559456E-2</v>
      </c>
      <c r="O130" s="43">
        <v>1.0511614084243774</v>
      </c>
      <c r="P130" s="43">
        <v>0.98419886827468872</v>
      </c>
      <c r="Q130" s="43">
        <v>1.0519530773162842</v>
      </c>
      <c r="R130" s="43">
        <v>1.0033079385757446</v>
      </c>
    </row>
    <row r="131" spans="1:18" x14ac:dyDescent="0.2">
      <c r="A131" s="44">
        <v>37347</v>
      </c>
      <c r="B131" s="43">
        <v>18.333999633789063</v>
      </c>
      <c r="C131" s="43">
        <v>121.88854217529297</v>
      </c>
      <c r="D131" s="43">
        <v>0</v>
      </c>
      <c r="E131" s="43">
        <v>333.97332763671875</v>
      </c>
      <c r="F131" s="43">
        <v>-4.9244001507759094E-2</v>
      </c>
      <c r="G131" s="43">
        <v>6.2536574900150299E-2</v>
      </c>
      <c r="H131" s="43">
        <v>9.200667031109333E-3</v>
      </c>
      <c r="I131" s="43">
        <v>-2.4053497239947319E-2</v>
      </c>
      <c r="J131" s="43">
        <v>21.753334045410156</v>
      </c>
      <c r="K131" s="43">
        <v>107.76786804199219</v>
      </c>
      <c r="L131" s="43">
        <v>3.5296666901558638E-3</v>
      </c>
      <c r="M131" s="43">
        <v>2.4046667385846376E-3</v>
      </c>
      <c r="N131" s="43">
        <v>-4.4155782088637352E-3</v>
      </c>
      <c r="O131" s="43">
        <v>1.1083451509475708</v>
      </c>
      <c r="P131" s="43">
        <v>0.93868905305862427</v>
      </c>
      <c r="Q131" s="43">
        <v>1.0526473522186279</v>
      </c>
      <c r="R131" s="43">
        <v>0.99214237928390503</v>
      </c>
    </row>
    <row r="132" spans="1:18" x14ac:dyDescent="0.2">
      <c r="A132" s="44">
        <v>37438</v>
      </c>
      <c r="B132" s="43">
        <v>14.920332908630371</v>
      </c>
      <c r="C132" s="43">
        <v>227.71549987792969</v>
      </c>
      <c r="D132" s="43">
        <v>0</v>
      </c>
      <c r="E132" s="43">
        <v>257.8900146484375</v>
      </c>
      <c r="F132" s="43">
        <v>-6.466066837310791E-2</v>
      </c>
      <c r="G132" s="43">
        <v>6.9908060133457184E-2</v>
      </c>
      <c r="H132" s="43">
        <v>-0.48333665728569031</v>
      </c>
      <c r="I132" s="43">
        <v>-7.068136241286993E-3</v>
      </c>
      <c r="J132" s="43">
        <v>35.14666748046875</v>
      </c>
      <c r="K132" s="43">
        <v>135.12722778320313</v>
      </c>
      <c r="L132" s="43">
        <v>4.7123334370553493E-3</v>
      </c>
      <c r="M132" s="43">
        <v>-1.7826666589826345E-3</v>
      </c>
      <c r="N132" s="43">
        <v>-1.7948819324374199E-2</v>
      </c>
      <c r="O132" s="43">
        <v>1.0550987720489502</v>
      </c>
      <c r="P132" s="43">
        <v>0.8329470157623291</v>
      </c>
      <c r="Q132" s="43">
        <v>1.0524029731750488</v>
      </c>
      <c r="R132" s="43">
        <v>1.0824276208877563</v>
      </c>
    </row>
    <row r="133" spans="1:18" x14ac:dyDescent="0.2">
      <c r="A133" s="44">
        <v>37530</v>
      </c>
      <c r="B133" s="43">
        <v>20.522333145141602</v>
      </c>
      <c r="C133" s="43">
        <v>208.01651000976563</v>
      </c>
      <c r="D133" s="43">
        <v>0</v>
      </c>
      <c r="E133" s="43">
        <v>264.45999145507813</v>
      </c>
      <c r="F133" s="43">
        <v>2.5395333766937256E-2</v>
      </c>
      <c r="G133" s="43">
        <v>8.3736583590507507E-2</v>
      </c>
      <c r="H133" s="43">
        <v>-0.27077433466911316</v>
      </c>
      <c r="I133" s="43">
        <v>-9.654926136136055E-3</v>
      </c>
      <c r="J133" s="43">
        <v>30.540000915527344</v>
      </c>
      <c r="K133" s="43">
        <v>130.22036743164063</v>
      </c>
      <c r="L133" s="43">
        <v>5.0710001960396767E-3</v>
      </c>
      <c r="M133" s="43">
        <v>-1.2116666184738278E-3</v>
      </c>
      <c r="N133" s="43">
        <v>5.1032286137342453E-5</v>
      </c>
      <c r="O133" s="43">
        <v>0.9736253023147583</v>
      </c>
      <c r="P133" s="43">
        <v>0.89177703857421875</v>
      </c>
      <c r="Q133" s="43">
        <v>1.055500864982605</v>
      </c>
      <c r="R133" s="43">
        <v>1.046479344367981</v>
      </c>
    </row>
    <row r="134" spans="1:18" x14ac:dyDescent="0.2">
      <c r="A134" s="44">
        <v>37622</v>
      </c>
      <c r="B134" s="43">
        <v>17.037666320800781</v>
      </c>
      <c r="C134" s="43">
        <v>130.2891845703125</v>
      </c>
      <c r="D134" s="43">
        <v>0</v>
      </c>
      <c r="E134" s="43">
        <v>273.70333862304688</v>
      </c>
      <c r="F134" s="43">
        <v>-1.2208333238959312E-2</v>
      </c>
      <c r="G134" s="43">
        <v>7.6695919036865234E-2</v>
      </c>
      <c r="H134" s="43">
        <v>-0.26310667395591736</v>
      </c>
      <c r="I134" s="43">
        <v>-1.4301632530987263E-2</v>
      </c>
      <c r="J134" s="43">
        <v>30.090000152587891</v>
      </c>
      <c r="K134" s="43">
        <v>113.52606964111328</v>
      </c>
      <c r="L134" s="43">
        <v>3.4799999557435513E-3</v>
      </c>
      <c r="M134" s="43">
        <v>1.5028666704893112E-2</v>
      </c>
      <c r="N134" s="43">
        <v>-1.1824444867670536E-2</v>
      </c>
      <c r="O134" s="43">
        <v>0.86255967617034912</v>
      </c>
      <c r="P134" s="43">
        <v>0.89856749773025513</v>
      </c>
      <c r="Q134" s="43">
        <v>1.0632740259170532</v>
      </c>
      <c r="R134" s="43">
        <v>1.0497101545333862</v>
      </c>
    </row>
    <row r="135" spans="1:18" x14ac:dyDescent="0.2">
      <c r="A135" s="44">
        <v>37712</v>
      </c>
      <c r="B135" s="43">
        <v>19.139999389648438</v>
      </c>
      <c r="C135" s="43">
        <v>81.101905822753906</v>
      </c>
      <c r="D135" s="43">
        <v>0</v>
      </c>
      <c r="E135" s="43">
        <v>255.46333312988281</v>
      </c>
      <c r="F135" s="43">
        <v>4.6277333050966263E-2</v>
      </c>
      <c r="G135" s="43">
        <v>7.0403143763542175E-2</v>
      </c>
      <c r="H135" s="43">
        <v>0.15334533154964447</v>
      </c>
      <c r="I135" s="43">
        <v>-2.102012000977993E-2</v>
      </c>
      <c r="J135" s="43">
        <v>21.530000686645508</v>
      </c>
      <c r="K135" s="43">
        <v>100.25990295410156</v>
      </c>
      <c r="L135" s="43">
        <v>5.0750002264976501E-3</v>
      </c>
      <c r="M135" s="43">
        <v>-9.4300002092495561E-4</v>
      </c>
      <c r="N135" s="43">
        <v>1.0695803910493851E-2</v>
      </c>
      <c r="O135" s="43">
        <v>0.87229424715042114</v>
      </c>
      <c r="P135" s="43">
        <v>1.057774543762207</v>
      </c>
      <c r="Q135" s="43">
        <v>1.0692218542098999</v>
      </c>
      <c r="R135" s="43">
        <v>0.96352660655975342</v>
      </c>
    </row>
    <row r="136" spans="1:18" x14ac:dyDescent="0.2">
      <c r="A136" s="44">
        <v>37803</v>
      </c>
      <c r="B136" s="43">
        <v>19.684667587280273</v>
      </c>
      <c r="C136" s="43">
        <v>58.839588165283203</v>
      </c>
      <c r="D136" s="43">
        <v>0</v>
      </c>
      <c r="E136" s="43">
        <v>327.42666625976563</v>
      </c>
      <c r="F136" s="43">
        <v>7.2639998979866505E-3</v>
      </c>
      <c r="G136" s="43">
        <v>6.3859649002552032E-2</v>
      </c>
      <c r="H136" s="43">
        <v>0.23448866605758667</v>
      </c>
      <c r="I136" s="43">
        <v>8.2151368260383606E-3</v>
      </c>
      <c r="J136" s="43">
        <v>19.319999694824219</v>
      </c>
      <c r="K136" s="43">
        <v>123.62083435058594</v>
      </c>
      <c r="L136" s="43">
        <v>4.4900001958012581E-3</v>
      </c>
      <c r="M136" s="43">
        <v>-8.0866669304668903E-4</v>
      </c>
      <c r="N136" s="43">
        <v>5.2914316765964031E-3</v>
      </c>
      <c r="O136" s="43">
        <v>0.82912576198577881</v>
      </c>
      <c r="P136" s="43">
        <v>1.0965582132339478</v>
      </c>
      <c r="Q136" s="43">
        <v>1.0696852207183838</v>
      </c>
      <c r="R136" s="43">
        <v>0.99759417772293091</v>
      </c>
    </row>
    <row r="137" spans="1:18" x14ac:dyDescent="0.2">
      <c r="A137" s="44">
        <v>37895</v>
      </c>
      <c r="B137" s="43">
        <v>24.798000335693359</v>
      </c>
      <c r="C137" s="43">
        <v>49.927402496337891</v>
      </c>
      <c r="D137" s="43">
        <v>0</v>
      </c>
      <c r="E137" s="43">
        <v>334.79998779296875</v>
      </c>
      <c r="F137" s="43">
        <v>3.6708667874336243E-2</v>
      </c>
      <c r="G137" s="43">
        <v>5.8968547731637955E-2</v>
      </c>
      <c r="H137" s="43">
        <v>0.12425433099269867</v>
      </c>
      <c r="I137" s="43">
        <v>-2.6449337601661682E-2</v>
      </c>
      <c r="J137" s="43">
        <v>17.416666030883789</v>
      </c>
      <c r="K137" s="43">
        <v>116.05336761474609</v>
      </c>
      <c r="L137" s="43">
        <v>6.165000144392252E-3</v>
      </c>
      <c r="M137" s="43">
        <v>-5.6239999830722809E-3</v>
      </c>
      <c r="N137" s="43">
        <v>-1.2683169916272163E-2</v>
      </c>
      <c r="O137" s="43">
        <v>0.85714453458786011</v>
      </c>
      <c r="P137" s="43">
        <v>1.1307265758514404</v>
      </c>
      <c r="Q137" s="43">
        <v>1.0682758092880249</v>
      </c>
      <c r="R137" s="43">
        <v>1.007899284362793</v>
      </c>
    </row>
    <row r="138" spans="1:18" x14ac:dyDescent="0.2">
      <c r="A138" s="44">
        <v>37987</v>
      </c>
      <c r="B138" s="43">
        <v>20.343666076660156</v>
      </c>
      <c r="C138" s="43">
        <v>45.385368347167969</v>
      </c>
      <c r="D138" s="43">
        <v>0</v>
      </c>
      <c r="E138" s="43">
        <v>308.00332641601563</v>
      </c>
      <c r="F138" s="43">
        <v>4.2566666379570961E-3</v>
      </c>
      <c r="G138" s="43">
        <v>5.7662997394800186E-2</v>
      </c>
      <c r="H138" s="43">
        <v>-9.3548662960529327E-2</v>
      </c>
      <c r="I138" s="43">
        <v>4.8754815361462533E-4</v>
      </c>
      <c r="J138" s="43">
        <v>16.59666633605957</v>
      </c>
      <c r="K138" s="43">
        <v>102.67469787597656</v>
      </c>
      <c r="L138" s="43">
        <v>4.854333121329546E-3</v>
      </c>
      <c r="M138" s="43">
        <v>8.8849999010562897E-3</v>
      </c>
      <c r="N138" s="43">
        <v>-1.2421193532645702E-2</v>
      </c>
      <c r="O138" s="43">
        <v>0.96431577205657959</v>
      </c>
      <c r="P138" s="43">
        <v>1.1216340065002441</v>
      </c>
      <c r="Q138" s="43">
        <v>1.0671669244766235</v>
      </c>
      <c r="R138" s="43">
        <v>1.0476444959640503</v>
      </c>
    </row>
    <row r="139" spans="1:18" x14ac:dyDescent="0.2">
      <c r="A139" s="44">
        <v>38078</v>
      </c>
      <c r="B139" s="43">
        <v>22.552000045776367</v>
      </c>
      <c r="C139" s="43">
        <v>53.031898498535156</v>
      </c>
      <c r="D139" s="43">
        <v>0</v>
      </c>
      <c r="E139" s="43">
        <v>350.32666015625</v>
      </c>
      <c r="F139" s="43">
        <v>4.3023331090807915E-3</v>
      </c>
      <c r="G139" s="43">
        <v>5.2857391536235809E-2</v>
      </c>
      <c r="H139" s="43">
        <v>-0.185071662068367</v>
      </c>
      <c r="I139" s="43">
        <v>2.7035509701818228E-3</v>
      </c>
      <c r="J139" s="43">
        <v>16.253334045410156</v>
      </c>
      <c r="K139" s="43">
        <v>110.35173034667969</v>
      </c>
      <c r="L139" s="43">
        <v>5.877333227545023E-3</v>
      </c>
      <c r="M139" s="43">
        <v>-2.027666661888361E-3</v>
      </c>
      <c r="N139" s="43">
        <v>-8.5519514977931976E-3</v>
      </c>
      <c r="O139" s="43">
        <v>0.9095078706741333</v>
      </c>
      <c r="P139" s="43">
        <v>1.0572103261947632</v>
      </c>
      <c r="Q139" s="43">
        <v>1.0684559345245361</v>
      </c>
      <c r="R139" s="43">
        <v>1.001421332359314</v>
      </c>
    </row>
    <row r="140" spans="1:18" x14ac:dyDescent="0.2">
      <c r="A140" s="44">
        <v>38169</v>
      </c>
      <c r="B140" s="43">
        <v>25.983333587646484</v>
      </c>
      <c r="C140" s="43">
        <v>64.189376831054688</v>
      </c>
      <c r="D140" s="43">
        <v>0</v>
      </c>
      <c r="E140" s="43">
        <v>279.29000854492188</v>
      </c>
      <c r="F140" s="43">
        <v>-7.762666791677475E-3</v>
      </c>
      <c r="G140" s="43">
        <v>5.1291786134243011E-2</v>
      </c>
      <c r="H140" s="43">
        <v>4.038633406162262E-2</v>
      </c>
      <c r="I140" s="43">
        <v>-1.8423578003421426E-3</v>
      </c>
      <c r="J140" s="43">
        <v>15.420000076293945</v>
      </c>
      <c r="K140" s="43">
        <v>97.030929565429688</v>
      </c>
      <c r="L140" s="43">
        <v>6.6120000556111336E-3</v>
      </c>
      <c r="M140" s="43">
        <v>1.0203333804383874E-3</v>
      </c>
      <c r="N140" s="43">
        <v>-1.988455094397068E-2</v>
      </c>
      <c r="O140" s="43">
        <v>0.94344580173492432</v>
      </c>
      <c r="P140" s="43">
        <v>1.0127115249633789</v>
      </c>
      <c r="Q140" s="43">
        <v>1.0645475387573242</v>
      </c>
      <c r="R140" s="43">
        <v>0.95084851980209351</v>
      </c>
    </row>
    <row r="141" spans="1:18" x14ac:dyDescent="0.2">
      <c r="A141" s="44">
        <v>38261</v>
      </c>
      <c r="B141" s="43">
        <v>27.058332443237305</v>
      </c>
      <c r="C141" s="43">
        <v>62.097690582275391</v>
      </c>
      <c r="D141" s="43">
        <v>0</v>
      </c>
      <c r="E141" s="43">
        <v>213.38999938964844</v>
      </c>
      <c r="F141" s="43">
        <v>2.7909332886338234E-2</v>
      </c>
      <c r="G141" s="43">
        <v>5.0078835338354111E-2</v>
      </c>
      <c r="H141" s="43">
        <v>-0.22297100722789764</v>
      </c>
      <c r="I141" s="43">
        <v>-2.7231527492403984E-2</v>
      </c>
      <c r="J141" s="43">
        <v>13.670000076293945</v>
      </c>
      <c r="K141" s="43">
        <v>88.048934936523438</v>
      </c>
      <c r="L141" s="43">
        <v>5.5256667546927929E-3</v>
      </c>
      <c r="M141" s="43">
        <v>-9.6806669607758522E-3</v>
      </c>
      <c r="N141" s="43">
        <v>5.5272742174565792E-3</v>
      </c>
      <c r="O141" s="43">
        <v>1.1056448221206665</v>
      </c>
      <c r="P141" s="43">
        <v>1.0420604944229126</v>
      </c>
      <c r="Q141" s="43">
        <v>1.0637695789337158</v>
      </c>
      <c r="R141" s="43">
        <v>1.0011377334594727</v>
      </c>
    </row>
    <row r="142" spans="1:18" x14ac:dyDescent="0.2">
      <c r="A142" s="44">
        <v>38353</v>
      </c>
      <c r="B142" s="43">
        <v>26.858667373657227</v>
      </c>
      <c r="C142" s="43">
        <v>68.04461669921875</v>
      </c>
      <c r="D142" s="43">
        <v>0</v>
      </c>
      <c r="E142" s="43">
        <v>171.83332824707031</v>
      </c>
      <c r="F142" s="43">
        <v>-8.7306667119264603E-3</v>
      </c>
      <c r="G142" s="43">
        <v>5.1713816821575165E-2</v>
      </c>
      <c r="H142" s="43">
        <v>0.11421766877174377</v>
      </c>
      <c r="I142" s="43">
        <v>5.3028827533125877E-3</v>
      </c>
      <c r="J142" s="43">
        <v>12.760000228881836</v>
      </c>
      <c r="K142" s="43">
        <v>83.6170654296875</v>
      </c>
      <c r="L142" s="43">
        <v>6.434333510696888E-3</v>
      </c>
      <c r="M142" s="43">
        <v>-4.4596665538847446E-3</v>
      </c>
      <c r="N142" s="43">
        <v>-3.7736497819423676E-2</v>
      </c>
      <c r="O142" s="43">
        <v>1.1082420349121094</v>
      </c>
      <c r="P142" s="43">
        <v>1.0410552024841309</v>
      </c>
      <c r="Q142" s="43">
        <v>1.0580416917800903</v>
      </c>
      <c r="R142" s="43">
        <v>1.0549445152282715</v>
      </c>
    </row>
    <row r="143" spans="1:18" x14ac:dyDescent="0.2">
      <c r="A143" s="44">
        <v>38443</v>
      </c>
      <c r="B143" s="43">
        <v>37.980998992919922</v>
      </c>
      <c r="C143" s="43">
        <v>92.796104431152344</v>
      </c>
      <c r="D143" s="43">
        <v>0</v>
      </c>
      <c r="E143" s="43">
        <v>124.04666900634766</v>
      </c>
      <c r="F143" s="43">
        <v>3.0186667572706938E-3</v>
      </c>
      <c r="G143" s="43">
        <v>5.0745368003845215E-2</v>
      </c>
      <c r="H143" s="43">
        <v>9.2368997633457184E-2</v>
      </c>
      <c r="I143" s="43">
        <v>2.1845368668437004E-2</v>
      </c>
      <c r="J143" s="43">
        <v>13.433333396911621</v>
      </c>
      <c r="K143" s="43">
        <v>78.895332336425781</v>
      </c>
      <c r="L143" s="43">
        <v>6.443666759878397E-3</v>
      </c>
      <c r="M143" s="43">
        <v>1.4485666528344154E-2</v>
      </c>
      <c r="N143" s="43">
        <v>-9.2324968427419662E-3</v>
      </c>
      <c r="O143" s="43">
        <v>1.0597786903381348</v>
      </c>
      <c r="P143" s="43">
        <v>1.0197691917419434</v>
      </c>
      <c r="Q143" s="43">
        <v>1.0550686120986938</v>
      </c>
      <c r="R143" s="43">
        <v>1.0233583450317383</v>
      </c>
    </row>
    <row r="144" spans="1:18" x14ac:dyDescent="0.2">
      <c r="A144" s="44">
        <v>38534</v>
      </c>
      <c r="B144" s="43">
        <v>36.265335083007813</v>
      </c>
      <c r="C144" s="43">
        <v>81.635749816894531</v>
      </c>
      <c r="D144" s="43">
        <v>0</v>
      </c>
      <c r="E144" s="43">
        <v>78.7933349609375</v>
      </c>
      <c r="F144" s="43">
        <v>1.0324999690055847E-2</v>
      </c>
      <c r="G144" s="43">
        <v>5.0533544272184372E-2</v>
      </c>
      <c r="H144" s="43">
        <v>-0.66161000728607178</v>
      </c>
      <c r="I144" s="43">
        <v>-1.534108305349946E-3</v>
      </c>
      <c r="J144" s="43">
        <v>12.210000038146973</v>
      </c>
      <c r="K144" s="43">
        <v>77.044197082519531</v>
      </c>
      <c r="L144" s="43">
        <v>4.9783331342041492E-3</v>
      </c>
      <c r="M144" s="43">
        <v>-4.6613332815468311E-3</v>
      </c>
      <c r="N144" s="43">
        <v>-2.2789577022194862E-2</v>
      </c>
      <c r="O144" s="43">
        <v>0.97166895866394043</v>
      </c>
      <c r="P144" s="43">
        <v>1.0380522012710571</v>
      </c>
      <c r="Q144" s="43">
        <v>1.0589498281478882</v>
      </c>
      <c r="R144" s="43">
        <v>1.0192365646362305</v>
      </c>
    </row>
    <row r="145" spans="1:18" x14ac:dyDescent="0.2">
      <c r="A145" s="44">
        <v>38626</v>
      </c>
      <c r="B145" s="43">
        <v>44.680999755859375</v>
      </c>
      <c r="C145" s="43">
        <v>80.683914184570313</v>
      </c>
      <c r="D145" s="43">
        <v>0</v>
      </c>
      <c r="E145" s="43">
        <v>58.736667633056641</v>
      </c>
      <c r="F145" s="43">
        <v>5.2426666952669621E-3</v>
      </c>
      <c r="G145" s="43">
        <v>4.974602535367012E-2</v>
      </c>
      <c r="H145" s="43">
        <v>0.47869867086410522</v>
      </c>
      <c r="I145" s="43">
        <v>1.0974357835948467E-2</v>
      </c>
      <c r="J145" s="43">
        <v>12.783333778381348</v>
      </c>
      <c r="K145" s="43">
        <v>75.409164428710938</v>
      </c>
      <c r="L145" s="43">
        <v>4.4126668944954872E-3</v>
      </c>
      <c r="M145" s="43">
        <v>1.5570666640996933E-2</v>
      </c>
      <c r="N145" s="43">
        <v>1.1902874335646629E-2</v>
      </c>
      <c r="O145" s="43">
        <v>1.0156943798065186</v>
      </c>
      <c r="P145" s="43">
        <v>1.0259666442871094</v>
      </c>
      <c r="Q145" s="43">
        <v>1.0592408180236816</v>
      </c>
      <c r="R145" s="43">
        <v>0.9341779351234436</v>
      </c>
    </row>
    <row r="146" spans="1:18" x14ac:dyDescent="0.2">
      <c r="A146" s="44">
        <v>38718</v>
      </c>
      <c r="B146" s="43">
        <v>27.770334243774414</v>
      </c>
      <c r="C146" s="43">
        <v>89.264450073242188</v>
      </c>
      <c r="D146" s="43">
        <v>0</v>
      </c>
      <c r="E146" s="43">
        <v>7.8433165550231934</v>
      </c>
      <c r="F146" s="43">
        <v>1.2201666831970215E-2</v>
      </c>
      <c r="G146" s="43">
        <v>4.9473483115434647E-2</v>
      </c>
      <c r="H146" s="43">
        <v>9.3521997332572937E-2</v>
      </c>
      <c r="I146" s="43">
        <v>-3.3685511443763971E-3</v>
      </c>
      <c r="J146" s="43">
        <v>12.066666603088379</v>
      </c>
      <c r="K146" s="43">
        <v>66.419563293457031</v>
      </c>
      <c r="L146" s="43">
        <v>3.4330000635236502E-3</v>
      </c>
      <c r="M146" s="43">
        <v>3.2560001127421856E-3</v>
      </c>
      <c r="N146" s="43">
        <v>-8.495665155351162E-3</v>
      </c>
      <c r="O146" s="43">
        <v>1.1574254035949707</v>
      </c>
      <c r="P146" s="43">
        <v>1.0516952276229858</v>
      </c>
      <c r="Q146" s="43">
        <v>1.0617504119873047</v>
      </c>
      <c r="R146" s="43">
        <v>0.96087735891342163</v>
      </c>
    </row>
    <row r="147" spans="1:18" x14ac:dyDescent="0.2">
      <c r="A147" s="44">
        <v>38808</v>
      </c>
      <c r="B147" s="43">
        <v>40.855335235595703</v>
      </c>
      <c r="C147" s="43">
        <v>89.8934326171875</v>
      </c>
      <c r="D147" s="43">
        <v>0</v>
      </c>
      <c r="E147" s="43">
        <v>25.606666564941406</v>
      </c>
      <c r="F147" s="43">
        <v>-6.4016664400696754E-3</v>
      </c>
      <c r="G147" s="43">
        <v>4.8569317907094955E-2</v>
      </c>
      <c r="H147" s="43">
        <v>-0.13193666934967041</v>
      </c>
      <c r="I147" s="43">
        <v>-1.557609997689724E-2</v>
      </c>
      <c r="J147" s="43">
        <v>14.40666675567627</v>
      </c>
      <c r="K147" s="43">
        <v>66.894203186035156</v>
      </c>
      <c r="L147" s="43">
        <v>-1.4400000509340316E-4</v>
      </c>
      <c r="M147" s="43">
        <v>-7.5733335688710213E-4</v>
      </c>
      <c r="N147" s="43">
        <v>-1.6533577814698219E-2</v>
      </c>
      <c r="O147" s="43">
        <v>1.1599608659744263</v>
      </c>
      <c r="P147" s="43">
        <v>1.0298840999603271</v>
      </c>
      <c r="Q147" s="43">
        <v>1.0658638477325439</v>
      </c>
      <c r="R147" s="43">
        <v>0.93911093473434448</v>
      </c>
    </row>
    <row r="148" spans="1:18" x14ac:dyDescent="0.2">
      <c r="A148" s="44">
        <v>38899</v>
      </c>
      <c r="B148" s="43">
        <v>41.396331787109375</v>
      </c>
      <c r="C148" s="43">
        <v>102.24690246582031</v>
      </c>
      <c r="D148" s="43">
        <v>0</v>
      </c>
      <c r="E148" s="43">
        <v>-13.173333168029785</v>
      </c>
      <c r="F148" s="43">
        <v>1.6797667369246483E-2</v>
      </c>
      <c r="G148" s="43">
        <v>4.814017191529274E-2</v>
      </c>
      <c r="H148" s="43">
        <v>0.5875556468963623</v>
      </c>
      <c r="I148" s="43">
        <v>-7.5372675200924277E-4</v>
      </c>
      <c r="J148" s="43">
        <v>13.619999885559082</v>
      </c>
      <c r="K148" s="43">
        <v>61.764934539794922</v>
      </c>
      <c r="L148" s="43">
        <v>-1.6546666156500578E-3</v>
      </c>
      <c r="M148" s="43">
        <v>2.3399998899549246E-3</v>
      </c>
      <c r="N148" s="43">
        <v>1.4715757220983505E-2</v>
      </c>
      <c r="O148" s="43">
        <v>0.91824436187744141</v>
      </c>
      <c r="P148" s="43">
        <v>1.0271466970443726</v>
      </c>
      <c r="Q148" s="43">
        <v>1.0638890266418457</v>
      </c>
      <c r="R148" s="43">
        <v>0.94244879484176636</v>
      </c>
    </row>
    <row r="149" spans="1:18" x14ac:dyDescent="0.2">
      <c r="A149" s="44">
        <v>38991</v>
      </c>
      <c r="B149" s="43">
        <v>35.252998352050781</v>
      </c>
      <c r="C149" s="43">
        <v>97.692146301269531</v>
      </c>
      <c r="D149" s="43">
        <v>0</v>
      </c>
      <c r="E149" s="43">
        <v>-39.369998931884766</v>
      </c>
      <c r="F149" s="43">
        <v>1.9964000210165977E-2</v>
      </c>
      <c r="G149" s="43">
        <v>4.9346309155225754E-2</v>
      </c>
      <c r="H149" s="43">
        <v>-0.22899800539016724</v>
      </c>
      <c r="I149" s="43">
        <v>-8.5818339139223099E-3</v>
      </c>
      <c r="J149" s="43">
        <v>11.029999732971191</v>
      </c>
      <c r="K149" s="43">
        <v>63.828334808349609</v>
      </c>
      <c r="L149" s="43">
        <v>2.2943334188312292E-3</v>
      </c>
      <c r="M149" s="43">
        <v>-1.0321333073079586E-2</v>
      </c>
      <c r="N149" s="43">
        <v>2.2051192354410887E-3</v>
      </c>
      <c r="O149" s="43">
        <v>0.86220335960388184</v>
      </c>
      <c r="P149" s="43">
        <v>1.0666103363037109</v>
      </c>
      <c r="Q149" s="43">
        <v>1.0611594915390015</v>
      </c>
      <c r="R149" s="43">
        <v>0.94161868095397949</v>
      </c>
    </row>
    <row r="150" spans="1:18" x14ac:dyDescent="0.2">
      <c r="A150" s="44">
        <v>39083</v>
      </c>
      <c r="B150" s="43">
        <v>25.902334213256836</v>
      </c>
      <c r="C150" s="43">
        <v>94.183334350585938</v>
      </c>
      <c r="D150" s="43">
        <v>0</v>
      </c>
      <c r="E150" s="43">
        <v>-42.066665649414063</v>
      </c>
      <c r="F150" s="43">
        <v>6.0099997790530324E-4</v>
      </c>
      <c r="G150" s="43">
        <v>4.8692911863327026E-2</v>
      </c>
      <c r="H150" s="43">
        <v>-8.3630666136741638E-2</v>
      </c>
      <c r="I150" s="43">
        <v>5.4586492478847504E-4</v>
      </c>
      <c r="J150" s="43">
        <v>12.453332901000977</v>
      </c>
      <c r="K150" s="43">
        <v>63.709400177001953</v>
      </c>
      <c r="L150" s="43">
        <v>-1.0673333890736103E-3</v>
      </c>
      <c r="M150" s="43">
        <v>-2.4495000019669533E-2</v>
      </c>
      <c r="N150" s="43">
        <v>1.2475363910198212E-3</v>
      </c>
      <c r="O150" s="43">
        <v>0.9303702712059021</v>
      </c>
      <c r="P150" s="43">
        <v>1.0553866624832153</v>
      </c>
      <c r="Q150" s="43">
        <v>1.0563313961029053</v>
      </c>
      <c r="R150" s="43">
        <v>1.0003403425216675</v>
      </c>
    </row>
    <row r="151" spans="1:18" x14ac:dyDescent="0.2">
      <c r="A151" s="44">
        <v>39173</v>
      </c>
      <c r="B151" s="43">
        <v>51.255664825439453</v>
      </c>
      <c r="C151" s="43">
        <v>96.523330688476563</v>
      </c>
      <c r="D151" s="43">
        <v>0</v>
      </c>
      <c r="E151" s="43">
        <v>-0.19000333547592163</v>
      </c>
      <c r="F151" s="43">
        <v>1.8811333924531937E-2</v>
      </c>
      <c r="G151" s="43">
        <v>5.0422806292772293E-2</v>
      </c>
      <c r="H151" s="43">
        <v>0.25178167223930359</v>
      </c>
      <c r="I151" s="43">
        <v>-4.0420461446046829E-3</v>
      </c>
      <c r="J151" s="43">
        <v>13.726666450500488</v>
      </c>
      <c r="K151" s="43">
        <v>62.538032531738281</v>
      </c>
      <c r="L151" s="43">
        <v>-3.3953334204852581E-3</v>
      </c>
      <c r="M151" s="43">
        <v>-1.7805000767111778E-2</v>
      </c>
      <c r="N151" s="43">
        <v>-1.7464429140090942E-2</v>
      </c>
      <c r="O151" s="43">
        <v>0.99637490510940552</v>
      </c>
      <c r="P151" s="43">
        <v>1.0768414735794067</v>
      </c>
      <c r="Q151" s="43">
        <v>1.0671356916427612</v>
      </c>
      <c r="R151" s="43">
        <v>1.0391086339950562</v>
      </c>
    </row>
    <row r="152" spans="1:18" x14ac:dyDescent="0.2">
      <c r="A152" s="44">
        <v>39264</v>
      </c>
      <c r="B152" s="43">
        <v>103.99033355712891</v>
      </c>
      <c r="C152" s="43">
        <v>125.62000274658203</v>
      </c>
      <c r="D152" s="43">
        <v>0</v>
      </c>
      <c r="E152" s="43">
        <v>32.059993743896484</v>
      </c>
      <c r="F152" s="43">
        <v>5.1483334973454475E-3</v>
      </c>
      <c r="G152" s="43">
        <v>5.1422290503978729E-2</v>
      </c>
      <c r="H152" s="43">
        <v>-0.24390099942684174</v>
      </c>
      <c r="I152" s="43">
        <v>-1.2594658881425858E-2</v>
      </c>
      <c r="J152" s="43">
        <v>21.5</v>
      </c>
      <c r="K152" s="43">
        <v>98.924232482910156</v>
      </c>
      <c r="L152" s="43">
        <v>-5.9206667356193066E-3</v>
      </c>
      <c r="M152" s="43">
        <v>-1.3247000053524971E-2</v>
      </c>
      <c r="N152" s="43">
        <v>-1.8627189099788666E-2</v>
      </c>
      <c r="O152" s="43">
        <v>1.063499927520752</v>
      </c>
      <c r="P152" s="43">
        <v>1.0227724313735962</v>
      </c>
      <c r="Q152" s="43">
        <v>1.0620276927947998</v>
      </c>
      <c r="R152" s="43">
        <v>1.0380733013153076</v>
      </c>
    </row>
    <row r="153" spans="1:18" x14ac:dyDescent="0.2">
      <c r="A153" s="44">
        <v>39356</v>
      </c>
      <c r="B153" s="43">
        <v>157.76033020019531</v>
      </c>
      <c r="C153" s="43">
        <v>152.72000122070313</v>
      </c>
      <c r="D153" s="43">
        <v>0</v>
      </c>
      <c r="E153" s="43">
        <v>79.906669616699219</v>
      </c>
      <c r="F153" s="43">
        <v>-1.299833320081234E-2</v>
      </c>
      <c r="G153" s="43">
        <v>5.2458908408880234E-2</v>
      </c>
      <c r="H153" s="43">
        <v>-0.57002764940261841</v>
      </c>
      <c r="I153" s="43">
        <v>-1.0749752633273602E-2</v>
      </c>
      <c r="J153" s="43">
        <v>22.116666793823242</v>
      </c>
      <c r="K153" s="43">
        <v>115.79409790039063</v>
      </c>
      <c r="L153" s="43">
        <v>-9.1469995677471161E-3</v>
      </c>
      <c r="M153" s="43">
        <v>-2.6569332927465439E-2</v>
      </c>
      <c r="N153" s="43">
        <v>-2.6453685015439987E-2</v>
      </c>
      <c r="O153" s="43">
        <v>0.94932639598846436</v>
      </c>
      <c r="P153" s="43">
        <v>1.0060887336730957</v>
      </c>
      <c r="Q153" s="43">
        <v>1.0532385110855103</v>
      </c>
      <c r="R153" s="43">
        <v>1.0953137874603271</v>
      </c>
    </row>
    <row r="154" spans="1:18" x14ac:dyDescent="0.2">
      <c r="A154" s="44">
        <v>39448</v>
      </c>
      <c r="B154" s="43">
        <v>120.36433410644531</v>
      </c>
      <c r="C154" s="43">
        <v>201.92333984375</v>
      </c>
      <c r="D154" s="43">
        <v>0</v>
      </c>
      <c r="E154" s="43">
        <v>158.58332824707031</v>
      </c>
      <c r="F154" s="43">
        <v>-3.4823667258024216E-2</v>
      </c>
      <c r="G154" s="43">
        <v>5.6177694350481033E-2</v>
      </c>
      <c r="H154" s="43">
        <v>-0.15655432641506195</v>
      </c>
      <c r="I154" s="43">
        <v>-1.9045362249016762E-2</v>
      </c>
      <c r="J154" s="43">
        <v>26.126667022705078</v>
      </c>
      <c r="K154" s="43">
        <v>151.29130554199219</v>
      </c>
      <c r="L154" s="43">
        <v>-1.0721666738390923E-2</v>
      </c>
      <c r="M154" s="43">
        <v>-2.5496000424027443E-2</v>
      </c>
      <c r="N154" s="43">
        <v>-1.9699383527040482E-2</v>
      </c>
      <c r="O154" s="43">
        <v>1.1032873392105103</v>
      </c>
      <c r="P154" s="43">
        <v>0.90696394443511963</v>
      </c>
      <c r="Q154" s="43">
        <v>1.0408626794815063</v>
      </c>
      <c r="R154" s="43">
        <v>1.0837732553482056</v>
      </c>
    </row>
    <row r="155" spans="1:18" x14ac:dyDescent="0.2">
      <c r="A155" s="44">
        <v>39539</v>
      </c>
      <c r="B155" s="43">
        <v>110.82099914550781</v>
      </c>
      <c r="C155" s="43">
        <v>219.08000183105469</v>
      </c>
      <c r="D155" s="43">
        <v>0</v>
      </c>
      <c r="E155" s="43">
        <v>222.32666015625</v>
      </c>
      <c r="F155" s="43">
        <v>-1.0938333347439766E-2</v>
      </c>
      <c r="G155" s="43">
        <v>5.618787556886673E-2</v>
      </c>
      <c r="H155" s="43">
        <v>-0.13631133735179901</v>
      </c>
      <c r="I155" s="43">
        <v>3.293605986982584E-3</v>
      </c>
      <c r="J155" s="43">
        <v>20.656665802001953</v>
      </c>
      <c r="K155" s="43">
        <v>130.65316772460938</v>
      </c>
      <c r="L155" s="43">
        <v>-1.2826000340282917E-2</v>
      </c>
      <c r="M155" s="43">
        <v>3.2306667417287827E-3</v>
      </c>
      <c r="N155" s="43">
        <v>-4.2323693633079529E-2</v>
      </c>
      <c r="O155" s="43">
        <v>0.87123250961303711</v>
      </c>
      <c r="P155" s="43">
        <v>0.93642294406890869</v>
      </c>
      <c r="Q155" s="43">
        <v>1.0339992046356201</v>
      </c>
      <c r="R155" s="43">
        <v>1.1393194198608398</v>
      </c>
    </row>
    <row r="156" spans="1:18" x14ac:dyDescent="0.2">
      <c r="A156" s="44">
        <v>39630</v>
      </c>
      <c r="B156" s="43">
        <v>141.62899780273438</v>
      </c>
      <c r="C156" s="43">
        <v>276.42333984375</v>
      </c>
      <c r="D156" s="43">
        <v>0</v>
      </c>
      <c r="E156" s="43">
        <v>235.1300048828125</v>
      </c>
      <c r="F156" s="43">
        <v>-3.0990999191999435E-2</v>
      </c>
      <c r="G156" s="43">
        <v>6.3435986638069153E-2</v>
      </c>
      <c r="H156" s="43">
        <v>-0.11414133012294769</v>
      </c>
      <c r="I156" s="43">
        <v>2.2790256887674332E-2</v>
      </c>
      <c r="J156" s="43">
        <v>25.086666107177734</v>
      </c>
      <c r="K156" s="43">
        <v>128.22579956054688</v>
      </c>
      <c r="L156" s="43">
        <v>-1.1573666706681252E-2</v>
      </c>
      <c r="M156" s="43">
        <v>-9.8916001617908478E-2</v>
      </c>
      <c r="N156" s="43">
        <v>3.9584364742040634E-2</v>
      </c>
      <c r="O156" s="43">
        <v>0.98562121391296387</v>
      </c>
      <c r="P156" s="43">
        <v>0.89639377593994141</v>
      </c>
      <c r="Q156" s="43">
        <v>1.0207151174545288</v>
      </c>
      <c r="R156" s="43">
        <v>1.0672124624252319</v>
      </c>
    </row>
    <row r="157" spans="1:18" x14ac:dyDescent="0.2">
      <c r="A157" s="44">
        <v>39722</v>
      </c>
      <c r="B157" s="43">
        <v>245.55667114257813</v>
      </c>
      <c r="C157" s="43">
        <v>514.693359375</v>
      </c>
      <c r="D157" s="43">
        <v>0</v>
      </c>
      <c r="E157" s="43">
        <v>294.82998657226563</v>
      </c>
      <c r="F157" s="43">
        <v>-8.5214667022228241E-2</v>
      </c>
      <c r="G157" s="43">
        <v>9.3906186521053314E-2</v>
      </c>
      <c r="H157" s="43">
        <v>1.1740156412124634</v>
      </c>
      <c r="I157" s="43">
        <v>2.1254675462841988E-2</v>
      </c>
      <c r="J157" s="43">
        <v>58.743331909179688</v>
      </c>
      <c r="K157" s="43">
        <v>206.51930236816406</v>
      </c>
      <c r="L157" s="43">
        <v>-5.0849998369812965E-3</v>
      </c>
      <c r="M157" s="43">
        <v>3.3980999141931534E-2</v>
      </c>
      <c r="N157" s="43">
        <v>0.12543779611587524</v>
      </c>
      <c r="O157" s="43">
        <v>1.0441216230392456</v>
      </c>
      <c r="P157" s="43">
        <v>0.73477047681808472</v>
      </c>
      <c r="Q157" s="43">
        <v>1.0109750032424927</v>
      </c>
      <c r="R157" s="43">
        <v>1.00113844871521</v>
      </c>
    </row>
    <row r="158" spans="1:18" x14ac:dyDescent="0.2">
      <c r="A158" s="44">
        <v>39814</v>
      </c>
      <c r="B158" s="43">
        <v>104.27933502197266</v>
      </c>
      <c r="C158" s="43">
        <v>477.58334350585938</v>
      </c>
      <c r="D158" s="43">
        <v>0</v>
      </c>
      <c r="E158" s="43">
        <v>250.82333374023438</v>
      </c>
      <c r="F158" s="43">
        <v>-4.1351333260536194E-2</v>
      </c>
      <c r="G158" s="43">
        <v>9.7657687962055206E-2</v>
      </c>
      <c r="H158" s="43">
        <v>0.31566065549850464</v>
      </c>
      <c r="I158" s="43">
        <v>1.3336945325136185E-2</v>
      </c>
      <c r="J158" s="43">
        <v>45.016666412353516</v>
      </c>
      <c r="K158" s="43">
        <v>149.82049560546875</v>
      </c>
      <c r="L158" s="43">
        <v>3.7166665424592793E-4</v>
      </c>
      <c r="M158" s="43">
        <v>3.4681335091590881E-2</v>
      </c>
      <c r="N158" s="43">
        <v>-1.542994100600481E-2</v>
      </c>
      <c r="O158" s="43">
        <v>1.0769772529602051</v>
      </c>
      <c r="P158" s="43">
        <v>0.70493799448013306</v>
      </c>
      <c r="Q158" s="43">
        <v>1.0184317827224731</v>
      </c>
      <c r="R158" s="43">
        <v>1.4740157127380371</v>
      </c>
    </row>
    <row r="159" spans="1:18" x14ac:dyDescent="0.2">
      <c r="A159" s="44">
        <v>39904</v>
      </c>
      <c r="B159" s="43">
        <v>68.952003479003906</v>
      </c>
      <c r="C159" s="43">
        <v>347.58334350585938</v>
      </c>
      <c r="D159" s="43">
        <v>0</v>
      </c>
      <c r="E159" s="43">
        <v>314.00332641601563</v>
      </c>
      <c r="F159" s="43">
        <v>4.7229666262865067E-2</v>
      </c>
      <c r="G159" s="43">
        <v>9.8690018057823181E-2</v>
      </c>
      <c r="H159" s="43">
        <v>0.63863468170166016</v>
      </c>
      <c r="I159" s="43">
        <v>-2.5113645941019058E-2</v>
      </c>
      <c r="J159" s="43">
        <v>33.060001373291016</v>
      </c>
      <c r="K159" s="43">
        <v>141.32797241210938</v>
      </c>
      <c r="L159" s="43">
        <v>-6.2653333880007267E-3</v>
      </c>
      <c r="M159" s="43">
        <v>2.3733332753181458E-2</v>
      </c>
      <c r="N159" s="43">
        <v>-4.8750758171081543E-2</v>
      </c>
      <c r="O159" s="43">
        <v>0.9531058669090271</v>
      </c>
      <c r="P159" s="43">
        <v>0.91322779655456543</v>
      </c>
      <c r="Q159" s="43">
        <v>1.0315192937850952</v>
      </c>
      <c r="R159" s="43">
        <v>1.0118242502212524</v>
      </c>
    </row>
    <row r="160" spans="1:18" x14ac:dyDescent="0.2">
      <c r="A160" s="44">
        <v>39995</v>
      </c>
      <c r="B160" s="43">
        <v>26.469999313354492</v>
      </c>
      <c r="C160" s="43">
        <v>184.42999267578125</v>
      </c>
      <c r="D160" s="43">
        <v>0</v>
      </c>
      <c r="E160" s="43">
        <v>335.17999267578125</v>
      </c>
      <c r="F160" s="43">
        <v>4.65436652302742E-2</v>
      </c>
      <c r="G160" s="43">
        <v>8.5126541554927826E-2</v>
      </c>
      <c r="H160" s="43">
        <v>-0.14901866018772125</v>
      </c>
      <c r="I160" s="43">
        <v>-1.280566118657589E-2</v>
      </c>
      <c r="J160" s="43">
        <v>25.476667404174805</v>
      </c>
      <c r="K160" s="43">
        <v>134.35966491699219</v>
      </c>
      <c r="L160" s="43">
        <v>-3.7046666257083416E-3</v>
      </c>
      <c r="M160" s="43">
        <v>-1.0763333411887288E-3</v>
      </c>
      <c r="N160" s="43">
        <v>5.3599346429109573E-3</v>
      </c>
      <c r="O160" s="43">
        <v>0.85677456855773926</v>
      </c>
      <c r="P160" s="43">
        <v>1.119072437286377</v>
      </c>
      <c r="Q160" s="43">
        <v>1.0340871810913086</v>
      </c>
      <c r="R160" s="43">
        <v>0.87913566827774048</v>
      </c>
    </row>
    <row r="161" spans="1:18" x14ac:dyDescent="0.2">
      <c r="A161" s="44">
        <v>40087</v>
      </c>
      <c r="B161" s="43">
        <v>22.212333679199219</v>
      </c>
      <c r="C161" s="43">
        <v>127.90666961669922</v>
      </c>
      <c r="D161" s="43">
        <v>0</v>
      </c>
      <c r="E161" s="43">
        <v>339.89666748046875</v>
      </c>
      <c r="F161" s="43">
        <v>1.7811000347137451E-2</v>
      </c>
      <c r="G161" s="43">
        <v>7.3912382125854492E-2</v>
      </c>
      <c r="H161" s="43">
        <v>-1.2858333587646484</v>
      </c>
      <c r="I161" s="43">
        <v>-1.0489666601642966E-3</v>
      </c>
      <c r="J161" s="43">
        <v>23.090000152587891</v>
      </c>
      <c r="K161" s="43">
        <v>101.80792999267578</v>
      </c>
      <c r="L161" s="43">
        <v>-2.5259999092668295E-3</v>
      </c>
      <c r="M161" s="43">
        <v>2.1038666367530823E-2</v>
      </c>
      <c r="N161" s="43">
        <v>-1.1121855117380619E-2</v>
      </c>
      <c r="O161" s="43">
        <v>0.83661913871765137</v>
      </c>
      <c r="P161" s="43">
        <v>1.1727240085601807</v>
      </c>
      <c r="Q161" s="43">
        <v>1.0330876111984253</v>
      </c>
      <c r="R161" s="43">
        <v>0.85016053915023804</v>
      </c>
    </row>
    <row r="162" spans="1:18" x14ac:dyDescent="0.2">
      <c r="A162" s="44">
        <v>40179</v>
      </c>
      <c r="B162" s="43">
        <v>16.201999664306641</v>
      </c>
      <c r="C162" s="43">
        <v>83.900001525878906</v>
      </c>
      <c r="D162" s="43">
        <v>0</v>
      </c>
      <c r="E162" s="43">
        <v>360.73333740234375</v>
      </c>
      <c r="F162" s="43">
        <v>1.5857666730880737E-2</v>
      </c>
      <c r="G162" s="43">
        <v>6.6044382750988007E-2</v>
      </c>
      <c r="H162" s="43">
        <v>0.20157399773597717</v>
      </c>
      <c r="I162" s="43">
        <v>1.6642170026898384E-2</v>
      </c>
      <c r="J162" s="43">
        <v>20.316667556762695</v>
      </c>
      <c r="K162" s="43">
        <v>86.398834228515625</v>
      </c>
      <c r="L162" s="43">
        <v>-4.3750000186264515E-3</v>
      </c>
      <c r="M162" s="43">
        <v>-2.5959999766200781E-3</v>
      </c>
      <c r="N162" s="43">
        <v>-5.3803320042788982E-3</v>
      </c>
      <c r="O162" s="43">
        <v>0.84970849752426147</v>
      </c>
      <c r="P162" s="43">
        <v>1.1290653944015503</v>
      </c>
      <c r="Q162" s="43">
        <v>1.0296244621276855</v>
      </c>
      <c r="R162" s="43">
        <v>0.96527409553527832</v>
      </c>
    </row>
    <row r="163" spans="1:18" x14ac:dyDescent="0.2">
      <c r="A163" s="44">
        <v>40269</v>
      </c>
      <c r="B163" s="43">
        <v>29.920665740966797</v>
      </c>
      <c r="C163" s="43">
        <v>93.373336791992188</v>
      </c>
      <c r="D163" s="43">
        <v>0</v>
      </c>
      <c r="E163" s="43">
        <v>333.21334838867188</v>
      </c>
      <c r="F163" s="43">
        <v>-4.2089667171239853E-2</v>
      </c>
      <c r="G163" s="43">
        <v>6.6185168921947479E-2</v>
      </c>
      <c r="H163" s="43">
        <v>0.18729099631309509</v>
      </c>
      <c r="I163" s="43">
        <v>2.4006418883800507E-2</v>
      </c>
      <c r="J163" s="43">
        <v>26.423334121704102</v>
      </c>
      <c r="K163" s="43">
        <v>95.146797180175781</v>
      </c>
      <c r="L163" s="43">
        <v>-1.9143333192914724E-3</v>
      </c>
      <c r="M163" s="43">
        <v>-2.3201333358883858E-2</v>
      </c>
      <c r="N163" s="43">
        <v>5.6198518723249435E-3</v>
      </c>
      <c r="O163" s="43">
        <v>1.1023474931716919</v>
      </c>
      <c r="P163" s="43">
        <v>1.0421369075775146</v>
      </c>
      <c r="Q163" s="43">
        <v>1.0278656482696533</v>
      </c>
      <c r="R163" s="43">
        <v>1.0231665372848511</v>
      </c>
    </row>
    <row r="164" spans="1:18" x14ac:dyDescent="0.2">
      <c r="A164" s="44">
        <v>40360</v>
      </c>
      <c r="B164" s="43">
        <v>24.485000610351563</v>
      </c>
      <c r="C164" s="43">
        <v>113.44333648681641</v>
      </c>
      <c r="D164" s="43">
        <v>0</v>
      </c>
      <c r="E164" s="43">
        <v>262.43331909179688</v>
      </c>
      <c r="F164" s="43">
        <v>3.394399955868721E-2</v>
      </c>
      <c r="G164" s="43">
        <v>7.1574114263057709E-2</v>
      </c>
      <c r="H164" s="43">
        <v>-0.18575799465179443</v>
      </c>
      <c r="I164" s="43">
        <v>-2.1528275683522224E-2</v>
      </c>
      <c r="J164" s="43">
        <v>24.280000686645508</v>
      </c>
      <c r="K164" s="43">
        <v>89.459396362304688</v>
      </c>
      <c r="L164" s="43">
        <v>-6.6603333689272404E-3</v>
      </c>
      <c r="M164" s="43">
        <v>2.2125666961073875E-2</v>
      </c>
      <c r="N164" s="43">
        <v>-1.0729745554272085E-4</v>
      </c>
      <c r="O164" s="43">
        <v>0.88119429349899292</v>
      </c>
      <c r="P164" s="43">
        <v>1.007756233215332</v>
      </c>
      <c r="Q164" s="43">
        <v>1.0313184261322021</v>
      </c>
      <c r="R164" s="43">
        <v>1.0755037069320679</v>
      </c>
    </row>
    <row r="165" spans="1:18" x14ac:dyDescent="0.2">
      <c r="A165" s="44">
        <v>40452</v>
      </c>
      <c r="B165" s="43">
        <v>16.62933349609375</v>
      </c>
      <c r="C165" s="43">
        <v>93.290000915527344</v>
      </c>
      <c r="D165" s="43">
        <v>0</v>
      </c>
      <c r="E165" s="43">
        <v>271.75</v>
      </c>
      <c r="F165" s="43">
        <v>3.238566592335701E-2</v>
      </c>
      <c r="G165" s="43">
        <v>7.2849057614803314E-2</v>
      </c>
      <c r="H165" s="43">
        <v>0.10398233681917191</v>
      </c>
      <c r="I165" s="43">
        <v>-3.7547026295214891E-3</v>
      </c>
      <c r="J165" s="43">
        <v>19.34666633605957</v>
      </c>
      <c r="K165" s="43">
        <v>98.283035278320313</v>
      </c>
      <c r="L165" s="43">
        <v>-5.0099999643862247E-3</v>
      </c>
      <c r="M165" s="43">
        <v>-1.6788333654403687E-2</v>
      </c>
      <c r="N165" s="43">
        <v>-1.8648985773324966E-2</v>
      </c>
      <c r="O165" s="43">
        <v>0.84281736612319946</v>
      </c>
      <c r="P165" s="43">
        <v>1.079210638999939</v>
      </c>
      <c r="Q165" s="43">
        <v>1.0366158485412598</v>
      </c>
      <c r="R165" s="43">
        <v>1.0752450227737427</v>
      </c>
    </row>
    <row r="166" spans="1:18" x14ac:dyDescent="0.2">
      <c r="A166" s="44">
        <v>40544</v>
      </c>
      <c r="B166" s="43">
        <v>19.04133415222168</v>
      </c>
      <c r="C166" s="43">
        <v>59.493331909179688</v>
      </c>
      <c r="D166" s="43">
        <v>0</v>
      </c>
      <c r="E166" s="43">
        <v>332.35665893554688</v>
      </c>
      <c r="F166" s="43">
        <v>1.7600333318114281E-2</v>
      </c>
      <c r="G166" s="43">
        <v>6.7280098795890808E-2</v>
      </c>
      <c r="H166" s="43">
        <v>-0.3372809886932373</v>
      </c>
      <c r="I166" s="43">
        <v>-1.5981094911694527E-2</v>
      </c>
      <c r="J166" s="43">
        <v>18.489999771118164</v>
      </c>
      <c r="K166" s="43">
        <v>97.115898132324219</v>
      </c>
      <c r="L166" s="43">
        <v>-9.8586669191718102E-3</v>
      </c>
      <c r="M166" s="43">
        <v>-1.4269666746258736E-2</v>
      </c>
      <c r="N166" s="43">
        <v>-2.2272702306509018E-2</v>
      </c>
      <c r="O166" s="43">
        <v>0.87266379594802856</v>
      </c>
      <c r="P166" s="43">
        <v>1.1303610801696777</v>
      </c>
      <c r="Q166" s="43">
        <v>1.0352413654327393</v>
      </c>
      <c r="R166" s="43">
        <v>1.0247398614883423</v>
      </c>
    </row>
    <row r="167" spans="1:18" x14ac:dyDescent="0.2">
      <c r="A167" s="44">
        <v>40634</v>
      </c>
      <c r="B167" s="43">
        <v>22.850334167480469</v>
      </c>
      <c r="C167" s="43">
        <v>61.366664886474609</v>
      </c>
      <c r="D167" s="43">
        <v>0</v>
      </c>
      <c r="E167" s="43">
        <v>315.45333862304688</v>
      </c>
      <c r="F167" s="43">
        <v>-1.3073333539068699E-3</v>
      </c>
      <c r="G167" s="43">
        <v>5.9309490025043488E-2</v>
      </c>
      <c r="H167" s="43">
        <v>-0.46673867106437683</v>
      </c>
      <c r="I167" s="43">
        <v>-6.9617275148630142E-3</v>
      </c>
      <c r="J167" s="43">
        <v>17.433332443237305</v>
      </c>
      <c r="K167" s="43">
        <v>80.895362854003906</v>
      </c>
      <c r="L167" s="43">
        <v>-5.8376668021082878E-3</v>
      </c>
      <c r="M167" s="43">
        <v>-1.9429000094532967E-2</v>
      </c>
      <c r="N167" s="43">
        <v>1.2552951229736209E-3</v>
      </c>
      <c r="O167" s="43">
        <v>0.88780927658081055</v>
      </c>
      <c r="P167" s="43">
        <v>1.1078674793243408</v>
      </c>
      <c r="Q167" s="43">
        <v>1.0316101312637329</v>
      </c>
      <c r="R167" s="43">
        <v>1.0793660879135132</v>
      </c>
    </row>
    <row r="168" spans="1:18" x14ac:dyDescent="0.2">
      <c r="A168" s="44">
        <v>40725</v>
      </c>
      <c r="B168" s="43">
        <v>28.369333267211914</v>
      </c>
      <c r="C168" s="43">
        <v>122.836669921875</v>
      </c>
      <c r="D168" s="43">
        <v>0</v>
      </c>
      <c r="E168" s="43">
        <v>239.75332641601563</v>
      </c>
      <c r="F168" s="43">
        <v>-5.1547665148973465E-2</v>
      </c>
      <c r="G168" s="43">
        <v>5.6267764419317245E-2</v>
      </c>
      <c r="H168" s="43">
        <v>-0.39726001024246216</v>
      </c>
      <c r="I168" s="43">
        <v>9.9859489127993584E-3</v>
      </c>
      <c r="J168" s="43">
        <v>30.263334274291992</v>
      </c>
      <c r="K168" s="43">
        <v>96.007667541503906</v>
      </c>
      <c r="L168" s="43">
        <v>-2.3299999884329736E-4</v>
      </c>
      <c r="M168" s="43">
        <v>3.2389999832957983E-3</v>
      </c>
      <c r="N168" s="43">
        <v>3.7526090163737535E-3</v>
      </c>
      <c r="O168" s="43">
        <v>1.1560488939285278</v>
      </c>
      <c r="P168" s="43">
        <v>0.96279036998748779</v>
      </c>
      <c r="Q168" s="43">
        <v>1.0272102355957031</v>
      </c>
      <c r="R168" s="43">
        <v>1.1492490768432617</v>
      </c>
    </row>
    <row r="169" spans="1:18" x14ac:dyDescent="0.2">
      <c r="A169" s="44">
        <v>40817</v>
      </c>
      <c r="B169" s="43">
        <v>47.567001342773438</v>
      </c>
      <c r="C169" s="43">
        <v>178.06666564941406</v>
      </c>
      <c r="D169" s="43">
        <v>0</v>
      </c>
      <c r="E169" s="43">
        <v>202.85000610351563</v>
      </c>
      <c r="F169" s="43">
        <v>3.524399921298027E-2</v>
      </c>
      <c r="G169" s="43">
        <v>7.1306534111499786E-2</v>
      </c>
      <c r="H169" s="43">
        <v>0.29571232199668884</v>
      </c>
      <c r="I169" s="43">
        <v>1.1649810709059238E-2</v>
      </c>
      <c r="J169" s="43">
        <v>29.940000534057617</v>
      </c>
      <c r="K169" s="43">
        <v>102.66016387939453</v>
      </c>
      <c r="L169" s="43">
        <v>-5.1433331100270152E-4</v>
      </c>
      <c r="M169" s="43">
        <v>1.5146666206419468E-2</v>
      </c>
      <c r="N169" s="43">
        <v>-7.6100807636976242E-3</v>
      </c>
      <c r="O169" s="43">
        <v>0.89550644159317017</v>
      </c>
      <c r="P169" s="43">
        <v>0.97561359405517578</v>
      </c>
      <c r="Q169" s="43">
        <v>1.0245404243469238</v>
      </c>
      <c r="R169" s="43">
        <v>1.1151241064071655</v>
      </c>
    </row>
    <row r="170" spans="1:18" x14ac:dyDescent="0.2">
      <c r="A170" s="44">
        <v>40909</v>
      </c>
      <c r="B170" s="43">
        <v>45.29766845703125</v>
      </c>
      <c r="C170" s="43">
        <v>144.91000366210938</v>
      </c>
      <c r="D170" s="43">
        <v>0</v>
      </c>
      <c r="E170" s="43">
        <v>195.67333984375</v>
      </c>
      <c r="F170" s="43">
        <v>3.7766333669424057E-2</v>
      </c>
      <c r="G170" s="43">
        <v>6.6140241920948029E-2</v>
      </c>
      <c r="H170" s="43">
        <v>0.16558367013931274</v>
      </c>
      <c r="I170" s="43">
        <v>-2.834681945387274E-4</v>
      </c>
      <c r="J170" s="43">
        <v>18.273332595825195</v>
      </c>
      <c r="K170" s="43">
        <v>79.374702453613281</v>
      </c>
      <c r="L170" s="43">
        <v>-1.4099999680183828E-4</v>
      </c>
      <c r="M170" s="43">
        <v>-7.7470000833272934E-3</v>
      </c>
      <c r="N170" s="43">
        <v>-1.1882545426487923E-2</v>
      </c>
      <c r="O170" s="43">
        <v>0.79327112436294556</v>
      </c>
      <c r="P170" s="43">
        <v>1.0522100925445557</v>
      </c>
      <c r="Q170" s="43">
        <v>1.0220144987106323</v>
      </c>
      <c r="R170" s="43">
        <v>0.9366801381111145</v>
      </c>
    </row>
    <row r="171" spans="1:18" x14ac:dyDescent="0.2">
      <c r="A171" s="44">
        <v>41000</v>
      </c>
      <c r="B171" s="43">
        <v>38.704334259033203</v>
      </c>
      <c r="C171" s="43">
        <v>152.3699951171875</v>
      </c>
      <c r="D171" s="43">
        <v>0</v>
      </c>
      <c r="E171" s="43">
        <v>172.77000427246094</v>
      </c>
      <c r="F171" s="43">
        <v>-1.1144000105559826E-2</v>
      </c>
      <c r="G171" s="43">
        <v>6.2316533178091049E-2</v>
      </c>
      <c r="H171" s="43">
        <v>0.11867633461952209</v>
      </c>
      <c r="I171" s="43">
        <v>1.1234152130782604E-2</v>
      </c>
      <c r="J171" s="43">
        <v>19.983333587646484</v>
      </c>
      <c r="K171" s="43">
        <v>74.026535034179688</v>
      </c>
      <c r="L171" s="43">
        <v>4.8186667263507843E-3</v>
      </c>
      <c r="M171" s="43">
        <v>1.7401333898305893E-2</v>
      </c>
      <c r="N171" s="43">
        <v>2.6140596717596054E-2</v>
      </c>
      <c r="O171" s="43">
        <v>0.85651063919067383</v>
      </c>
      <c r="P171" s="43">
        <v>1.044481635093689</v>
      </c>
      <c r="Q171" s="43">
        <v>1.0178695917129517</v>
      </c>
      <c r="R171" s="43">
        <v>0.8616212010383606</v>
      </c>
    </row>
    <row r="172" spans="1:18" x14ac:dyDescent="0.2">
      <c r="A172" s="44">
        <v>41091</v>
      </c>
      <c r="B172" s="43">
        <v>33.222667694091797</v>
      </c>
      <c r="C172" s="43">
        <v>135.94667053222656</v>
      </c>
      <c r="D172" s="43">
        <v>0</v>
      </c>
      <c r="E172" s="43">
        <v>153.21665954589844</v>
      </c>
      <c r="F172" s="43">
        <v>1.8679000437259674E-2</v>
      </c>
      <c r="G172" s="43">
        <v>6.0456544160842896E-2</v>
      </c>
      <c r="H172" s="43">
        <v>-6.5761663019657135E-2</v>
      </c>
      <c r="I172" s="43">
        <v>-9.5620369538664818E-3</v>
      </c>
      <c r="J172" s="43">
        <v>16.180000305175781</v>
      </c>
      <c r="K172" s="43">
        <v>66.279563903808594</v>
      </c>
      <c r="L172" s="43">
        <v>2.7613332495093346E-3</v>
      </c>
      <c r="M172" s="43">
        <v>8.9443335309624672E-3</v>
      </c>
      <c r="N172" s="43">
        <v>-1.8328491598367691E-2</v>
      </c>
      <c r="O172" s="43">
        <v>0.81006622314453125</v>
      </c>
      <c r="P172" s="43">
        <v>1.0627163648605347</v>
      </c>
      <c r="Q172" s="43">
        <v>1.0147947072982788</v>
      </c>
      <c r="R172" s="43">
        <v>0.8820645809173584</v>
      </c>
    </row>
    <row r="173" spans="1:18" x14ac:dyDescent="0.2">
      <c r="A173" s="44">
        <v>41183</v>
      </c>
      <c r="B173" s="43">
        <v>23.579334259033203</v>
      </c>
      <c r="C173" s="43">
        <v>101.30666351318359</v>
      </c>
      <c r="D173" s="43">
        <v>0</v>
      </c>
      <c r="E173" s="43">
        <v>161.00666809082031</v>
      </c>
      <c r="F173" s="43">
        <v>-3.3673334401100874E-3</v>
      </c>
      <c r="G173" s="43">
        <v>5.5071540176868439E-2</v>
      </c>
      <c r="H173" s="43">
        <v>8.9289329946041107E-2</v>
      </c>
      <c r="I173" s="43">
        <v>-4.9636134644970298E-4</v>
      </c>
      <c r="J173" s="43">
        <v>16.773332595825195</v>
      </c>
      <c r="K173" s="43">
        <v>59.364933013916016</v>
      </c>
      <c r="L173" s="43">
        <v>3.4373332746326923E-3</v>
      </c>
      <c r="M173" s="43">
        <v>8.013666607439518E-3</v>
      </c>
      <c r="N173" s="43">
        <v>7.4655124917626381E-3</v>
      </c>
      <c r="O173" s="43">
        <v>0.91300344467163086</v>
      </c>
      <c r="P173" s="43">
        <v>1.0309251546859741</v>
      </c>
      <c r="Q173" s="43">
        <v>1.0159602165222168</v>
      </c>
      <c r="R173" s="43">
        <v>0.92699772119522095</v>
      </c>
    </row>
    <row r="174" spans="1:18" x14ac:dyDescent="0.2">
      <c r="A174" s="44">
        <v>41275</v>
      </c>
      <c r="B174" s="43">
        <v>21.313667297363281</v>
      </c>
      <c r="C174" s="43">
        <v>85.363334655761719</v>
      </c>
      <c r="D174" s="43">
        <v>0</v>
      </c>
      <c r="E174" s="43">
        <v>184.98333740234375</v>
      </c>
      <c r="F174" s="43">
        <v>3.1851332634687424E-2</v>
      </c>
      <c r="G174" s="43">
        <v>5.3408417850732803E-2</v>
      </c>
      <c r="H174" s="43">
        <v>0.15664200484752655</v>
      </c>
      <c r="I174" s="43">
        <v>1.194332167506218E-2</v>
      </c>
      <c r="J174" s="43">
        <v>13.536666870117188</v>
      </c>
      <c r="K174" s="43">
        <v>58.761634826660156</v>
      </c>
      <c r="L174" s="43">
        <v>5.7689999230206013E-3</v>
      </c>
      <c r="M174" s="43">
        <v>1.0258333757519722E-2</v>
      </c>
      <c r="N174" s="43">
        <v>-1.7356920288875699E-3</v>
      </c>
      <c r="O174" s="43">
        <v>0.91883081197738647</v>
      </c>
      <c r="P174" s="43">
        <v>1.075893759727478</v>
      </c>
      <c r="Q174" s="43">
        <v>1.0178003311157227</v>
      </c>
      <c r="R174" s="43">
        <v>0.96946781873703003</v>
      </c>
    </row>
    <row r="175" spans="1:18" x14ac:dyDescent="0.2">
      <c r="A175" s="44">
        <v>41365</v>
      </c>
      <c r="B175" s="43">
        <v>23.128334045410156</v>
      </c>
      <c r="C175" s="43">
        <v>86.696662902832031</v>
      </c>
      <c r="D175" s="43">
        <v>0</v>
      </c>
      <c r="E175" s="43">
        <v>193.663330078125</v>
      </c>
      <c r="F175" s="43">
        <v>7.7869999222457409E-3</v>
      </c>
      <c r="G175" s="43">
        <v>5.3119737654924393E-2</v>
      </c>
      <c r="H175" s="43">
        <v>3.5317331552505493E-2</v>
      </c>
      <c r="I175" s="43">
        <v>-3.0158013105392456E-3</v>
      </c>
      <c r="J175" s="43">
        <v>14.909999847412109</v>
      </c>
      <c r="K175" s="43">
        <v>67.394866943359375</v>
      </c>
      <c r="L175" s="43">
        <v>6.9806668907403946E-3</v>
      </c>
      <c r="M175" s="43">
        <v>-1.1392666958272457E-2</v>
      </c>
      <c r="N175" s="43">
        <v>9.0278527932241559E-4</v>
      </c>
      <c r="O175" s="43">
        <v>1.040104866027832</v>
      </c>
      <c r="P175" s="43">
        <v>1.0949845314025879</v>
      </c>
      <c r="Q175" s="43">
        <v>1.0204715728759766</v>
      </c>
      <c r="R175" s="43">
        <v>0.96990615129470825</v>
      </c>
    </row>
    <row r="176" spans="1:18" x14ac:dyDescent="0.2">
      <c r="A176" s="44">
        <v>41456</v>
      </c>
      <c r="B176" s="43">
        <v>23.748666763305664</v>
      </c>
      <c r="C176" s="43">
        <v>66.14666748046875</v>
      </c>
      <c r="D176" s="43">
        <v>0</v>
      </c>
      <c r="E176" s="43">
        <v>267.1966552734375</v>
      </c>
      <c r="F176" s="43">
        <v>1.5265000052750111E-2</v>
      </c>
      <c r="G176" s="43">
        <v>5.3452450782060623E-2</v>
      </c>
      <c r="H176" s="43">
        <v>0.35186800360679626</v>
      </c>
      <c r="I176" s="43">
        <v>-2.6550188194960356E-3</v>
      </c>
      <c r="J176" s="43">
        <v>14.289999961853027</v>
      </c>
      <c r="K176" s="43">
        <v>89.854164123535156</v>
      </c>
      <c r="L176" s="43">
        <v>4.6423333697021008E-3</v>
      </c>
      <c r="M176" s="43">
        <v>1.9333333475515246E-3</v>
      </c>
      <c r="N176" s="43">
        <v>-8.97181686013937E-3</v>
      </c>
      <c r="O176" s="43">
        <v>0.92785298824310303</v>
      </c>
      <c r="P176" s="43">
        <v>1.0811407566070557</v>
      </c>
      <c r="Q176" s="43">
        <v>1.019722580909729</v>
      </c>
      <c r="R176" s="43">
        <v>0.99128299951553345</v>
      </c>
    </row>
    <row r="177" spans="1:18" x14ac:dyDescent="0.2">
      <c r="A177" s="44">
        <v>41548</v>
      </c>
      <c r="B177" s="43">
        <v>18.977333068847656</v>
      </c>
      <c r="C177" s="43">
        <v>48.403331756591797</v>
      </c>
      <c r="D177" s="43">
        <v>0</v>
      </c>
      <c r="E177" s="43">
        <v>268.24334716796875</v>
      </c>
      <c r="F177" s="43">
        <v>3.1527668237686157E-2</v>
      </c>
      <c r="G177" s="43">
        <v>5.5274967104196548E-2</v>
      </c>
      <c r="H177" s="43">
        <v>-8.2455337047576904E-2</v>
      </c>
      <c r="I177" s="43">
        <v>-3.5881076473742723E-3</v>
      </c>
      <c r="J177" s="43">
        <v>14.173333168029785</v>
      </c>
      <c r="K177" s="43">
        <v>69.314231872558594</v>
      </c>
      <c r="L177" s="43">
        <v>2.3479999508708715E-3</v>
      </c>
      <c r="M177" s="43">
        <v>-2.6766667724587023E-4</v>
      </c>
      <c r="N177" s="43">
        <v>3.6634840071201324E-3</v>
      </c>
      <c r="O177" s="43">
        <v>0.95565801858901978</v>
      </c>
      <c r="P177" s="43">
        <v>1.112821102142334</v>
      </c>
      <c r="Q177" s="43">
        <v>1.0225706100463867</v>
      </c>
      <c r="R177" s="43">
        <v>1.0016931295394897</v>
      </c>
    </row>
    <row r="178" spans="1:18" x14ac:dyDescent="0.2">
      <c r="A178" s="44">
        <v>41640</v>
      </c>
      <c r="B178" s="43">
        <v>19.537666320800781</v>
      </c>
      <c r="C178" s="43">
        <v>36.400001525878906</v>
      </c>
      <c r="D178" s="43">
        <v>0</v>
      </c>
      <c r="E178" s="43">
        <v>271.32000732421875</v>
      </c>
      <c r="F178" s="43">
        <v>4.2963335290551186E-3</v>
      </c>
      <c r="G178" s="43">
        <v>5.5309511721134186E-2</v>
      </c>
      <c r="H178" s="43">
        <v>-6.814933568239212E-2</v>
      </c>
      <c r="I178" s="43">
        <v>-1.8384765135124326E-3</v>
      </c>
      <c r="J178" s="43">
        <v>14.850000381469727</v>
      </c>
      <c r="K178" s="43">
        <v>61.840034484863281</v>
      </c>
      <c r="L178" s="43">
        <v>2.6703332550823689E-3</v>
      </c>
      <c r="M178" s="43">
        <v>-1.9396666903048754E-3</v>
      </c>
      <c r="N178" s="43">
        <v>-8.7705522309988737E-4</v>
      </c>
      <c r="O178" s="43">
        <v>1.0203112363815308</v>
      </c>
      <c r="P178" s="43">
        <v>1.0812757015228271</v>
      </c>
      <c r="Q178" s="43">
        <v>1.0213123559951782</v>
      </c>
      <c r="R178" s="43">
        <v>0.98554998636245728</v>
      </c>
    </row>
    <row r="179" spans="1:18" x14ac:dyDescent="0.2">
      <c r="A179" s="44">
        <v>41730</v>
      </c>
      <c r="B179" s="43">
        <v>20.4913330078125</v>
      </c>
      <c r="C179" s="43">
        <v>36.186668395996094</v>
      </c>
      <c r="D179" s="43">
        <v>0</v>
      </c>
      <c r="E179" s="43">
        <v>258.88665771484375</v>
      </c>
      <c r="F179" s="43">
        <v>1.5291333198547363E-2</v>
      </c>
      <c r="G179" s="43">
        <v>5.3008869290351868E-2</v>
      </c>
      <c r="H179" s="43">
        <v>-0.19540633261203766</v>
      </c>
      <c r="I179" s="43">
        <v>2.3766278754919767E-3</v>
      </c>
      <c r="J179" s="43">
        <v>12.739999771118164</v>
      </c>
      <c r="K179" s="43">
        <v>57.710765838623047</v>
      </c>
      <c r="L179" s="43">
        <v>1.6883333446457982E-3</v>
      </c>
      <c r="M179" s="43">
        <v>7.1163331158459187E-3</v>
      </c>
      <c r="N179" s="43">
        <v>-4.3120626360177994E-3</v>
      </c>
      <c r="O179" s="43">
        <v>0.96699899435043335</v>
      </c>
      <c r="P179" s="43">
        <v>1.0801821947097778</v>
      </c>
      <c r="Q179" s="43">
        <v>1.0227571725845337</v>
      </c>
      <c r="R179" s="43">
        <v>0.99539816379547119</v>
      </c>
    </row>
    <row r="180" spans="1:18" x14ac:dyDescent="0.2">
      <c r="A180" s="44">
        <v>41821</v>
      </c>
      <c r="B180" s="43">
        <v>21.738332748413086</v>
      </c>
      <c r="C180" s="43">
        <v>48.319999694824219</v>
      </c>
      <c r="D180" s="43">
        <v>0</v>
      </c>
      <c r="E180" s="43">
        <v>246.9566650390625</v>
      </c>
      <c r="F180" s="43">
        <v>2.0446665585041046E-3</v>
      </c>
      <c r="G180" s="43">
        <v>5.1330007612705231E-2</v>
      </c>
      <c r="H180" s="43">
        <v>9.1535665094852448E-2</v>
      </c>
      <c r="I180" s="43">
        <v>1.6074350103735924E-2</v>
      </c>
      <c r="J180" s="43">
        <v>13.086667060852051</v>
      </c>
      <c r="K180" s="43">
        <v>58.667667388916016</v>
      </c>
      <c r="L180" s="43">
        <v>2.9909999575465918E-3</v>
      </c>
      <c r="M180" s="43">
        <v>-7.6746665872633457E-3</v>
      </c>
      <c r="N180" s="43">
        <v>9.8079834133386612E-3</v>
      </c>
      <c r="O180" s="43">
        <v>0.94126719236373901</v>
      </c>
      <c r="P180" s="43">
        <v>1.0572496652603149</v>
      </c>
      <c r="Q180" s="43">
        <v>1.0220402479171753</v>
      </c>
      <c r="R180" s="43">
        <v>0.98774445056915283</v>
      </c>
    </row>
    <row r="181" spans="1:18" x14ac:dyDescent="0.2">
      <c r="A181" s="44">
        <v>41913</v>
      </c>
      <c r="B181" s="43">
        <v>22.501667022705078</v>
      </c>
      <c r="C181" s="43">
        <v>78.073333740234375</v>
      </c>
      <c r="D181" s="43">
        <v>0</v>
      </c>
      <c r="E181" s="43">
        <v>225.69999694824219</v>
      </c>
      <c r="F181" s="43">
        <v>1.4325333759188652E-2</v>
      </c>
      <c r="G181" s="43">
        <v>5.1071323454380035E-2</v>
      </c>
      <c r="H181" s="43">
        <v>0.19342833757400513</v>
      </c>
      <c r="I181" s="43">
        <v>1.8698951229453087E-2</v>
      </c>
      <c r="J181" s="43">
        <v>15.920000076293945</v>
      </c>
      <c r="K181" s="43">
        <v>69.973701477050781</v>
      </c>
      <c r="L181" s="43">
        <v>4.612666554749012E-3</v>
      </c>
      <c r="M181" s="43">
        <v>2.1603333298116922E-3</v>
      </c>
      <c r="N181" s="43">
        <v>3.9201926440000534E-2</v>
      </c>
      <c r="O181" s="43">
        <v>1.0996793508529663</v>
      </c>
      <c r="P181" s="43">
        <v>1.0586522817611694</v>
      </c>
      <c r="Q181" s="43">
        <v>1.020555853843689</v>
      </c>
      <c r="R181" s="43">
        <v>0.94328248500823975</v>
      </c>
    </row>
    <row r="182" spans="1:18" x14ac:dyDescent="0.2">
      <c r="A182" s="44">
        <v>42005</v>
      </c>
      <c r="B182" s="43">
        <v>24.631332397460938</v>
      </c>
      <c r="C182" s="43">
        <v>99.926666259765625</v>
      </c>
      <c r="D182" s="43">
        <v>0</v>
      </c>
      <c r="E182" s="43">
        <v>194.97000122070313</v>
      </c>
      <c r="F182" s="43">
        <v>1.4523332938551903E-3</v>
      </c>
      <c r="G182" s="43">
        <v>5.1938194781541824E-2</v>
      </c>
      <c r="H182" s="43">
        <v>0.21482066810131073</v>
      </c>
      <c r="I182" s="43">
        <v>3.1604543328285217E-2</v>
      </c>
      <c r="J182" s="43">
        <v>16.610000610351563</v>
      </c>
      <c r="K182" s="43">
        <v>88.126434326171875</v>
      </c>
      <c r="L182" s="43">
        <v>6.0926666483283043E-3</v>
      </c>
      <c r="M182" s="43">
        <v>1.3925000093877316E-2</v>
      </c>
      <c r="N182" s="43">
        <v>1.1764097027480602E-2</v>
      </c>
      <c r="O182" s="43">
        <v>1.0671203136444092</v>
      </c>
      <c r="P182" s="43">
        <v>1.0360480546951294</v>
      </c>
      <c r="Q182" s="43">
        <v>1.0198978185653687</v>
      </c>
      <c r="R182" s="43">
        <v>0.94169038534164429</v>
      </c>
    </row>
    <row r="183" spans="1:18" x14ac:dyDescent="0.2">
      <c r="A183" s="44">
        <v>42095</v>
      </c>
      <c r="B183" s="43">
        <v>27.113666534423828</v>
      </c>
      <c r="C183" s="43">
        <v>95.510002136230469</v>
      </c>
      <c r="D183" s="43">
        <v>0</v>
      </c>
      <c r="E183" s="43">
        <v>215.06333923339844</v>
      </c>
      <c r="F183" s="43">
        <v>-7.7099999180063605E-4</v>
      </c>
      <c r="G183" s="43">
        <v>5.235612764954567E-2</v>
      </c>
      <c r="H183" s="43">
        <v>7.265133410692215E-2</v>
      </c>
      <c r="I183" s="43">
        <v>-9.3249408528208733E-3</v>
      </c>
      <c r="J183" s="43">
        <v>13.723333358764648</v>
      </c>
      <c r="K183" s="43">
        <v>82.624496459960938</v>
      </c>
      <c r="L183" s="43">
        <v>3.3183332998305559E-3</v>
      </c>
      <c r="M183" s="43">
        <v>-8.5089998319745064E-3</v>
      </c>
      <c r="N183" s="43">
        <v>-1.1718872003257275E-2</v>
      </c>
      <c r="O183" s="43">
        <v>1.0050173997879028</v>
      </c>
      <c r="P183" s="43">
        <v>1.0264472961425781</v>
      </c>
      <c r="Q183" s="43">
        <v>1.0245448350906372</v>
      </c>
      <c r="R183" s="43">
        <v>0.92719370126724243</v>
      </c>
    </row>
    <row r="184" spans="1:18" x14ac:dyDescent="0.2">
      <c r="A184" s="44">
        <v>42186</v>
      </c>
      <c r="B184" s="43">
        <v>28.509332656860352</v>
      </c>
      <c r="C184" s="43">
        <v>120.63333129882813</v>
      </c>
      <c r="D184" s="43">
        <v>0</v>
      </c>
      <c r="E184" s="43">
        <v>218.38999938964844</v>
      </c>
      <c r="F184" s="43">
        <v>-2.3957999423146248E-2</v>
      </c>
      <c r="G184" s="43">
        <v>5.2741110324859619E-2</v>
      </c>
      <c r="H184" s="43">
        <v>-3.1309667974710464E-2</v>
      </c>
      <c r="I184" s="43">
        <v>2.2114352323114872E-3</v>
      </c>
      <c r="J184" s="43">
        <v>19.386667251586914</v>
      </c>
      <c r="K184" s="43">
        <v>81.448265075683594</v>
      </c>
      <c r="L184" s="43">
        <v>3.5419999621808529E-3</v>
      </c>
      <c r="M184" s="43">
        <v>-7.8806662932038307E-3</v>
      </c>
      <c r="N184" s="43">
        <v>1.7955517396330833E-2</v>
      </c>
      <c r="O184" s="43">
        <v>1.1748275756835938</v>
      </c>
      <c r="P184" s="43">
        <v>0.97454631328582764</v>
      </c>
      <c r="Q184" s="43">
        <v>1.0278934240341187</v>
      </c>
      <c r="R184" s="43">
        <v>0.92269784212112427</v>
      </c>
    </row>
    <row r="185" spans="1:18" x14ac:dyDescent="0.2">
      <c r="A185" s="44">
        <v>42278</v>
      </c>
      <c r="B185" s="43">
        <v>30.152334213256836</v>
      </c>
      <c r="C185" s="43">
        <v>130.88333129882813</v>
      </c>
      <c r="D185" s="43">
        <v>0</v>
      </c>
      <c r="E185" s="43">
        <v>207.68333435058594</v>
      </c>
      <c r="F185" s="43">
        <v>2.084599994122982E-2</v>
      </c>
      <c r="G185" s="43">
        <v>6.0739960521459579E-2</v>
      </c>
      <c r="H185" s="43">
        <v>-0.23574367165565491</v>
      </c>
      <c r="I185" s="43">
        <v>8.8831288740038872E-3</v>
      </c>
      <c r="J185" s="43">
        <v>17.010000228881836</v>
      </c>
      <c r="K185" s="43">
        <v>72.165763854980469</v>
      </c>
      <c r="L185" s="43">
        <v>4.8266667872667313E-3</v>
      </c>
      <c r="M185" s="43">
        <v>1.8143333727493882E-3</v>
      </c>
      <c r="N185" s="43">
        <v>1.4534361660480499E-2</v>
      </c>
      <c r="O185" s="43">
        <v>1.0794792175292969</v>
      </c>
      <c r="P185" s="43">
        <v>1.004475474357605</v>
      </c>
      <c r="Q185" s="43">
        <v>1.0244120359420776</v>
      </c>
      <c r="R185" s="43">
        <v>0.92003375291824341</v>
      </c>
    </row>
    <row r="186" spans="1:18" x14ac:dyDescent="0.2">
      <c r="A186" s="44">
        <v>42370</v>
      </c>
      <c r="B186" s="43">
        <v>35.005664825439453</v>
      </c>
      <c r="C186" s="43">
        <v>165.46000671386719</v>
      </c>
      <c r="D186" s="43">
        <v>0</v>
      </c>
      <c r="E186" s="43">
        <v>163.70333862304688</v>
      </c>
      <c r="F186" s="43">
        <v>2.566999988630414E-3</v>
      </c>
      <c r="G186" s="43">
        <v>5.9316065162420273E-2</v>
      </c>
      <c r="H186" s="43">
        <v>-0.16591066122055054</v>
      </c>
      <c r="I186" s="43">
        <v>-6.9128754548728466E-3</v>
      </c>
      <c r="J186" s="43">
        <v>20.696666717529297</v>
      </c>
      <c r="K186" s="43">
        <v>78.611503601074219</v>
      </c>
      <c r="L186" s="43">
        <v>4.8000002279877663E-3</v>
      </c>
      <c r="M186" s="43">
        <v>-8.8366670534014702E-3</v>
      </c>
      <c r="N186" s="43">
        <v>3.8971053436398506E-3</v>
      </c>
      <c r="O186" s="43">
        <v>1.1693419218063354</v>
      </c>
      <c r="P186" s="43">
        <v>0.96406424045562744</v>
      </c>
      <c r="Q186" s="43">
        <v>1.019747257232666</v>
      </c>
      <c r="R186" s="43">
        <v>0.96988552808761597</v>
      </c>
    </row>
    <row r="187" spans="1:18" x14ac:dyDescent="0.2">
      <c r="A187" s="44">
        <v>42461</v>
      </c>
      <c r="B187" s="43">
        <v>39.454666137695313</v>
      </c>
      <c r="C187" s="43">
        <v>134.22332763671875</v>
      </c>
      <c r="D187" s="43">
        <v>0</v>
      </c>
      <c r="E187" s="43">
        <v>149.7933349609375</v>
      </c>
      <c r="F187" s="43">
        <v>6.2716668471693993E-3</v>
      </c>
      <c r="G187" s="43">
        <v>5.9759821742773056E-2</v>
      </c>
      <c r="H187" s="43">
        <v>-0.10865899920463562</v>
      </c>
      <c r="I187" s="43">
        <v>-5.5334856733679771E-3</v>
      </c>
      <c r="J187" s="43">
        <v>15.640000343322754</v>
      </c>
      <c r="K187" s="43">
        <v>69.707733154296875</v>
      </c>
      <c r="L187" s="43">
        <v>2.7509999927133322E-3</v>
      </c>
      <c r="M187" s="43">
        <v>-5.9697333723306656E-2</v>
      </c>
      <c r="N187" s="43">
        <v>-1.4523028396070004E-2</v>
      </c>
      <c r="O187" s="43">
        <v>0.96407735347747803</v>
      </c>
      <c r="P187" s="43">
        <v>1.0186734199523926</v>
      </c>
      <c r="Q187" s="43">
        <v>1.0198686122894287</v>
      </c>
      <c r="R187" s="43">
        <v>1.0339219570159912</v>
      </c>
    </row>
    <row r="188" spans="1:18" x14ac:dyDescent="0.2">
      <c r="A188" s="44">
        <v>42552</v>
      </c>
      <c r="B188" s="43">
        <v>50.063667297363281</v>
      </c>
      <c r="C188" s="43">
        <v>126.86333465576172</v>
      </c>
      <c r="D188" s="43">
        <v>0</v>
      </c>
      <c r="E188" s="43">
        <v>127.22666931152344</v>
      </c>
      <c r="F188" s="43">
        <v>1.0845333337783813E-2</v>
      </c>
      <c r="G188" s="43">
        <v>5.4552029818296432E-2</v>
      </c>
      <c r="H188" s="43">
        <v>-0.17282132804393768</v>
      </c>
      <c r="I188" s="43">
        <v>2.948832930997014E-3</v>
      </c>
      <c r="J188" s="43">
        <v>13.260000228881836</v>
      </c>
      <c r="K188" s="43">
        <v>67.559402465820313</v>
      </c>
      <c r="L188" s="43">
        <v>3.7886665668338537E-3</v>
      </c>
      <c r="M188" s="43">
        <v>3.0186666175723076E-2</v>
      </c>
      <c r="N188" s="43">
        <v>4.5917541719973087E-3</v>
      </c>
      <c r="O188" s="43">
        <v>0.86566531658172607</v>
      </c>
      <c r="P188" s="43">
        <v>1.0466791391372681</v>
      </c>
      <c r="Q188" s="43">
        <v>1.019071102142334</v>
      </c>
      <c r="R188" s="43">
        <v>1.0512179136276245</v>
      </c>
    </row>
    <row r="189" spans="1:18" x14ac:dyDescent="0.2">
      <c r="A189" s="44">
        <v>42644</v>
      </c>
      <c r="B189" s="43">
        <v>50.278999328613281</v>
      </c>
      <c r="C189" s="43">
        <v>105.39666748046875</v>
      </c>
      <c r="D189" s="43">
        <v>0</v>
      </c>
      <c r="E189" s="43">
        <v>171.30000305175781</v>
      </c>
      <c r="F189" s="43">
        <v>1.067484263330698E-2</v>
      </c>
      <c r="G189" s="43">
        <v>5.171038955450058E-2</v>
      </c>
      <c r="H189" s="43">
        <v>-0.15649424493312836</v>
      </c>
      <c r="I189" s="43">
        <v>2.2400550544261932E-2</v>
      </c>
      <c r="J189" s="43">
        <v>14.100000381469727</v>
      </c>
      <c r="K189" s="43">
        <v>71.709968566894531</v>
      </c>
      <c r="L189" s="43">
        <v>3.5814053844660521E-3</v>
      </c>
      <c r="M189" s="43">
        <v>0.28283548355102539</v>
      </c>
      <c r="N189" s="43">
        <v>-4.8362398520112038E-3</v>
      </c>
      <c r="O189" s="43">
        <v>0.93148243427276611</v>
      </c>
      <c r="P189" s="43">
        <v>1.0384304523468018</v>
      </c>
      <c r="Q189" s="43">
        <v>1.016755223274231</v>
      </c>
      <c r="R189" s="43">
        <v>0.99560451507568359</v>
      </c>
    </row>
    <row r="190" spans="1:18" x14ac:dyDescent="0.2">
      <c r="A190" s="44">
        <v>42736</v>
      </c>
      <c r="B190" s="43">
        <v>48.080001831054688</v>
      </c>
      <c r="C190" s="43">
        <v>91.846664428710938</v>
      </c>
      <c r="D190" s="43">
        <v>0</v>
      </c>
      <c r="E190" s="43">
        <v>185.23333740234375</v>
      </c>
      <c r="F190" s="43">
        <v>1.7953608185052872E-2</v>
      </c>
      <c r="G190" s="43">
        <v>5.1470134407281876E-2</v>
      </c>
      <c r="H190" s="43">
        <v>-0.60029298067092896</v>
      </c>
      <c r="I190" s="43">
        <v>-4.1922233067452908E-3</v>
      </c>
      <c r="J190" s="43">
        <v>11.680000305175781</v>
      </c>
      <c r="K190" s="43">
        <v>69.323768615722656</v>
      </c>
      <c r="L190" s="43">
        <v>3.1916317529976368E-3</v>
      </c>
      <c r="M190" s="43">
        <v>0.22326499223709106</v>
      </c>
      <c r="N190" s="43">
        <v>2.9708181973546743E-3</v>
      </c>
      <c r="O190" s="43">
        <v>0.92193210124969482</v>
      </c>
      <c r="P190" s="43">
        <v>1.0707437992095947</v>
      </c>
      <c r="Q190" s="43">
        <v>1.0157403945922852</v>
      </c>
      <c r="R190" s="43">
        <v>0.9947240948677063</v>
      </c>
    </row>
    <row r="191" spans="1:18" x14ac:dyDescent="0.2">
      <c r="A191" s="44">
        <v>42826</v>
      </c>
      <c r="B191" s="43">
        <v>31.01966667175293</v>
      </c>
      <c r="C191" s="43">
        <v>95.623336791992188</v>
      </c>
      <c r="D191" s="43">
        <v>0</v>
      </c>
      <c r="E191" s="43">
        <v>136.35333251953125</v>
      </c>
      <c r="F191" s="43">
        <v>8.4542920812964439E-3</v>
      </c>
      <c r="G191" s="43">
        <v>4.9922209233045578E-2</v>
      </c>
      <c r="H191" s="43">
        <v>-0.13271501660346985</v>
      </c>
      <c r="I191" s="43">
        <v>-1.2779268436133862E-2</v>
      </c>
      <c r="J191" s="43">
        <v>11.50333309173584</v>
      </c>
      <c r="K191" s="43">
        <v>59.004634857177734</v>
      </c>
      <c r="L191" s="43">
        <v>5.1214010454714298E-3</v>
      </c>
      <c r="M191" s="43">
        <v>0.24154292047023773</v>
      </c>
      <c r="N191" s="43">
        <v>3.5071854945272207E-3</v>
      </c>
      <c r="O191" s="43">
        <v>0.98712766170501709</v>
      </c>
      <c r="P191" s="43">
        <v>1.067055344581604</v>
      </c>
      <c r="Q191" s="43">
        <v>1.0166122913360596</v>
      </c>
      <c r="R191" s="43">
        <v>1.0337404012680054</v>
      </c>
    </row>
    <row r="192" spans="1:18" x14ac:dyDescent="0.2">
      <c r="A192" s="44">
        <v>42917</v>
      </c>
      <c r="B192" s="43">
        <v>27.429666519165039</v>
      </c>
      <c r="C192" s="43">
        <v>89.593330383300781</v>
      </c>
      <c r="D192" s="43">
        <v>0</v>
      </c>
      <c r="E192" s="43">
        <v>119.80333709716797</v>
      </c>
      <c r="F192" s="43">
        <v>1.2943332083523273E-2</v>
      </c>
      <c r="G192" s="43">
        <v>4.8127166926860809E-2</v>
      </c>
      <c r="H192" s="43">
        <v>-0.21803224086761475</v>
      </c>
      <c r="I192" s="43">
        <v>-1.6060387715697289E-2</v>
      </c>
      <c r="J192" s="43">
        <v>10.893333435058594</v>
      </c>
      <c r="K192" s="43">
        <v>50.732566833496094</v>
      </c>
      <c r="L192" s="43">
        <v>2.9471488669514656E-3</v>
      </c>
      <c r="M192" s="43">
        <v>0.23953114449977875</v>
      </c>
      <c r="N192" s="43">
        <v>-4.9375705420970917E-3</v>
      </c>
      <c r="O192" s="43">
        <v>0.89935702085494995</v>
      </c>
      <c r="P192" s="43">
        <v>1.0633054971694946</v>
      </c>
      <c r="Q192" s="43">
        <v>1.0186554193496704</v>
      </c>
      <c r="R192" s="43">
        <v>1.0019090175628662</v>
      </c>
    </row>
    <row r="193" spans="1:18" x14ac:dyDescent="0.2">
      <c r="A193" s="44">
        <v>43009</v>
      </c>
      <c r="B193" s="43">
        <v>25.417999267578125</v>
      </c>
      <c r="C193" s="43">
        <v>84.226669311523438</v>
      </c>
      <c r="D193" s="43">
        <v>0</v>
      </c>
      <c r="E193" s="43">
        <v>115.96666717529297</v>
      </c>
      <c r="F193" s="43">
        <v>1.9808484241366386E-2</v>
      </c>
      <c r="G193" s="43">
        <v>4.8433028161525726E-2</v>
      </c>
      <c r="H193" s="43">
        <v>-0.22827345132827759</v>
      </c>
      <c r="I193" s="43">
        <v>3.7556947208940983E-3</v>
      </c>
      <c r="J193" s="43">
        <v>10.310000419616699</v>
      </c>
      <c r="K193" s="43">
        <v>49.354267120361328</v>
      </c>
      <c r="M193" s="43">
        <v>0.2358766496181488</v>
      </c>
      <c r="N193" s="43">
        <v>-7.2024012915790081E-3</v>
      </c>
      <c r="O193" s="43">
        <v>0.968039870262146</v>
      </c>
      <c r="P193" s="43">
        <v>1.0793235301971436</v>
      </c>
      <c r="Q193" s="43">
        <v>1.0157575607299805</v>
      </c>
      <c r="R193" s="43">
        <v>1.0066077709197998</v>
      </c>
    </row>
    <row r="194" spans="1:18" x14ac:dyDescent="0.2">
      <c r="A194" s="44">
        <v>43101</v>
      </c>
      <c r="B194" s="43">
        <v>36.033332824707031</v>
      </c>
      <c r="C194" s="43">
        <v>83.703330993652344</v>
      </c>
      <c r="D194" s="43">
        <v>0</v>
      </c>
      <c r="E194" s="43">
        <v>118.89666748046875</v>
      </c>
      <c r="F194" s="43">
        <v>-4.1068252176046371E-3</v>
      </c>
      <c r="G194" s="43">
        <v>5.2372589707374573E-2</v>
      </c>
      <c r="H194" s="43">
        <v>1.4764774590730667E-2</v>
      </c>
      <c r="I194" s="43">
        <v>-1.2580661103129387E-2</v>
      </c>
      <c r="J194" s="43">
        <v>17.513334274291992</v>
      </c>
      <c r="K194" s="43">
        <v>57.849700927734375</v>
      </c>
      <c r="L194" s="43">
        <v>-1.4854427427053452E-3</v>
      </c>
      <c r="M194" s="43">
        <v>0.23207873106002808</v>
      </c>
      <c r="N194" s="43">
        <v>-1.4672917313873768E-4</v>
      </c>
      <c r="O194" s="43">
        <v>1.1312376260757446</v>
      </c>
      <c r="P194" s="43">
        <v>1.0708929300308228</v>
      </c>
      <c r="Q194" s="43">
        <v>1.0155131816864014</v>
      </c>
      <c r="R194" s="43">
        <v>0.99539166688919067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B788-7D3C-4080-88C6-73AFDC8C603F}">
  <sheetPr>
    <tabColor theme="5" tint="0.79998168889431442"/>
  </sheetPr>
  <dimension ref="A1:B25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32" sqref="P32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92</v>
      </c>
      <c r="B1" t="s">
        <v>648</v>
      </c>
    </row>
    <row r="2" spans="1:2" x14ac:dyDescent="0.25">
      <c r="A2" s="5">
        <v>25941</v>
      </c>
      <c r="B2">
        <v>0.47592938586353301</v>
      </c>
    </row>
    <row r="3" spans="1:2" x14ac:dyDescent="0.25">
      <c r="A3" s="5">
        <v>25948</v>
      </c>
      <c r="B3">
        <v>0.51318378291799205</v>
      </c>
    </row>
    <row r="4" spans="1:2" x14ac:dyDescent="0.25">
      <c r="A4" s="5">
        <v>25955</v>
      </c>
      <c r="B4">
        <v>0.55522167188054095</v>
      </c>
    </row>
    <row r="5" spans="1:2" x14ac:dyDescent="0.25">
      <c r="A5" s="5">
        <v>25962</v>
      </c>
      <c r="B5">
        <v>0.59982539137248303</v>
      </c>
    </row>
    <row r="6" spans="1:2" x14ac:dyDescent="0.25">
      <c r="A6" s="5">
        <v>25969</v>
      </c>
      <c r="B6">
        <v>0.64607357468244497</v>
      </c>
    </row>
    <row r="7" spans="1:2" x14ac:dyDescent="0.25">
      <c r="A7" s="5">
        <v>25976</v>
      </c>
      <c r="B7">
        <v>0.69166656935232695</v>
      </c>
    </row>
    <row r="8" spans="1:2" x14ac:dyDescent="0.25">
      <c r="A8" s="5">
        <v>25983</v>
      </c>
      <c r="B8">
        <v>0.73513601959807096</v>
      </c>
    </row>
    <row r="9" spans="1:2" x14ac:dyDescent="0.25">
      <c r="A9" s="5">
        <v>25990</v>
      </c>
      <c r="B9">
        <v>0.775608843180154</v>
      </c>
    </row>
    <row r="10" spans="1:2" x14ac:dyDescent="0.25">
      <c r="A10" s="5">
        <v>25997</v>
      </c>
      <c r="B10">
        <v>0.812944636329063</v>
      </c>
    </row>
    <row r="11" spans="1:2" x14ac:dyDescent="0.25">
      <c r="A11" s="5">
        <v>26004</v>
      </c>
      <c r="B11">
        <v>0.84701860323904599</v>
      </c>
    </row>
    <row r="12" spans="1:2" x14ac:dyDescent="0.25">
      <c r="A12" s="5">
        <v>26011</v>
      </c>
      <c r="B12">
        <v>0.87859185854043798</v>
      </c>
    </row>
    <row r="13" spans="1:2" x14ac:dyDescent="0.25">
      <c r="A13" s="5">
        <v>26018</v>
      </c>
      <c r="B13">
        <v>0.90867966688357804</v>
      </c>
    </row>
    <row r="14" spans="1:2" x14ac:dyDescent="0.25">
      <c r="A14" s="5">
        <v>26025</v>
      </c>
      <c r="B14">
        <v>0.93753405396383904</v>
      </c>
    </row>
    <row r="15" spans="1:2" x14ac:dyDescent="0.25">
      <c r="A15" s="5">
        <v>26032</v>
      </c>
      <c r="B15">
        <v>0.96542303780968097</v>
      </c>
    </row>
    <row r="16" spans="1:2" x14ac:dyDescent="0.25">
      <c r="A16" s="5">
        <v>26039</v>
      </c>
      <c r="B16">
        <v>0.99106490739944797</v>
      </c>
    </row>
    <row r="17" spans="1:2" x14ac:dyDescent="0.25">
      <c r="A17" s="5">
        <v>26046</v>
      </c>
      <c r="B17">
        <v>1.01340432375286</v>
      </c>
    </row>
    <row r="18" spans="1:2" x14ac:dyDescent="0.25">
      <c r="A18" s="5">
        <v>26053</v>
      </c>
      <c r="B18">
        <v>1.0296167647526</v>
      </c>
    </row>
    <row r="19" spans="1:2" x14ac:dyDescent="0.25">
      <c r="A19" s="5">
        <v>26060</v>
      </c>
      <c r="B19">
        <v>1.0379108806683599</v>
      </c>
    </row>
    <row r="20" spans="1:2" x14ac:dyDescent="0.25">
      <c r="A20" s="5">
        <v>26067</v>
      </c>
      <c r="B20">
        <v>1.03491175243668</v>
      </c>
    </row>
    <row r="21" spans="1:2" x14ac:dyDescent="0.25">
      <c r="A21" s="5">
        <v>26074</v>
      </c>
      <c r="B21">
        <v>1.0198142620538599</v>
      </c>
    </row>
    <row r="22" spans="1:2" x14ac:dyDescent="0.25">
      <c r="A22" s="5">
        <v>26081</v>
      </c>
      <c r="B22">
        <v>0.99381308150646097</v>
      </c>
    </row>
    <row r="23" spans="1:2" x14ac:dyDescent="0.25">
      <c r="A23" s="5">
        <v>26088</v>
      </c>
      <c r="B23">
        <v>0.95993936617178299</v>
      </c>
    </row>
    <row r="24" spans="1:2" x14ac:dyDescent="0.25">
      <c r="A24" s="5">
        <v>26095</v>
      </c>
      <c r="B24">
        <v>0.92116861276248097</v>
      </c>
    </row>
    <row r="25" spans="1:2" x14ac:dyDescent="0.25">
      <c r="A25" s="5">
        <v>26102</v>
      </c>
      <c r="B25">
        <v>0.88569303786276898</v>
      </c>
    </row>
    <row r="26" spans="1:2" x14ac:dyDescent="0.25">
      <c r="A26" s="5">
        <v>26109</v>
      </c>
      <c r="B26">
        <v>0.86106142254699303</v>
      </c>
    </row>
    <row r="27" spans="1:2" x14ac:dyDescent="0.25">
      <c r="A27" s="5">
        <v>26116</v>
      </c>
      <c r="B27">
        <v>0.854525878690653</v>
      </c>
    </row>
    <row r="28" spans="1:2" x14ac:dyDescent="0.25">
      <c r="A28" s="5">
        <v>26123</v>
      </c>
      <c r="B28">
        <v>0.87259852264430404</v>
      </c>
    </row>
    <row r="29" spans="1:2" x14ac:dyDescent="0.25">
      <c r="A29" s="5">
        <v>26130</v>
      </c>
      <c r="B29">
        <v>0.91910586414279305</v>
      </c>
    </row>
    <row r="30" spans="1:2" x14ac:dyDescent="0.25">
      <c r="A30" s="5">
        <v>26137</v>
      </c>
      <c r="B30">
        <v>0.99471490016971598</v>
      </c>
    </row>
    <row r="31" spans="1:2" x14ac:dyDescent="0.25">
      <c r="A31" s="5">
        <v>26144</v>
      </c>
      <c r="B31">
        <v>1.0957337345952101</v>
      </c>
    </row>
    <row r="32" spans="1:2" x14ac:dyDescent="0.25">
      <c r="A32" s="5">
        <v>26151</v>
      </c>
      <c r="B32">
        <v>1.2156010259277199</v>
      </c>
    </row>
    <row r="33" spans="1:2" x14ac:dyDescent="0.25">
      <c r="A33" s="5">
        <v>26158</v>
      </c>
      <c r="B33">
        <v>1.34430176139825</v>
      </c>
    </row>
    <row r="34" spans="1:2" x14ac:dyDescent="0.25">
      <c r="A34" s="5">
        <v>26165</v>
      </c>
      <c r="B34">
        <v>1.4715484480168901</v>
      </c>
    </row>
    <row r="35" spans="1:2" x14ac:dyDescent="0.25">
      <c r="A35" s="5">
        <v>26172</v>
      </c>
      <c r="B35">
        <v>1.58453997396373</v>
      </c>
    </row>
    <row r="36" spans="1:2" x14ac:dyDescent="0.25">
      <c r="A36" s="5">
        <v>26179</v>
      </c>
      <c r="B36">
        <v>1.6764510140286299</v>
      </c>
    </row>
    <row r="37" spans="1:2" x14ac:dyDescent="0.25">
      <c r="A37" s="5">
        <v>26186</v>
      </c>
      <c r="B37">
        <v>1.73908562143206</v>
      </c>
    </row>
    <row r="38" spans="1:2" x14ac:dyDescent="0.25">
      <c r="A38" s="5">
        <v>26193</v>
      </c>
      <c r="B38">
        <v>1.77152479412868</v>
      </c>
    </row>
    <row r="39" spans="1:2" x14ac:dyDescent="0.25">
      <c r="A39" s="5">
        <v>26200</v>
      </c>
      <c r="B39">
        <v>1.774231153024</v>
      </c>
    </row>
    <row r="40" spans="1:2" x14ac:dyDescent="0.25">
      <c r="A40" s="5">
        <v>26207</v>
      </c>
      <c r="B40">
        <v>1.7512876086942799</v>
      </c>
    </row>
    <row r="41" spans="1:2" x14ac:dyDescent="0.25">
      <c r="A41" s="5">
        <v>26214</v>
      </c>
      <c r="B41">
        <v>1.70759183208064</v>
      </c>
    </row>
    <row r="42" spans="1:2" x14ac:dyDescent="0.25">
      <c r="A42" s="5">
        <v>26221</v>
      </c>
      <c r="B42">
        <v>1.6512552535424601</v>
      </c>
    </row>
    <row r="43" spans="1:2" x14ac:dyDescent="0.25">
      <c r="A43" s="5">
        <v>26228</v>
      </c>
      <c r="B43">
        <v>1.58889459870623</v>
      </c>
    </row>
    <row r="44" spans="1:2" x14ac:dyDescent="0.25">
      <c r="A44" s="5">
        <v>26235</v>
      </c>
      <c r="B44">
        <v>1.52570485618826</v>
      </c>
    </row>
    <row r="45" spans="1:2" x14ac:dyDescent="0.25">
      <c r="A45" s="5">
        <v>26242</v>
      </c>
      <c r="B45">
        <v>1.46604820096334</v>
      </c>
    </row>
    <row r="46" spans="1:2" x14ac:dyDescent="0.25">
      <c r="A46" s="5">
        <v>26249</v>
      </c>
      <c r="B46">
        <v>1.41129616120463</v>
      </c>
    </row>
    <row r="47" spans="1:2" x14ac:dyDescent="0.25">
      <c r="A47" s="5">
        <v>26256</v>
      </c>
      <c r="B47">
        <v>1.3621713880866599</v>
      </c>
    </row>
    <row r="48" spans="1:2" x14ac:dyDescent="0.25">
      <c r="A48" s="5">
        <v>26263</v>
      </c>
      <c r="B48">
        <v>1.3159634559039199</v>
      </c>
    </row>
    <row r="49" spans="1:2" x14ac:dyDescent="0.25">
      <c r="A49" s="5">
        <v>26270</v>
      </c>
      <c r="B49">
        <v>1.2706322910900401</v>
      </c>
    </row>
    <row r="50" spans="1:2" x14ac:dyDescent="0.25">
      <c r="A50" s="5">
        <v>26277</v>
      </c>
      <c r="B50">
        <v>1.2229411862667201</v>
      </c>
    </row>
    <row r="51" spans="1:2" x14ac:dyDescent="0.25">
      <c r="A51" s="5">
        <v>26284</v>
      </c>
      <c r="B51">
        <v>1.16999486097524</v>
      </c>
    </row>
    <row r="52" spans="1:2" x14ac:dyDescent="0.25">
      <c r="A52" s="5">
        <v>26291</v>
      </c>
      <c r="B52">
        <v>1.1097991266785801</v>
      </c>
    </row>
    <row r="53" spans="1:2" x14ac:dyDescent="0.25">
      <c r="A53" s="5">
        <v>26298</v>
      </c>
      <c r="B53">
        <v>1.0431932138798401</v>
      </c>
    </row>
    <row r="54" spans="1:2" x14ac:dyDescent="0.25">
      <c r="A54" s="5">
        <v>26305</v>
      </c>
      <c r="B54">
        <v>0.965868585214535</v>
      </c>
    </row>
    <row r="55" spans="1:2" x14ac:dyDescent="0.25">
      <c r="A55" s="5">
        <v>26312</v>
      </c>
      <c r="B55">
        <v>0.88397299211573999</v>
      </c>
    </row>
    <row r="56" spans="1:2" x14ac:dyDescent="0.25">
      <c r="A56" s="5">
        <v>26319</v>
      </c>
      <c r="B56">
        <v>0.79824879230072998</v>
      </c>
    </row>
    <row r="57" spans="1:2" x14ac:dyDescent="0.25">
      <c r="A57" s="5">
        <v>26326</v>
      </c>
      <c r="B57">
        <v>0.71119396690432202</v>
      </c>
    </row>
    <row r="58" spans="1:2" x14ac:dyDescent="0.25">
      <c r="A58" s="5">
        <v>26333</v>
      </c>
      <c r="B58">
        <v>0.62637640701888797</v>
      </c>
    </row>
    <row r="59" spans="1:2" x14ac:dyDescent="0.25">
      <c r="A59" s="5">
        <v>26340</v>
      </c>
      <c r="B59">
        <v>0.545926323250298</v>
      </c>
    </row>
    <row r="60" spans="1:2" x14ac:dyDescent="0.25">
      <c r="A60" s="5">
        <v>26347</v>
      </c>
      <c r="B60">
        <v>0.471391316784321</v>
      </c>
    </row>
    <row r="61" spans="1:2" x14ac:dyDescent="0.25">
      <c r="A61" s="5">
        <v>26354</v>
      </c>
      <c r="B61">
        <v>0.40374219322178501</v>
      </c>
    </row>
    <row r="62" spans="1:2" x14ac:dyDescent="0.25">
      <c r="A62" s="5">
        <v>26361</v>
      </c>
      <c r="B62">
        <v>0.343509407720821</v>
      </c>
    </row>
    <row r="63" spans="1:2" x14ac:dyDescent="0.25">
      <c r="A63" s="5">
        <v>26368</v>
      </c>
      <c r="B63">
        <v>0.29040505298814401</v>
      </c>
    </row>
    <row r="64" spans="1:2" x14ac:dyDescent="0.25">
      <c r="A64" s="5">
        <v>26375</v>
      </c>
      <c r="B64">
        <v>0.243489392278013</v>
      </c>
    </row>
    <row r="65" spans="1:2" x14ac:dyDescent="0.25">
      <c r="A65" s="5">
        <v>26382</v>
      </c>
      <c r="B65">
        <v>0.20173951804272899</v>
      </c>
    </row>
    <row r="66" spans="1:2" x14ac:dyDescent="0.25">
      <c r="A66" s="5">
        <v>26389</v>
      </c>
      <c r="B66">
        <v>0.16417591470182699</v>
      </c>
    </row>
    <row r="67" spans="1:2" x14ac:dyDescent="0.25">
      <c r="A67" s="5">
        <v>26396</v>
      </c>
      <c r="B67">
        <v>0.129003844305073</v>
      </c>
    </row>
    <row r="68" spans="1:2" x14ac:dyDescent="0.25">
      <c r="A68" s="5">
        <v>26403</v>
      </c>
      <c r="B68">
        <v>9.6761149858074699E-2</v>
      </c>
    </row>
    <row r="69" spans="1:2" x14ac:dyDescent="0.25">
      <c r="A69" s="5">
        <v>26410</v>
      </c>
      <c r="B69">
        <v>6.70225442275066E-2</v>
      </c>
    </row>
    <row r="70" spans="1:2" x14ac:dyDescent="0.25">
      <c r="A70" s="5">
        <v>26417</v>
      </c>
      <c r="B70">
        <v>4.03514932758752E-2</v>
      </c>
    </row>
    <row r="71" spans="1:2" x14ac:dyDescent="0.25">
      <c r="A71" s="5">
        <v>26424</v>
      </c>
      <c r="B71">
        <v>1.7617315729691101E-2</v>
      </c>
    </row>
    <row r="72" spans="1:2" x14ac:dyDescent="0.25">
      <c r="A72" s="5">
        <v>26431</v>
      </c>
      <c r="B72" s="45">
        <v>9.9909100648464804E-5</v>
      </c>
    </row>
    <row r="73" spans="1:2" x14ac:dyDescent="0.25">
      <c r="A73" s="5">
        <v>26438</v>
      </c>
      <c r="B73">
        <v>-1.1144556920776399E-2</v>
      </c>
    </row>
    <row r="74" spans="1:2" x14ac:dyDescent="0.25">
      <c r="A74" s="5">
        <v>26445</v>
      </c>
      <c r="B74">
        <v>-1.5015758710248199E-2</v>
      </c>
    </row>
    <row r="75" spans="1:2" x14ac:dyDescent="0.25">
      <c r="A75" s="5">
        <v>26452</v>
      </c>
      <c r="B75">
        <v>-1.14033874640881E-2</v>
      </c>
    </row>
    <row r="76" spans="1:2" x14ac:dyDescent="0.25">
      <c r="A76" s="5">
        <v>26459</v>
      </c>
      <c r="B76">
        <v>-7.0011045251615605E-4</v>
      </c>
    </row>
    <row r="77" spans="1:2" x14ac:dyDescent="0.25">
      <c r="A77" s="5">
        <v>26466</v>
      </c>
      <c r="B77">
        <v>1.5452460045509301E-2</v>
      </c>
    </row>
    <row r="78" spans="1:2" x14ac:dyDescent="0.25">
      <c r="A78" s="5">
        <v>26473</v>
      </c>
      <c r="B78">
        <v>3.4976024963120897E-2</v>
      </c>
    </row>
    <row r="79" spans="1:2" x14ac:dyDescent="0.25">
      <c r="A79" s="5">
        <v>26480</v>
      </c>
      <c r="B79">
        <v>5.4743842803312598E-2</v>
      </c>
    </row>
    <row r="80" spans="1:2" x14ac:dyDescent="0.25">
      <c r="A80" s="5">
        <v>26487</v>
      </c>
      <c r="B80">
        <v>7.0993870732239006E-2</v>
      </c>
    </row>
    <row r="81" spans="1:2" x14ac:dyDescent="0.25">
      <c r="A81" s="5">
        <v>26494</v>
      </c>
      <c r="B81">
        <v>8.1022795616818799E-2</v>
      </c>
    </row>
    <row r="82" spans="1:2" x14ac:dyDescent="0.25">
      <c r="A82" s="5">
        <v>26501</v>
      </c>
      <c r="B82">
        <v>8.2291459840226303E-2</v>
      </c>
    </row>
    <row r="83" spans="1:2" x14ac:dyDescent="0.25">
      <c r="A83" s="5">
        <v>26508</v>
      </c>
      <c r="B83">
        <v>7.2399412105422695E-2</v>
      </c>
    </row>
    <row r="84" spans="1:2" x14ac:dyDescent="0.25">
      <c r="A84" s="5">
        <v>26515</v>
      </c>
      <c r="B84">
        <v>5.1162092282399603E-2</v>
      </c>
    </row>
    <row r="85" spans="1:2" x14ac:dyDescent="0.25">
      <c r="A85" s="5">
        <v>26522</v>
      </c>
      <c r="B85">
        <v>1.9022383888451001E-2</v>
      </c>
    </row>
    <row r="86" spans="1:2" x14ac:dyDescent="0.25">
      <c r="A86" s="5">
        <v>26529</v>
      </c>
      <c r="B86">
        <v>-2.1881226427918E-2</v>
      </c>
    </row>
    <row r="87" spans="1:2" x14ac:dyDescent="0.25">
      <c r="A87" s="5">
        <v>26536</v>
      </c>
      <c r="B87">
        <v>-6.9253348775558193E-2</v>
      </c>
    </row>
    <row r="88" spans="1:2" x14ac:dyDescent="0.25">
      <c r="A88" s="5">
        <v>26543</v>
      </c>
      <c r="B88">
        <v>-0.119794701634553</v>
      </c>
    </row>
    <row r="89" spans="1:2" x14ac:dyDescent="0.25">
      <c r="A89" s="5">
        <v>26550</v>
      </c>
      <c r="B89">
        <v>-0.170028440588882</v>
      </c>
    </row>
    <row r="90" spans="1:2" x14ac:dyDescent="0.25">
      <c r="A90" s="5">
        <v>26557</v>
      </c>
      <c r="B90">
        <v>-0.21742800435064599</v>
      </c>
    </row>
    <row r="91" spans="1:2" x14ac:dyDescent="0.25">
      <c r="A91" s="5">
        <v>26564</v>
      </c>
      <c r="B91">
        <v>-0.25990712533592603</v>
      </c>
    </row>
    <row r="92" spans="1:2" x14ac:dyDescent="0.25">
      <c r="A92" s="5">
        <v>26571</v>
      </c>
      <c r="B92">
        <v>-0.29625132968248102</v>
      </c>
    </row>
    <row r="93" spans="1:2" x14ac:dyDescent="0.25">
      <c r="A93" s="5">
        <v>26578</v>
      </c>
      <c r="B93">
        <v>-0.32648139854710601</v>
      </c>
    </row>
    <row r="94" spans="1:2" x14ac:dyDescent="0.25">
      <c r="A94" s="5">
        <v>26585</v>
      </c>
      <c r="B94">
        <v>-0.35137313818115901</v>
      </c>
    </row>
    <row r="95" spans="1:2" x14ac:dyDescent="0.25">
      <c r="A95" s="5">
        <v>26592</v>
      </c>
      <c r="B95">
        <v>-0.37112086256534699</v>
      </c>
    </row>
    <row r="96" spans="1:2" x14ac:dyDescent="0.25">
      <c r="A96" s="5">
        <v>26599</v>
      </c>
      <c r="B96">
        <v>-0.38676148124274701</v>
      </c>
    </row>
    <row r="97" spans="1:2" x14ac:dyDescent="0.25">
      <c r="A97" s="5">
        <v>26606</v>
      </c>
      <c r="B97">
        <v>-0.398538745012809</v>
      </c>
    </row>
    <row r="98" spans="1:2" x14ac:dyDescent="0.25">
      <c r="A98" s="5">
        <v>26613</v>
      </c>
      <c r="B98">
        <v>-0.406639228790309</v>
      </c>
    </row>
    <row r="99" spans="1:2" x14ac:dyDescent="0.25">
      <c r="A99" s="5">
        <v>26620</v>
      </c>
      <c r="B99">
        <v>-0.40996477050084801</v>
      </c>
    </row>
    <row r="100" spans="1:2" x14ac:dyDescent="0.25">
      <c r="A100" s="5">
        <v>26627</v>
      </c>
      <c r="B100">
        <v>-0.407478038364881</v>
      </c>
    </row>
    <row r="101" spans="1:2" x14ac:dyDescent="0.25">
      <c r="A101" s="5">
        <v>26634</v>
      </c>
      <c r="B101">
        <v>-0.39696091259000199</v>
      </c>
    </row>
    <row r="102" spans="1:2" x14ac:dyDescent="0.25">
      <c r="A102" s="5">
        <v>26641</v>
      </c>
      <c r="B102">
        <v>-0.37643793947916299</v>
      </c>
    </row>
    <row r="103" spans="1:2" x14ac:dyDescent="0.25">
      <c r="A103" s="5">
        <v>26648</v>
      </c>
      <c r="B103">
        <v>-0.344070625748708</v>
      </c>
    </row>
    <row r="104" spans="1:2" x14ac:dyDescent="0.25">
      <c r="A104" s="5">
        <v>26655</v>
      </c>
      <c r="B104">
        <v>-0.29735053978986498</v>
      </c>
    </row>
    <row r="105" spans="1:2" x14ac:dyDescent="0.25">
      <c r="A105" s="5">
        <v>26662</v>
      </c>
      <c r="B105">
        <v>-0.234822128835598</v>
      </c>
    </row>
    <row r="106" spans="1:2" x14ac:dyDescent="0.25">
      <c r="A106" s="5">
        <v>26669</v>
      </c>
      <c r="B106">
        <v>-0.15600901540258999</v>
      </c>
    </row>
    <row r="107" spans="1:2" x14ac:dyDescent="0.25">
      <c r="A107" s="5">
        <v>26676</v>
      </c>
      <c r="B107">
        <v>-6.1194401192424898E-2</v>
      </c>
    </row>
    <row r="108" spans="1:2" x14ac:dyDescent="0.25">
      <c r="A108" s="5">
        <v>26683</v>
      </c>
      <c r="B108">
        <v>4.7683157249071802E-2</v>
      </c>
    </row>
    <row r="109" spans="1:2" x14ac:dyDescent="0.25">
      <c r="A109" s="5">
        <v>26690</v>
      </c>
      <c r="B109">
        <v>0.16749489939849299</v>
      </c>
    </row>
    <row r="110" spans="1:2" x14ac:dyDescent="0.25">
      <c r="A110" s="5">
        <v>26697</v>
      </c>
      <c r="B110">
        <v>0.29433896733592302</v>
      </c>
    </row>
    <row r="111" spans="1:2" x14ac:dyDescent="0.25">
      <c r="A111" s="5">
        <v>26704</v>
      </c>
      <c r="B111">
        <v>0.422649031471939</v>
      </c>
    </row>
    <row r="112" spans="1:2" x14ac:dyDescent="0.25">
      <c r="A112" s="5">
        <v>26711</v>
      </c>
      <c r="B112">
        <v>0.54694354823020397</v>
      </c>
    </row>
    <row r="113" spans="1:2" x14ac:dyDescent="0.25">
      <c r="A113" s="5">
        <v>26718</v>
      </c>
      <c r="B113">
        <v>0.66238392346925001</v>
      </c>
    </row>
    <row r="114" spans="1:2" x14ac:dyDescent="0.25">
      <c r="A114" s="5">
        <v>26725</v>
      </c>
      <c r="B114">
        <v>0.76441681243027604</v>
      </c>
    </row>
    <row r="115" spans="1:2" x14ac:dyDescent="0.25">
      <c r="A115" s="5">
        <v>26732</v>
      </c>
      <c r="B115">
        <v>0.85011787470748001</v>
      </c>
    </row>
    <row r="116" spans="1:2" x14ac:dyDescent="0.25">
      <c r="A116" s="5">
        <v>26739</v>
      </c>
      <c r="B116">
        <v>0.91750803839603101</v>
      </c>
    </row>
    <row r="117" spans="1:2" x14ac:dyDescent="0.25">
      <c r="A117" s="5">
        <v>26746</v>
      </c>
      <c r="B117">
        <v>0.96779481675888701</v>
      </c>
    </row>
    <row r="118" spans="1:2" x14ac:dyDescent="0.25">
      <c r="A118" s="5">
        <v>26753</v>
      </c>
      <c r="B118">
        <v>1.0022530597442401</v>
      </c>
    </row>
    <row r="119" spans="1:2" x14ac:dyDescent="0.25">
      <c r="A119" s="5">
        <v>26760</v>
      </c>
      <c r="B119">
        <v>1.02227899851749</v>
      </c>
    </row>
    <row r="120" spans="1:2" x14ac:dyDescent="0.25">
      <c r="A120" s="5">
        <v>26767</v>
      </c>
      <c r="B120">
        <v>1.0312416187643001</v>
      </c>
    </row>
    <row r="121" spans="1:2" x14ac:dyDescent="0.25">
      <c r="A121" s="5">
        <v>26774</v>
      </c>
      <c r="B121">
        <v>1.03178116139652</v>
      </c>
    </row>
    <row r="122" spans="1:2" x14ac:dyDescent="0.25">
      <c r="A122" s="5">
        <v>26781</v>
      </c>
      <c r="B122">
        <v>1.02681063306326</v>
      </c>
    </row>
    <row r="123" spans="1:2" x14ac:dyDescent="0.25">
      <c r="A123" s="5">
        <v>26788</v>
      </c>
      <c r="B123">
        <v>1.0186528885878301</v>
      </c>
    </row>
    <row r="124" spans="1:2" x14ac:dyDescent="0.25">
      <c r="A124" s="5">
        <v>26795</v>
      </c>
      <c r="B124">
        <v>1.0101425322461699</v>
      </c>
    </row>
    <row r="125" spans="1:2" x14ac:dyDescent="0.25">
      <c r="A125" s="5">
        <v>26802</v>
      </c>
      <c r="B125">
        <v>1.0036297984634399</v>
      </c>
    </row>
    <row r="126" spans="1:2" x14ac:dyDescent="0.25">
      <c r="A126" s="5">
        <v>26809</v>
      </c>
      <c r="B126">
        <v>1.0018699241840601</v>
      </c>
    </row>
    <row r="127" spans="1:2" x14ac:dyDescent="0.25">
      <c r="A127" s="5">
        <v>26816</v>
      </c>
      <c r="B127">
        <v>1.00779328307087</v>
      </c>
    </row>
    <row r="128" spans="1:2" x14ac:dyDescent="0.25">
      <c r="A128" s="5">
        <v>26823</v>
      </c>
      <c r="B128">
        <v>1.0242737114102001</v>
      </c>
    </row>
    <row r="129" spans="1:2" x14ac:dyDescent="0.25">
      <c r="A129" s="5">
        <v>26830</v>
      </c>
      <c r="B129">
        <v>1.0534436075773701</v>
      </c>
    </row>
    <row r="130" spans="1:2" x14ac:dyDescent="0.25">
      <c r="A130" s="5">
        <v>26837</v>
      </c>
      <c r="B130">
        <v>1.09693444988361</v>
      </c>
    </row>
    <row r="131" spans="1:2" x14ac:dyDescent="0.25">
      <c r="A131" s="5">
        <v>26844</v>
      </c>
      <c r="B131">
        <v>1.1555146313959499</v>
      </c>
    </row>
    <row r="132" spans="1:2" x14ac:dyDescent="0.25">
      <c r="A132" s="5">
        <v>26851</v>
      </c>
      <c r="B132">
        <v>1.22814594248619</v>
      </c>
    </row>
    <row r="133" spans="1:2" x14ac:dyDescent="0.25">
      <c r="A133" s="5">
        <v>26858</v>
      </c>
      <c r="B133">
        <v>1.3141207739391501</v>
      </c>
    </row>
    <row r="134" spans="1:2" x14ac:dyDescent="0.25">
      <c r="A134" s="5">
        <v>26865</v>
      </c>
      <c r="B134">
        <v>1.4101005579441199</v>
      </c>
    </row>
    <row r="135" spans="1:2" x14ac:dyDescent="0.25">
      <c r="A135" s="5">
        <v>26872</v>
      </c>
      <c r="B135">
        <v>1.51340390080968</v>
      </c>
    </row>
    <row r="136" spans="1:2" x14ac:dyDescent="0.25">
      <c r="A136" s="5">
        <v>26879</v>
      </c>
      <c r="B136">
        <v>1.61961618877646</v>
      </c>
    </row>
    <row r="137" spans="1:2" x14ac:dyDescent="0.25">
      <c r="A137" s="5">
        <v>26886</v>
      </c>
      <c r="B137">
        <v>1.7252660250267799</v>
      </c>
    </row>
    <row r="138" spans="1:2" x14ac:dyDescent="0.25">
      <c r="A138" s="5">
        <v>26893</v>
      </c>
      <c r="B138">
        <v>1.8269952954115301</v>
      </c>
    </row>
    <row r="139" spans="1:2" x14ac:dyDescent="0.25">
      <c r="A139" s="5">
        <v>26900</v>
      </c>
      <c r="B139">
        <v>1.9220740866067201</v>
      </c>
    </row>
    <row r="140" spans="1:2" x14ac:dyDescent="0.25">
      <c r="A140" s="5">
        <v>26907</v>
      </c>
      <c r="B140">
        <v>2.0070885988525</v>
      </c>
    </row>
    <row r="141" spans="1:2" x14ac:dyDescent="0.25">
      <c r="A141" s="5">
        <v>26914</v>
      </c>
      <c r="B141">
        <v>2.0791865769125901</v>
      </c>
    </row>
    <row r="142" spans="1:2" x14ac:dyDescent="0.25">
      <c r="A142" s="5">
        <v>26921</v>
      </c>
      <c r="B142">
        <v>2.1368699866101402</v>
      </c>
    </row>
    <row r="143" spans="1:2" x14ac:dyDescent="0.25">
      <c r="A143" s="5">
        <v>26928</v>
      </c>
      <c r="B143">
        <v>2.1793447182862602</v>
      </c>
    </row>
    <row r="144" spans="1:2" x14ac:dyDescent="0.25">
      <c r="A144" s="5">
        <v>26935</v>
      </c>
      <c r="B144">
        <v>2.2061972642641399</v>
      </c>
    </row>
    <row r="145" spans="1:2" x14ac:dyDescent="0.25">
      <c r="A145" s="5">
        <v>26942</v>
      </c>
      <c r="B145">
        <v>2.2168797885860498</v>
      </c>
    </row>
    <row r="146" spans="1:2" x14ac:dyDescent="0.25">
      <c r="A146" s="5">
        <v>26949</v>
      </c>
      <c r="B146">
        <v>2.2146309211533901</v>
      </c>
    </row>
    <row r="147" spans="1:2" x14ac:dyDescent="0.25">
      <c r="A147" s="5">
        <v>26956</v>
      </c>
      <c r="B147">
        <v>2.2004937804462599</v>
      </c>
    </row>
    <row r="148" spans="1:2" x14ac:dyDescent="0.25">
      <c r="A148" s="5">
        <v>26963</v>
      </c>
      <c r="B148">
        <v>2.17751435776173</v>
      </c>
    </row>
    <row r="149" spans="1:2" x14ac:dyDescent="0.25">
      <c r="A149" s="5">
        <v>26970</v>
      </c>
      <c r="B149">
        <v>2.1470979150082301</v>
      </c>
    </row>
    <row r="150" spans="1:2" x14ac:dyDescent="0.25">
      <c r="A150" s="5">
        <v>26977</v>
      </c>
      <c r="B150">
        <v>2.1105189983347499</v>
      </c>
    </row>
    <row r="151" spans="1:2" x14ac:dyDescent="0.25">
      <c r="A151" s="5">
        <v>26984</v>
      </c>
      <c r="B151">
        <v>2.0675587833350901</v>
      </c>
    </row>
    <row r="152" spans="1:2" x14ac:dyDescent="0.25">
      <c r="A152" s="5">
        <v>26991</v>
      </c>
      <c r="B152">
        <v>2.0160455668624899</v>
      </c>
    </row>
    <row r="153" spans="1:2" x14ac:dyDescent="0.25">
      <c r="A153" s="5">
        <v>26998</v>
      </c>
      <c r="B153">
        <v>1.95299896269573</v>
      </c>
    </row>
    <row r="154" spans="1:2" x14ac:dyDescent="0.25">
      <c r="A154" s="5">
        <v>27005</v>
      </c>
      <c r="B154">
        <v>1.8747681351962</v>
      </c>
    </row>
    <row r="155" spans="1:2" x14ac:dyDescent="0.25">
      <c r="A155" s="5">
        <v>27012</v>
      </c>
      <c r="B155">
        <v>1.7795748418414401</v>
      </c>
    </row>
    <row r="156" spans="1:2" x14ac:dyDescent="0.25">
      <c r="A156" s="5">
        <v>27019</v>
      </c>
      <c r="B156">
        <v>1.66662741486773</v>
      </c>
    </row>
    <row r="157" spans="1:2" x14ac:dyDescent="0.25">
      <c r="A157" s="5">
        <v>27026</v>
      </c>
      <c r="B157">
        <v>1.5372665433247901</v>
      </c>
    </row>
    <row r="158" spans="1:2" x14ac:dyDescent="0.25">
      <c r="A158" s="5">
        <v>27033</v>
      </c>
      <c r="B158">
        <v>1.39351461827333</v>
      </c>
    </row>
    <row r="159" spans="1:2" x14ac:dyDescent="0.25">
      <c r="A159" s="5">
        <v>27040</v>
      </c>
      <c r="B159">
        <v>1.24299859319901</v>
      </c>
    </row>
    <row r="160" spans="1:2" x14ac:dyDescent="0.25">
      <c r="A160" s="5">
        <v>27047</v>
      </c>
      <c r="B160">
        <v>1.09191347661615</v>
      </c>
    </row>
    <row r="161" spans="1:2" x14ac:dyDescent="0.25">
      <c r="A161" s="5">
        <v>27054</v>
      </c>
      <c r="B161">
        <v>0.94763992455144497</v>
      </c>
    </row>
    <row r="162" spans="1:2" x14ac:dyDescent="0.25">
      <c r="A162" s="5">
        <v>27061</v>
      </c>
      <c r="B162">
        <v>0.81833595200635201</v>
      </c>
    </row>
    <row r="163" spans="1:2" x14ac:dyDescent="0.25">
      <c r="A163" s="5">
        <v>27068</v>
      </c>
      <c r="B163">
        <v>0.71103213229752205</v>
      </c>
    </row>
    <row r="164" spans="1:2" x14ac:dyDescent="0.25">
      <c r="A164" s="5">
        <v>27075</v>
      </c>
      <c r="B164">
        <v>0.632033716862756</v>
      </c>
    </row>
    <row r="165" spans="1:2" x14ac:dyDescent="0.25">
      <c r="A165" s="5">
        <v>27082</v>
      </c>
      <c r="B165">
        <v>0.58674601144645699</v>
      </c>
    </row>
    <row r="166" spans="1:2" x14ac:dyDescent="0.25">
      <c r="A166" s="5">
        <v>27089</v>
      </c>
      <c r="B166">
        <v>0.57904197578514105</v>
      </c>
    </row>
    <row r="167" spans="1:2" x14ac:dyDescent="0.25">
      <c r="A167" s="5">
        <v>27096</v>
      </c>
      <c r="B167">
        <v>0.61157353552794602</v>
      </c>
    </row>
    <row r="168" spans="1:2" x14ac:dyDescent="0.25">
      <c r="A168" s="5">
        <v>27103</v>
      </c>
      <c r="B168">
        <v>0.6858656493027</v>
      </c>
    </row>
    <row r="169" spans="1:2" x14ac:dyDescent="0.25">
      <c r="A169" s="5">
        <v>27110</v>
      </c>
      <c r="B169">
        <v>0.80178529178946401</v>
      </c>
    </row>
    <row r="170" spans="1:2" x14ac:dyDescent="0.25">
      <c r="A170" s="5">
        <v>27117</v>
      </c>
      <c r="B170">
        <v>0.95765781563294405</v>
      </c>
    </row>
    <row r="171" spans="1:2" x14ac:dyDescent="0.25">
      <c r="A171" s="5">
        <v>27124</v>
      </c>
      <c r="B171">
        <v>1.1503992555409901</v>
      </c>
    </row>
    <row r="172" spans="1:2" x14ac:dyDescent="0.25">
      <c r="A172" s="5">
        <v>27131</v>
      </c>
      <c r="B172">
        <v>1.3774210845107</v>
      </c>
    </row>
    <row r="173" spans="1:2" x14ac:dyDescent="0.25">
      <c r="A173" s="5">
        <v>27138</v>
      </c>
      <c r="B173">
        <v>1.6330653683463201</v>
      </c>
    </row>
    <row r="174" spans="1:2" x14ac:dyDescent="0.25">
      <c r="A174" s="5">
        <v>27145</v>
      </c>
      <c r="B174">
        <v>1.9120077192174501</v>
      </c>
    </row>
    <row r="175" spans="1:2" x14ac:dyDescent="0.25">
      <c r="A175" s="5">
        <v>27152</v>
      </c>
      <c r="B175">
        <v>2.2075811347905501</v>
      </c>
    </row>
    <row r="176" spans="1:2" x14ac:dyDescent="0.25">
      <c r="A176" s="5">
        <v>27159</v>
      </c>
      <c r="B176">
        <v>2.5141611045461101</v>
      </c>
    </row>
    <row r="177" spans="1:2" x14ac:dyDescent="0.25">
      <c r="A177" s="5">
        <v>27166</v>
      </c>
      <c r="B177">
        <v>2.82557420856249</v>
      </c>
    </row>
    <row r="178" spans="1:2" x14ac:dyDescent="0.25">
      <c r="A178" s="5">
        <v>27173</v>
      </c>
      <c r="B178">
        <v>3.13379649886476</v>
      </c>
    </row>
    <row r="179" spans="1:2" x14ac:dyDescent="0.25">
      <c r="A179" s="5">
        <v>27180</v>
      </c>
      <c r="B179">
        <v>3.43260770171903</v>
      </c>
    </row>
    <row r="180" spans="1:2" x14ac:dyDescent="0.25">
      <c r="A180" s="5">
        <v>27187</v>
      </c>
      <c r="B180">
        <v>3.7149052177948398</v>
      </c>
    </row>
    <row r="181" spans="1:2" x14ac:dyDescent="0.25">
      <c r="A181" s="5">
        <v>27194</v>
      </c>
      <c r="B181">
        <v>3.9737048296737298</v>
      </c>
    </row>
    <row r="182" spans="1:2" x14ac:dyDescent="0.25">
      <c r="A182" s="5">
        <v>27201</v>
      </c>
      <c r="B182">
        <v>4.2030591251466101</v>
      </c>
    </row>
    <row r="183" spans="1:2" x14ac:dyDescent="0.25">
      <c r="A183" s="5">
        <v>27208</v>
      </c>
      <c r="B183">
        <v>4.3966584415758101</v>
      </c>
    </row>
    <row r="184" spans="1:2" x14ac:dyDescent="0.25">
      <c r="A184" s="5">
        <v>27215</v>
      </c>
      <c r="B184">
        <v>4.5488526101666498</v>
      </c>
    </row>
    <row r="185" spans="1:2" x14ac:dyDescent="0.25">
      <c r="A185" s="5">
        <v>27222</v>
      </c>
      <c r="B185">
        <v>4.6572939660999797</v>
      </c>
    </row>
    <row r="186" spans="1:2" x14ac:dyDescent="0.25">
      <c r="A186" s="5">
        <v>27229</v>
      </c>
      <c r="B186">
        <v>4.72143231821142</v>
      </c>
    </row>
    <row r="187" spans="1:2" x14ac:dyDescent="0.25">
      <c r="A187" s="5">
        <v>27236</v>
      </c>
      <c r="B187">
        <v>4.7434445706075303</v>
      </c>
    </row>
    <row r="188" spans="1:2" x14ac:dyDescent="0.25">
      <c r="A188" s="5">
        <v>27243</v>
      </c>
      <c r="B188">
        <v>4.7272912875748796</v>
      </c>
    </row>
    <row r="189" spans="1:2" x14ac:dyDescent="0.25">
      <c r="A189" s="5">
        <v>27250</v>
      </c>
      <c r="B189">
        <v>4.6773215622061999</v>
      </c>
    </row>
    <row r="190" spans="1:2" x14ac:dyDescent="0.25">
      <c r="A190" s="5">
        <v>27257</v>
      </c>
      <c r="B190">
        <v>4.60079260027958</v>
      </c>
    </row>
    <row r="191" spans="1:2" x14ac:dyDescent="0.25">
      <c r="A191" s="5">
        <v>27264</v>
      </c>
      <c r="B191">
        <v>4.50192989565201</v>
      </c>
    </row>
    <row r="192" spans="1:2" x14ac:dyDescent="0.25">
      <c r="A192" s="5">
        <v>27271</v>
      </c>
      <c r="B192">
        <v>4.3860131655445196</v>
      </c>
    </row>
    <row r="193" spans="1:2" x14ac:dyDescent="0.25">
      <c r="A193" s="5">
        <v>27278</v>
      </c>
      <c r="B193">
        <v>4.2552734536804104</v>
      </c>
    </row>
    <row r="194" spans="1:2" x14ac:dyDescent="0.25">
      <c r="A194" s="5">
        <v>27285</v>
      </c>
      <c r="B194">
        <v>4.1120611780061003</v>
      </c>
    </row>
    <row r="195" spans="1:2" x14ac:dyDescent="0.25">
      <c r="A195" s="5">
        <v>27292</v>
      </c>
      <c r="B195">
        <v>3.9590325324557698</v>
      </c>
    </row>
    <row r="196" spans="1:2" x14ac:dyDescent="0.25">
      <c r="A196" s="5">
        <v>27299</v>
      </c>
      <c r="B196">
        <v>3.7961162953608198</v>
      </c>
    </row>
    <row r="197" spans="1:2" x14ac:dyDescent="0.25">
      <c r="A197" s="5">
        <v>27306</v>
      </c>
      <c r="B197">
        <v>3.6253925775496998</v>
      </c>
    </row>
    <row r="198" spans="1:2" x14ac:dyDescent="0.25">
      <c r="A198" s="5">
        <v>27313</v>
      </c>
      <c r="B198">
        <v>3.4486624159825499</v>
      </c>
    </row>
    <row r="199" spans="1:2" x14ac:dyDescent="0.25">
      <c r="A199" s="5">
        <v>27320</v>
      </c>
      <c r="B199">
        <v>3.2716017861098998</v>
      </c>
    </row>
    <row r="200" spans="1:2" x14ac:dyDescent="0.25">
      <c r="A200" s="5">
        <v>27327</v>
      </c>
      <c r="B200">
        <v>3.09835744719387</v>
      </c>
    </row>
    <row r="201" spans="1:2" x14ac:dyDescent="0.25">
      <c r="A201" s="5">
        <v>27334</v>
      </c>
      <c r="B201">
        <v>2.9328450841056601</v>
      </c>
    </row>
    <row r="202" spans="1:2" x14ac:dyDescent="0.25">
      <c r="A202" s="5">
        <v>27341</v>
      </c>
      <c r="B202">
        <v>2.7788644185750502</v>
      </c>
    </row>
    <row r="203" spans="1:2" x14ac:dyDescent="0.25">
      <c r="A203" s="5">
        <v>27348</v>
      </c>
      <c r="B203">
        <v>2.63817588497648</v>
      </c>
    </row>
    <row r="204" spans="1:2" x14ac:dyDescent="0.25">
      <c r="A204" s="5">
        <v>27355</v>
      </c>
      <c r="B204">
        <v>2.5092477370493902</v>
      </c>
    </row>
    <row r="205" spans="1:2" x14ac:dyDescent="0.25">
      <c r="A205" s="5">
        <v>27362</v>
      </c>
      <c r="B205">
        <v>2.39099317541638</v>
      </c>
    </row>
    <row r="206" spans="1:2" x14ac:dyDescent="0.25">
      <c r="A206" s="5">
        <v>27369</v>
      </c>
      <c r="B206">
        <v>2.2790754428674602</v>
      </c>
    </row>
    <row r="207" spans="1:2" x14ac:dyDescent="0.25">
      <c r="A207" s="5">
        <v>27376</v>
      </c>
      <c r="B207">
        <v>2.1687403353294501</v>
      </c>
    </row>
    <row r="208" spans="1:2" x14ac:dyDescent="0.25">
      <c r="A208" s="5">
        <v>27383</v>
      </c>
      <c r="B208">
        <v>2.05705745644631</v>
      </c>
    </row>
    <row r="209" spans="1:2" x14ac:dyDescent="0.25">
      <c r="A209" s="5">
        <v>27390</v>
      </c>
      <c r="B209">
        <v>1.93964785452078</v>
      </c>
    </row>
    <row r="210" spans="1:2" x14ac:dyDescent="0.25">
      <c r="A210" s="5">
        <v>27397</v>
      </c>
      <c r="B210">
        <v>1.81517735102466</v>
      </c>
    </row>
    <row r="211" spans="1:2" x14ac:dyDescent="0.25">
      <c r="A211" s="5">
        <v>27404</v>
      </c>
      <c r="B211">
        <v>1.6824301885100601</v>
      </c>
    </row>
    <row r="212" spans="1:2" x14ac:dyDescent="0.25">
      <c r="A212" s="5">
        <v>27411</v>
      </c>
      <c r="B212">
        <v>1.54346122110313</v>
      </c>
    </row>
    <row r="213" spans="1:2" x14ac:dyDescent="0.25">
      <c r="A213" s="5">
        <v>27418</v>
      </c>
      <c r="B213">
        <v>1.40011351521409</v>
      </c>
    </row>
    <row r="214" spans="1:2" x14ac:dyDescent="0.25">
      <c r="A214" s="5">
        <v>27425</v>
      </c>
      <c r="B214">
        <v>1.2547793170670101</v>
      </c>
    </row>
    <row r="215" spans="1:2" x14ac:dyDescent="0.25">
      <c r="A215" s="5">
        <v>27432</v>
      </c>
      <c r="B215">
        <v>1.10945981066529</v>
      </c>
    </row>
    <row r="216" spans="1:2" x14ac:dyDescent="0.25">
      <c r="A216" s="5">
        <v>27439</v>
      </c>
      <c r="B216">
        <v>0.96763991075915601</v>
      </c>
    </row>
    <row r="217" spans="1:2" x14ac:dyDescent="0.25">
      <c r="A217" s="5">
        <v>27446</v>
      </c>
      <c r="B217">
        <v>0.82984962231575499</v>
      </c>
    </row>
    <row r="218" spans="1:2" x14ac:dyDescent="0.25">
      <c r="A218" s="5">
        <v>27453</v>
      </c>
      <c r="B218">
        <v>0.69728986503186197</v>
      </c>
    </row>
    <row r="219" spans="1:2" x14ac:dyDescent="0.25">
      <c r="A219" s="5">
        <v>27460</v>
      </c>
      <c r="B219">
        <v>0.57054946327096101</v>
      </c>
    </row>
    <row r="220" spans="1:2" x14ac:dyDescent="0.25">
      <c r="A220" s="5">
        <v>27467</v>
      </c>
      <c r="B220">
        <v>0.44970204869049102</v>
      </c>
    </row>
    <row r="221" spans="1:2" x14ac:dyDescent="0.25">
      <c r="A221" s="5">
        <v>27474</v>
      </c>
      <c r="B221">
        <v>0.33513749900628098</v>
      </c>
    </row>
    <row r="222" spans="1:2" x14ac:dyDescent="0.25">
      <c r="A222" s="5">
        <v>27481</v>
      </c>
      <c r="B222">
        <v>0.22643145035808299</v>
      </c>
    </row>
    <row r="223" spans="1:2" x14ac:dyDescent="0.25">
      <c r="A223" s="5">
        <v>27488</v>
      </c>
      <c r="B223">
        <v>0.123161531030529</v>
      </c>
    </row>
    <row r="224" spans="1:2" x14ac:dyDescent="0.25">
      <c r="A224" s="5">
        <v>27495</v>
      </c>
      <c r="B224">
        <v>2.4866186516452001E-2</v>
      </c>
    </row>
    <row r="225" spans="1:2" x14ac:dyDescent="0.25">
      <c r="A225" s="5">
        <v>27502</v>
      </c>
      <c r="B225">
        <v>-6.8030654926019604E-2</v>
      </c>
    </row>
    <row r="226" spans="1:2" x14ac:dyDescent="0.25">
      <c r="A226" s="5">
        <v>27509</v>
      </c>
      <c r="B226">
        <v>-0.15615320632990101</v>
      </c>
    </row>
    <row r="227" spans="1:2" x14ac:dyDescent="0.25">
      <c r="A227" s="5">
        <v>27516</v>
      </c>
      <c r="B227">
        <v>-0.23833772891712701</v>
      </c>
    </row>
    <row r="228" spans="1:2" x14ac:dyDescent="0.25">
      <c r="A228" s="5">
        <v>27523</v>
      </c>
      <c r="B228">
        <v>-0.315194327700626</v>
      </c>
    </row>
    <row r="229" spans="1:2" x14ac:dyDescent="0.25">
      <c r="A229" s="5">
        <v>27530</v>
      </c>
      <c r="B229">
        <v>-0.38517109793464199</v>
      </c>
    </row>
    <row r="230" spans="1:2" x14ac:dyDescent="0.25">
      <c r="A230" s="5">
        <v>27537</v>
      </c>
      <c r="B230">
        <v>-0.44844654366282299</v>
      </c>
    </row>
    <row r="231" spans="1:2" x14ac:dyDescent="0.25">
      <c r="A231" s="5">
        <v>27544</v>
      </c>
      <c r="B231">
        <v>-0.50338026487474896</v>
      </c>
    </row>
    <row r="232" spans="1:2" x14ac:dyDescent="0.25">
      <c r="A232" s="5">
        <v>27551</v>
      </c>
      <c r="B232">
        <v>-0.54975542332449201</v>
      </c>
    </row>
    <row r="233" spans="1:2" x14ac:dyDescent="0.25">
      <c r="A233" s="5">
        <v>27558</v>
      </c>
      <c r="B233">
        <v>-0.58730818843967902</v>
      </c>
    </row>
    <row r="234" spans="1:2" x14ac:dyDescent="0.25">
      <c r="A234" s="5">
        <v>27565</v>
      </c>
      <c r="B234">
        <v>-0.61626973442130395</v>
      </c>
    </row>
    <row r="235" spans="1:2" x14ac:dyDescent="0.25">
      <c r="A235" s="5">
        <v>27572</v>
      </c>
      <c r="B235">
        <v>-0.636537734387847</v>
      </c>
    </row>
    <row r="236" spans="1:2" x14ac:dyDescent="0.25">
      <c r="A236" s="5">
        <v>27579</v>
      </c>
      <c r="B236">
        <v>-0.64846900252783302</v>
      </c>
    </row>
    <row r="237" spans="1:2" x14ac:dyDescent="0.25">
      <c r="A237" s="5">
        <v>27586</v>
      </c>
      <c r="B237">
        <v>-0.652946807612515</v>
      </c>
    </row>
    <row r="238" spans="1:2" x14ac:dyDescent="0.25">
      <c r="A238" s="5">
        <v>27593</v>
      </c>
      <c r="B238">
        <v>-0.65024144609538004</v>
      </c>
    </row>
    <row r="239" spans="1:2" x14ac:dyDescent="0.25">
      <c r="A239" s="5">
        <v>27600</v>
      </c>
      <c r="B239">
        <v>-0.64076981528706201</v>
      </c>
    </row>
    <row r="240" spans="1:2" x14ac:dyDescent="0.25">
      <c r="A240" s="5">
        <v>27607</v>
      </c>
      <c r="B240">
        <v>-0.62462963347778999</v>
      </c>
    </row>
    <row r="241" spans="1:2" x14ac:dyDescent="0.25">
      <c r="A241" s="5">
        <v>27614</v>
      </c>
      <c r="B241">
        <v>-0.60267730702459898</v>
      </c>
    </row>
    <row r="242" spans="1:2" x14ac:dyDescent="0.25">
      <c r="A242" s="5">
        <v>27621</v>
      </c>
      <c r="B242">
        <v>-0.574710452884717</v>
      </c>
    </row>
    <row r="243" spans="1:2" x14ac:dyDescent="0.25">
      <c r="A243" s="5">
        <v>27628</v>
      </c>
      <c r="B243">
        <v>-0.54165205677168504</v>
      </c>
    </row>
    <row r="244" spans="1:2" x14ac:dyDescent="0.25">
      <c r="A244" s="5">
        <v>27635</v>
      </c>
      <c r="B244">
        <v>-0.50429879103169195</v>
      </c>
    </row>
    <row r="245" spans="1:2" x14ac:dyDescent="0.25">
      <c r="A245" s="5">
        <v>27642</v>
      </c>
      <c r="B245">
        <v>-0.46414908994535897</v>
      </c>
    </row>
    <row r="246" spans="1:2" x14ac:dyDescent="0.25">
      <c r="A246" s="5">
        <v>27649</v>
      </c>
      <c r="B246">
        <v>-0.42242122738794402</v>
      </c>
    </row>
    <row r="247" spans="1:2" x14ac:dyDescent="0.25">
      <c r="A247" s="5">
        <v>27656</v>
      </c>
      <c r="B247">
        <v>-0.38084169448035099</v>
      </c>
    </row>
    <row r="248" spans="1:2" x14ac:dyDescent="0.25">
      <c r="A248" s="5">
        <v>27663</v>
      </c>
      <c r="B248">
        <v>-0.34164942299032203</v>
      </c>
    </row>
    <row r="249" spans="1:2" x14ac:dyDescent="0.25">
      <c r="A249" s="5">
        <v>27670</v>
      </c>
      <c r="B249">
        <v>-0.30618030173822702</v>
      </c>
    </row>
    <row r="250" spans="1:2" x14ac:dyDescent="0.25">
      <c r="A250" s="5">
        <v>27677</v>
      </c>
      <c r="B250">
        <v>-0.27706909060212598</v>
      </c>
    </row>
    <row r="251" spans="1:2" x14ac:dyDescent="0.25">
      <c r="A251" s="5">
        <v>27684</v>
      </c>
      <c r="B251">
        <v>-0.25540082311905798</v>
      </c>
    </row>
    <row r="252" spans="1:2" x14ac:dyDescent="0.25">
      <c r="A252" s="5">
        <v>27691</v>
      </c>
      <c r="B252">
        <v>-0.242391301073308</v>
      </c>
    </row>
    <row r="253" spans="1:2" x14ac:dyDescent="0.25">
      <c r="A253" s="5">
        <v>27698</v>
      </c>
      <c r="B253">
        <v>-0.238743441587699</v>
      </c>
    </row>
    <row r="254" spans="1:2" x14ac:dyDescent="0.25">
      <c r="A254" s="5">
        <v>27705</v>
      </c>
      <c r="B254">
        <v>-0.245919505055162</v>
      </c>
    </row>
    <row r="255" spans="1:2" x14ac:dyDescent="0.25">
      <c r="A255" s="5">
        <v>27712</v>
      </c>
      <c r="B255">
        <v>-0.26358535705077302</v>
      </c>
    </row>
    <row r="256" spans="1:2" x14ac:dyDescent="0.25">
      <c r="A256" s="5">
        <v>27719</v>
      </c>
      <c r="B256">
        <v>-0.29172364388809102</v>
      </c>
    </row>
    <row r="257" spans="1:2" x14ac:dyDescent="0.25">
      <c r="A257" s="5">
        <v>27726</v>
      </c>
      <c r="B257">
        <v>-0.329896191802654</v>
      </c>
    </row>
    <row r="258" spans="1:2" x14ac:dyDescent="0.25">
      <c r="A258" s="5">
        <v>27733</v>
      </c>
      <c r="B258">
        <v>-0.377135036531487</v>
      </c>
    </row>
    <row r="259" spans="1:2" x14ac:dyDescent="0.25">
      <c r="A259" s="5">
        <v>27740</v>
      </c>
      <c r="B259">
        <v>-0.43187282129223098</v>
      </c>
    </row>
    <row r="260" spans="1:2" x14ac:dyDescent="0.25">
      <c r="A260" s="5">
        <v>27747</v>
      </c>
      <c r="B260">
        <v>-0.49198452649994101</v>
      </c>
    </row>
    <row r="261" spans="1:2" x14ac:dyDescent="0.25">
      <c r="A261" s="5">
        <v>27754</v>
      </c>
      <c r="B261">
        <v>-0.55556750962085</v>
      </c>
    </row>
    <row r="262" spans="1:2" x14ac:dyDescent="0.25">
      <c r="A262" s="5">
        <v>27761</v>
      </c>
      <c r="B262">
        <v>-0.62024445828782204</v>
      </c>
    </row>
    <row r="263" spans="1:2" x14ac:dyDescent="0.25">
      <c r="A263" s="5">
        <v>27768</v>
      </c>
      <c r="B263">
        <v>-0.68359998795335397</v>
      </c>
    </row>
    <row r="264" spans="1:2" x14ac:dyDescent="0.25">
      <c r="A264" s="5">
        <v>27775</v>
      </c>
      <c r="B264">
        <v>-0.74332924002695</v>
      </c>
    </row>
    <row r="265" spans="1:2" x14ac:dyDescent="0.25">
      <c r="A265" s="5">
        <v>27782</v>
      </c>
      <c r="B265">
        <v>-0.79770936611231003</v>
      </c>
    </row>
    <row r="266" spans="1:2" x14ac:dyDescent="0.25">
      <c r="A266" s="5">
        <v>27789</v>
      </c>
      <c r="B266">
        <v>-0.84589299677074103</v>
      </c>
    </row>
    <row r="267" spans="1:2" x14ac:dyDescent="0.25">
      <c r="A267" s="5">
        <v>27796</v>
      </c>
      <c r="B267">
        <v>-0.88690877639886001</v>
      </c>
    </row>
    <row r="268" spans="1:2" x14ac:dyDescent="0.25">
      <c r="A268" s="5">
        <v>27803</v>
      </c>
      <c r="B268">
        <v>-0.92053302691921302</v>
      </c>
    </row>
    <row r="269" spans="1:2" x14ac:dyDescent="0.25">
      <c r="A269" s="5">
        <v>27810</v>
      </c>
      <c r="B269">
        <v>-0.94682516094403602</v>
      </c>
    </row>
    <row r="270" spans="1:2" x14ac:dyDescent="0.25">
      <c r="A270" s="5">
        <v>27817</v>
      </c>
      <c r="B270">
        <v>-0.96606440449309205</v>
      </c>
    </row>
    <row r="271" spans="1:2" x14ac:dyDescent="0.25">
      <c r="A271" s="5">
        <v>27824</v>
      </c>
      <c r="B271">
        <v>-0.97864648348099703</v>
      </c>
    </row>
    <row r="272" spans="1:2" x14ac:dyDescent="0.25">
      <c r="A272" s="5">
        <v>27831</v>
      </c>
      <c r="B272">
        <v>-0.98459759411337699</v>
      </c>
    </row>
    <row r="273" spans="1:2" x14ac:dyDescent="0.25">
      <c r="A273" s="5">
        <v>27838</v>
      </c>
      <c r="B273">
        <v>-0.98430316138799601</v>
      </c>
    </row>
    <row r="274" spans="1:2" x14ac:dyDescent="0.25">
      <c r="A274" s="5">
        <v>27845</v>
      </c>
      <c r="B274">
        <v>-0.97797280974359002</v>
      </c>
    </row>
    <row r="275" spans="1:2" x14ac:dyDescent="0.25">
      <c r="A275" s="5">
        <v>27852</v>
      </c>
      <c r="B275">
        <v>-0.96592099753608995</v>
      </c>
    </row>
    <row r="276" spans="1:2" x14ac:dyDescent="0.25">
      <c r="A276" s="5">
        <v>27859</v>
      </c>
      <c r="B276">
        <v>-0.94853615802823599</v>
      </c>
    </row>
    <row r="277" spans="1:2" x14ac:dyDescent="0.25">
      <c r="A277" s="5">
        <v>27866</v>
      </c>
      <c r="B277">
        <v>-0.92654643440911499</v>
      </c>
    </row>
    <row r="278" spans="1:2" x14ac:dyDescent="0.25">
      <c r="A278" s="5">
        <v>27873</v>
      </c>
      <c r="B278">
        <v>-0.90093125759585502</v>
      </c>
    </row>
    <row r="279" spans="1:2" x14ac:dyDescent="0.25">
      <c r="A279" s="5">
        <v>27880</v>
      </c>
      <c r="B279">
        <v>-0.87347590016524701</v>
      </c>
    </row>
    <row r="280" spans="1:2" x14ac:dyDescent="0.25">
      <c r="A280" s="5">
        <v>27887</v>
      </c>
      <c r="B280">
        <v>-0.84560725732365405</v>
      </c>
    </row>
    <row r="281" spans="1:2" x14ac:dyDescent="0.25">
      <c r="A281" s="5">
        <v>27894</v>
      </c>
      <c r="B281">
        <v>-0.81985518984129502</v>
      </c>
    </row>
    <row r="282" spans="1:2" x14ac:dyDescent="0.25">
      <c r="A282" s="5">
        <v>27901</v>
      </c>
      <c r="B282">
        <v>-0.79746404690355499</v>
      </c>
    </row>
    <row r="283" spans="1:2" x14ac:dyDescent="0.25">
      <c r="A283" s="5">
        <v>27908</v>
      </c>
      <c r="B283">
        <v>-0.78019915950188001</v>
      </c>
    </row>
    <row r="284" spans="1:2" x14ac:dyDescent="0.25">
      <c r="A284" s="5">
        <v>27915</v>
      </c>
      <c r="B284">
        <v>-0.769264449729396</v>
      </c>
    </row>
    <row r="285" spans="1:2" x14ac:dyDescent="0.25">
      <c r="A285" s="5">
        <v>27922</v>
      </c>
      <c r="B285">
        <v>-0.76521158730808803</v>
      </c>
    </row>
    <row r="286" spans="1:2" x14ac:dyDescent="0.25">
      <c r="A286" s="5">
        <v>27929</v>
      </c>
      <c r="B286">
        <v>-0.76748758063635703</v>
      </c>
    </row>
    <row r="287" spans="1:2" x14ac:dyDescent="0.25">
      <c r="A287" s="5">
        <v>27936</v>
      </c>
      <c r="B287">
        <v>-0.77569418374017496</v>
      </c>
    </row>
    <row r="288" spans="1:2" x14ac:dyDescent="0.25">
      <c r="A288" s="5">
        <v>27943</v>
      </c>
      <c r="B288">
        <v>-0.78836098165987201</v>
      </c>
    </row>
    <row r="289" spans="1:2" x14ac:dyDescent="0.25">
      <c r="A289" s="5">
        <v>27950</v>
      </c>
      <c r="B289">
        <v>-0.80418409092966103</v>
      </c>
    </row>
    <row r="290" spans="1:2" x14ac:dyDescent="0.25">
      <c r="A290" s="5">
        <v>27957</v>
      </c>
      <c r="B290">
        <v>-0.82162416843276698</v>
      </c>
    </row>
    <row r="291" spans="1:2" x14ac:dyDescent="0.25">
      <c r="A291" s="5">
        <v>27964</v>
      </c>
      <c r="B291">
        <v>-0.83920065832908897</v>
      </c>
    </row>
    <row r="292" spans="1:2" x14ac:dyDescent="0.25">
      <c r="A292" s="5">
        <v>27971</v>
      </c>
      <c r="B292">
        <v>-0.856056638267232</v>
      </c>
    </row>
    <row r="293" spans="1:2" x14ac:dyDescent="0.25">
      <c r="A293" s="5">
        <v>27978</v>
      </c>
      <c r="B293">
        <v>-0.87109041675651899</v>
      </c>
    </row>
    <row r="294" spans="1:2" x14ac:dyDescent="0.25">
      <c r="A294" s="5">
        <v>27985</v>
      </c>
      <c r="B294">
        <v>-0.88452941842882005</v>
      </c>
    </row>
    <row r="295" spans="1:2" x14ac:dyDescent="0.25">
      <c r="A295" s="5">
        <v>27992</v>
      </c>
      <c r="B295">
        <v>-0.89546141555798997</v>
      </c>
    </row>
    <row r="296" spans="1:2" x14ac:dyDescent="0.25">
      <c r="A296" s="5">
        <v>27999</v>
      </c>
      <c r="B296">
        <v>-0.90393740155830904</v>
      </c>
    </row>
    <row r="297" spans="1:2" x14ac:dyDescent="0.25">
      <c r="A297" s="5">
        <v>28006</v>
      </c>
      <c r="B297">
        <v>-0.90983638587433702</v>
      </c>
    </row>
    <row r="298" spans="1:2" x14ac:dyDescent="0.25">
      <c r="A298" s="5">
        <v>28013</v>
      </c>
      <c r="B298">
        <v>-0.91333388356668299</v>
      </c>
    </row>
    <row r="299" spans="1:2" x14ac:dyDescent="0.25">
      <c r="A299" s="5">
        <v>28020</v>
      </c>
      <c r="B299">
        <v>-0.91412981257628401</v>
      </c>
    </row>
    <row r="300" spans="1:2" x14ac:dyDescent="0.25">
      <c r="A300" s="5">
        <v>28027</v>
      </c>
      <c r="B300">
        <v>-0.91253620275811897</v>
      </c>
    </row>
    <row r="301" spans="1:2" x14ac:dyDescent="0.25">
      <c r="A301" s="5">
        <v>28034</v>
      </c>
      <c r="B301">
        <v>-0.90823629972651398</v>
      </c>
    </row>
    <row r="302" spans="1:2" x14ac:dyDescent="0.25">
      <c r="A302" s="5">
        <v>28041</v>
      </c>
      <c r="B302">
        <v>-0.90171849486773703</v>
      </c>
    </row>
    <row r="303" spans="1:2" x14ac:dyDescent="0.25">
      <c r="A303" s="5">
        <v>28048</v>
      </c>
      <c r="B303">
        <v>-0.89309986462691004</v>
      </c>
    </row>
    <row r="304" spans="1:2" x14ac:dyDescent="0.25">
      <c r="A304" s="5">
        <v>28055</v>
      </c>
      <c r="B304">
        <v>-0.88255153319817903</v>
      </c>
    </row>
    <row r="305" spans="1:2" x14ac:dyDescent="0.25">
      <c r="A305" s="5">
        <v>28062</v>
      </c>
      <c r="B305">
        <v>-0.87083037927723295</v>
      </c>
    </row>
    <row r="306" spans="1:2" x14ac:dyDescent="0.25">
      <c r="A306" s="5">
        <v>28069</v>
      </c>
      <c r="B306">
        <v>-0.85850136299429503</v>
      </c>
    </row>
    <row r="307" spans="1:2" x14ac:dyDescent="0.25">
      <c r="A307" s="5">
        <v>28076</v>
      </c>
      <c r="B307">
        <v>-0.84679992217607203</v>
      </c>
    </row>
    <row r="308" spans="1:2" x14ac:dyDescent="0.25">
      <c r="A308" s="5">
        <v>28083</v>
      </c>
      <c r="B308">
        <v>-0.83604327082257601</v>
      </c>
    </row>
    <row r="309" spans="1:2" x14ac:dyDescent="0.25">
      <c r="A309" s="5">
        <v>28090</v>
      </c>
      <c r="B309">
        <v>-0.82780518307324202</v>
      </c>
    </row>
    <row r="310" spans="1:2" x14ac:dyDescent="0.25">
      <c r="A310" s="5">
        <v>28097</v>
      </c>
      <c r="B310">
        <v>-0.82251262306976303</v>
      </c>
    </row>
    <row r="311" spans="1:2" x14ac:dyDescent="0.25">
      <c r="A311" s="5">
        <v>28104</v>
      </c>
      <c r="B311">
        <v>-0.82139730036535996</v>
      </c>
    </row>
    <row r="312" spans="1:2" x14ac:dyDescent="0.25">
      <c r="A312" s="5">
        <v>28111</v>
      </c>
      <c r="B312">
        <v>-0.82398785081515402</v>
      </c>
    </row>
    <row r="313" spans="1:2" x14ac:dyDescent="0.25">
      <c r="A313" s="5">
        <v>28118</v>
      </c>
      <c r="B313">
        <v>-0.83061132528984305</v>
      </c>
    </row>
    <row r="314" spans="1:2" x14ac:dyDescent="0.25">
      <c r="A314" s="5">
        <v>28125</v>
      </c>
      <c r="B314">
        <v>-0.84053417711388101</v>
      </c>
    </row>
    <row r="315" spans="1:2" x14ac:dyDescent="0.25">
      <c r="A315" s="5">
        <v>28132</v>
      </c>
      <c r="B315">
        <v>-0.85319091015830895</v>
      </c>
    </row>
    <row r="316" spans="1:2" x14ac:dyDescent="0.25">
      <c r="A316" s="5">
        <v>28139</v>
      </c>
      <c r="B316">
        <v>-0.86671524986497805</v>
      </c>
    </row>
    <row r="317" spans="1:2" x14ac:dyDescent="0.25">
      <c r="A317" s="5">
        <v>28146</v>
      </c>
      <c r="B317">
        <v>-0.87995119052138104</v>
      </c>
    </row>
    <row r="318" spans="1:2" x14ac:dyDescent="0.25">
      <c r="A318" s="5">
        <v>28153</v>
      </c>
      <c r="B318">
        <v>-0.89192597041632105</v>
      </c>
    </row>
    <row r="319" spans="1:2" x14ac:dyDescent="0.25">
      <c r="A319" s="5">
        <v>28160</v>
      </c>
      <c r="B319">
        <v>-0.90106669625304403</v>
      </c>
    </row>
    <row r="320" spans="1:2" x14ac:dyDescent="0.25">
      <c r="A320" s="5">
        <v>28167</v>
      </c>
      <c r="B320">
        <v>-0.90705141880932805</v>
      </c>
    </row>
    <row r="321" spans="1:2" x14ac:dyDescent="0.25">
      <c r="A321" s="5">
        <v>28174</v>
      </c>
      <c r="B321">
        <v>-0.90874645707970703</v>
      </c>
    </row>
    <row r="322" spans="1:2" x14ac:dyDescent="0.25">
      <c r="A322" s="5">
        <v>28181</v>
      </c>
      <c r="B322">
        <v>-0.90607753706958605</v>
      </c>
    </row>
    <row r="323" spans="1:2" x14ac:dyDescent="0.25">
      <c r="A323" s="5">
        <v>28188</v>
      </c>
      <c r="B323">
        <v>-0.89858233587996506</v>
      </c>
    </row>
    <row r="324" spans="1:2" x14ac:dyDescent="0.25">
      <c r="A324" s="5">
        <v>28195</v>
      </c>
      <c r="B324">
        <v>-0.88669032442487605</v>
      </c>
    </row>
    <row r="325" spans="1:2" x14ac:dyDescent="0.25">
      <c r="A325" s="5">
        <v>28202</v>
      </c>
      <c r="B325">
        <v>-0.87016940703808199</v>
      </c>
    </row>
    <row r="326" spans="1:2" x14ac:dyDescent="0.25">
      <c r="A326" s="5">
        <v>28209</v>
      </c>
      <c r="B326">
        <v>-0.84943672431655604</v>
      </c>
    </row>
    <row r="327" spans="1:2" x14ac:dyDescent="0.25">
      <c r="A327" s="5">
        <v>28216</v>
      </c>
      <c r="B327">
        <v>-0.82467832187404999</v>
      </c>
    </row>
    <row r="328" spans="1:2" x14ac:dyDescent="0.25">
      <c r="A328" s="5">
        <v>28223</v>
      </c>
      <c r="B328">
        <v>-0.79669956630394301</v>
      </c>
    </row>
    <row r="329" spans="1:2" x14ac:dyDescent="0.25">
      <c r="A329" s="5">
        <v>28230</v>
      </c>
      <c r="B329">
        <v>-0.76564194296305998</v>
      </c>
    </row>
    <row r="330" spans="1:2" x14ac:dyDescent="0.25">
      <c r="A330" s="5">
        <v>28237</v>
      </c>
      <c r="B330">
        <v>-0.73242213194262695</v>
      </c>
    </row>
    <row r="331" spans="1:2" x14ac:dyDescent="0.25">
      <c r="A331" s="5">
        <v>28244</v>
      </c>
      <c r="B331">
        <v>-0.69811030273612795</v>
      </c>
    </row>
    <row r="332" spans="1:2" x14ac:dyDescent="0.25">
      <c r="A332" s="5">
        <v>28251</v>
      </c>
      <c r="B332">
        <v>-0.663659016082491</v>
      </c>
    </row>
    <row r="333" spans="1:2" x14ac:dyDescent="0.25">
      <c r="A333" s="5">
        <v>28258</v>
      </c>
      <c r="B333">
        <v>-0.63057497324242995</v>
      </c>
    </row>
    <row r="334" spans="1:2" x14ac:dyDescent="0.25">
      <c r="A334" s="5">
        <v>28265</v>
      </c>
      <c r="B334">
        <v>-0.59972695324861802</v>
      </c>
    </row>
    <row r="335" spans="1:2" x14ac:dyDescent="0.25">
      <c r="A335" s="5">
        <v>28272</v>
      </c>
      <c r="B335">
        <v>-0.57199238773269501</v>
      </c>
    </row>
    <row r="336" spans="1:2" x14ac:dyDescent="0.25">
      <c r="A336" s="5">
        <v>28279</v>
      </c>
      <c r="B336">
        <v>-0.54796974836701995</v>
      </c>
    </row>
    <row r="337" spans="1:2" x14ac:dyDescent="0.25">
      <c r="A337" s="5">
        <v>28286</v>
      </c>
      <c r="B337">
        <v>-0.52802445604289805</v>
      </c>
    </row>
    <row r="338" spans="1:2" x14ac:dyDescent="0.25">
      <c r="A338" s="5">
        <v>28293</v>
      </c>
      <c r="B338">
        <v>-0.51124615082111202</v>
      </c>
    </row>
    <row r="339" spans="1:2" x14ac:dyDescent="0.25">
      <c r="A339" s="5">
        <v>28300</v>
      </c>
      <c r="B339">
        <v>-0.49724488856795501</v>
      </c>
    </row>
    <row r="340" spans="1:2" x14ac:dyDescent="0.25">
      <c r="A340" s="5">
        <v>28307</v>
      </c>
      <c r="B340">
        <v>-0.48507811765854097</v>
      </c>
    </row>
    <row r="341" spans="1:2" x14ac:dyDescent="0.25">
      <c r="A341" s="5">
        <v>28314</v>
      </c>
      <c r="B341">
        <v>-0.47392604303827202</v>
      </c>
    </row>
    <row r="342" spans="1:2" x14ac:dyDescent="0.25">
      <c r="A342" s="5">
        <v>28321</v>
      </c>
      <c r="B342">
        <v>-0.46244272366202199</v>
      </c>
    </row>
    <row r="343" spans="1:2" x14ac:dyDescent="0.25">
      <c r="A343" s="5">
        <v>28328</v>
      </c>
      <c r="B343">
        <v>-0.44992376292782998</v>
      </c>
    </row>
    <row r="344" spans="1:2" x14ac:dyDescent="0.25">
      <c r="A344" s="5">
        <v>28335</v>
      </c>
      <c r="B344">
        <v>-0.43590367263221602</v>
      </c>
    </row>
    <row r="345" spans="1:2" x14ac:dyDescent="0.25">
      <c r="A345" s="5">
        <v>28342</v>
      </c>
      <c r="B345">
        <v>-0.41985046915959401</v>
      </c>
    </row>
    <row r="346" spans="1:2" x14ac:dyDescent="0.25">
      <c r="A346" s="5">
        <v>28349</v>
      </c>
      <c r="B346">
        <v>-0.40238345342586701</v>
      </c>
    </row>
    <row r="347" spans="1:2" x14ac:dyDescent="0.25">
      <c r="A347" s="5">
        <v>28356</v>
      </c>
      <c r="B347">
        <v>-0.38301685689288001</v>
      </c>
    </row>
    <row r="348" spans="1:2" x14ac:dyDescent="0.25">
      <c r="A348" s="5">
        <v>28363</v>
      </c>
      <c r="B348">
        <v>-0.362309933870052</v>
      </c>
    </row>
    <row r="349" spans="1:2" x14ac:dyDescent="0.25">
      <c r="A349" s="5">
        <v>28370</v>
      </c>
      <c r="B349">
        <v>-0.34031277151622402</v>
      </c>
    </row>
    <row r="350" spans="1:2" x14ac:dyDescent="0.25">
      <c r="A350" s="5">
        <v>28377</v>
      </c>
      <c r="B350">
        <v>-0.317425921694799</v>
      </c>
    </row>
    <row r="351" spans="1:2" x14ac:dyDescent="0.25">
      <c r="A351" s="5">
        <v>28384</v>
      </c>
      <c r="B351">
        <v>-0.29347874010499703</v>
      </c>
    </row>
    <row r="352" spans="1:2" x14ac:dyDescent="0.25">
      <c r="A352" s="5">
        <v>28391</v>
      </c>
      <c r="B352">
        <v>-0.26914060351496699</v>
      </c>
    </row>
    <row r="353" spans="1:2" x14ac:dyDescent="0.25">
      <c r="A353" s="5">
        <v>28398</v>
      </c>
      <c r="B353">
        <v>-0.244434498088372</v>
      </c>
    </row>
    <row r="354" spans="1:2" x14ac:dyDescent="0.25">
      <c r="A354" s="5">
        <v>28405</v>
      </c>
      <c r="B354">
        <v>-0.220230237281722</v>
      </c>
    </row>
    <row r="355" spans="1:2" x14ac:dyDescent="0.25">
      <c r="A355" s="5">
        <v>28412</v>
      </c>
      <c r="B355">
        <v>-0.19679403624417799</v>
      </c>
    </row>
    <row r="356" spans="1:2" x14ac:dyDescent="0.25">
      <c r="A356" s="5">
        <v>28419</v>
      </c>
      <c r="B356">
        <v>-0.174693836489899</v>
      </c>
    </row>
    <row r="357" spans="1:2" x14ac:dyDescent="0.25">
      <c r="A357" s="5">
        <v>28426</v>
      </c>
      <c r="B357">
        <v>-0.15469365308769301</v>
      </c>
    </row>
    <row r="358" spans="1:2" x14ac:dyDescent="0.25">
      <c r="A358" s="5">
        <v>28433</v>
      </c>
      <c r="B358">
        <v>-0.13682280133456501</v>
      </c>
    </row>
    <row r="359" spans="1:2" x14ac:dyDescent="0.25">
      <c r="A359" s="5">
        <v>28440</v>
      </c>
      <c r="B359">
        <v>-0.122180014385665</v>
      </c>
    </row>
    <row r="360" spans="1:2" x14ac:dyDescent="0.25">
      <c r="A360" s="5">
        <v>28447</v>
      </c>
      <c r="B360">
        <v>-0.110259831311863</v>
      </c>
    </row>
    <row r="361" spans="1:2" x14ac:dyDescent="0.25">
      <c r="A361" s="5">
        <v>28454</v>
      </c>
      <c r="B361">
        <v>-0.101376599512058</v>
      </c>
    </row>
    <row r="362" spans="1:2" x14ac:dyDescent="0.25">
      <c r="A362" s="5">
        <v>28461</v>
      </c>
      <c r="B362">
        <v>-9.5054013278729602E-2</v>
      </c>
    </row>
    <row r="363" spans="1:2" x14ac:dyDescent="0.25">
      <c r="A363" s="5">
        <v>28468</v>
      </c>
      <c r="B363">
        <v>-9.1083813111636103E-2</v>
      </c>
    </row>
    <row r="364" spans="1:2" x14ac:dyDescent="0.25">
      <c r="A364" s="5">
        <v>28475</v>
      </c>
      <c r="B364">
        <v>-8.85773890151864E-2</v>
      </c>
    </row>
    <row r="365" spans="1:2" x14ac:dyDescent="0.25">
      <c r="A365" s="5">
        <v>28482</v>
      </c>
      <c r="B365">
        <v>-8.7080322152561701E-2</v>
      </c>
    </row>
    <row r="366" spans="1:2" x14ac:dyDescent="0.25">
      <c r="A366" s="5">
        <v>28489</v>
      </c>
      <c r="B366">
        <v>-8.5532924500034593E-2</v>
      </c>
    </row>
    <row r="367" spans="1:2" x14ac:dyDescent="0.25">
      <c r="A367" s="5">
        <v>28496</v>
      </c>
      <c r="B367">
        <v>-8.3437996949663501E-2</v>
      </c>
    </row>
    <row r="368" spans="1:2" x14ac:dyDescent="0.25">
      <c r="A368" s="5">
        <v>28503</v>
      </c>
      <c r="B368">
        <v>-7.9715652023532702E-2</v>
      </c>
    </row>
    <row r="369" spans="1:2" x14ac:dyDescent="0.25">
      <c r="A369" s="5">
        <v>28510</v>
      </c>
      <c r="B369">
        <v>-7.3634935669841597E-2</v>
      </c>
    </row>
    <row r="370" spans="1:2" x14ac:dyDescent="0.25">
      <c r="A370" s="5">
        <v>28517</v>
      </c>
      <c r="B370">
        <v>-6.4820069192845095E-2</v>
      </c>
    </row>
    <row r="371" spans="1:2" x14ac:dyDescent="0.25">
      <c r="A371" s="5">
        <v>28524</v>
      </c>
      <c r="B371">
        <v>-5.2481221065864399E-2</v>
      </c>
    </row>
    <row r="372" spans="1:2" x14ac:dyDescent="0.25">
      <c r="A372" s="5">
        <v>28531</v>
      </c>
      <c r="B372">
        <v>-3.7222301169686701E-2</v>
      </c>
    </row>
    <row r="373" spans="1:2" x14ac:dyDescent="0.25">
      <c r="A373" s="5">
        <v>28538</v>
      </c>
      <c r="B373">
        <v>-1.79162182810137E-2</v>
      </c>
    </row>
    <row r="374" spans="1:2" x14ac:dyDescent="0.25">
      <c r="A374" s="5">
        <v>28545</v>
      </c>
      <c r="B374">
        <v>5.2872271043698698E-3</v>
      </c>
    </row>
    <row r="375" spans="1:2" x14ac:dyDescent="0.25">
      <c r="A375" s="5">
        <v>28552</v>
      </c>
      <c r="B375">
        <v>3.2386991993222203E-2</v>
      </c>
    </row>
    <row r="376" spans="1:2" x14ac:dyDescent="0.25">
      <c r="A376" s="5">
        <v>28559</v>
      </c>
      <c r="B376">
        <v>6.3451610703955302E-2</v>
      </c>
    </row>
    <row r="377" spans="1:2" x14ac:dyDescent="0.25">
      <c r="A377" s="5">
        <v>28566</v>
      </c>
      <c r="B377">
        <v>9.8388800433290804E-2</v>
      </c>
    </row>
    <row r="378" spans="1:2" x14ac:dyDescent="0.25">
      <c r="A378" s="5">
        <v>28573</v>
      </c>
      <c r="B378">
        <v>0.13685358511207399</v>
      </c>
    </row>
    <row r="379" spans="1:2" x14ac:dyDescent="0.25">
      <c r="A379" s="5">
        <v>28580</v>
      </c>
      <c r="B379">
        <v>0.178239082468828</v>
      </c>
    </row>
    <row r="380" spans="1:2" x14ac:dyDescent="0.25">
      <c r="A380" s="5">
        <v>28587</v>
      </c>
      <c r="B380">
        <v>0.22188299984899901</v>
      </c>
    </row>
    <row r="381" spans="1:2" x14ac:dyDescent="0.25">
      <c r="A381" s="5">
        <v>28594</v>
      </c>
      <c r="B381">
        <v>0.26693635204624599</v>
      </c>
    </row>
    <row r="382" spans="1:2" x14ac:dyDescent="0.25">
      <c r="A382" s="5">
        <v>28601</v>
      </c>
      <c r="B382">
        <v>0.31225009334460302</v>
      </c>
    </row>
    <row r="383" spans="1:2" x14ac:dyDescent="0.25">
      <c r="A383" s="5">
        <v>28608</v>
      </c>
      <c r="B383">
        <v>0.35651954039524397</v>
      </c>
    </row>
    <row r="384" spans="1:2" x14ac:dyDescent="0.25">
      <c r="A384" s="5">
        <v>28615</v>
      </c>
      <c r="B384">
        <v>0.39869016299847698</v>
      </c>
    </row>
    <row r="385" spans="1:2" x14ac:dyDescent="0.25">
      <c r="A385" s="5">
        <v>28622</v>
      </c>
      <c r="B385">
        <v>0.43719756962777601</v>
      </c>
    </row>
    <row r="386" spans="1:2" x14ac:dyDescent="0.25">
      <c r="A386" s="5">
        <v>28629</v>
      </c>
      <c r="B386">
        <v>0.47168037326703399</v>
      </c>
    </row>
    <row r="387" spans="1:2" x14ac:dyDescent="0.25">
      <c r="A387" s="5">
        <v>28636</v>
      </c>
      <c r="B387">
        <v>0.50104890024978699</v>
      </c>
    </row>
    <row r="388" spans="1:2" x14ac:dyDescent="0.25">
      <c r="A388" s="5">
        <v>28643</v>
      </c>
      <c r="B388">
        <v>0.52522525187440905</v>
      </c>
    </row>
    <row r="389" spans="1:2" x14ac:dyDescent="0.25">
      <c r="A389" s="5">
        <v>28650</v>
      </c>
      <c r="B389">
        <v>0.54409188961617005</v>
      </c>
    </row>
    <row r="390" spans="1:2" x14ac:dyDescent="0.25">
      <c r="A390" s="5">
        <v>28657</v>
      </c>
      <c r="B390">
        <v>0.55816526440807301</v>
      </c>
    </row>
    <row r="391" spans="1:2" x14ac:dyDescent="0.25">
      <c r="A391" s="5">
        <v>28664</v>
      </c>
      <c r="B391">
        <v>0.56754236234127298</v>
      </c>
    </row>
    <row r="392" spans="1:2" x14ac:dyDescent="0.25">
      <c r="A392" s="5">
        <v>28671</v>
      </c>
      <c r="B392">
        <v>0.57308116237791795</v>
      </c>
    </row>
    <row r="393" spans="1:2" x14ac:dyDescent="0.25">
      <c r="A393" s="5">
        <v>28678</v>
      </c>
      <c r="B393">
        <v>0.57564009890420198</v>
      </c>
    </row>
    <row r="394" spans="1:2" x14ac:dyDescent="0.25">
      <c r="A394" s="5">
        <v>28685</v>
      </c>
      <c r="B394">
        <v>0.57646462215869299</v>
      </c>
    </row>
    <row r="395" spans="1:2" x14ac:dyDescent="0.25">
      <c r="A395" s="5">
        <v>28692</v>
      </c>
      <c r="B395">
        <v>0.57724633810352699</v>
      </c>
    </row>
    <row r="396" spans="1:2" x14ac:dyDescent="0.25">
      <c r="A396" s="5">
        <v>28699</v>
      </c>
      <c r="B396">
        <v>0.57972339830589703</v>
      </c>
    </row>
    <row r="397" spans="1:2" x14ac:dyDescent="0.25">
      <c r="A397" s="5">
        <v>28706</v>
      </c>
      <c r="B397">
        <v>0.58586964426492905</v>
      </c>
    </row>
    <row r="398" spans="1:2" x14ac:dyDescent="0.25">
      <c r="A398" s="5">
        <v>28713</v>
      </c>
      <c r="B398">
        <v>0.59791537231702097</v>
      </c>
    </row>
    <row r="399" spans="1:2" x14ac:dyDescent="0.25">
      <c r="A399" s="5">
        <v>28720</v>
      </c>
      <c r="B399">
        <v>0.61930048841464802</v>
      </c>
    </row>
    <row r="400" spans="1:2" x14ac:dyDescent="0.25">
      <c r="A400" s="5">
        <v>28727</v>
      </c>
      <c r="B400">
        <v>0.65235025036027605</v>
      </c>
    </row>
    <row r="401" spans="1:2" x14ac:dyDescent="0.25">
      <c r="A401" s="5">
        <v>28734</v>
      </c>
      <c r="B401">
        <v>0.69953471903594</v>
      </c>
    </row>
    <row r="402" spans="1:2" x14ac:dyDescent="0.25">
      <c r="A402" s="5">
        <v>28741</v>
      </c>
      <c r="B402">
        <v>0.76266709576234404</v>
      </c>
    </row>
    <row r="403" spans="1:2" x14ac:dyDescent="0.25">
      <c r="A403" s="5">
        <v>28748</v>
      </c>
      <c r="B403">
        <v>0.84246868073330095</v>
      </c>
    </row>
    <row r="404" spans="1:2" x14ac:dyDescent="0.25">
      <c r="A404" s="5">
        <v>28755</v>
      </c>
      <c r="B404">
        <v>0.93805017700980697</v>
      </c>
    </row>
    <row r="405" spans="1:2" x14ac:dyDescent="0.25">
      <c r="A405" s="5">
        <v>28762</v>
      </c>
      <c r="B405">
        <v>1.0479577531364099</v>
      </c>
    </row>
    <row r="406" spans="1:2" x14ac:dyDescent="0.25">
      <c r="A406" s="5">
        <v>28769</v>
      </c>
      <c r="B406">
        <v>1.16773666643327</v>
      </c>
    </row>
    <row r="407" spans="1:2" x14ac:dyDescent="0.25">
      <c r="A407" s="5">
        <v>28776</v>
      </c>
      <c r="B407">
        <v>1.2933127607349799</v>
      </c>
    </row>
    <row r="408" spans="1:2" x14ac:dyDescent="0.25">
      <c r="A408" s="5">
        <v>28783</v>
      </c>
      <c r="B408">
        <v>1.41866986856019</v>
      </c>
    </row>
    <row r="409" spans="1:2" x14ac:dyDescent="0.25">
      <c r="A409" s="5">
        <v>28790</v>
      </c>
      <c r="B409">
        <v>1.5382200816190701</v>
      </c>
    </row>
    <row r="410" spans="1:2" x14ac:dyDescent="0.25">
      <c r="A410" s="5">
        <v>28797</v>
      </c>
      <c r="B410">
        <v>1.64526835513334</v>
      </c>
    </row>
    <row r="411" spans="1:2" x14ac:dyDescent="0.25">
      <c r="A411" s="5">
        <v>28804</v>
      </c>
      <c r="B411">
        <v>1.73568807343723</v>
      </c>
    </row>
    <row r="412" spans="1:2" x14ac:dyDescent="0.25">
      <c r="A412" s="5">
        <v>28811</v>
      </c>
      <c r="B412">
        <v>1.8060784866050399</v>
      </c>
    </row>
    <row r="413" spans="1:2" x14ac:dyDescent="0.25">
      <c r="A413" s="5">
        <v>28818</v>
      </c>
      <c r="B413">
        <v>1.8519779612182301</v>
      </c>
    </row>
    <row r="414" spans="1:2" x14ac:dyDescent="0.25">
      <c r="A414" s="5">
        <v>28825</v>
      </c>
      <c r="B414">
        <v>1.87410336072832</v>
      </c>
    </row>
    <row r="415" spans="1:2" x14ac:dyDescent="0.25">
      <c r="A415" s="5">
        <v>28832</v>
      </c>
      <c r="B415">
        <v>1.87194100770667</v>
      </c>
    </row>
    <row r="416" spans="1:2" x14ac:dyDescent="0.25">
      <c r="A416" s="5">
        <v>28839</v>
      </c>
      <c r="B416">
        <v>1.8464033113599401</v>
      </c>
    </row>
    <row r="417" spans="1:2" x14ac:dyDescent="0.25">
      <c r="A417" s="5">
        <v>28846</v>
      </c>
      <c r="B417">
        <v>1.79978874496457</v>
      </c>
    </row>
    <row r="418" spans="1:2" x14ac:dyDescent="0.25">
      <c r="A418" s="5">
        <v>28853</v>
      </c>
      <c r="B418">
        <v>1.7345515483539999</v>
      </c>
    </row>
    <row r="419" spans="1:2" x14ac:dyDescent="0.25">
      <c r="A419" s="5">
        <v>28860</v>
      </c>
      <c r="B419">
        <v>1.6532608842555501</v>
      </c>
    </row>
    <row r="420" spans="1:2" x14ac:dyDescent="0.25">
      <c r="A420" s="5">
        <v>28867</v>
      </c>
      <c r="B420">
        <v>1.5593808685692301</v>
      </c>
    </row>
    <row r="421" spans="1:2" x14ac:dyDescent="0.25">
      <c r="A421" s="5">
        <v>28874</v>
      </c>
      <c r="B421">
        <v>1.4563311113041599</v>
      </c>
    </row>
    <row r="422" spans="1:2" x14ac:dyDescent="0.25">
      <c r="A422" s="5">
        <v>28881</v>
      </c>
      <c r="B422">
        <v>1.34766197505837</v>
      </c>
    </row>
    <row r="423" spans="1:2" x14ac:dyDescent="0.25">
      <c r="A423" s="5">
        <v>28888</v>
      </c>
      <c r="B423">
        <v>1.2367495299309801</v>
      </c>
    </row>
    <row r="424" spans="1:2" x14ac:dyDescent="0.25">
      <c r="A424" s="5">
        <v>28895</v>
      </c>
      <c r="B424">
        <v>1.1266625655062601</v>
      </c>
    </row>
    <row r="425" spans="1:2" x14ac:dyDescent="0.25">
      <c r="A425" s="5">
        <v>28902</v>
      </c>
      <c r="B425">
        <v>1.02083093067847</v>
      </c>
    </row>
    <row r="426" spans="1:2" x14ac:dyDescent="0.25">
      <c r="A426" s="5">
        <v>28909</v>
      </c>
      <c r="B426">
        <v>0.92137600935463404</v>
      </c>
    </row>
    <row r="427" spans="1:2" x14ac:dyDescent="0.25">
      <c r="A427" s="5">
        <v>28916</v>
      </c>
      <c r="B427">
        <v>0.83149989509306799</v>
      </c>
    </row>
    <row r="428" spans="1:2" x14ac:dyDescent="0.25">
      <c r="A428" s="5">
        <v>28923</v>
      </c>
      <c r="B428">
        <v>0.75258141359020503</v>
      </c>
    </row>
    <row r="429" spans="1:2" x14ac:dyDescent="0.25">
      <c r="A429" s="5">
        <v>28930</v>
      </c>
      <c r="B429">
        <v>0.68639159842020003</v>
      </c>
    </row>
    <row r="430" spans="1:2" x14ac:dyDescent="0.25">
      <c r="A430" s="5">
        <v>28937</v>
      </c>
      <c r="B430">
        <v>0.63357823429849003</v>
      </c>
    </row>
    <row r="431" spans="1:2" x14ac:dyDescent="0.25">
      <c r="A431" s="5">
        <v>28944</v>
      </c>
      <c r="B431">
        <v>0.59461158959211602</v>
      </c>
    </row>
    <row r="432" spans="1:2" x14ac:dyDescent="0.25">
      <c r="A432" s="5">
        <v>28951</v>
      </c>
      <c r="B432">
        <v>0.56910464658943505</v>
      </c>
    </row>
    <row r="433" spans="1:2" x14ac:dyDescent="0.25">
      <c r="A433" s="5">
        <v>28958</v>
      </c>
      <c r="B433">
        <v>0.556584230650218</v>
      </c>
    </row>
    <row r="434" spans="1:2" x14ac:dyDescent="0.25">
      <c r="A434" s="5">
        <v>28965</v>
      </c>
      <c r="B434">
        <v>0.55622073759309998</v>
      </c>
    </row>
    <row r="435" spans="1:2" x14ac:dyDescent="0.25">
      <c r="A435" s="5">
        <v>28972</v>
      </c>
      <c r="B435">
        <v>0.56694665206588202</v>
      </c>
    </row>
    <row r="436" spans="1:2" x14ac:dyDescent="0.25">
      <c r="A436" s="5">
        <v>28979</v>
      </c>
      <c r="B436">
        <v>0.58802256587592605</v>
      </c>
    </row>
    <row r="437" spans="1:2" x14ac:dyDescent="0.25">
      <c r="A437" s="5">
        <v>28986</v>
      </c>
      <c r="B437">
        <v>0.61804515699930496</v>
      </c>
    </row>
    <row r="438" spans="1:2" x14ac:dyDescent="0.25">
      <c r="A438" s="5">
        <v>28993</v>
      </c>
      <c r="B438">
        <v>0.65710477031080705</v>
      </c>
    </row>
    <row r="439" spans="1:2" x14ac:dyDescent="0.25">
      <c r="A439" s="5">
        <v>29000</v>
      </c>
      <c r="B439">
        <v>0.70408122507689597</v>
      </c>
    </row>
    <row r="440" spans="1:2" x14ac:dyDescent="0.25">
      <c r="A440" s="5">
        <v>29007</v>
      </c>
      <c r="B440">
        <v>0.75863231578558499</v>
      </c>
    </row>
    <row r="441" spans="1:2" x14ac:dyDescent="0.25">
      <c r="A441" s="5">
        <v>29014</v>
      </c>
      <c r="B441">
        <v>0.81954609426209002</v>
      </c>
    </row>
    <row r="442" spans="1:2" x14ac:dyDescent="0.25">
      <c r="A442" s="5">
        <v>29021</v>
      </c>
      <c r="B442">
        <v>0.886413836001686</v>
      </c>
    </row>
    <row r="443" spans="1:2" x14ac:dyDescent="0.25">
      <c r="A443" s="5">
        <v>29028</v>
      </c>
      <c r="B443">
        <v>0.95814063748693501</v>
      </c>
    </row>
    <row r="444" spans="1:2" x14ac:dyDescent="0.25">
      <c r="A444" s="5">
        <v>29035</v>
      </c>
      <c r="B444">
        <v>1.0341207034025099</v>
      </c>
    </row>
    <row r="445" spans="1:2" x14ac:dyDescent="0.25">
      <c r="A445" s="5">
        <v>29042</v>
      </c>
      <c r="B445">
        <v>1.11341680991681</v>
      </c>
    </row>
    <row r="446" spans="1:2" x14ac:dyDescent="0.25">
      <c r="A446" s="5">
        <v>29049</v>
      </c>
      <c r="B446">
        <v>1.19608847565739</v>
      </c>
    </row>
    <row r="447" spans="1:2" x14ac:dyDescent="0.25">
      <c r="A447" s="5">
        <v>29056</v>
      </c>
      <c r="B447">
        <v>1.2822027309098201</v>
      </c>
    </row>
    <row r="448" spans="1:2" x14ac:dyDescent="0.25">
      <c r="A448" s="5">
        <v>29063</v>
      </c>
      <c r="B448">
        <v>1.3717421084455399</v>
      </c>
    </row>
    <row r="449" spans="1:2" x14ac:dyDescent="0.25">
      <c r="A449" s="5">
        <v>29070</v>
      </c>
      <c r="B449">
        <v>1.4646878986754499</v>
      </c>
    </row>
    <row r="450" spans="1:2" x14ac:dyDescent="0.25">
      <c r="A450" s="5">
        <v>29077</v>
      </c>
      <c r="B450">
        <v>1.5605669998282901</v>
      </c>
    </row>
    <row r="451" spans="1:2" x14ac:dyDescent="0.25">
      <c r="A451" s="5">
        <v>29084</v>
      </c>
      <c r="B451">
        <v>1.6600505131024601</v>
      </c>
    </row>
    <row r="452" spans="1:2" x14ac:dyDescent="0.25">
      <c r="A452" s="5">
        <v>29091</v>
      </c>
      <c r="B452">
        <v>1.76199649571641</v>
      </c>
    </row>
    <row r="453" spans="1:2" x14ac:dyDescent="0.25">
      <c r="A453" s="5">
        <v>29098</v>
      </c>
      <c r="B453">
        <v>1.8651900526078899</v>
      </c>
    </row>
    <row r="454" spans="1:2" x14ac:dyDescent="0.25">
      <c r="A454" s="5">
        <v>29105</v>
      </c>
      <c r="B454">
        <v>1.96760827162065</v>
      </c>
    </row>
    <row r="455" spans="1:2" x14ac:dyDescent="0.25">
      <c r="A455" s="5">
        <v>29112</v>
      </c>
      <c r="B455">
        <v>2.0679205395823201</v>
      </c>
    </row>
    <row r="456" spans="1:2" x14ac:dyDescent="0.25">
      <c r="A456" s="5">
        <v>29119</v>
      </c>
      <c r="B456">
        <v>2.1634721873848002</v>
      </c>
    </row>
    <row r="457" spans="1:2" x14ac:dyDescent="0.25">
      <c r="A457" s="5">
        <v>29126</v>
      </c>
      <c r="B457">
        <v>2.25102612009958</v>
      </c>
    </row>
    <row r="458" spans="1:2" x14ac:dyDescent="0.25">
      <c r="A458" s="5">
        <v>29133</v>
      </c>
      <c r="B458">
        <v>2.3281266302537502</v>
      </c>
    </row>
    <row r="459" spans="1:2" x14ac:dyDescent="0.25">
      <c r="A459" s="5">
        <v>29140</v>
      </c>
      <c r="B459">
        <v>2.3924457122101002</v>
      </c>
    </row>
    <row r="460" spans="1:2" x14ac:dyDescent="0.25">
      <c r="A460" s="5">
        <v>29147</v>
      </c>
      <c r="B460">
        <v>2.4403058845186099</v>
      </c>
    </row>
    <row r="461" spans="1:2" x14ac:dyDescent="0.25">
      <c r="A461" s="5">
        <v>29154</v>
      </c>
      <c r="B461">
        <v>2.4709926291469499</v>
      </c>
    </row>
    <row r="462" spans="1:2" x14ac:dyDescent="0.25">
      <c r="A462" s="5">
        <v>29161</v>
      </c>
      <c r="B462">
        <v>2.48408707638839</v>
      </c>
    </row>
    <row r="463" spans="1:2" x14ac:dyDescent="0.25">
      <c r="A463" s="5">
        <v>29168</v>
      </c>
      <c r="B463">
        <v>2.4778516773933199</v>
      </c>
    </row>
    <row r="464" spans="1:2" x14ac:dyDescent="0.25">
      <c r="A464" s="5">
        <v>29175</v>
      </c>
      <c r="B464">
        <v>2.4551826070078202</v>
      </c>
    </row>
    <row r="465" spans="1:2" x14ac:dyDescent="0.25">
      <c r="A465" s="5">
        <v>29182</v>
      </c>
      <c r="B465">
        <v>2.4187699183423099</v>
      </c>
    </row>
    <row r="466" spans="1:2" x14ac:dyDescent="0.25">
      <c r="A466" s="5">
        <v>29189</v>
      </c>
      <c r="B466">
        <v>2.37249759619462</v>
      </c>
    </row>
    <row r="467" spans="1:2" x14ac:dyDescent="0.25">
      <c r="A467" s="5">
        <v>29196</v>
      </c>
      <c r="B467">
        <v>2.3211795853522901</v>
      </c>
    </row>
    <row r="468" spans="1:2" x14ac:dyDescent="0.25">
      <c r="A468" s="5">
        <v>29203</v>
      </c>
      <c r="B468">
        <v>2.2703346070173702</v>
      </c>
    </row>
    <row r="469" spans="1:2" x14ac:dyDescent="0.25">
      <c r="A469" s="5">
        <v>29210</v>
      </c>
      <c r="B469">
        <v>2.2258666225842401</v>
      </c>
    </row>
    <row r="470" spans="1:2" x14ac:dyDescent="0.25">
      <c r="A470" s="5">
        <v>29217</v>
      </c>
      <c r="B470">
        <v>2.1921028830209601</v>
      </c>
    </row>
    <row r="471" spans="1:2" x14ac:dyDescent="0.25">
      <c r="A471" s="5">
        <v>29224</v>
      </c>
      <c r="B471">
        <v>2.1744594928199401</v>
      </c>
    </row>
    <row r="472" spans="1:2" x14ac:dyDescent="0.25">
      <c r="A472" s="5">
        <v>29231</v>
      </c>
      <c r="B472">
        <v>2.1784926207008999</v>
      </c>
    </row>
    <row r="473" spans="1:2" x14ac:dyDescent="0.25">
      <c r="A473" s="5">
        <v>29238</v>
      </c>
      <c r="B473">
        <v>2.2067717784319001</v>
      </c>
    </row>
    <row r="474" spans="1:2" x14ac:dyDescent="0.25">
      <c r="A474" s="5">
        <v>29245</v>
      </c>
      <c r="B474">
        <v>2.2639313489470299</v>
      </c>
    </row>
    <row r="475" spans="1:2" x14ac:dyDescent="0.25">
      <c r="A475" s="5">
        <v>29252</v>
      </c>
      <c r="B475">
        <v>2.3522086599532499</v>
      </c>
    </row>
    <row r="476" spans="1:2" x14ac:dyDescent="0.25">
      <c r="A476" s="5">
        <v>29259</v>
      </c>
      <c r="B476">
        <v>2.47070998375961</v>
      </c>
    </row>
    <row r="477" spans="1:2" x14ac:dyDescent="0.25">
      <c r="A477" s="5">
        <v>29266</v>
      </c>
      <c r="B477">
        <v>2.61824545792757</v>
      </c>
    </row>
    <row r="478" spans="1:2" x14ac:dyDescent="0.25">
      <c r="A478" s="5">
        <v>29273</v>
      </c>
      <c r="B478">
        <v>2.7902405211818899</v>
      </c>
    </row>
    <row r="479" spans="1:2" x14ac:dyDescent="0.25">
      <c r="A479" s="5">
        <v>29280</v>
      </c>
      <c r="B479">
        <v>2.9792600100092699</v>
      </c>
    </row>
    <row r="480" spans="1:2" x14ac:dyDescent="0.25">
      <c r="A480" s="5">
        <v>29287</v>
      </c>
      <c r="B480">
        <v>3.17455444601213</v>
      </c>
    </row>
    <row r="481" spans="1:2" x14ac:dyDescent="0.25">
      <c r="A481" s="5">
        <v>29294</v>
      </c>
      <c r="B481">
        <v>3.3655353231116298</v>
      </c>
    </row>
    <row r="482" spans="1:2" x14ac:dyDescent="0.25">
      <c r="A482" s="5">
        <v>29301</v>
      </c>
      <c r="B482">
        <v>3.5378816418488799</v>
      </c>
    </row>
    <row r="483" spans="1:2" x14ac:dyDescent="0.25">
      <c r="A483" s="5">
        <v>29308</v>
      </c>
      <c r="B483">
        <v>3.6777980794169198</v>
      </c>
    </row>
    <row r="484" spans="1:2" x14ac:dyDescent="0.25">
      <c r="A484" s="5">
        <v>29315</v>
      </c>
      <c r="B484">
        <v>3.7768578332495801</v>
      </c>
    </row>
    <row r="485" spans="1:2" x14ac:dyDescent="0.25">
      <c r="A485" s="5">
        <v>29322</v>
      </c>
      <c r="B485">
        <v>3.8237895991986801</v>
      </c>
    </row>
    <row r="486" spans="1:2" x14ac:dyDescent="0.25">
      <c r="A486" s="5">
        <v>29329</v>
      </c>
      <c r="B486">
        <v>3.8137588946832</v>
      </c>
    </row>
    <row r="487" spans="1:2" x14ac:dyDescent="0.25">
      <c r="A487" s="5">
        <v>29336</v>
      </c>
      <c r="B487">
        <v>3.74626459283642</v>
      </c>
    </row>
    <row r="488" spans="1:2" x14ac:dyDescent="0.25">
      <c r="A488" s="5">
        <v>29343</v>
      </c>
      <c r="B488">
        <v>3.6233708810882499</v>
      </c>
    </row>
    <row r="489" spans="1:2" x14ac:dyDescent="0.25">
      <c r="A489" s="5">
        <v>29350</v>
      </c>
      <c r="B489">
        <v>3.4503245156640499</v>
      </c>
    </row>
    <row r="490" spans="1:2" x14ac:dyDescent="0.25">
      <c r="A490" s="5">
        <v>29357</v>
      </c>
      <c r="B490">
        <v>3.23569227721174</v>
      </c>
    </row>
    <row r="491" spans="1:2" x14ac:dyDescent="0.25">
      <c r="A491" s="5">
        <v>29364</v>
      </c>
      <c r="B491">
        <v>2.9883213017914199</v>
      </c>
    </row>
    <row r="492" spans="1:2" x14ac:dyDescent="0.25">
      <c r="A492" s="5">
        <v>29371</v>
      </c>
      <c r="B492">
        <v>2.7179372606870298</v>
      </c>
    </row>
    <row r="493" spans="1:2" x14ac:dyDescent="0.25">
      <c r="A493" s="5">
        <v>29378</v>
      </c>
      <c r="B493">
        <v>2.43563446626175</v>
      </c>
    </row>
    <row r="494" spans="1:2" x14ac:dyDescent="0.25">
      <c r="A494" s="5">
        <v>29385</v>
      </c>
      <c r="B494">
        <v>2.1510929335268099</v>
      </c>
    </row>
    <row r="495" spans="1:2" x14ac:dyDescent="0.25">
      <c r="A495" s="5">
        <v>29392</v>
      </c>
      <c r="B495">
        <v>1.87329576865198</v>
      </c>
    </row>
    <row r="496" spans="1:2" x14ac:dyDescent="0.25">
      <c r="A496" s="5">
        <v>29399</v>
      </c>
      <c r="B496">
        <v>1.61162872383445</v>
      </c>
    </row>
    <row r="497" spans="1:2" x14ac:dyDescent="0.25">
      <c r="A497" s="5">
        <v>29406</v>
      </c>
      <c r="B497">
        <v>1.37621310277215</v>
      </c>
    </row>
    <row r="498" spans="1:2" x14ac:dyDescent="0.25">
      <c r="A498" s="5">
        <v>29413</v>
      </c>
      <c r="B498">
        <v>1.1726433113688399</v>
      </c>
    </row>
    <row r="499" spans="1:2" x14ac:dyDescent="0.25">
      <c r="A499" s="5">
        <v>29420</v>
      </c>
      <c r="B499">
        <v>1.00929651644597</v>
      </c>
    </row>
    <row r="500" spans="1:2" x14ac:dyDescent="0.25">
      <c r="A500" s="5">
        <v>29427</v>
      </c>
      <c r="B500">
        <v>0.88558977226798796</v>
      </c>
    </row>
    <row r="501" spans="1:2" x14ac:dyDescent="0.25">
      <c r="A501" s="5">
        <v>29434</v>
      </c>
      <c r="B501">
        <v>0.80399494535530003</v>
      </c>
    </row>
    <row r="502" spans="1:2" x14ac:dyDescent="0.25">
      <c r="A502" s="5">
        <v>29441</v>
      </c>
      <c r="B502">
        <v>0.76307106077307596</v>
      </c>
    </row>
    <row r="503" spans="1:2" x14ac:dyDescent="0.25">
      <c r="A503" s="5">
        <v>29448</v>
      </c>
      <c r="B503">
        <v>0.75844579692627101</v>
      </c>
    </row>
    <row r="504" spans="1:2" x14ac:dyDescent="0.25">
      <c r="A504" s="5">
        <v>29455</v>
      </c>
      <c r="B504">
        <v>0.78497186420470799</v>
      </c>
    </row>
    <row r="505" spans="1:2" x14ac:dyDescent="0.25">
      <c r="A505" s="5">
        <v>29462</v>
      </c>
      <c r="B505">
        <v>0.83974640788968802</v>
      </c>
    </row>
    <row r="506" spans="1:2" x14ac:dyDescent="0.25">
      <c r="A506" s="5">
        <v>29469</v>
      </c>
      <c r="B506">
        <v>0.91764391282399604</v>
      </c>
    </row>
    <row r="507" spans="1:2" x14ac:dyDescent="0.25">
      <c r="A507" s="5">
        <v>29476</v>
      </c>
      <c r="B507">
        <v>1.0135978278462301</v>
      </c>
    </row>
    <row r="508" spans="1:2" x14ac:dyDescent="0.25">
      <c r="A508" s="5">
        <v>29483</v>
      </c>
      <c r="B508">
        <v>1.1283186308356501</v>
      </c>
    </row>
    <row r="509" spans="1:2" x14ac:dyDescent="0.25">
      <c r="A509" s="5">
        <v>29490</v>
      </c>
      <c r="B509">
        <v>1.25753477309379</v>
      </c>
    </row>
    <row r="510" spans="1:2" x14ac:dyDescent="0.25">
      <c r="A510" s="5">
        <v>29497</v>
      </c>
      <c r="B510">
        <v>1.40219389972762</v>
      </c>
    </row>
    <row r="511" spans="1:2" x14ac:dyDescent="0.25">
      <c r="A511" s="5">
        <v>29504</v>
      </c>
      <c r="B511">
        <v>1.5586606505469101</v>
      </c>
    </row>
    <row r="512" spans="1:2" x14ac:dyDescent="0.25">
      <c r="A512" s="5">
        <v>29511</v>
      </c>
      <c r="B512">
        <v>1.7304966044633501</v>
      </c>
    </row>
    <row r="513" spans="1:2" x14ac:dyDescent="0.25">
      <c r="A513" s="5">
        <v>29518</v>
      </c>
      <c r="B513">
        <v>1.9115091547148599</v>
      </c>
    </row>
    <row r="514" spans="1:2" x14ac:dyDescent="0.25">
      <c r="A514" s="5">
        <v>29525</v>
      </c>
      <c r="B514">
        <v>2.1016949886631799</v>
      </c>
    </row>
    <row r="515" spans="1:2" x14ac:dyDescent="0.25">
      <c r="A515" s="5">
        <v>29532</v>
      </c>
      <c r="B515">
        <v>2.2950892414778501</v>
      </c>
    </row>
    <row r="516" spans="1:2" x14ac:dyDescent="0.25">
      <c r="A516" s="5">
        <v>29539</v>
      </c>
      <c r="B516">
        <v>2.4841751434725099</v>
      </c>
    </row>
    <row r="517" spans="1:2" x14ac:dyDescent="0.25">
      <c r="A517" s="5">
        <v>29546</v>
      </c>
      <c r="B517">
        <v>2.6636351729391401</v>
      </c>
    </row>
    <row r="518" spans="1:2" x14ac:dyDescent="0.25">
      <c r="A518" s="5">
        <v>29553</v>
      </c>
      <c r="B518">
        <v>2.8265189049636201</v>
      </c>
    </row>
    <row r="519" spans="1:2" x14ac:dyDescent="0.25">
      <c r="A519" s="5">
        <v>29560</v>
      </c>
      <c r="B519">
        <v>2.9614453564648699</v>
      </c>
    </row>
    <row r="520" spans="1:2" x14ac:dyDescent="0.25">
      <c r="A520" s="5">
        <v>29567</v>
      </c>
      <c r="B520">
        <v>3.0616725760411598</v>
      </c>
    </row>
    <row r="521" spans="1:2" x14ac:dyDescent="0.25">
      <c r="A521" s="5">
        <v>29574</v>
      </c>
      <c r="B521">
        <v>3.1275966842948599</v>
      </c>
    </row>
    <row r="522" spans="1:2" x14ac:dyDescent="0.25">
      <c r="A522" s="5">
        <v>29581</v>
      </c>
      <c r="B522">
        <v>3.1467439055378401</v>
      </c>
    </row>
    <row r="523" spans="1:2" x14ac:dyDescent="0.25">
      <c r="A523" s="5">
        <v>29588</v>
      </c>
      <c r="B523">
        <v>3.1257536250442799</v>
      </c>
    </row>
    <row r="524" spans="1:2" x14ac:dyDescent="0.25">
      <c r="A524" s="5">
        <v>29595</v>
      </c>
      <c r="B524">
        <v>3.0645262914279701</v>
      </c>
    </row>
    <row r="525" spans="1:2" x14ac:dyDescent="0.25">
      <c r="A525" s="5">
        <v>29602</v>
      </c>
      <c r="B525">
        <v>2.9712634936149702</v>
      </c>
    </row>
    <row r="526" spans="1:2" x14ac:dyDescent="0.25">
      <c r="A526" s="5">
        <v>29609</v>
      </c>
      <c r="B526">
        <v>2.8491917561873299</v>
      </c>
    </row>
    <row r="527" spans="1:2" x14ac:dyDescent="0.25">
      <c r="A527" s="5">
        <v>29616</v>
      </c>
      <c r="B527">
        <v>2.70953606113738</v>
      </c>
    </row>
    <row r="528" spans="1:2" x14ac:dyDescent="0.25">
      <c r="A528" s="5">
        <v>29623</v>
      </c>
      <c r="B528">
        <v>2.5583426207720601</v>
      </c>
    </row>
    <row r="529" spans="1:2" x14ac:dyDescent="0.25">
      <c r="A529" s="5">
        <v>29630</v>
      </c>
      <c r="B529">
        <v>2.4062115473507699</v>
      </c>
    </row>
    <row r="530" spans="1:2" x14ac:dyDescent="0.25">
      <c r="A530" s="5">
        <v>29637</v>
      </c>
      <c r="B530">
        <v>2.2625460854978101</v>
      </c>
    </row>
    <row r="531" spans="1:2" x14ac:dyDescent="0.25">
      <c r="A531" s="5">
        <v>29644</v>
      </c>
      <c r="B531">
        <v>2.1306906863506199</v>
      </c>
    </row>
    <row r="532" spans="1:2" x14ac:dyDescent="0.25">
      <c r="A532" s="5">
        <v>29651</v>
      </c>
      <c r="B532">
        <v>2.01920046827611</v>
      </c>
    </row>
    <row r="533" spans="1:2" x14ac:dyDescent="0.25">
      <c r="A533" s="5">
        <v>29658</v>
      </c>
      <c r="B533">
        <v>1.9322699472264899</v>
      </c>
    </row>
    <row r="534" spans="1:2" x14ac:dyDescent="0.25">
      <c r="A534" s="5">
        <v>29665</v>
      </c>
      <c r="B534">
        <v>1.87496737315034</v>
      </c>
    </row>
    <row r="535" spans="1:2" x14ac:dyDescent="0.25">
      <c r="A535" s="5">
        <v>29672</v>
      </c>
      <c r="B535">
        <v>1.8483487529860401</v>
      </c>
    </row>
    <row r="536" spans="1:2" x14ac:dyDescent="0.25">
      <c r="A536" s="5">
        <v>29679</v>
      </c>
      <c r="B536">
        <v>1.854117260714</v>
      </c>
    </row>
    <row r="537" spans="1:2" x14ac:dyDescent="0.25">
      <c r="A537" s="5">
        <v>29686</v>
      </c>
      <c r="B537">
        <v>1.8903566356608099</v>
      </c>
    </row>
    <row r="538" spans="1:2" x14ac:dyDescent="0.25">
      <c r="A538" s="5">
        <v>29693</v>
      </c>
      <c r="B538">
        <v>1.9576799666401501</v>
      </c>
    </row>
    <row r="539" spans="1:2" x14ac:dyDescent="0.25">
      <c r="A539" s="5">
        <v>29700</v>
      </c>
      <c r="B539">
        <v>2.0479831905906001</v>
      </c>
    </row>
    <row r="540" spans="1:2" x14ac:dyDescent="0.25">
      <c r="A540" s="5">
        <v>29707</v>
      </c>
      <c r="B540">
        <v>2.1599948317978201</v>
      </c>
    </row>
    <row r="541" spans="1:2" x14ac:dyDescent="0.25">
      <c r="A541" s="5">
        <v>29714</v>
      </c>
      <c r="B541">
        <v>2.2893096468432099</v>
      </c>
    </row>
    <row r="542" spans="1:2" x14ac:dyDescent="0.25">
      <c r="A542" s="5">
        <v>29721</v>
      </c>
      <c r="B542">
        <v>2.4297142989922098</v>
      </c>
    </row>
    <row r="543" spans="1:2" x14ac:dyDescent="0.25">
      <c r="A543" s="5">
        <v>29728</v>
      </c>
      <c r="B543">
        <v>2.5753655201589698</v>
      </c>
    </row>
    <row r="544" spans="1:2" x14ac:dyDescent="0.25">
      <c r="A544" s="5">
        <v>29735</v>
      </c>
      <c r="B544">
        <v>2.7244221827677602</v>
      </c>
    </row>
    <row r="545" spans="1:2" x14ac:dyDescent="0.25">
      <c r="A545" s="5">
        <v>29742</v>
      </c>
      <c r="B545">
        <v>2.8674005836100398</v>
      </c>
    </row>
    <row r="546" spans="1:2" x14ac:dyDescent="0.25">
      <c r="A546" s="5">
        <v>29749</v>
      </c>
      <c r="B546">
        <v>3.0037542761806302</v>
      </c>
    </row>
    <row r="547" spans="1:2" x14ac:dyDescent="0.25">
      <c r="A547" s="5">
        <v>29756</v>
      </c>
      <c r="B547">
        <v>3.1268324625535899</v>
      </c>
    </row>
    <row r="548" spans="1:2" x14ac:dyDescent="0.25">
      <c r="A548" s="5">
        <v>29763</v>
      </c>
      <c r="B548">
        <v>3.23298141727469</v>
      </c>
    </row>
    <row r="549" spans="1:2" x14ac:dyDescent="0.25">
      <c r="A549" s="5">
        <v>29770</v>
      </c>
      <c r="B549">
        <v>3.3185077030579002</v>
      </c>
    </row>
    <row r="550" spans="1:2" x14ac:dyDescent="0.25">
      <c r="A550" s="5">
        <v>29777</v>
      </c>
      <c r="B550">
        <v>3.38188185769088</v>
      </c>
    </row>
    <row r="551" spans="1:2" x14ac:dyDescent="0.25">
      <c r="A551" s="5">
        <v>29784</v>
      </c>
      <c r="B551">
        <v>3.4234438274788599</v>
      </c>
    </row>
    <row r="552" spans="1:2" x14ac:dyDescent="0.25">
      <c r="A552" s="5">
        <v>29791</v>
      </c>
      <c r="B552">
        <v>3.4409117723278499</v>
      </c>
    </row>
    <row r="553" spans="1:2" x14ac:dyDescent="0.25">
      <c r="A553" s="5">
        <v>29798</v>
      </c>
      <c r="B553">
        <v>3.4386041577987201</v>
      </c>
    </row>
    <row r="554" spans="1:2" x14ac:dyDescent="0.25">
      <c r="A554" s="5">
        <v>29805</v>
      </c>
      <c r="B554">
        <v>3.41646701715838</v>
      </c>
    </row>
    <row r="555" spans="1:2" x14ac:dyDescent="0.25">
      <c r="A555" s="5">
        <v>29812</v>
      </c>
      <c r="B555">
        <v>3.3785904985145101</v>
      </c>
    </row>
    <row r="556" spans="1:2" x14ac:dyDescent="0.25">
      <c r="A556" s="5">
        <v>29819</v>
      </c>
      <c r="B556">
        <v>3.32791640590297</v>
      </c>
    </row>
    <row r="557" spans="1:2" x14ac:dyDescent="0.25">
      <c r="A557" s="5">
        <v>29826</v>
      </c>
      <c r="B557">
        <v>3.2698656005943598</v>
      </c>
    </row>
    <row r="558" spans="1:2" x14ac:dyDescent="0.25">
      <c r="A558" s="5">
        <v>29833</v>
      </c>
      <c r="B558">
        <v>3.2055916432184901</v>
      </c>
    </row>
    <row r="559" spans="1:2" x14ac:dyDescent="0.25">
      <c r="A559" s="5">
        <v>29840</v>
      </c>
      <c r="B559">
        <v>3.1404326646613701</v>
      </c>
    </row>
    <row r="560" spans="1:2" x14ac:dyDescent="0.25">
      <c r="A560" s="5">
        <v>29847</v>
      </c>
      <c r="B560">
        <v>3.0738050160885502</v>
      </c>
    </row>
    <row r="561" spans="1:2" x14ac:dyDescent="0.25">
      <c r="A561" s="5">
        <v>29854</v>
      </c>
      <c r="B561">
        <v>3.0074497514436498</v>
      </c>
    </row>
    <row r="562" spans="1:2" x14ac:dyDescent="0.25">
      <c r="A562" s="5">
        <v>29861</v>
      </c>
      <c r="B562">
        <v>2.9434082387787601</v>
      </c>
    </row>
    <row r="563" spans="1:2" x14ac:dyDescent="0.25">
      <c r="A563" s="5">
        <v>29868</v>
      </c>
      <c r="B563">
        <v>2.8773824832533998</v>
      </c>
    </row>
    <row r="564" spans="1:2" x14ac:dyDescent="0.25">
      <c r="A564" s="5">
        <v>29875</v>
      </c>
      <c r="B564">
        <v>2.8114582330072699</v>
      </c>
    </row>
    <row r="565" spans="1:2" x14ac:dyDescent="0.25">
      <c r="A565" s="5">
        <v>29882</v>
      </c>
      <c r="B565">
        <v>2.7434114770251399</v>
      </c>
    </row>
    <row r="566" spans="1:2" x14ac:dyDescent="0.25">
      <c r="A566" s="5">
        <v>29889</v>
      </c>
      <c r="B566">
        <v>2.6723557823481499</v>
      </c>
    </row>
    <row r="567" spans="1:2" x14ac:dyDescent="0.25">
      <c r="A567" s="5">
        <v>29896</v>
      </c>
      <c r="B567">
        <v>2.5962513224770198</v>
      </c>
    </row>
    <row r="568" spans="1:2" x14ac:dyDescent="0.25">
      <c r="A568" s="5">
        <v>29903</v>
      </c>
      <c r="B568">
        <v>2.5172225182197501</v>
      </c>
    </row>
    <row r="569" spans="1:2" x14ac:dyDescent="0.25">
      <c r="A569" s="5">
        <v>29910</v>
      </c>
      <c r="B569">
        <v>2.4347343304318398</v>
      </c>
    </row>
    <row r="570" spans="1:2" x14ac:dyDescent="0.25">
      <c r="A570" s="5">
        <v>29917</v>
      </c>
      <c r="B570">
        <v>2.3520306913628</v>
      </c>
    </row>
    <row r="571" spans="1:2" x14ac:dyDescent="0.25">
      <c r="A571" s="5">
        <v>29924</v>
      </c>
      <c r="B571">
        <v>2.2721098096405701</v>
      </c>
    </row>
    <row r="572" spans="1:2" x14ac:dyDescent="0.25">
      <c r="A572" s="5">
        <v>29931</v>
      </c>
      <c r="B572">
        <v>2.19742050557308</v>
      </c>
    </row>
    <row r="573" spans="1:2" x14ac:dyDescent="0.25">
      <c r="A573" s="5">
        <v>29938</v>
      </c>
      <c r="B573">
        <v>2.12938560535643</v>
      </c>
    </row>
    <row r="574" spans="1:2" x14ac:dyDescent="0.25">
      <c r="A574" s="5">
        <v>29945</v>
      </c>
      <c r="B574">
        <v>2.0707742894708701</v>
      </c>
    </row>
    <row r="575" spans="1:2" x14ac:dyDescent="0.25">
      <c r="A575" s="5">
        <v>29952</v>
      </c>
      <c r="B575">
        <v>2.0218205844433701</v>
      </c>
    </row>
    <row r="576" spans="1:2" x14ac:dyDescent="0.25">
      <c r="A576" s="5">
        <v>29959</v>
      </c>
      <c r="B576">
        <v>1.9838012491022901</v>
      </c>
    </row>
    <row r="577" spans="1:2" x14ac:dyDescent="0.25">
      <c r="A577" s="5">
        <v>29966</v>
      </c>
      <c r="B577">
        <v>1.95928404421157</v>
      </c>
    </row>
    <row r="578" spans="1:2" x14ac:dyDescent="0.25">
      <c r="A578" s="5">
        <v>29973</v>
      </c>
      <c r="B578">
        <v>1.9460903523778801</v>
      </c>
    </row>
    <row r="579" spans="1:2" x14ac:dyDescent="0.25">
      <c r="A579" s="5">
        <v>29980</v>
      </c>
      <c r="B579">
        <v>1.94564444977089</v>
      </c>
    </row>
    <row r="580" spans="1:2" x14ac:dyDescent="0.25">
      <c r="A580" s="5">
        <v>29987</v>
      </c>
      <c r="B580">
        <v>1.95292358056033</v>
      </c>
    </row>
    <row r="581" spans="1:2" x14ac:dyDescent="0.25">
      <c r="A581" s="5">
        <v>29994</v>
      </c>
      <c r="B581">
        <v>1.96804089858243</v>
      </c>
    </row>
    <row r="582" spans="1:2" x14ac:dyDescent="0.25">
      <c r="A582" s="5">
        <v>30001</v>
      </c>
      <c r="B582">
        <v>1.9884990730599701</v>
      </c>
    </row>
    <row r="583" spans="1:2" x14ac:dyDescent="0.25">
      <c r="A583" s="5">
        <v>30008</v>
      </c>
      <c r="B583">
        <v>2.01173312399979</v>
      </c>
    </row>
    <row r="584" spans="1:2" x14ac:dyDescent="0.25">
      <c r="A584" s="5">
        <v>30015</v>
      </c>
      <c r="B584">
        <v>2.03449563878775</v>
      </c>
    </row>
    <row r="585" spans="1:2" x14ac:dyDescent="0.25">
      <c r="A585" s="5">
        <v>30022</v>
      </c>
      <c r="B585">
        <v>2.0570886538937598</v>
      </c>
    </row>
    <row r="586" spans="1:2" x14ac:dyDescent="0.25">
      <c r="A586" s="5">
        <v>30029</v>
      </c>
      <c r="B586">
        <v>2.0801286938230499</v>
      </c>
    </row>
    <row r="587" spans="1:2" x14ac:dyDescent="0.25">
      <c r="A587" s="5">
        <v>30036</v>
      </c>
      <c r="B587">
        <v>2.1031722462452498</v>
      </c>
    </row>
    <row r="588" spans="1:2" x14ac:dyDescent="0.25">
      <c r="A588" s="5">
        <v>30043</v>
      </c>
      <c r="B588">
        <v>2.1267651435102399</v>
      </c>
    </row>
    <row r="589" spans="1:2" x14ac:dyDescent="0.25">
      <c r="A589" s="5">
        <v>30050</v>
      </c>
      <c r="B589">
        <v>2.1541545159608302</v>
      </c>
    </row>
    <row r="590" spans="1:2" x14ac:dyDescent="0.25">
      <c r="A590" s="5">
        <v>30057</v>
      </c>
      <c r="B590">
        <v>2.1859946220327</v>
      </c>
    </row>
    <row r="591" spans="1:2" x14ac:dyDescent="0.25">
      <c r="A591" s="5">
        <v>30064</v>
      </c>
      <c r="B591">
        <v>2.2230856463244901</v>
      </c>
    </row>
    <row r="592" spans="1:2" x14ac:dyDescent="0.25">
      <c r="A592" s="5">
        <v>30071</v>
      </c>
      <c r="B592">
        <v>2.26729284642798</v>
      </c>
    </row>
    <row r="593" spans="1:2" x14ac:dyDescent="0.25">
      <c r="A593" s="5">
        <v>30078</v>
      </c>
      <c r="B593">
        <v>2.3189626849924299</v>
      </c>
    </row>
    <row r="594" spans="1:2" x14ac:dyDescent="0.25">
      <c r="A594" s="5">
        <v>30085</v>
      </c>
      <c r="B594">
        <v>2.3787652331173099</v>
      </c>
    </row>
    <row r="595" spans="1:2" x14ac:dyDescent="0.25">
      <c r="A595" s="5">
        <v>30092</v>
      </c>
      <c r="B595">
        <v>2.4462588836503101</v>
      </c>
    </row>
    <row r="596" spans="1:2" x14ac:dyDescent="0.25">
      <c r="A596" s="5">
        <v>30099</v>
      </c>
      <c r="B596">
        <v>2.5175189236193298</v>
      </c>
    </row>
    <row r="597" spans="1:2" x14ac:dyDescent="0.25">
      <c r="A597" s="5">
        <v>30106</v>
      </c>
      <c r="B597">
        <v>2.5886085726181598</v>
      </c>
    </row>
    <row r="598" spans="1:2" x14ac:dyDescent="0.25">
      <c r="A598" s="5">
        <v>30113</v>
      </c>
      <c r="B598">
        <v>2.6589346656816399</v>
      </c>
    </row>
    <row r="599" spans="1:2" x14ac:dyDescent="0.25">
      <c r="A599" s="5">
        <v>30120</v>
      </c>
      <c r="B599">
        <v>2.7239919902804801</v>
      </c>
    </row>
    <row r="600" spans="1:2" x14ac:dyDescent="0.25">
      <c r="A600" s="5">
        <v>30127</v>
      </c>
      <c r="B600">
        <v>2.7808779983925498</v>
      </c>
    </row>
    <row r="601" spans="1:2" x14ac:dyDescent="0.25">
      <c r="A601" s="5">
        <v>30134</v>
      </c>
      <c r="B601">
        <v>2.82893807832165</v>
      </c>
    </row>
    <row r="602" spans="1:2" x14ac:dyDescent="0.25">
      <c r="A602" s="5">
        <v>30141</v>
      </c>
      <c r="B602">
        <v>2.8701051699553699</v>
      </c>
    </row>
    <row r="603" spans="1:2" x14ac:dyDescent="0.25">
      <c r="A603" s="5">
        <v>30148</v>
      </c>
      <c r="B603">
        <v>2.9048523382628502</v>
      </c>
    </row>
    <row r="604" spans="1:2" x14ac:dyDescent="0.25">
      <c r="A604" s="5">
        <v>30155</v>
      </c>
      <c r="B604">
        <v>2.9384236466281699</v>
      </c>
    </row>
    <row r="605" spans="1:2" x14ac:dyDescent="0.25">
      <c r="A605" s="5">
        <v>30162</v>
      </c>
      <c r="B605">
        <v>2.9726990804774598</v>
      </c>
    </row>
    <row r="606" spans="1:2" x14ac:dyDescent="0.25">
      <c r="A606" s="5">
        <v>30169</v>
      </c>
      <c r="B606">
        <v>3.00983604591169</v>
      </c>
    </row>
    <row r="607" spans="1:2" x14ac:dyDescent="0.25">
      <c r="A607" s="5">
        <v>30176</v>
      </c>
      <c r="B607">
        <v>3.0496917839127899</v>
      </c>
    </row>
    <row r="608" spans="1:2" x14ac:dyDescent="0.25">
      <c r="A608" s="5">
        <v>30183</v>
      </c>
      <c r="B608">
        <v>3.0868245513100501</v>
      </c>
    </row>
    <row r="609" spans="1:2" x14ac:dyDescent="0.25">
      <c r="A609" s="5">
        <v>30190</v>
      </c>
      <c r="B609">
        <v>3.1161210163019901</v>
      </c>
    </row>
    <row r="610" spans="1:2" x14ac:dyDescent="0.25">
      <c r="A610" s="5">
        <v>30197</v>
      </c>
      <c r="B610">
        <v>3.1280518750437101</v>
      </c>
    </row>
    <row r="611" spans="1:2" x14ac:dyDescent="0.25">
      <c r="A611" s="5">
        <v>30204</v>
      </c>
      <c r="B611">
        <v>3.1144051867767302</v>
      </c>
    </row>
    <row r="612" spans="1:2" x14ac:dyDescent="0.25">
      <c r="A612" s="5">
        <v>30211</v>
      </c>
      <c r="B612">
        <v>3.0677145627098699</v>
      </c>
    </row>
    <row r="613" spans="1:2" x14ac:dyDescent="0.25">
      <c r="A613" s="5">
        <v>30218</v>
      </c>
      <c r="B613">
        <v>2.98019132960947</v>
      </c>
    </row>
    <row r="614" spans="1:2" x14ac:dyDescent="0.25">
      <c r="A614" s="5">
        <v>30225</v>
      </c>
      <c r="B614">
        <v>2.8503392515706798</v>
      </c>
    </row>
    <row r="615" spans="1:2" x14ac:dyDescent="0.25">
      <c r="A615" s="5">
        <v>30232</v>
      </c>
      <c r="B615">
        <v>2.6813200186469501</v>
      </c>
    </row>
    <row r="616" spans="1:2" x14ac:dyDescent="0.25">
      <c r="A616" s="5">
        <v>30239</v>
      </c>
      <c r="B616">
        <v>2.4790009908591499</v>
      </c>
    </row>
    <row r="617" spans="1:2" x14ac:dyDescent="0.25">
      <c r="A617" s="5">
        <v>30246</v>
      </c>
      <c r="B617">
        <v>2.25547316112451</v>
      </c>
    </row>
    <row r="618" spans="1:2" x14ac:dyDescent="0.25">
      <c r="A618" s="5">
        <v>30253</v>
      </c>
      <c r="B618">
        <v>2.0206113149085301</v>
      </c>
    </row>
    <row r="619" spans="1:2" x14ac:dyDescent="0.25">
      <c r="A619" s="5">
        <v>30260</v>
      </c>
      <c r="B619">
        <v>1.7858100849446801</v>
      </c>
    </row>
    <row r="620" spans="1:2" x14ac:dyDescent="0.25">
      <c r="A620" s="5">
        <v>30267</v>
      </c>
      <c r="B620">
        <v>1.56049564215557</v>
      </c>
    </row>
    <row r="621" spans="1:2" x14ac:dyDescent="0.25">
      <c r="A621" s="5">
        <v>30274</v>
      </c>
      <c r="B621">
        <v>1.35127750006179</v>
      </c>
    </row>
    <row r="622" spans="1:2" x14ac:dyDescent="0.25">
      <c r="A622" s="5">
        <v>30281</v>
      </c>
      <c r="B622">
        <v>1.1622686563179001</v>
      </c>
    </row>
    <row r="623" spans="1:2" x14ac:dyDescent="0.25">
      <c r="A623" s="5">
        <v>30288</v>
      </c>
      <c r="B623">
        <v>0.99366645245420704</v>
      </c>
    </row>
    <row r="624" spans="1:2" x14ac:dyDescent="0.25">
      <c r="A624" s="5">
        <v>30295</v>
      </c>
      <c r="B624">
        <v>0.84505712052788395</v>
      </c>
    </row>
    <row r="625" spans="1:2" x14ac:dyDescent="0.25">
      <c r="A625" s="5">
        <v>30302</v>
      </c>
      <c r="B625">
        <v>0.71487231926150896</v>
      </c>
    </row>
    <row r="626" spans="1:2" x14ac:dyDescent="0.25">
      <c r="A626" s="5">
        <v>30309</v>
      </c>
      <c r="B626">
        <v>0.59901062966908802</v>
      </c>
    </row>
    <row r="627" spans="1:2" x14ac:dyDescent="0.25">
      <c r="A627" s="5">
        <v>30316</v>
      </c>
      <c r="B627">
        <v>0.495954710418265</v>
      </c>
    </row>
    <row r="628" spans="1:2" x14ac:dyDescent="0.25">
      <c r="A628" s="5">
        <v>30323</v>
      </c>
      <c r="B628">
        <v>0.40435437733475799</v>
      </c>
    </row>
    <row r="629" spans="1:2" x14ac:dyDescent="0.25">
      <c r="A629" s="5">
        <v>30330</v>
      </c>
      <c r="B629">
        <v>0.323268899046742</v>
      </c>
    </row>
    <row r="630" spans="1:2" x14ac:dyDescent="0.25">
      <c r="A630" s="5">
        <v>30337</v>
      </c>
      <c r="B630">
        <v>0.25273881178797802</v>
      </c>
    </row>
    <row r="631" spans="1:2" x14ac:dyDescent="0.25">
      <c r="A631" s="5">
        <v>30344</v>
      </c>
      <c r="B631">
        <v>0.19219303485189401</v>
      </c>
    </row>
    <row r="632" spans="1:2" x14ac:dyDescent="0.25">
      <c r="A632" s="5">
        <v>30351</v>
      </c>
      <c r="B632">
        <v>0.141396600194276</v>
      </c>
    </row>
    <row r="633" spans="1:2" x14ac:dyDescent="0.25">
      <c r="A633" s="5">
        <v>30358</v>
      </c>
      <c r="B633">
        <v>9.9811559524748794E-2</v>
      </c>
    </row>
    <row r="634" spans="1:2" x14ac:dyDescent="0.25">
      <c r="A634" s="5">
        <v>30365</v>
      </c>
      <c r="B634">
        <v>6.7266907769665193E-2</v>
      </c>
    </row>
    <row r="635" spans="1:2" x14ac:dyDescent="0.25">
      <c r="A635" s="5">
        <v>30372</v>
      </c>
      <c r="B635">
        <v>4.2366266990410899E-2</v>
      </c>
    </row>
    <row r="636" spans="1:2" x14ac:dyDescent="0.25">
      <c r="A636" s="5">
        <v>30379</v>
      </c>
      <c r="B636">
        <v>2.25060808558398E-2</v>
      </c>
    </row>
    <row r="637" spans="1:2" x14ac:dyDescent="0.25">
      <c r="A637" s="5">
        <v>30386</v>
      </c>
      <c r="B637">
        <v>6.8246170711818302E-3</v>
      </c>
    </row>
    <row r="638" spans="1:2" x14ac:dyDescent="0.25">
      <c r="A638" s="5">
        <v>30393</v>
      </c>
      <c r="B638">
        <v>-6.5493129133081503E-3</v>
      </c>
    </row>
    <row r="639" spans="1:2" x14ac:dyDescent="0.25">
      <c r="A639" s="5">
        <v>30400</v>
      </c>
      <c r="B639">
        <v>-2.0321067778579401E-2</v>
      </c>
    </row>
    <row r="640" spans="1:2" x14ac:dyDescent="0.25">
      <c r="A640" s="5">
        <v>30407</v>
      </c>
      <c r="B640">
        <v>-3.5386332817527698E-2</v>
      </c>
    </row>
    <row r="641" spans="1:2" x14ac:dyDescent="0.25">
      <c r="A641" s="5">
        <v>30414</v>
      </c>
      <c r="B641">
        <v>-5.28529052015244E-2</v>
      </c>
    </row>
    <row r="642" spans="1:2" x14ac:dyDescent="0.25">
      <c r="A642" s="5">
        <v>30421</v>
      </c>
      <c r="B642">
        <v>-7.3057103388029607E-2</v>
      </c>
    </row>
    <row r="643" spans="1:2" x14ac:dyDescent="0.25">
      <c r="A643" s="5">
        <v>30428</v>
      </c>
      <c r="B643">
        <v>-9.4985643141859699E-2</v>
      </c>
    </row>
    <row r="644" spans="1:2" x14ac:dyDescent="0.25">
      <c r="A644" s="5">
        <v>30435</v>
      </c>
      <c r="B644">
        <v>-0.118267308073566</v>
      </c>
    </row>
    <row r="645" spans="1:2" x14ac:dyDescent="0.25">
      <c r="A645" s="5">
        <v>30442</v>
      </c>
      <c r="B645">
        <v>-0.14098936743676399</v>
      </c>
    </row>
    <row r="646" spans="1:2" x14ac:dyDescent="0.25">
      <c r="A646" s="5">
        <v>30449</v>
      </c>
      <c r="B646">
        <v>-0.16176520572210401</v>
      </c>
    </row>
    <row r="647" spans="1:2" x14ac:dyDescent="0.25">
      <c r="A647" s="5">
        <v>30456</v>
      </c>
      <c r="B647">
        <v>-0.17858539497206599</v>
      </c>
    </row>
    <row r="648" spans="1:2" x14ac:dyDescent="0.25">
      <c r="A648" s="5">
        <v>30463</v>
      </c>
      <c r="B648">
        <v>-0.19117856075806899</v>
      </c>
    </row>
    <row r="649" spans="1:2" x14ac:dyDescent="0.25">
      <c r="A649" s="5">
        <v>30470</v>
      </c>
      <c r="B649">
        <v>-0.19812630720384</v>
      </c>
    </row>
    <row r="650" spans="1:2" x14ac:dyDescent="0.25">
      <c r="A650" s="5">
        <v>30477</v>
      </c>
      <c r="B650">
        <v>-0.19956917404528099</v>
      </c>
    </row>
    <row r="651" spans="1:2" x14ac:dyDescent="0.25">
      <c r="A651" s="5">
        <v>30484</v>
      </c>
      <c r="B651">
        <v>-0.19601036677749001</v>
      </c>
    </row>
    <row r="652" spans="1:2" x14ac:dyDescent="0.25">
      <c r="A652" s="5">
        <v>30491</v>
      </c>
      <c r="B652">
        <v>-0.188106876269863</v>
      </c>
    </row>
    <row r="653" spans="1:2" x14ac:dyDescent="0.25">
      <c r="A653" s="5">
        <v>30498</v>
      </c>
      <c r="B653">
        <v>-0.176452011806352</v>
      </c>
    </row>
    <row r="654" spans="1:2" x14ac:dyDescent="0.25">
      <c r="A654" s="5">
        <v>30505</v>
      </c>
      <c r="B654">
        <v>-0.16269392013483799</v>
      </c>
    </row>
    <row r="655" spans="1:2" x14ac:dyDescent="0.25">
      <c r="A655" s="5">
        <v>30512</v>
      </c>
      <c r="B655">
        <v>-0.147852891878516</v>
      </c>
    </row>
    <row r="656" spans="1:2" x14ac:dyDescent="0.25">
      <c r="A656" s="5">
        <v>30519</v>
      </c>
      <c r="B656">
        <v>-0.13309079344448399</v>
      </c>
    </row>
    <row r="657" spans="1:2" x14ac:dyDescent="0.25">
      <c r="A657" s="5">
        <v>30526</v>
      </c>
      <c r="B657">
        <v>-0.119469656344191</v>
      </c>
    </row>
    <row r="658" spans="1:2" x14ac:dyDescent="0.25">
      <c r="A658" s="5">
        <v>30533</v>
      </c>
      <c r="B658">
        <v>-0.107016593971791</v>
      </c>
    </row>
    <row r="659" spans="1:2" x14ac:dyDescent="0.25">
      <c r="A659" s="5">
        <v>30540</v>
      </c>
      <c r="B659">
        <v>-9.6706314040464994E-2</v>
      </c>
    </row>
    <row r="660" spans="1:2" x14ac:dyDescent="0.25">
      <c r="A660" s="5">
        <v>30547</v>
      </c>
      <c r="B660">
        <v>-8.8108211296489505E-2</v>
      </c>
    </row>
    <row r="661" spans="1:2" x14ac:dyDescent="0.25">
      <c r="A661" s="5">
        <v>30554</v>
      </c>
      <c r="B661">
        <v>-8.0244989343208006E-2</v>
      </c>
    </row>
    <row r="662" spans="1:2" x14ac:dyDescent="0.25">
      <c r="A662" s="5">
        <v>30561</v>
      </c>
      <c r="B662">
        <v>-7.2426167238315298E-2</v>
      </c>
    </row>
    <row r="663" spans="1:2" x14ac:dyDescent="0.25">
      <c r="A663" s="5">
        <v>30568</v>
      </c>
      <c r="B663">
        <v>-6.3841045296085905E-2</v>
      </c>
    </row>
    <row r="664" spans="1:2" x14ac:dyDescent="0.25">
      <c r="A664" s="5">
        <v>30575</v>
      </c>
      <c r="B664">
        <v>-5.3692023852451198E-2</v>
      </c>
    </row>
    <row r="665" spans="1:2" x14ac:dyDescent="0.25">
      <c r="A665" s="5">
        <v>30582</v>
      </c>
      <c r="B665">
        <v>-4.0895084605723497E-2</v>
      </c>
    </row>
    <row r="666" spans="1:2" x14ac:dyDescent="0.25">
      <c r="A666" s="5">
        <v>30589</v>
      </c>
      <c r="B666">
        <v>-2.56286452747231E-2</v>
      </c>
    </row>
    <row r="667" spans="1:2" x14ac:dyDescent="0.25">
      <c r="A667" s="5">
        <v>30596</v>
      </c>
      <c r="B667">
        <v>-7.6029229265352103E-3</v>
      </c>
    </row>
    <row r="668" spans="1:2" x14ac:dyDescent="0.25">
      <c r="A668" s="5">
        <v>30603</v>
      </c>
      <c r="B668">
        <v>1.1850747120240999E-2</v>
      </c>
    </row>
    <row r="669" spans="1:2" x14ac:dyDescent="0.25">
      <c r="A669" s="5">
        <v>30610</v>
      </c>
      <c r="B669">
        <v>3.2623846774195303E-2</v>
      </c>
    </row>
    <row r="670" spans="1:2" x14ac:dyDescent="0.25">
      <c r="A670" s="5">
        <v>30617</v>
      </c>
      <c r="B670">
        <v>5.1698522883643003E-2</v>
      </c>
    </row>
    <row r="671" spans="1:2" x14ac:dyDescent="0.25">
      <c r="A671" s="5">
        <v>30624</v>
      </c>
      <c r="B671">
        <v>6.9276737708243594E-2</v>
      </c>
    </row>
    <row r="672" spans="1:2" x14ac:dyDescent="0.25">
      <c r="A672" s="5">
        <v>30631</v>
      </c>
      <c r="B672">
        <v>8.2396214646403496E-2</v>
      </c>
    </row>
    <row r="673" spans="1:2" x14ac:dyDescent="0.25">
      <c r="A673" s="5">
        <v>30638</v>
      </c>
      <c r="B673">
        <v>9.0742908988416193E-2</v>
      </c>
    </row>
    <row r="674" spans="1:2" x14ac:dyDescent="0.25">
      <c r="A674" s="5">
        <v>30645</v>
      </c>
      <c r="B674">
        <v>9.31052674607772E-2</v>
      </c>
    </row>
    <row r="675" spans="1:2" x14ac:dyDescent="0.25">
      <c r="A675" s="5">
        <v>30652</v>
      </c>
      <c r="B675">
        <v>8.8862045069589404E-2</v>
      </c>
    </row>
    <row r="676" spans="1:2" x14ac:dyDescent="0.25">
      <c r="A676" s="5">
        <v>30659</v>
      </c>
      <c r="B676">
        <v>7.7920263223894407E-2</v>
      </c>
    </row>
    <row r="677" spans="1:2" x14ac:dyDescent="0.25">
      <c r="A677" s="5">
        <v>30666</v>
      </c>
      <c r="B677">
        <v>6.0596956866970801E-2</v>
      </c>
    </row>
    <row r="678" spans="1:2" x14ac:dyDescent="0.25">
      <c r="A678" s="5">
        <v>30673</v>
      </c>
      <c r="B678">
        <v>3.6822944366699202E-2</v>
      </c>
    </row>
    <row r="679" spans="1:2" x14ac:dyDescent="0.25">
      <c r="A679" s="5">
        <v>30680</v>
      </c>
      <c r="B679">
        <v>7.2719462085595902E-3</v>
      </c>
    </row>
    <row r="680" spans="1:2" x14ac:dyDescent="0.25">
      <c r="A680" s="5">
        <v>30687</v>
      </c>
      <c r="B680">
        <v>-2.5491479452917201E-2</v>
      </c>
    </row>
    <row r="681" spans="1:2" x14ac:dyDescent="0.25">
      <c r="A681" s="5">
        <v>30694</v>
      </c>
      <c r="B681">
        <v>-6.0339786500544002E-2</v>
      </c>
    </row>
    <row r="682" spans="1:2" x14ac:dyDescent="0.25">
      <c r="A682" s="5">
        <v>30701</v>
      </c>
      <c r="B682">
        <v>-9.4939258570674201E-2</v>
      </c>
    </row>
    <row r="683" spans="1:2" x14ac:dyDescent="0.25">
      <c r="A683" s="5">
        <v>30708</v>
      </c>
      <c r="B683">
        <v>-0.12732400247470699</v>
      </c>
    </row>
    <row r="684" spans="1:2" x14ac:dyDescent="0.25">
      <c r="A684" s="5">
        <v>30715</v>
      </c>
      <c r="B684">
        <v>-0.15489178037837201</v>
      </c>
    </row>
    <row r="685" spans="1:2" x14ac:dyDescent="0.25">
      <c r="A685" s="5">
        <v>30722</v>
      </c>
      <c r="B685">
        <v>-0.17647866912020499</v>
      </c>
    </row>
    <row r="686" spans="1:2" x14ac:dyDescent="0.25">
      <c r="A686" s="5">
        <v>30729</v>
      </c>
      <c r="B686">
        <v>-0.18917740791374901</v>
      </c>
    </row>
    <row r="687" spans="1:2" x14ac:dyDescent="0.25">
      <c r="A687" s="5">
        <v>30736</v>
      </c>
      <c r="B687">
        <v>-0.19204561970749001</v>
      </c>
    </row>
    <row r="688" spans="1:2" x14ac:dyDescent="0.25">
      <c r="A688" s="5">
        <v>30743</v>
      </c>
      <c r="B688">
        <v>-0.18355068593578899</v>
      </c>
    </row>
    <row r="689" spans="1:2" x14ac:dyDescent="0.25">
      <c r="A689" s="5">
        <v>30750</v>
      </c>
      <c r="B689">
        <v>-0.16261389798508999</v>
      </c>
    </row>
    <row r="690" spans="1:2" x14ac:dyDescent="0.25">
      <c r="A690" s="5">
        <v>30757</v>
      </c>
      <c r="B690">
        <v>-0.12790364717178501</v>
      </c>
    </row>
    <row r="691" spans="1:2" x14ac:dyDescent="0.25">
      <c r="A691" s="5">
        <v>30764</v>
      </c>
      <c r="B691">
        <v>-7.9260828100958094E-2</v>
      </c>
    </row>
    <row r="692" spans="1:2" x14ac:dyDescent="0.25">
      <c r="A692" s="5">
        <v>30771</v>
      </c>
      <c r="B692">
        <v>-1.6490617013671299E-2</v>
      </c>
    </row>
    <row r="693" spans="1:2" x14ac:dyDescent="0.25">
      <c r="A693" s="5">
        <v>30778</v>
      </c>
      <c r="B693">
        <v>5.9934745887242701E-2</v>
      </c>
    </row>
    <row r="694" spans="1:2" x14ac:dyDescent="0.25">
      <c r="A694" s="5">
        <v>30785</v>
      </c>
      <c r="B694">
        <v>0.148123644803623</v>
      </c>
    </row>
    <row r="695" spans="1:2" x14ac:dyDescent="0.25">
      <c r="A695" s="5">
        <v>30792</v>
      </c>
      <c r="B695">
        <v>0.246647568601296</v>
      </c>
    </row>
    <row r="696" spans="1:2" x14ac:dyDescent="0.25">
      <c r="A696" s="5">
        <v>30799</v>
      </c>
      <c r="B696">
        <v>0.35249709469206503</v>
      </c>
    </row>
    <row r="697" spans="1:2" x14ac:dyDescent="0.25">
      <c r="A697" s="5">
        <v>30806</v>
      </c>
      <c r="B697">
        <v>0.46260961203919199</v>
      </c>
    </row>
    <row r="698" spans="1:2" x14ac:dyDescent="0.25">
      <c r="A698" s="5">
        <v>30813</v>
      </c>
      <c r="B698">
        <v>0.57325003875097402</v>
      </c>
    </row>
    <row r="699" spans="1:2" x14ac:dyDescent="0.25">
      <c r="A699" s="5">
        <v>30820</v>
      </c>
      <c r="B699">
        <v>0.680925646113268</v>
      </c>
    </row>
    <row r="700" spans="1:2" x14ac:dyDescent="0.25">
      <c r="A700" s="5">
        <v>30827</v>
      </c>
      <c r="B700">
        <v>0.78135425127514102</v>
      </c>
    </row>
    <row r="701" spans="1:2" x14ac:dyDescent="0.25">
      <c r="A701" s="5">
        <v>30834</v>
      </c>
      <c r="B701">
        <v>0.871801820302191</v>
      </c>
    </row>
    <row r="702" spans="1:2" x14ac:dyDescent="0.25">
      <c r="A702" s="5">
        <v>30841</v>
      </c>
      <c r="B702">
        <v>0.94821140017157302</v>
      </c>
    </row>
    <row r="703" spans="1:2" x14ac:dyDescent="0.25">
      <c r="A703" s="5">
        <v>30848</v>
      </c>
      <c r="B703">
        <v>1.0086396795533801</v>
      </c>
    </row>
    <row r="704" spans="1:2" x14ac:dyDescent="0.25">
      <c r="A704" s="5">
        <v>30855</v>
      </c>
      <c r="B704">
        <v>1.05073107030799</v>
      </c>
    </row>
    <row r="705" spans="1:2" x14ac:dyDescent="0.25">
      <c r="A705" s="5">
        <v>30862</v>
      </c>
      <c r="B705">
        <v>1.0730677617115201</v>
      </c>
    </row>
    <row r="706" spans="1:2" x14ac:dyDescent="0.25">
      <c r="A706" s="5">
        <v>30869</v>
      </c>
      <c r="B706">
        <v>1.0746317554119</v>
      </c>
    </row>
    <row r="707" spans="1:2" x14ac:dyDescent="0.25">
      <c r="A707" s="5">
        <v>30876</v>
      </c>
      <c r="B707">
        <v>1.0556113750377101</v>
      </c>
    </row>
    <row r="708" spans="1:2" x14ac:dyDescent="0.25">
      <c r="A708" s="5">
        <v>30883</v>
      </c>
      <c r="B708">
        <v>1.0196930470799299</v>
      </c>
    </row>
    <row r="709" spans="1:2" x14ac:dyDescent="0.25">
      <c r="A709" s="5">
        <v>30890</v>
      </c>
      <c r="B709">
        <v>0.96924568565866198</v>
      </c>
    </row>
    <row r="710" spans="1:2" x14ac:dyDescent="0.25">
      <c r="A710" s="5">
        <v>30897</v>
      </c>
      <c r="B710">
        <v>0.90852817485580994</v>
      </c>
    </row>
    <row r="711" spans="1:2" x14ac:dyDescent="0.25">
      <c r="A711" s="5">
        <v>30904</v>
      </c>
      <c r="B711">
        <v>0.84086385219948201</v>
      </c>
    </row>
    <row r="712" spans="1:2" x14ac:dyDescent="0.25">
      <c r="A712" s="5">
        <v>30911</v>
      </c>
      <c r="B712">
        <v>0.77024466105751499</v>
      </c>
    </row>
    <row r="713" spans="1:2" x14ac:dyDescent="0.25">
      <c r="A713" s="5">
        <v>30918</v>
      </c>
      <c r="B713">
        <v>0.69821304637123205</v>
      </c>
    </row>
    <row r="714" spans="1:2" x14ac:dyDescent="0.25">
      <c r="A714" s="5">
        <v>30925</v>
      </c>
      <c r="B714">
        <v>0.62682790634244001</v>
      </c>
    </row>
    <row r="715" spans="1:2" x14ac:dyDescent="0.25">
      <c r="A715" s="5">
        <v>30932</v>
      </c>
      <c r="B715">
        <v>0.55752161524657995</v>
      </c>
    </row>
    <row r="716" spans="1:2" x14ac:dyDescent="0.25">
      <c r="A716" s="5">
        <v>30939</v>
      </c>
      <c r="B716">
        <v>0.48972025648844902</v>
      </c>
    </row>
    <row r="717" spans="1:2" x14ac:dyDescent="0.25">
      <c r="A717" s="5">
        <v>30946</v>
      </c>
      <c r="B717">
        <v>0.42309647774661402</v>
      </c>
    </row>
    <row r="718" spans="1:2" x14ac:dyDescent="0.25">
      <c r="A718" s="5">
        <v>30953</v>
      </c>
      <c r="B718">
        <v>0.35807469287680999</v>
      </c>
    </row>
    <row r="719" spans="1:2" x14ac:dyDescent="0.25">
      <c r="A719" s="5">
        <v>30960</v>
      </c>
      <c r="B719">
        <v>0.29481800432055599</v>
      </c>
    </row>
    <row r="720" spans="1:2" x14ac:dyDescent="0.25">
      <c r="A720" s="5">
        <v>30967</v>
      </c>
      <c r="B720">
        <v>0.232928335562198</v>
      </c>
    </row>
    <row r="721" spans="1:2" x14ac:dyDescent="0.25">
      <c r="A721" s="5">
        <v>30974</v>
      </c>
      <c r="B721">
        <v>0.17304115336953699</v>
      </c>
    </row>
    <row r="722" spans="1:2" x14ac:dyDescent="0.25">
      <c r="A722" s="5">
        <v>30981</v>
      </c>
      <c r="B722">
        <v>0.115398222738502</v>
      </c>
    </row>
    <row r="723" spans="1:2" x14ac:dyDescent="0.25">
      <c r="A723" s="5">
        <v>30988</v>
      </c>
      <c r="B723">
        <v>6.0556543521946699E-2</v>
      </c>
    </row>
    <row r="724" spans="1:2" x14ac:dyDescent="0.25">
      <c r="A724" s="5">
        <v>30995</v>
      </c>
      <c r="B724">
        <v>7.4495789790946804E-3</v>
      </c>
    </row>
    <row r="725" spans="1:2" x14ac:dyDescent="0.25">
      <c r="A725" s="5">
        <v>31002</v>
      </c>
      <c r="B725">
        <v>-4.4172900816979901E-2</v>
      </c>
    </row>
    <row r="726" spans="1:2" x14ac:dyDescent="0.25">
      <c r="A726" s="5">
        <v>31009</v>
      </c>
      <c r="B726">
        <v>-9.4876896336735003E-2</v>
      </c>
    </row>
    <row r="727" spans="1:2" x14ac:dyDescent="0.25">
      <c r="A727" s="5">
        <v>31016</v>
      </c>
      <c r="B727">
        <v>-0.14546729908651099</v>
      </c>
    </row>
    <row r="728" spans="1:2" x14ac:dyDescent="0.25">
      <c r="A728" s="5">
        <v>31023</v>
      </c>
      <c r="B728">
        <v>-0.195430383358139</v>
      </c>
    </row>
    <row r="729" spans="1:2" x14ac:dyDescent="0.25">
      <c r="A729" s="5">
        <v>31030</v>
      </c>
      <c r="B729">
        <v>-0.24560094606830701</v>
      </c>
    </row>
    <row r="730" spans="1:2" x14ac:dyDescent="0.25">
      <c r="A730" s="5">
        <v>31037</v>
      </c>
      <c r="B730">
        <v>-0.29512571520684999</v>
      </c>
    </row>
    <row r="731" spans="1:2" x14ac:dyDescent="0.25">
      <c r="A731" s="5">
        <v>31044</v>
      </c>
      <c r="B731">
        <v>-0.34237167940811303</v>
      </c>
    </row>
    <row r="732" spans="1:2" x14ac:dyDescent="0.25">
      <c r="A732" s="5">
        <v>31051</v>
      </c>
      <c r="B732">
        <v>-0.38682327161104801</v>
      </c>
    </row>
    <row r="733" spans="1:2" x14ac:dyDescent="0.25">
      <c r="A733" s="5">
        <v>31058</v>
      </c>
      <c r="B733">
        <v>-0.42559019553058403</v>
      </c>
    </row>
    <row r="734" spans="1:2" x14ac:dyDescent="0.25">
      <c r="A734" s="5">
        <v>31065</v>
      </c>
      <c r="B734">
        <v>-0.45664306496128798</v>
      </c>
    </row>
    <row r="735" spans="1:2" x14ac:dyDescent="0.25">
      <c r="A735" s="5">
        <v>31072</v>
      </c>
      <c r="B735">
        <v>-0.47961399640353097</v>
      </c>
    </row>
    <row r="736" spans="1:2" x14ac:dyDescent="0.25">
      <c r="A736" s="5">
        <v>31079</v>
      </c>
      <c r="B736">
        <v>-0.49350074945522199</v>
      </c>
    </row>
    <row r="737" spans="1:2" x14ac:dyDescent="0.25">
      <c r="A737" s="5">
        <v>31086</v>
      </c>
      <c r="B737">
        <v>-0.498641324804658</v>
      </c>
    </row>
    <row r="738" spans="1:2" x14ac:dyDescent="0.25">
      <c r="A738" s="5">
        <v>31093</v>
      </c>
      <c r="B738">
        <v>-0.49569744309897401</v>
      </c>
    </row>
    <row r="739" spans="1:2" x14ac:dyDescent="0.25">
      <c r="A739" s="5">
        <v>31100</v>
      </c>
      <c r="B739">
        <v>-0.48668881100814299</v>
      </c>
    </row>
    <row r="740" spans="1:2" x14ac:dyDescent="0.25">
      <c r="A740" s="5">
        <v>31107</v>
      </c>
      <c r="B740">
        <v>-0.47306751757785198</v>
      </c>
    </row>
    <row r="741" spans="1:2" x14ac:dyDescent="0.25">
      <c r="A741" s="5">
        <v>31114</v>
      </c>
      <c r="B741">
        <v>-0.45706516592237201</v>
      </c>
    </row>
    <row r="742" spans="1:2" x14ac:dyDescent="0.25">
      <c r="A742" s="5">
        <v>31121</v>
      </c>
      <c r="B742">
        <v>-0.44102855058399099</v>
      </c>
    </row>
    <row r="743" spans="1:2" x14ac:dyDescent="0.25">
      <c r="A743" s="5">
        <v>31128</v>
      </c>
      <c r="B743">
        <v>-0.42617145156848302</v>
      </c>
    </row>
    <row r="744" spans="1:2" x14ac:dyDescent="0.25">
      <c r="A744" s="5">
        <v>31135</v>
      </c>
      <c r="B744">
        <v>-0.41361975203905599</v>
      </c>
    </row>
    <row r="745" spans="1:2" x14ac:dyDescent="0.25">
      <c r="A745" s="5">
        <v>31142</v>
      </c>
      <c r="B745">
        <v>-0.405254434482338</v>
      </c>
    </row>
    <row r="746" spans="1:2" x14ac:dyDescent="0.25">
      <c r="A746" s="5">
        <v>31149</v>
      </c>
      <c r="B746">
        <v>-0.40148625967770202</v>
      </c>
    </row>
    <row r="747" spans="1:2" x14ac:dyDescent="0.25">
      <c r="A747" s="5">
        <v>31156</v>
      </c>
      <c r="B747">
        <v>-0.40194827409834699</v>
      </c>
    </row>
    <row r="748" spans="1:2" x14ac:dyDescent="0.25">
      <c r="A748" s="5">
        <v>31163</v>
      </c>
      <c r="B748">
        <v>-0.40682580934698098</v>
      </c>
    </row>
    <row r="749" spans="1:2" x14ac:dyDescent="0.25">
      <c r="A749" s="5">
        <v>31170</v>
      </c>
      <c r="B749">
        <v>-0.41480930141174299</v>
      </c>
    </row>
    <row r="750" spans="1:2" x14ac:dyDescent="0.25">
      <c r="A750" s="5">
        <v>31177</v>
      </c>
      <c r="B750">
        <v>-0.42598109185725802</v>
      </c>
    </row>
    <row r="751" spans="1:2" x14ac:dyDescent="0.25">
      <c r="A751" s="5">
        <v>31184</v>
      </c>
      <c r="B751">
        <v>-0.43735371545471502</v>
      </c>
    </row>
    <row r="752" spans="1:2" x14ac:dyDescent="0.25">
      <c r="A752" s="5">
        <v>31191</v>
      </c>
      <c r="B752">
        <v>-0.44872141414488698</v>
      </c>
    </row>
    <row r="753" spans="1:2" x14ac:dyDescent="0.25">
      <c r="A753" s="5">
        <v>31198</v>
      </c>
      <c r="B753">
        <v>-0.45851094940417197</v>
      </c>
    </row>
    <row r="754" spans="1:2" x14ac:dyDescent="0.25">
      <c r="A754" s="5">
        <v>31205</v>
      </c>
      <c r="B754">
        <v>-0.46540797370598203</v>
      </c>
    </row>
    <row r="755" spans="1:2" x14ac:dyDescent="0.25">
      <c r="A755" s="5">
        <v>31212</v>
      </c>
      <c r="B755">
        <v>-0.46822104134722298</v>
      </c>
    </row>
    <row r="756" spans="1:2" x14ac:dyDescent="0.25">
      <c r="A756" s="5">
        <v>31219</v>
      </c>
      <c r="B756">
        <v>-0.46657194972628102</v>
      </c>
    </row>
    <row r="757" spans="1:2" x14ac:dyDescent="0.25">
      <c r="A757" s="5">
        <v>31226</v>
      </c>
      <c r="B757">
        <v>-0.45966218579843399</v>
      </c>
    </row>
    <row r="758" spans="1:2" x14ac:dyDescent="0.25">
      <c r="A758" s="5">
        <v>31233</v>
      </c>
      <c r="B758">
        <v>-0.44758664407896198</v>
      </c>
    </row>
    <row r="759" spans="1:2" x14ac:dyDescent="0.25">
      <c r="A759" s="5">
        <v>31240</v>
      </c>
      <c r="B759">
        <v>-0.43102058079625699</v>
      </c>
    </row>
    <row r="760" spans="1:2" x14ac:dyDescent="0.25">
      <c r="A760" s="5">
        <v>31247</v>
      </c>
      <c r="B760">
        <v>-0.40979858208594699</v>
      </c>
    </row>
    <row r="761" spans="1:2" x14ac:dyDescent="0.25">
      <c r="A761" s="5">
        <v>31254</v>
      </c>
      <c r="B761">
        <v>-0.38518200734538199</v>
      </c>
    </row>
    <row r="762" spans="1:2" x14ac:dyDescent="0.25">
      <c r="A762" s="5">
        <v>31261</v>
      </c>
      <c r="B762">
        <v>-0.35822512586752597</v>
      </c>
    </row>
    <row r="763" spans="1:2" x14ac:dyDescent="0.25">
      <c r="A763" s="5">
        <v>31268</v>
      </c>
      <c r="B763">
        <v>-0.33070874520932197</v>
      </c>
    </row>
    <row r="764" spans="1:2" x14ac:dyDescent="0.25">
      <c r="A764" s="5">
        <v>31275</v>
      </c>
      <c r="B764">
        <v>-0.30373900877216098</v>
      </c>
    </row>
    <row r="765" spans="1:2" x14ac:dyDescent="0.25">
      <c r="A765" s="5">
        <v>31282</v>
      </c>
      <c r="B765">
        <v>-0.27950860081244</v>
      </c>
    </row>
    <row r="766" spans="1:2" x14ac:dyDescent="0.25">
      <c r="A766" s="5">
        <v>31289</v>
      </c>
      <c r="B766">
        <v>-0.25933215968401402</v>
      </c>
    </row>
    <row r="767" spans="1:2" x14ac:dyDescent="0.25">
      <c r="A767" s="5">
        <v>31296</v>
      </c>
      <c r="B767">
        <v>-0.24431721621090899</v>
      </c>
    </row>
    <row r="768" spans="1:2" x14ac:dyDescent="0.25">
      <c r="A768" s="5">
        <v>31303</v>
      </c>
      <c r="B768">
        <v>-0.23518840210662001</v>
      </c>
    </row>
    <row r="769" spans="1:2" x14ac:dyDescent="0.25">
      <c r="A769" s="5">
        <v>31310</v>
      </c>
      <c r="B769">
        <v>-0.23240895476571899</v>
      </c>
    </row>
    <row r="770" spans="1:2" x14ac:dyDescent="0.25">
      <c r="A770" s="5">
        <v>31317</v>
      </c>
      <c r="B770">
        <v>-0.234966090625045</v>
      </c>
    </row>
    <row r="771" spans="1:2" x14ac:dyDescent="0.25">
      <c r="A771" s="5">
        <v>31324</v>
      </c>
      <c r="B771">
        <v>-0.242393592170429</v>
      </c>
    </row>
    <row r="772" spans="1:2" x14ac:dyDescent="0.25">
      <c r="A772" s="5">
        <v>31331</v>
      </c>
      <c r="B772">
        <v>-0.25269035082543001</v>
      </c>
    </row>
    <row r="773" spans="1:2" x14ac:dyDescent="0.25">
      <c r="A773" s="5">
        <v>31338</v>
      </c>
      <c r="B773">
        <v>-0.26396002203928598</v>
      </c>
    </row>
    <row r="774" spans="1:2" x14ac:dyDescent="0.25">
      <c r="A774" s="5">
        <v>31345</v>
      </c>
      <c r="B774">
        <v>-0.27500670158818602</v>
      </c>
    </row>
    <row r="775" spans="1:2" x14ac:dyDescent="0.25">
      <c r="A775" s="5">
        <v>31352</v>
      </c>
      <c r="B775">
        <v>-0.284142780215348</v>
      </c>
    </row>
    <row r="776" spans="1:2" x14ac:dyDescent="0.25">
      <c r="A776" s="5">
        <v>31359</v>
      </c>
      <c r="B776">
        <v>-0.29087672761920202</v>
      </c>
    </row>
    <row r="777" spans="1:2" x14ac:dyDescent="0.25">
      <c r="A777" s="5">
        <v>31366</v>
      </c>
      <c r="B777">
        <v>-0.29478354848821098</v>
      </c>
    </row>
    <row r="778" spans="1:2" x14ac:dyDescent="0.25">
      <c r="A778" s="5">
        <v>31373</v>
      </c>
      <c r="B778">
        <v>-0.29602727224675901</v>
      </c>
    </row>
    <row r="779" spans="1:2" x14ac:dyDescent="0.25">
      <c r="A779" s="5">
        <v>31380</v>
      </c>
      <c r="B779">
        <v>-0.29541712724959002</v>
      </c>
    </row>
    <row r="780" spans="1:2" x14ac:dyDescent="0.25">
      <c r="A780" s="5">
        <v>31387</v>
      </c>
      <c r="B780">
        <v>-0.29419696082886598</v>
      </c>
    </row>
    <row r="781" spans="1:2" x14ac:dyDescent="0.25">
      <c r="A781" s="5">
        <v>31394</v>
      </c>
      <c r="B781">
        <v>-0.29263914234585597</v>
      </c>
    </row>
    <row r="782" spans="1:2" x14ac:dyDescent="0.25">
      <c r="A782" s="5">
        <v>31401</v>
      </c>
      <c r="B782">
        <v>-0.29171233604059899</v>
      </c>
    </row>
    <row r="783" spans="1:2" x14ac:dyDescent="0.25">
      <c r="A783" s="5">
        <v>31408</v>
      </c>
      <c r="B783">
        <v>-0.29053463361506698</v>
      </c>
    </row>
    <row r="784" spans="1:2" x14ac:dyDescent="0.25">
      <c r="A784" s="5">
        <v>31415</v>
      </c>
      <c r="B784">
        <v>-0.290013568487619</v>
      </c>
    </row>
    <row r="785" spans="1:2" x14ac:dyDescent="0.25">
      <c r="A785" s="5">
        <v>31422</v>
      </c>
      <c r="B785">
        <v>-0.288888750448624</v>
      </c>
    </row>
    <row r="786" spans="1:2" x14ac:dyDescent="0.25">
      <c r="A786" s="5">
        <v>31429</v>
      </c>
      <c r="B786">
        <v>-0.28599231691403099</v>
      </c>
    </row>
    <row r="787" spans="1:2" x14ac:dyDescent="0.25">
      <c r="A787" s="5">
        <v>31436</v>
      </c>
      <c r="B787">
        <v>-0.28157496356453598</v>
      </c>
    </row>
    <row r="788" spans="1:2" x14ac:dyDescent="0.25">
      <c r="A788" s="5">
        <v>31443</v>
      </c>
      <c r="B788">
        <v>-0.27563675193172998</v>
      </c>
    </row>
    <row r="789" spans="1:2" x14ac:dyDescent="0.25">
      <c r="A789" s="5">
        <v>31450</v>
      </c>
      <c r="B789">
        <v>-0.26814520494719501</v>
      </c>
    </row>
    <row r="790" spans="1:2" x14ac:dyDescent="0.25">
      <c r="A790" s="5">
        <v>31457</v>
      </c>
      <c r="B790">
        <v>-0.259024332247205</v>
      </c>
    </row>
    <row r="791" spans="1:2" x14ac:dyDescent="0.25">
      <c r="A791" s="5">
        <v>31464</v>
      </c>
      <c r="B791">
        <v>-0.24963619946435101</v>
      </c>
    </row>
    <row r="792" spans="1:2" x14ac:dyDescent="0.25">
      <c r="A792" s="5">
        <v>31471</v>
      </c>
      <c r="B792">
        <v>-0.24093163771288401</v>
      </c>
    </row>
    <row r="793" spans="1:2" x14ac:dyDescent="0.25">
      <c r="A793" s="5">
        <v>31478</v>
      </c>
      <c r="B793">
        <v>-0.23414530020615701</v>
      </c>
    </row>
    <row r="794" spans="1:2" x14ac:dyDescent="0.25">
      <c r="A794" s="5">
        <v>31485</v>
      </c>
      <c r="B794">
        <v>-0.23008791165494499</v>
      </c>
    </row>
    <row r="795" spans="1:2" x14ac:dyDescent="0.25">
      <c r="A795" s="5">
        <v>31492</v>
      </c>
      <c r="B795">
        <v>-0.23030690595248099</v>
      </c>
    </row>
    <row r="796" spans="1:2" x14ac:dyDescent="0.25">
      <c r="A796" s="5">
        <v>31499</v>
      </c>
      <c r="B796">
        <v>-0.234513737516583</v>
      </c>
    </row>
    <row r="797" spans="1:2" x14ac:dyDescent="0.25">
      <c r="A797" s="5">
        <v>31506</v>
      </c>
      <c r="B797">
        <v>-0.243586374170777</v>
      </c>
    </row>
    <row r="798" spans="1:2" x14ac:dyDescent="0.25">
      <c r="A798" s="5">
        <v>31513</v>
      </c>
      <c r="B798">
        <v>-0.25540597865843701</v>
      </c>
    </row>
    <row r="799" spans="1:2" x14ac:dyDescent="0.25">
      <c r="A799" s="5">
        <v>31520</v>
      </c>
      <c r="B799">
        <v>-0.268119226552472</v>
      </c>
    </row>
    <row r="800" spans="1:2" x14ac:dyDescent="0.25">
      <c r="A800" s="5">
        <v>31527</v>
      </c>
      <c r="B800">
        <v>-0.280413936676219</v>
      </c>
    </row>
    <row r="801" spans="1:2" x14ac:dyDescent="0.25">
      <c r="A801" s="5">
        <v>31534</v>
      </c>
      <c r="B801">
        <v>-0.28880488109101299</v>
      </c>
    </row>
    <row r="802" spans="1:2" x14ac:dyDescent="0.25">
      <c r="A802" s="5">
        <v>31541</v>
      </c>
      <c r="B802">
        <v>-0.29152675284187302</v>
      </c>
    </row>
    <row r="803" spans="1:2" x14ac:dyDescent="0.25">
      <c r="A803" s="5">
        <v>31548</v>
      </c>
      <c r="B803">
        <v>-0.28688415535044298</v>
      </c>
    </row>
    <row r="804" spans="1:2" x14ac:dyDescent="0.25">
      <c r="A804" s="5">
        <v>31555</v>
      </c>
      <c r="B804">
        <v>-0.27418438175475401</v>
      </c>
    </row>
    <row r="805" spans="1:2" x14ac:dyDescent="0.25">
      <c r="A805" s="5">
        <v>31562</v>
      </c>
      <c r="B805">
        <v>-0.25387873347648898</v>
      </c>
    </row>
    <row r="806" spans="1:2" x14ac:dyDescent="0.25">
      <c r="A806" s="5">
        <v>31569</v>
      </c>
      <c r="B806">
        <v>-0.22733425787950301</v>
      </c>
    </row>
    <row r="807" spans="1:2" x14ac:dyDescent="0.25">
      <c r="A807" s="5">
        <v>31576</v>
      </c>
      <c r="B807">
        <v>-0.195844874673022</v>
      </c>
    </row>
    <row r="808" spans="1:2" x14ac:dyDescent="0.25">
      <c r="A808" s="5">
        <v>31583</v>
      </c>
      <c r="B808">
        <v>-0.163409338458221</v>
      </c>
    </row>
    <row r="809" spans="1:2" x14ac:dyDescent="0.25">
      <c r="A809" s="5">
        <v>31590</v>
      </c>
      <c r="B809">
        <v>-0.132963049131087</v>
      </c>
    </row>
    <row r="810" spans="1:2" x14ac:dyDescent="0.25">
      <c r="A810" s="5">
        <v>31597</v>
      </c>
      <c r="B810">
        <v>-0.107511030240716</v>
      </c>
    </row>
    <row r="811" spans="1:2" x14ac:dyDescent="0.25">
      <c r="A811" s="5">
        <v>31604</v>
      </c>
      <c r="B811">
        <v>-8.8726169182254802E-2</v>
      </c>
    </row>
    <row r="812" spans="1:2" x14ac:dyDescent="0.25">
      <c r="A812" s="5">
        <v>31611</v>
      </c>
      <c r="B812">
        <v>-7.7747198477181201E-2</v>
      </c>
    </row>
    <row r="813" spans="1:2" x14ac:dyDescent="0.25">
      <c r="A813" s="5">
        <v>31618</v>
      </c>
      <c r="B813">
        <v>-7.4807592464857603E-2</v>
      </c>
    </row>
    <row r="814" spans="1:2" x14ac:dyDescent="0.25">
      <c r="A814" s="5">
        <v>31625</v>
      </c>
      <c r="B814">
        <v>-7.8857989573317702E-2</v>
      </c>
    </row>
    <row r="815" spans="1:2" x14ac:dyDescent="0.25">
      <c r="A815" s="5">
        <v>31632</v>
      </c>
      <c r="B815">
        <v>-8.7571519509737406E-2</v>
      </c>
    </row>
    <row r="816" spans="1:2" x14ac:dyDescent="0.25">
      <c r="A816" s="5">
        <v>31639</v>
      </c>
      <c r="B816">
        <v>-9.9125188294838407E-2</v>
      </c>
    </row>
    <row r="817" spans="1:2" x14ac:dyDescent="0.25">
      <c r="A817" s="5">
        <v>31646</v>
      </c>
      <c r="B817">
        <v>-0.111237832775736</v>
      </c>
    </row>
    <row r="818" spans="1:2" x14ac:dyDescent="0.25">
      <c r="A818" s="5">
        <v>31653</v>
      </c>
      <c r="B818">
        <v>-0.122409165247198</v>
      </c>
    </row>
    <row r="819" spans="1:2" x14ac:dyDescent="0.25">
      <c r="A819" s="5">
        <v>31660</v>
      </c>
      <c r="B819">
        <v>-0.132122609788872</v>
      </c>
    </row>
    <row r="820" spans="1:2" x14ac:dyDescent="0.25">
      <c r="A820" s="5">
        <v>31667</v>
      </c>
      <c r="B820">
        <v>-0.139618903914869</v>
      </c>
    </row>
    <row r="821" spans="1:2" x14ac:dyDescent="0.25">
      <c r="A821" s="5">
        <v>31674</v>
      </c>
      <c r="B821">
        <v>-0.14713385731746201</v>
      </c>
    </row>
    <row r="822" spans="1:2" x14ac:dyDescent="0.25">
      <c r="A822" s="5">
        <v>31681</v>
      </c>
      <c r="B822">
        <v>-0.15558541629502101</v>
      </c>
    </row>
    <row r="823" spans="1:2" x14ac:dyDescent="0.25">
      <c r="A823" s="5">
        <v>31688</v>
      </c>
      <c r="B823">
        <v>-0.166386745797201</v>
      </c>
    </row>
    <row r="824" spans="1:2" x14ac:dyDescent="0.25">
      <c r="A824" s="5">
        <v>31695</v>
      </c>
      <c r="B824">
        <v>-0.18035676396151301</v>
      </c>
    </row>
    <row r="825" spans="1:2" x14ac:dyDescent="0.25">
      <c r="A825" s="5">
        <v>31702</v>
      </c>
      <c r="B825">
        <v>-0.19798910943791201</v>
      </c>
    </row>
    <row r="826" spans="1:2" x14ac:dyDescent="0.25">
      <c r="A826" s="5">
        <v>31709</v>
      </c>
      <c r="B826">
        <v>-0.217994784410181</v>
      </c>
    </row>
    <row r="827" spans="1:2" x14ac:dyDescent="0.25">
      <c r="A827" s="5">
        <v>31716</v>
      </c>
      <c r="B827">
        <v>-0.23962418769909599</v>
      </c>
    </row>
    <row r="828" spans="1:2" x14ac:dyDescent="0.25">
      <c r="A828" s="5">
        <v>31723</v>
      </c>
      <c r="B828">
        <v>-0.26140747230364297</v>
      </c>
    </row>
    <row r="829" spans="1:2" x14ac:dyDescent="0.25">
      <c r="A829" s="5">
        <v>31730</v>
      </c>
      <c r="B829">
        <v>-0.28104831923645202</v>
      </c>
    </row>
    <row r="830" spans="1:2" x14ac:dyDescent="0.25">
      <c r="A830" s="5">
        <v>31737</v>
      </c>
      <c r="B830">
        <v>-0.29743892875767702</v>
      </c>
    </row>
    <row r="831" spans="1:2" x14ac:dyDescent="0.25">
      <c r="A831" s="5">
        <v>31744</v>
      </c>
      <c r="B831">
        <v>-0.31018371948933399</v>
      </c>
    </row>
    <row r="832" spans="1:2" x14ac:dyDescent="0.25">
      <c r="A832" s="5">
        <v>31751</v>
      </c>
      <c r="B832">
        <v>-0.31949122446983202</v>
      </c>
    </row>
    <row r="833" spans="1:2" x14ac:dyDescent="0.25">
      <c r="A833" s="5">
        <v>31758</v>
      </c>
      <c r="B833">
        <v>-0.325815326061971</v>
      </c>
    </row>
    <row r="834" spans="1:2" x14ac:dyDescent="0.25">
      <c r="A834" s="5">
        <v>31765</v>
      </c>
      <c r="B834">
        <v>-0.330430702821286</v>
      </c>
    </row>
    <row r="835" spans="1:2" x14ac:dyDescent="0.25">
      <c r="A835" s="5">
        <v>31772</v>
      </c>
      <c r="B835">
        <v>-0.33473722544731799</v>
      </c>
    </row>
    <row r="836" spans="1:2" x14ac:dyDescent="0.25">
      <c r="A836" s="5">
        <v>31779</v>
      </c>
      <c r="B836">
        <v>-0.34110655469397599</v>
      </c>
    </row>
    <row r="837" spans="1:2" x14ac:dyDescent="0.25">
      <c r="A837" s="5">
        <v>31786</v>
      </c>
      <c r="B837">
        <v>-0.34878856553936699</v>
      </c>
    </row>
    <row r="838" spans="1:2" x14ac:dyDescent="0.25">
      <c r="A838" s="5">
        <v>31793</v>
      </c>
      <c r="B838">
        <v>-0.35918069364821298</v>
      </c>
    </row>
    <row r="839" spans="1:2" x14ac:dyDescent="0.25">
      <c r="A839" s="5">
        <v>31800</v>
      </c>
      <c r="B839">
        <v>-0.37165134996876398</v>
      </c>
    </row>
    <row r="840" spans="1:2" x14ac:dyDescent="0.25">
      <c r="A840" s="5">
        <v>31807</v>
      </c>
      <c r="B840">
        <v>-0.38574381130008401</v>
      </c>
    </row>
    <row r="841" spans="1:2" x14ac:dyDescent="0.25">
      <c r="A841" s="5">
        <v>31814</v>
      </c>
      <c r="B841">
        <v>-0.39961130557868502</v>
      </c>
    </row>
    <row r="842" spans="1:2" x14ac:dyDescent="0.25">
      <c r="A842" s="5">
        <v>31821</v>
      </c>
      <c r="B842">
        <v>-0.411346230618584</v>
      </c>
    </row>
    <row r="843" spans="1:2" x14ac:dyDescent="0.25">
      <c r="A843" s="5">
        <v>31828</v>
      </c>
      <c r="B843">
        <v>-0.41832864253656898</v>
      </c>
    </row>
    <row r="844" spans="1:2" x14ac:dyDescent="0.25">
      <c r="A844" s="5">
        <v>31835</v>
      </c>
      <c r="B844">
        <v>-0.42011901284043202</v>
      </c>
    </row>
    <row r="845" spans="1:2" x14ac:dyDescent="0.25">
      <c r="A845" s="5">
        <v>31842</v>
      </c>
      <c r="B845">
        <v>-0.41453870051649</v>
      </c>
    </row>
    <row r="846" spans="1:2" x14ac:dyDescent="0.25">
      <c r="A846" s="5">
        <v>31849</v>
      </c>
      <c r="B846">
        <v>-0.39931279207122899</v>
      </c>
    </row>
    <row r="847" spans="1:2" x14ac:dyDescent="0.25">
      <c r="A847" s="5">
        <v>31856</v>
      </c>
      <c r="B847">
        <v>-0.37424307942086898</v>
      </c>
    </row>
    <row r="848" spans="1:2" x14ac:dyDescent="0.25">
      <c r="A848" s="5">
        <v>31863</v>
      </c>
      <c r="B848">
        <v>-0.33933626068342099</v>
      </c>
    </row>
    <row r="849" spans="1:2" x14ac:dyDescent="0.25">
      <c r="A849" s="5">
        <v>31870</v>
      </c>
      <c r="B849">
        <v>-0.29566658253900302</v>
      </c>
    </row>
    <row r="850" spans="1:2" x14ac:dyDescent="0.25">
      <c r="A850" s="5">
        <v>31877</v>
      </c>
      <c r="B850">
        <v>-0.24580070854340699</v>
      </c>
    </row>
    <row r="851" spans="1:2" x14ac:dyDescent="0.25">
      <c r="A851" s="5">
        <v>31884</v>
      </c>
      <c r="B851">
        <v>-0.191909913467112</v>
      </c>
    </row>
    <row r="852" spans="1:2" x14ac:dyDescent="0.25">
      <c r="A852" s="5">
        <v>31891</v>
      </c>
      <c r="B852">
        <v>-0.13796700865372</v>
      </c>
    </row>
    <row r="853" spans="1:2" x14ac:dyDescent="0.25">
      <c r="A853" s="5">
        <v>31898</v>
      </c>
      <c r="B853">
        <v>-8.8863011550408003E-2</v>
      </c>
    </row>
    <row r="854" spans="1:2" x14ac:dyDescent="0.25">
      <c r="A854" s="5">
        <v>31905</v>
      </c>
      <c r="B854">
        <v>-4.7194567126773203E-2</v>
      </c>
    </row>
    <row r="855" spans="1:2" x14ac:dyDescent="0.25">
      <c r="A855" s="5">
        <v>31912</v>
      </c>
      <c r="B855">
        <v>-1.6631996847721101E-2</v>
      </c>
    </row>
    <row r="856" spans="1:2" x14ac:dyDescent="0.25">
      <c r="A856" s="5">
        <v>31919</v>
      </c>
      <c r="B856">
        <v>3.5704027320700598E-3</v>
      </c>
    </row>
    <row r="857" spans="1:2" x14ac:dyDescent="0.25">
      <c r="A857" s="5">
        <v>31926</v>
      </c>
      <c r="B857">
        <v>9.5451640156059697E-3</v>
      </c>
    </row>
    <row r="858" spans="1:2" x14ac:dyDescent="0.25">
      <c r="A858" s="5">
        <v>31933</v>
      </c>
      <c r="B858">
        <v>3.2309872374161898E-3</v>
      </c>
    </row>
    <row r="859" spans="1:2" x14ac:dyDescent="0.25">
      <c r="A859" s="5">
        <v>31940</v>
      </c>
      <c r="B859">
        <v>-1.38807100776799E-2</v>
      </c>
    </row>
    <row r="860" spans="1:2" x14ac:dyDescent="0.25">
      <c r="A860" s="5">
        <v>31947</v>
      </c>
      <c r="B860">
        <v>-4.1713890560574202E-2</v>
      </c>
    </row>
    <row r="861" spans="1:2" x14ac:dyDescent="0.25">
      <c r="A861" s="5">
        <v>31954</v>
      </c>
      <c r="B861">
        <v>-7.5722950210042606E-2</v>
      </c>
    </row>
    <row r="862" spans="1:2" x14ac:dyDescent="0.25">
      <c r="A862" s="5">
        <v>31961</v>
      </c>
      <c r="B862">
        <v>-0.115864841333185</v>
      </c>
    </row>
    <row r="863" spans="1:2" x14ac:dyDescent="0.25">
      <c r="A863" s="5">
        <v>31968</v>
      </c>
      <c r="B863">
        <v>-0.15866760605621799</v>
      </c>
    </row>
    <row r="864" spans="1:2" x14ac:dyDescent="0.25">
      <c r="A864" s="5">
        <v>31975</v>
      </c>
      <c r="B864">
        <v>-0.203446134527282</v>
      </c>
    </row>
    <row r="865" spans="1:2" x14ac:dyDescent="0.25">
      <c r="A865" s="5">
        <v>31982</v>
      </c>
      <c r="B865">
        <v>-0.246945854514528</v>
      </c>
    </row>
    <row r="866" spans="1:2" x14ac:dyDescent="0.25">
      <c r="A866" s="5">
        <v>31989</v>
      </c>
      <c r="B866">
        <v>-0.28596037298739302</v>
      </c>
    </row>
    <row r="867" spans="1:2" x14ac:dyDescent="0.25">
      <c r="A867" s="5">
        <v>31996</v>
      </c>
      <c r="B867">
        <v>-0.31718528595942602</v>
      </c>
    </row>
    <row r="868" spans="1:2" x14ac:dyDescent="0.25">
      <c r="A868" s="5">
        <v>32003</v>
      </c>
      <c r="B868">
        <v>-0.33819485689657602</v>
      </c>
    </row>
    <row r="869" spans="1:2" x14ac:dyDescent="0.25">
      <c r="A869" s="5">
        <v>32010</v>
      </c>
      <c r="B869">
        <v>-0.34283336429975197</v>
      </c>
    </row>
    <row r="870" spans="1:2" x14ac:dyDescent="0.25">
      <c r="A870" s="5">
        <v>32017</v>
      </c>
      <c r="B870">
        <v>-0.32994366762737498</v>
      </c>
    </row>
    <row r="871" spans="1:2" x14ac:dyDescent="0.25">
      <c r="A871" s="5">
        <v>32024</v>
      </c>
      <c r="B871">
        <v>-0.29745910409755</v>
      </c>
    </row>
    <row r="872" spans="1:2" x14ac:dyDescent="0.25">
      <c r="A872" s="5">
        <v>32031</v>
      </c>
      <c r="B872">
        <v>-0.24719417238357599</v>
      </c>
    </row>
    <row r="873" spans="1:2" x14ac:dyDescent="0.25">
      <c r="A873" s="5">
        <v>32038</v>
      </c>
      <c r="B873">
        <v>-0.180501370079968</v>
      </c>
    </row>
    <row r="874" spans="1:2" x14ac:dyDescent="0.25">
      <c r="A874" s="5">
        <v>32045</v>
      </c>
      <c r="B874">
        <v>-0.102156383556885</v>
      </c>
    </row>
    <row r="875" spans="1:2" x14ac:dyDescent="0.25">
      <c r="A875" s="5">
        <v>32052</v>
      </c>
      <c r="B875">
        <v>-1.5947055675904698E-2</v>
      </c>
    </row>
    <row r="876" spans="1:2" x14ac:dyDescent="0.25">
      <c r="A876" s="5">
        <v>32059</v>
      </c>
      <c r="B876">
        <v>7.1134196388072293E-2</v>
      </c>
    </row>
    <row r="877" spans="1:2" x14ac:dyDescent="0.25">
      <c r="A877" s="5">
        <v>32066</v>
      </c>
      <c r="B877">
        <v>0.153117616544862</v>
      </c>
    </row>
    <row r="878" spans="1:2" x14ac:dyDescent="0.25">
      <c r="A878" s="5">
        <v>32073</v>
      </c>
      <c r="B878">
        <v>0.226161096650696</v>
      </c>
    </row>
    <row r="879" spans="1:2" x14ac:dyDescent="0.25">
      <c r="A879" s="5">
        <v>32080</v>
      </c>
      <c r="B879">
        <v>0.28572660080406598</v>
      </c>
    </row>
    <row r="880" spans="1:2" x14ac:dyDescent="0.25">
      <c r="A880" s="5">
        <v>32087</v>
      </c>
      <c r="B880">
        <v>0.32610433339934403</v>
      </c>
    </row>
    <row r="881" spans="1:2" x14ac:dyDescent="0.25">
      <c r="A881" s="5">
        <v>32094</v>
      </c>
      <c r="B881">
        <v>0.35012500538143498</v>
      </c>
    </row>
    <row r="882" spans="1:2" x14ac:dyDescent="0.25">
      <c r="A882" s="5">
        <v>32101</v>
      </c>
      <c r="B882">
        <v>0.36036160921660898</v>
      </c>
    </row>
    <row r="883" spans="1:2" x14ac:dyDescent="0.25">
      <c r="A883" s="5">
        <v>32108</v>
      </c>
      <c r="B883">
        <v>0.35624601218625801</v>
      </c>
    </row>
    <row r="884" spans="1:2" x14ac:dyDescent="0.25">
      <c r="A884" s="5">
        <v>32115</v>
      </c>
      <c r="B884">
        <v>0.341943087415786</v>
      </c>
    </row>
    <row r="885" spans="1:2" x14ac:dyDescent="0.25">
      <c r="A885" s="5">
        <v>32122</v>
      </c>
      <c r="B885">
        <v>0.316614804069066</v>
      </c>
    </row>
    <row r="886" spans="1:2" x14ac:dyDescent="0.25">
      <c r="A886" s="5">
        <v>32129</v>
      </c>
      <c r="B886">
        <v>0.28505207818253597</v>
      </c>
    </row>
    <row r="887" spans="1:2" x14ac:dyDescent="0.25">
      <c r="A887" s="5">
        <v>32136</v>
      </c>
      <c r="B887">
        <v>0.247012013231731</v>
      </c>
    </row>
    <row r="888" spans="1:2" x14ac:dyDescent="0.25">
      <c r="A888" s="5">
        <v>32143</v>
      </c>
      <c r="B888">
        <v>0.20513358658605799</v>
      </c>
    </row>
    <row r="889" spans="1:2" x14ac:dyDescent="0.25">
      <c r="A889" s="5">
        <v>32150</v>
      </c>
      <c r="B889">
        <v>0.16028323122957</v>
      </c>
    </row>
    <row r="890" spans="1:2" x14ac:dyDescent="0.25">
      <c r="A890" s="5">
        <v>32157</v>
      </c>
      <c r="B890">
        <v>0.11480415020205099</v>
      </c>
    </row>
    <row r="891" spans="1:2" x14ac:dyDescent="0.25">
      <c r="A891" s="5">
        <v>32164</v>
      </c>
      <c r="B891">
        <v>6.9386026385395205E-2</v>
      </c>
    </row>
    <row r="892" spans="1:2" x14ac:dyDescent="0.25">
      <c r="A892" s="5">
        <v>32171</v>
      </c>
      <c r="B892">
        <v>2.5908209270753199E-2</v>
      </c>
    </row>
    <row r="893" spans="1:2" x14ac:dyDescent="0.25">
      <c r="A893" s="5">
        <v>32178</v>
      </c>
      <c r="B893">
        <v>-1.46306096113817E-2</v>
      </c>
    </row>
    <row r="894" spans="1:2" x14ac:dyDescent="0.25">
      <c r="A894" s="5">
        <v>32185</v>
      </c>
      <c r="B894">
        <v>-5.0664777124458098E-2</v>
      </c>
    </row>
    <row r="895" spans="1:2" x14ac:dyDescent="0.25">
      <c r="A895" s="5">
        <v>32192</v>
      </c>
      <c r="B895">
        <v>-7.9923448503643593E-2</v>
      </c>
    </row>
    <row r="896" spans="1:2" x14ac:dyDescent="0.25">
      <c r="A896" s="5">
        <v>32199</v>
      </c>
      <c r="B896">
        <v>-0.102719380417928</v>
      </c>
    </row>
    <row r="897" spans="1:2" x14ac:dyDescent="0.25">
      <c r="A897" s="5">
        <v>32206</v>
      </c>
      <c r="B897">
        <v>-0.117612643516134</v>
      </c>
    </row>
    <row r="898" spans="1:2" x14ac:dyDescent="0.25">
      <c r="A898" s="5">
        <v>32213</v>
      </c>
      <c r="B898">
        <v>-0.12484758318648501</v>
      </c>
    </row>
    <row r="899" spans="1:2" x14ac:dyDescent="0.25">
      <c r="A899" s="5">
        <v>32220</v>
      </c>
      <c r="B899">
        <v>-0.124002210932096</v>
      </c>
    </row>
    <row r="900" spans="1:2" x14ac:dyDescent="0.25">
      <c r="A900" s="5">
        <v>32227</v>
      </c>
      <c r="B900">
        <v>-0.117985595360188</v>
      </c>
    </row>
    <row r="901" spans="1:2" x14ac:dyDescent="0.25">
      <c r="A901" s="5">
        <v>32234</v>
      </c>
      <c r="B901">
        <v>-0.1077409539912</v>
      </c>
    </row>
    <row r="902" spans="1:2" x14ac:dyDescent="0.25">
      <c r="A902" s="5">
        <v>32241</v>
      </c>
      <c r="B902">
        <v>-9.5554799771840698E-2</v>
      </c>
    </row>
    <row r="903" spans="1:2" x14ac:dyDescent="0.25">
      <c r="A903" s="5">
        <v>32248</v>
      </c>
      <c r="B903">
        <v>-8.4994552244753704E-2</v>
      </c>
    </row>
    <row r="904" spans="1:2" x14ac:dyDescent="0.25">
      <c r="A904" s="5">
        <v>32255</v>
      </c>
      <c r="B904">
        <v>-7.6906142094334995E-2</v>
      </c>
    </row>
    <row r="905" spans="1:2" x14ac:dyDescent="0.25">
      <c r="A905" s="5">
        <v>32262</v>
      </c>
      <c r="B905">
        <v>-7.4144819243867802E-2</v>
      </c>
    </row>
    <row r="906" spans="1:2" x14ac:dyDescent="0.25">
      <c r="A906" s="5">
        <v>32269</v>
      </c>
      <c r="B906">
        <v>-7.5889467198177601E-2</v>
      </c>
    </row>
    <row r="907" spans="1:2" x14ac:dyDescent="0.25">
      <c r="A907" s="5">
        <v>32276</v>
      </c>
      <c r="B907">
        <v>-8.1094751202303306E-2</v>
      </c>
    </row>
    <row r="908" spans="1:2" x14ac:dyDescent="0.25">
      <c r="A908" s="5">
        <v>32283</v>
      </c>
      <c r="B908">
        <v>-8.7961813237779102E-2</v>
      </c>
    </row>
    <row r="909" spans="1:2" x14ac:dyDescent="0.25">
      <c r="A909" s="5">
        <v>32290</v>
      </c>
      <c r="B909">
        <v>-9.4677864534308806E-2</v>
      </c>
    </row>
    <row r="910" spans="1:2" x14ac:dyDescent="0.25">
      <c r="A910" s="5">
        <v>32297</v>
      </c>
      <c r="B910">
        <v>-9.8261735152889301E-2</v>
      </c>
    </row>
    <row r="911" spans="1:2" x14ac:dyDescent="0.25">
      <c r="A911" s="5">
        <v>32304</v>
      </c>
      <c r="B911">
        <v>-9.7493479829385998E-2</v>
      </c>
    </row>
    <row r="912" spans="1:2" x14ac:dyDescent="0.25">
      <c r="A912" s="5">
        <v>32311</v>
      </c>
      <c r="B912">
        <v>-9.0921075150885003E-2</v>
      </c>
    </row>
    <row r="913" spans="1:2" x14ac:dyDescent="0.25">
      <c r="A913" s="5">
        <v>32318</v>
      </c>
      <c r="B913">
        <v>-7.9241439153211801E-2</v>
      </c>
    </row>
    <row r="914" spans="1:2" x14ac:dyDescent="0.25">
      <c r="A914" s="5">
        <v>32325</v>
      </c>
      <c r="B914">
        <v>-6.33195802414067E-2</v>
      </c>
    </row>
    <row r="915" spans="1:2" x14ac:dyDescent="0.25">
      <c r="A915" s="5">
        <v>32332</v>
      </c>
      <c r="B915">
        <v>-4.5267316838682299E-2</v>
      </c>
    </row>
    <row r="916" spans="1:2" x14ac:dyDescent="0.25">
      <c r="A916" s="5">
        <v>32339</v>
      </c>
      <c r="B916">
        <v>-2.7074257342801701E-2</v>
      </c>
    </row>
    <row r="917" spans="1:2" x14ac:dyDescent="0.25">
      <c r="A917" s="5">
        <v>32346</v>
      </c>
      <c r="B917">
        <v>-1.1208457417565701E-2</v>
      </c>
    </row>
    <row r="918" spans="1:2" x14ac:dyDescent="0.25">
      <c r="A918" s="5">
        <v>32353</v>
      </c>
      <c r="B918">
        <v>-4.10859950077206E-4</v>
      </c>
    </row>
    <row r="919" spans="1:2" x14ac:dyDescent="0.25">
      <c r="A919" s="5">
        <v>32360</v>
      </c>
      <c r="B919">
        <v>4.7543134974376003E-3</v>
      </c>
    </row>
    <row r="920" spans="1:2" x14ac:dyDescent="0.25">
      <c r="A920" s="5">
        <v>32367</v>
      </c>
      <c r="B920">
        <v>3.5491632371609798E-3</v>
      </c>
    </row>
    <row r="921" spans="1:2" x14ac:dyDescent="0.25">
      <c r="A921" s="5">
        <v>32374</v>
      </c>
      <c r="B921">
        <v>-3.45315031822912E-3</v>
      </c>
    </row>
    <row r="922" spans="1:2" x14ac:dyDescent="0.25">
      <c r="A922" s="5">
        <v>32381</v>
      </c>
      <c r="B922">
        <v>-1.5962619222505199E-2</v>
      </c>
    </row>
    <row r="923" spans="1:2" x14ac:dyDescent="0.25">
      <c r="A923" s="5">
        <v>32388</v>
      </c>
      <c r="B923">
        <v>-3.1949253605011899E-2</v>
      </c>
    </row>
    <row r="924" spans="1:2" x14ac:dyDescent="0.25">
      <c r="A924" s="5">
        <v>32395</v>
      </c>
      <c r="B924">
        <v>-5.0576885975353703E-2</v>
      </c>
    </row>
    <row r="925" spans="1:2" x14ac:dyDescent="0.25">
      <c r="A925" s="5">
        <v>32402</v>
      </c>
      <c r="B925">
        <v>-6.9871371383419201E-2</v>
      </c>
    </row>
    <row r="926" spans="1:2" x14ac:dyDescent="0.25">
      <c r="A926" s="5">
        <v>32409</v>
      </c>
      <c r="B926">
        <v>-8.8727576888451606E-2</v>
      </c>
    </row>
    <row r="927" spans="1:2" x14ac:dyDescent="0.25">
      <c r="A927" s="5">
        <v>32416</v>
      </c>
      <c r="B927">
        <v>-0.10629255378521001</v>
      </c>
    </row>
    <row r="928" spans="1:2" x14ac:dyDescent="0.25">
      <c r="A928" s="5">
        <v>32423</v>
      </c>
      <c r="B928">
        <v>-0.12256521937968599</v>
      </c>
    </row>
    <row r="929" spans="1:2" x14ac:dyDescent="0.25">
      <c r="A929" s="5">
        <v>32430</v>
      </c>
      <c r="B929">
        <v>-0.13777991439616699</v>
      </c>
    </row>
    <row r="930" spans="1:2" x14ac:dyDescent="0.25">
      <c r="A930" s="5">
        <v>32437</v>
      </c>
      <c r="B930">
        <v>-0.151422426079694</v>
      </c>
    </row>
    <row r="931" spans="1:2" x14ac:dyDescent="0.25">
      <c r="A931" s="5">
        <v>32444</v>
      </c>
      <c r="B931">
        <v>-0.16362363771001601</v>
      </c>
    </row>
    <row r="932" spans="1:2" x14ac:dyDescent="0.25">
      <c r="A932" s="5">
        <v>32451</v>
      </c>
      <c r="B932">
        <v>-0.17436020931555901</v>
      </c>
    </row>
    <row r="933" spans="1:2" x14ac:dyDescent="0.25">
      <c r="A933" s="5">
        <v>32458</v>
      </c>
      <c r="B933">
        <v>-0.18313264833741799</v>
      </c>
    </row>
    <row r="934" spans="1:2" x14ac:dyDescent="0.25">
      <c r="A934" s="5">
        <v>32465</v>
      </c>
      <c r="B934">
        <v>-0.18981214838957</v>
      </c>
    </row>
    <row r="935" spans="1:2" x14ac:dyDescent="0.25">
      <c r="A935" s="5">
        <v>32472</v>
      </c>
      <c r="B935">
        <v>-0.19404819683510999</v>
      </c>
    </row>
    <row r="936" spans="1:2" x14ac:dyDescent="0.25">
      <c r="A936" s="5">
        <v>32479</v>
      </c>
      <c r="B936">
        <v>-0.19573815075267501</v>
      </c>
    </row>
    <row r="937" spans="1:2" x14ac:dyDescent="0.25">
      <c r="A937" s="5">
        <v>32486</v>
      </c>
      <c r="B937">
        <v>-0.19495145110332801</v>
      </c>
    </row>
    <row r="938" spans="1:2" x14ac:dyDescent="0.25">
      <c r="A938" s="5">
        <v>32493</v>
      </c>
      <c r="B938">
        <v>-0.192974308766244</v>
      </c>
    </row>
    <row r="939" spans="1:2" x14ac:dyDescent="0.25">
      <c r="A939" s="5">
        <v>32500</v>
      </c>
      <c r="B939">
        <v>-0.18929828151236699</v>
      </c>
    </row>
    <row r="940" spans="1:2" x14ac:dyDescent="0.25">
      <c r="A940" s="5">
        <v>32507</v>
      </c>
      <c r="B940">
        <v>-0.18451909266571401</v>
      </c>
    </row>
    <row r="941" spans="1:2" x14ac:dyDescent="0.25">
      <c r="A941" s="5">
        <v>32514</v>
      </c>
      <c r="B941">
        <v>-0.17781805780873899</v>
      </c>
    </row>
    <row r="942" spans="1:2" x14ac:dyDescent="0.25">
      <c r="A942" s="5">
        <v>32521</v>
      </c>
      <c r="B942">
        <v>-0.169658412770616</v>
      </c>
    </row>
    <row r="943" spans="1:2" x14ac:dyDescent="0.25">
      <c r="A943" s="5">
        <v>32528</v>
      </c>
      <c r="B943">
        <v>-0.15912711144354499</v>
      </c>
    </row>
    <row r="944" spans="1:2" x14ac:dyDescent="0.25">
      <c r="A944" s="5">
        <v>32535</v>
      </c>
      <c r="B944">
        <v>-0.14534096049120299</v>
      </c>
    </row>
    <row r="945" spans="1:2" x14ac:dyDescent="0.25">
      <c r="A945" s="5">
        <v>32542</v>
      </c>
      <c r="B945">
        <v>-0.12721417103608401</v>
      </c>
    </row>
    <row r="946" spans="1:2" x14ac:dyDescent="0.25">
      <c r="A946" s="5">
        <v>32549</v>
      </c>
      <c r="B946">
        <v>-0.104447288931114</v>
      </c>
    </row>
    <row r="947" spans="1:2" x14ac:dyDescent="0.25">
      <c r="A947" s="5">
        <v>32556</v>
      </c>
      <c r="B947">
        <v>-7.6539649623456399E-2</v>
      </c>
    </row>
    <row r="948" spans="1:2" x14ac:dyDescent="0.25">
      <c r="A948" s="5">
        <v>32563</v>
      </c>
      <c r="B948">
        <v>-4.5219746954614497E-2</v>
      </c>
    </row>
    <row r="949" spans="1:2" x14ac:dyDescent="0.25">
      <c r="A949" s="5">
        <v>32570</v>
      </c>
      <c r="B949">
        <v>-1.1036655359674101E-2</v>
      </c>
    </row>
    <row r="950" spans="1:2" x14ac:dyDescent="0.25">
      <c r="A950" s="5">
        <v>32577</v>
      </c>
      <c r="B950">
        <v>2.309334097988E-2</v>
      </c>
    </row>
    <row r="951" spans="1:2" x14ac:dyDescent="0.25">
      <c r="A951" s="5">
        <v>32584</v>
      </c>
      <c r="B951">
        <v>5.5627146319212402E-2</v>
      </c>
    </row>
    <row r="952" spans="1:2" x14ac:dyDescent="0.25">
      <c r="A952" s="5">
        <v>32591</v>
      </c>
      <c r="B952">
        <v>8.3484000101445105E-2</v>
      </c>
    </row>
    <row r="953" spans="1:2" x14ac:dyDescent="0.25">
      <c r="A953" s="5">
        <v>32598</v>
      </c>
      <c r="B953">
        <v>0.10435648751946799</v>
      </c>
    </row>
    <row r="954" spans="1:2" x14ac:dyDescent="0.25">
      <c r="A954" s="5">
        <v>32605</v>
      </c>
      <c r="B954">
        <v>0.117109006296348</v>
      </c>
    </row>
    <row r="955" spans="1:2" x14ac:dyDescent="0.25">
      <c r="A955" s="5">
        <v>32612</v>
      </c>
      <c r="B955">
        <v>0.120342850456539</v>
      </c>
    </row>
    <row r="956" spans="1:2" x14ac:dyDescent="0.25">
      <c r="A956" s="5">
        <v>32619</v>
      </c>
      <c r="B956">
        <v>0.113863491198067</v>
      </c>
    </row>
    <row r="957" spans="1:2" x14ac:dyDescent="0.25">
      <c r="A957" s="5">
        <v>32626</v>
      </c>
      <c r="B957">
        <v>0.100868717361057</v>
      </c>
    </row>
    <row r="958" spans="1:2" x14ac:dyDescent="0.25">
      <c r="A958" s="5">
        <v>32633</v>
      </c>
      <c r="B958">
        <v>8.1501053293785194E-2</v>
      </c>
    </row>
    <row r="959" spans="1:2" x14ac:dyDescent="0.25">
      <c r="A959" s="5">
        <v>32640</v>
      </c>
      <c r="B959">
        <v>6.0033067314524402E-2</v>
      </c>
    </row>
    <row r="960" spans="1:2" x14ac:dyDescent="0.25">
      <c r="A960" s="5">
        <v>32647</v>
      </c>
      <c r="B960">
        <v>3.8414260667250802E-2</v>
      </c>
    </row>
    <row r="961" spans="1:2" x14ac:dyDescent="0.25">
      <c r="A961" s="5">
        <v>32654</v>
      </c>
      <c r="B961">
        <v>1.9422412715033401E-2</v>
      </c>
    </row>
    <row r="962" spans="1:2" x14ac:dyDescent="0.25">
      <c r="A962" s="5">
        <v>32661</v>
      </c>
      <c r="B962">
        <v>4.4652287290411399E-3</v>
      </c>
    </row>
    <row r="963" spans="1:2" x14ac:dyDescent="0.25">
      <c r="A963" s="5">
        <v>32668</v>
      </c>
      <c r="B963">
        <v>-6.2097067026905097E-3</v>
      </c>
    </row>
    <row r="964" spans="1:2" x14ac:dyDescent="0.25">
      <c r="A964" s="5">
        <v>32675</v>
      </c>
      <c r="B964">
        <v>-1.4102523744838299E-2</v>
      </c>
    </row>
    <row r="965" spans="1:2" x14ac:dyDescent="0.25">
      <c r="A965" s="5">
        <v>32682</v>
      </c>
      <c r="B965">
        <v>-2.05851630446354E-2</v>
      </c>
    </row>
    <row r="966" spans="1:2" x14ac:dyDescent="0.25">
      <c r="A966" s="5">
        <v>32689</v>
      </c>
      <c r="B966">
        <v>-2.6864254706596299E-2</v>
      </c>
    </row>
    <row r="967" spans="1:2" x14ac:dyDescent="0.25">
      <c r="A967" s="5">
        <v>32696</v>
      </c>
      <c r="B967">
        <v>-3.3989128495500502E-2</v>
      </c>
    </row>
    <row r="968" spans="1:2" x14ac:dyDescent="0.25">
      <c r="A968" s="5">
        <v>32703</v>
      </c>
      <c r="B968">
        <v>-4.2775153153009102E-2</v>
      </c>
    </row>
    <row r="969" spans="1:2" x14ac:dyDescent="0.25">
      <c r="A969" s="5">
        <v>32710</v>
      </c>
      <c r="B969">
        <v>-5.1638049654802197E-2</v>
      </c>
    </row>
    <row r="970" spans="1:2" x14ac:dyDescent="0.25">
      <c r="A970" s="5">
        <v>32717</v>
      </c>
      <c r="B970">
        <v>-5.8473625705286102E-2</v>
      </c>
    </row>
    <row r="971" spans="1:2" x14ac:dyDescent="0.25">
      <c r="A971" s="5">
        <v>32724</v>
      </c>
      <c r="B971">
        <v>-6.2593785999777607E-2</v>
      </c>
    </row>
    <row r="972" spans="1:2" x14ac:dyDescent="0.25">
      <c r="A972" s="5">
        <v>32731</v>
      </c>
      <c r="B972">
        <v>-6.1564034384181697E-2</v>
      </c>
    </row>
    <row r="973" spans="1:2" x14ac:dyDescent="0.25">
      <c r="A973" s="5">
        <v>32738</v>
      </c>
      <c r="B973">
        <v>-5.4813546855941003E-2</v>
      </c>
    </row>
    <row r="974" spans="1:2" x14ac:dyDescent="0.25">
      <c r="A974" s="5">
        <v>32745</v>
      </c>
      <c r="B974">
        <v>-4.2600545948492101E-2</v>
      </c>
    </row>
    <row r="975" spans="1:2" x14ac:dyDescent="0.25">
      <c r="A975" s="5">
        <v>32752</v>
      </c>
      <c r="B975">
        <v>-2.5384599220713601E-2</v>
      </c>
    </row>
    <row r="976" spans="1:2" x14ac:dyDescent="0.25">
      <c r="A976" s="5">
        <v>32759</v>
      </c>
      <c r="B976">
        <v>-5.3851212891002096E-3</v>
      </c>
    </row>
    <row r="977" spans="1:2" x14ac:dyDescent="0.25">
      <c r="A977" s="5">
        <v>32766</v>
      </c>
      <c r="B977">
        <v>1.5238292218914699E-2</v>
      </c>
    </row>
    <row r="978" spans="1:2" x14ac:dyDescent="0.25">
      <c r="A978" s="5">
        <v>32773</v>
      </c>
      <c r="B978">
        <v>3.2603650352859899E-2</v>
      </c>
    </row>
    <row r="979" spans="1:2" x14ac:dyDescent="0.25">
      <c r="A979" s="5">
        <v>32780</v>
      </c>
      <c r="B979">
        <v>4.5478467584448998E-2</v>
      </c>
    </row>
    <row r="980" spans="1:2" x14ac:dyDescent="0.25">
      <c r="A980" s="5">
        <v>32787</v>
      </c>
      <c r="B980">
        <v>5.1288851634104501E-2</v>
      </c>
    </row>
    <row r="981" spans="1:2" x14ac:dyDescent="0.25">
      <c r="A981" s="5">
        <v>32794</v>
      </c>
      <c r="B981">
        <v>4.8363892748688797E-2</v>
      </c>
    </row>
    <row r="982" spans="1:2" x14ac:dyDescent="0.25">
      <c r="A982" s="5">
        <v>32801</v>
      </c>
      <c r="B982">
        <v>3.6023826733380997E-2</v>
      </c>
    </row>
    <row r="983" spans="1:2" x14ac:dyDescent="0.25">
      <c r="A983" s="5">
        <v>32808</v>
      </c>
      <c r="B983">
        <v>1.55485589035397E-2</v>
      </c>
    </row>
    <row r="984" spans="1:2" x14ac:dyDescent="0.25">
      <c r="A984" s="5">
        <v>32815</v>
      </c>
      <c r="B984">
        <v>-1.15664211249616E-2</v>
      </c>
    </row>
    <row r="985" spans="1:2" x14ac:dyDescent="0.25">
      <c r="A985" s="5">
        <v>32822</v>
      </c>
      <c r="B985">
        <v>-4.1837787938702103E-2</v>
      </c>
    </row>
    <row r="986" spans="1:2" x14ac:dyDescent="0.25">
      <c r="A986" s="5">
        <v>32829</v>
      </c>
      <c r="B986">
        <v>-7.28584132148411E-2</v>
      </c>
    </row>
    <row r="987" spans="1:2" x14ac:dyDescent="0.25">
      <c r="A987" s="5">
        <v>32836</v>
      </c>
      <c r="B987">
        <v>-0.101734597413403</v>
      </c>
    </row>
    <row r="988" spans="1:2" x14ac:dyDescent="0.25">
      <c r="A988" s="5">
        <v>32843</v>
      </c>
      <c r="B988">
        <v>-0.125956476446833</v>
      </c>
    </row>
    <row r="989" spans="1:2" x14ac:dyDescent="0.25">
      <c r="A989" s="5">
        <v>32850</v>
      </c>
      <c r="B989">
        <v>-0.14334883975874599</v>
      </c>
    </row>
    <row r="990" spans="1:2" x14ac:dyDescent="0.25">
      <c r="A990" s="5">
        <v>32857</v>
      </c>
      <c r="B990">
        <v>-0.15308259372062499</v>
      </c>
    </row>
    <row r="991" spans="1:2" x14ac:dyDescent="0.25">
      <c r="A991" s="5">
        <v>32864</v>
      </c>
      <c r="B991">
        <v>-0.155776132855383</v>
      </c>
    </row>
    <row r="992" spans="1:2" x14ac:dyDescent="0.25">
      <c r="A992" s="5">
        <v>32871</v>
      </c>
      <c r="B992">
        <v>-0.152232400893586</v>
      </c>
    </row>
    <row r="993" spans="1:2" x14ac:dyDescent="0.25">
      <c r="A993" s="5">
        <v>32878</v>
      </c>
      <c r="B993">
        <v>-0.14415544861753701</v>
      </c>
    </row>
    <row r="994" spans="1:2" x14ac:dyDescent="0.25">
      <c r="A994" s="5">
        <v>32885</v>
      </c>
      <c r="B994">
        <v>-0.13322702114784499</v>
      </c>
    </row>
    <row r="995" spans="1:2" x14ac:dyDescent="0.25">
      <c r="A995" s="5">
        <v>32892</v>
      </c>
      <c r="B995">
        <v>-0.12244189943828</v>
      </c>
    </row>
    <row r="996" spans="1:2" x14ac:dyDescent="0.25">
      <c r="A996" s="5">
        <v>32899</v>
      </c>
      <c r="B996">
        <v>-0.112367014547072</v>
      </c>
    </row>
    <row r="997" spans="1:2" x14ac:dyDescent="0.25">
      <c r="A997" s="5">
        <v>32906</v>
      </c>
      <c r="B997">
        <v>-0.105720910339275</v>
      </c>
    </row>
    <row r="998" spans="1:2" x14ac:dyDescent="0.25">
      <c r="A998" s="5">
        <v>32913</v>
      </c>
      <c r="B998">
        <v>-0.102422644067981</v>
      </c>
    </row>
    <row r="999" spans="1:2" x14ac:dyDescent="0.25">
      <c r="A999" s="5">
        <v>32920</v>
      </c>
      <c r="B999">
        <v>-0.102042449471745</v>
      </c>
    </row>
    <row r="1000" spans="1:2" x14ac:dyDescent="0.25">
      <c r="A1000" s="5">
        <v>32927</v>
      </c>
      <c r="B1000">
        <v>-0.10403871645665499</v>
      </c>
    </row>
    <row r="1001" spans="1:2" x14ac:dyDescent="0.25">
      <c r="A1001" s="5">
        <v>32934</v>
      </c>
      <c r="B1001">
        <v>-0.10726466113229401</v>
      </c>
    </row>
    <row r="1002" spans="1:2" x14ac:dyDescent="0.25">
      <c r="A1002" s="5">
        <v>32941</v>
      </c>
      <c r="B1002">
        <v>-0.110937750194391</v>
      </c>
    </row>
    <row r="1003" spans="1:2" x14ac:dyDescent="0.25">
      <c r="A1003" s="5">
        <v>32948</v>
      </c>
      <c r="B1003">
        <v>-0.11315013028865301</v>
      </c>
    </row>
    <row r="1004" spans="1:2" x14ac:dyDescent="0.25">
      <c r="A1004" s="5">
        <v>32955</v>
      </c>
      <c r="B1004">
        <v>-0.114329560549637</v>
      </c>
    </row>
    <row r="1005" spans="1:2" x14ac:dyDescent="0.25">
      <c r="A1005" s="5">
        <v>32962</v>
      </c>
      <c r="B1005">
        <v>-0.11431825177931899</v>
      </c>
    </row>
    <row r="1006" spans="1:2" x14ac:dyDescent="0.25">
      <c r="A1006" s="5">
        <v>32969</v>
      </c>
      <c r="B1006">
        <v>-0.114803081394712</v>
      </c>
    </row>
    <row r="1007" spans="1:2" x14ac:dyDescent="0.25">
      <c r="A1007" s="5">
        <v>32976</v>
      </c>
      <c r="B1007">
        <v>-0.116622508448706</v>
      </c>
    </row>
    <row r="1008" spans="1:2" x14ac:dyDescent="0.25">
      <c r="A1008" s="5">
        <v>32983</v>
      </c>
      <c r="B1008">
        <v>-0.12215233390241501</v>
      </c>
    </row>
    <row r="1009" spans="1:2" x14ac:dyDescent="0.25">
      <c r="A1009" s="5">
        <v>32990</v>
      </c>
      <c r="B1009">
        <v>-0.130671037151639</v>
      </c>
    </row>
    <row r="1010" spans="1:2" x14ac:dyDescent="0.25">
      <c r="A1010" s="5">
        <v>32997</v>
      </c>
      <c r="B1010">
        <v>-0.144401407393002</v>
      </c>
    </row>
    <row r="1011" spans="1:2" x14ac:dyDescent="0.25">
      <c r="A1011" s="5">
        <v>33004</v>
      </c>
      <c r="B1011">
        <v>-0.161353832850439</v>
      </c>
    </row>
    <row r="1012" spans="1:2" x14ac:dyDescent="0.25">
      <c r="A1012" s="5">
        <v>33011</v>
      </c>
      <c r="B1012">
        <v>-0.181336623424006</v>
      </c>
    </row>
    <row r="1013" spans="1:2" x14ac:dyDescent="0.25">
      <c r="A1013" s="5">
        <v>33018</v>
      </c>
      <c r="B1013">
        <v>-0.201109007272782</v>
      </c>
    </row>
    <row r="1014" spans="1:2" x14ac:dyDescent="0.25">
      <c r="A1014" s="5">
        <v>33025</v>
      </c>
      <c r="B1014">
        <v>-0.21839056737559101</v>
      </c>
    </row>
    <row r="1015" spans="1:2" x14ac:dyDescent="0.25">
      <c r="A1015" s="5">
        <v>33032</v>
      </c>
      <c r="B1015">
        <v>-0.23114495005407901</v>
      </c>
    </row>
    <row r="1016" spans="1:2" x14ac:dyDescent="0.25">
      <c r="A1016" s="5">
        <v>33039</v>
      </c>
      <c r="B1016">
        <v>-0.237576632890342</v>
      </c>
    </row>
    <row r="1017" spans="1:2" x14ac:dyDescent="0.25">
      <c r="A1017" s="5">
        <v>33046</v>
      </c>
      <c r="B1017">
        <v>-0.237507500291254</v>
      </c>
    </row>
    <row r="1018" spans="1:2" x14ac:dyDescent="0.25">
      <c r="A1018" s="5">
        <v>33053</v>
      </c>
      <c r="B1018">
        <v>-0.22989009586731199</v>
      </c>
    </row>
    <row r="1019" spans="1:2" x14ac:dyDescent="0.25">
      <c r="A1019" s="5">
        <v>33060</v>
      </c>
      <c r="B1019">
        <v>-0.21681232641928799</v>
      </c>
    </row>
    <row r="1020" spans="1:2" x14ac:dyDescent="0.25">
      <c r="A1020" s="5">
        <v>33067</v>
      </c>
      <c r="B1020">
        <v>-0.19495243663001499</v>
      </c>
    </row>
    <row r="1021" spans="1:2" x14ac:dyDescent="0.25">
      <c r="A1021" s="5">
        <v>33074</v>
      </c>
      <c r="B1021">
        <v>-0.17594231094695201</v>
      </c>
    </row>
    <row r="1022" spans="1:2" x14ac:dyDescent="0.25">
      <c r="A1022" s="5">
        <v>33081</v>
      </c>
      <c r="B1022">
        <v>-0.14958310563659299</v>
      </c>
    </row>
    <row r="1023" spans="1:2" x14ac:dyDescent="0.25">
      <c r="A1023" s="5">
        <v>33088</v>
      </c>
      <c r="B1023">
        <v>-0.120472830474771</v>
      </c>
    </row>
    <row r="1024" spans="1:2" x14ac:dyDescent="0.25">
      <c r="A1024" s="5">
        <v>33095</v>
      </c>
      <c r="B1024">
        <v>-8.6268275708696607E-2</v>
      </c>
    </row>
    <row r="1025" spans="1:2" x14ac:dyDescent="0.25">
      <c r="A1025" s="5">
        <v>33102</v>
      </c>
      <c r="B1025">
        <v>-4.9624480027802301E-2</v>
      </c>
    </row>
    <row r="1026" spans="1:2" x14ac:dyDescent="0.25">
      <c r="A1026" s="5">
        <v>33109</v>
      </c>
      <c r="B1026">
        <v>-6.8084933884455202E-3</v>
      </c>
    </row>
    <row r="1027" spans="1:2" x14ac:dyDescent="0.25">
      <c r="A1027" s="5">
        <v>33116</v>
      </c>
      <c r="B1027">
        <v>3.9550046291967497E-2</v>
      </c>
    </row>
    <row r="1028" spans="1:2" x14ac:dyDescent="0.25">
      <c r="A1028" s="5">
        <v>33123</v>
      </c>
      <c r="B1028">
        <v>8.9287030235737502E-2</v>
      </c>
    </row>
    <row r="1029" spans="1:2" x14ac:dyDescent="0.25">
      <c r="A1029" s="5">
        <v>33130</v>
      </c>
      <c r="B1029">
        <v>0.140610855478877</v>
      </c>
    </row>
    <row r="1030" spans="1:2" x14ac:dyDescent="0.25">
      <c r="A1030" s="5">
        <v>33137</v>
      </c>
      <c r="B1030">
        <v>0.189942296533787</v>
      </c>
    </row>
    <row r="1031" spans="1:2" x14ac:dyDescent="0.25">
      <c r="A1031" s="5">
        <v>33144</v>
      </c>
      <c r="B1031">
        <v>0.234824113351462</v>
      </c>
    </row>
    <row r="1032" spans="1:2" x14ac:dyDescent="0.25">
      <c r="A1032" s="5">
        <v>33151</v>
      </c>
      <c r="B1032">
        <v>0.26865831248672001</v>
      </c>
    </row>
    <row r="1033" spans="1:2" x14ac:dyDescent="0.25">
      <c r="A1033" s="5">
        <v>33158</v>
      </c>
      <c r="B1033">
        <v>0.29563091278549603</v>
      </c>
    </row>
    <row r="1034" spans="1:2" x14ac:dyDescent="0.25">
      <c r="A1034" s="5">
        <v>33165</v>
      </c>
      <c r="B1034">
        <v>0.30270678533255402</v>
      </c>
    </row>
    <row r="1035" spans="1:2" x14ac:dyDescent="0.25">
      <c r="A1035" s="5">
        <v>33172</v>
      </c>
      <c r="B1035">
        <v>0.30178453758824297</v>
      </c>
    </row>
    <row r="1036" spans="1:2" x14ac:dyDescent="0.25">
      <c r="A1036" s="5">
        <v>33179</v>
      </c>
      <c r="B1036">
        <v>0.29310151557656799</v>
      </c>
    </row>
    <row r="1037" spans="1:2" x14ac:dyDescent="0.25">
      <c r="A1037" s="5">
        <v>33186</v>
      </c>
      <c r="B1037">
        <v>0.28211569826861699</v>
      </c>
    </row>
    <row r="1038" spans="1:2" x14ac:dyDescent="0.25">
      <c r="A1038" s="5">
        <v>33193</v>
      </c>
      <c r="B1038">
        <v>0.27131765560627202</v>
      </c>
    </row>
    <row r="1039" spans="1:2" x14ac:dyDescent="0.25">
      <c r="A1039" s="5">
        <v>33200</v>
      </c>
      <c r="B1039">
        <v>0.26803533510336403</v>
      </c>
    </row>
    <row r="1040" spans="1:2" x14ac:dyDescent="0.25">
      <c r="A1040" s="5">
        <v>33207</v>
      </c>
      <c r="B1040">
        <v>0.27500720035960502</v>
      </c>
    </row>
    <row r="1041" spans="1:2" x14ac:dyDescent="0.25">
      <c r="A1041" s="5">
        <v>33214</v>
      </c>
      <c r="B1041">
        <v>0.289796305205202</v>
      </c>
    </row>
    <row r="1042" spans="1:2" x14ac:dyDescent="0.25">
      <c r="A1042" s="5">
        <v>33221</v>
      </c>
      <c r="B1042">
        <v>0.31212767884656201</v>
      </c>
    </row>
    <row r="1043" spans="1:2" x14ac:dyDescent="0.25">
      <c r="A1043" s="5">
        <v>33228</v>
      </c>
      <c r="B1043">
        <v>0.33727345948894999</v>
      </c>
    </row>
    <row r="1044" spans="1:2" x14ac:dyDescent="0.25">
      <c r="A1044" s="5">
        <v>33235</v>
      </c>
      <c r="B1044">
        <v>0.35837603897779502</v>
      </c>
    </row>
    <row r="1045" spans="1:2" x14ac:dyDescent="0.25">
      <c r="A1045" s="5">
        <v>33242</v>
      </c>
      <c r="B1045">
        <v>0.36703894204922599</v>
      </c>
    </row>
    <row r="1046" spans="1:2" x14ac:dyDescent="0.25">
      <c r="A1046" s="5">
        <v>33249</v>
      </c>
      <c r="B1046">
        <v>0.36552024609803202</v>
      </c>
    </row>
    <row r="1047" spans="1:2" x14ac:dyDescent="0.25">
      <c r="A1047" s="5">
        <v>33256</v>
      </c>
      <c r="B1047">
        <v>0.340177301393217</v>
      </c>
    </row>
    <row r="1048" spans="1:2" x14ac:dyDescent="0.25">
      <c r="A1048" s="5">
        <v>33263</v>
      </c>
      <c r="B1048">
        <v>0.29829841668837598</v>
      </c>
    </row>
    <row r="1049" spans="1:2" x14ac:dyDescent="0.25">
      <c r="A1049" s="5">
        <v>33270</v>
      </c>
      <c r="B1049">
        <v>0.24292387888133701</v>
      </c>
    </row>
    <row r="1050" spans="1:2" x14ac:dyDescent="0.25">
      <c r="A1050" s="5">
        <v>33277</v>
      </c>
      <c r="B1050">
        <v>0.17936668986252799</v>
      </c>
    </row>
    <row r="1051" spans="1:2" x14ac:dyDescent="0.25">
      <c r="A1051" s="5">
        <v>33284</v>
      </c>
      <c r="B1051">
        <v>0.111758966026728</v>
      </c>
    </row>
    <row r="1052" spans="1:2" x14ac:dyDescent="0.25">
      <c r="A1052" s="5">
        <v>33291</v>
      </c>
      <c r="B1052">
        <v>4.71212249551098E-2</v>
      </c>
    </row>
    <row r="1053" spans="1:2" x14ac:dyDescent="0.25">
      <c r="A1053" s="5">
        <v>33298</v>
      </c>
      <c r="B1053">
        <v>-1.0742935446687901E-2</v>
      </c>
    </row>
    <row r="1054" spans="1:2" x14ac:dyDescent="0.25">
      <c r="A1054" s="5">
        <v>33305</v>
      </c>
      <c r="B1054">
        <v>-6.0459006984285697E-2</v>
      </c>
    </row>
    <row r="1055" spans="1:2" x14ac:dyDescent="0.25">
      <c r="A1055" s="5">
        <v>33312</v>
      </c>
      <c r="B1055">
        <v>-0.10059489627226401</v>
      </c>
    </row>
    <row r="1056" spans="1:2" x14ac:dyDescent="0.25">
      <c r="A1056" s="5">
        <v>33319</v>
      </c>
      <c r="B1056">
        <v>-0.132473300237372</v>
      </c>
    </row>
    <row r="1057" spans="1:2" x14ac:dyDescent="0.25">
      <c r="A1057" s="5">
        <v>33326</v>
      </c>
      <c r="B1057">
        <v>-0.157472185916644</v>
      </c>
    </row>
    <row r="1058" spans="1:2" x14ac:dyDescent="0.25">
      <c r="A1058" s="5">
        <v>33333</v>
      </c>
      <c r="B1058">
        <v>-0.17941676450079799</v>
      </c>
    </row>
    <row r="1059" spans="1:2" x14ac:dyDescent="0.25">
      <c r="A1059" s="5">
        <v>33340</v>
      </c>
      <c r="B1059">
        <v>-0.195400458609327</v>
      </c>
    </row>
    <row r="1060" spans="1:2" x14ac:dyDescent="0.25">
      <c r="A1060" s="5">
        <v>33347</v>
      </c>
      <c r="B1060">
        <v>-0.217244504190129</v>
      </c>
    </row>
    <row r="1061" spans="1:2" x14ac:dyDescent="0.25">
      <c r="A1061" s="5">
        <v>33354</v>
      </c>
      <c r="B1061">
        <v>-0.23454100079461901</v>
      </c>
    </row>
    <row r="1062" spans="1:2" x14ac:dyDescent="0.25">
      <c r="A1062" s="5">
        <v>33361</v>
      </c>
      <c r="B1062">
        <v>-0.25140863913113298</v>
      </c>
    </row>
    <row r="1063" spans="1:2" x14ac:dyDescent="0.25">
      <c r="A1063" s="5">
        <v>33368</v>
      </c>
      <c r="B1063">
        <v>-0.26559442580874398</v>
      </c>
    </row>
    <row r="1064" spans="1:2" x14ac:dyDescent="0.25">
      <c r="A1064" s="5">
        <v>33375</v>
      </c>
      <c r="B1064">
        <v>-0.27730429538580098</v>
      </c>
    </row>
    <row r="1065" spans="1:2" x14ac:dyDescent="0.25">
      <c r="A1065" s="5">
        <v>33382</v>
      </c>
      <c r="B1065">
        <v>-0.28528159844470902</v>
      </c>
    </row>
    <row r="1066" spans="1:2" x14ac:dyDescent="0.25">
      <c r="A1066" s="5">
        <v>33389</v>
      </c>
      <c r="B1066">
        <v>-0.29059228879747101</v>
      </c>
    </row>
    <row r="1067" spans="1:2" x14ac:dyDescent="0.25">
      <c r="A1067" s="5">
        <v>33396</v>
      </c>
      <c r="B1067">
        <v>-0.29466545667445299</v>
      </c>
    </row>
    <row r="1068" spans="1:2" x14ac:dyDescent="0.25">
      <c r="A1068" s="5">
        <v>33403</v>
      </c>
      <c r="B1068">
        <v>-0.29921600749963501</v>
      </c>
    </row>
    <row r="1069" spans="1:2" x14ac:dyDescent="0.25">
      <c r="A1069" s="5">
        <v>33410</v>
      </c>
      <c r="B1069">
        <v>-0.30766190648209402</v>
      </c>
    </row>
    <row r="1070" spans="1:2" x14ac:dyDescent="0.25">
      <c r="A1070" s="5">
        <v>33417</v>
      </c>
      <c r="B1070">
        <v>-0.32015313971020998</v>
      </c>
    </row>
    <row r="1071" spans="1:2" x14ac:dyDescent="0.25">
      <c r="A1071" s="5">
        <v>33424</v>
      </c>
      <c r="B1071">
        <v>-0.33995537519471702</v>
      </c>
    </row>
    <row r="1072" spans="1:2" x14ac:dyDescent="0.25">
      <c r="A1072" s="5">
        <v>33431</v>
      </c>
      <c r="B1072">
        <v>-0.36078782304912099</v>
      </c>
    </row>
    <row r="1073" spans="1:2" x14ac:dyDescent="0.25">
      <c r="A1073" s="5">
        <v>33438</v>
      </c>
      <c r="B1073">
        <v>-0.39268915158747197</v>
      </c>
    </row>
    <row r="1074" spans="1:2" x14ac:dyDescent="0.25">
      <c r="A1074" s="5">
        <v>33445</v>
      </c>
      <c r="B1074">
        <v>-0.42168869450539997</v>
      </c>
    </row>
    <row r="1075" spans="1:2" x14ac:dyDescent="0.25">
      <c r="A1075" s="5">
        <v>33452</v>
      </c>
      <c r="B1075">
        <v>-0.449883394215637</v>
      </c>
    </row>
    <row r="1076" spans="1:2" x14ac:dyDescent="0.25">
      <c r="A1076" s="5">
        <v>33459</v>
      </c>
      <c r="B1076">
        <v>-0.47324207032190102</v>
      </c>
    </row>
    <row r="1077" spans="1:2" x14ac:dyDescent="0.25">
      <c r="A1077" s="5">
        <v>33466</v>
      </c>
      <c r="B1077">
        <v>-0.49065116025954902</v>
      </c>
    </row>
    <row r="1078" spans="1:2" x14ac:dyDescent="0.25">
      <c r="A1078" s="5">
        <v>33473</v>
      </c>
      <c r="B1078">
        <v>-0.49994900939494302</v>
      </c>
    </row>
    <row r="1079" spans="1:2" x14ac:dyDescent="0.25">
      <c r="A1079" s="5">
        <v>33480</v>
      </c>
      <c r="B1079">
        <v>-0.50337050439250997</v>
      </c>
    </row>
    <row r="1080" spans="1:2" x14ac:dyDescent="0.25">
      <c r="A1080" s="5">
        <v>33487</v>
      </c>
      <c r="B1080">
        <v>-0.50033718866177701</v>
      </c>
    </row>
    <row r="1081" spans="1:2" x14ac:dyDescent="0.25">
      <c r="A1081" s="5">
        <v>33494</v>
      </c>
      <c r="B1081">
        <v>-0.49405142248551198</v>
      </c>
    </row>
    <row r="1082" spans="1:2" x14ac:dyDescent="0.25">
      <c r="A1082" s="5">
        <v>33501</v>
      </c>
      <c r="B1082">
        <v>-0.48702249168397899</v>
      </c>
    </row>
    <row r="1083" spans="1:2" x14ac:dyDescent="0.25">
      <c r="A1083" s="5">
        <v>33508</v>
      </c>
      <c r="B1083">
        <v>-0.48077917481038901</v>
      </c>
    </row>
    <row r="1084" spans="1:2" x14ac:dyDescent="0.25">
      <c r="A1084" s="5">
        <v>33515</v>
      </c>
      <c r="B1084">
        <v>-0.47764059314520402</v>
      </c>
    </row>
    <row r="1085" spans="1:2" x14ac:dyDescent="0.25">
      <c r="A1085" s="5">
        <v>33522</v>
      </c>
      <c r="B1085">
        <v>-0.475427165062695</v>
      </c>
    </row>
    <row r="1086" spans="1:2" x14ac:dyDescent="0.25">
      <c r="A1086" s="5">
        <v>33529</v>
      </c>
      <c r="B1086">
        <v>-0.48357855512745301</v>
      </c>
    </row>
    <row r="1087" spans="1:2" x14ac:dyDescent="0.25">
      <c r="A1087" s="5">
        <v>33536</v>
      </c>
      <c r="B1087">
        <v>-0.49066548589596898</v>
      </c>
    </row>
    <row r="1088" spans="1:2" x14ac:dyDescent="0.25">
      <c r="A1088" s="5">
        <v>33543</v>
      </c>
      <c r="B1088">
        <v>-0.50012171476981104</v>
      </c>
    </row>
    <row r="1089" spans="1:2" x14ac:dyDescent="0.25">
      <c r="A1089" s="5">
        <v>33550</v>
      </c>
      <c r="B1089">
        <v>-0.50855363221538097</v>
      </c>
    </row>
    <row r="1090" spans="1:2" x14ac:dyDescent="0.25">
      <c r="A1090" s="5">
        <v>33557</v>
      </c>
      <c r="B1090">
        <v>-0.51548776244051997</v>
      </c>
    </row>
    <row r="1091" spans="1:2" x14ac:dyDescent="0.25">
      <c r="A1091" s="5">
        <v>33564</v>
      </c>
      <c r="B1091">
        <v>-0.51801839250743598</v>
      </c>
    </row>
    <row r="1092" spans="1:2" x14ac:dyDescent="0.25">
      <c r="A1092" s="5">
        <v>33571</v>
      </c>
      <c r="B1092">
        <v>-0.51769804249758</v>
      </c>
    </row>
    <row r="1093" spans="1:2" x14ac:dyDescent="0.25">
      <c r="A1093" s="5">
        <v>33578</v>
      </c>
      <c r="B1093">
        <v>-0.51399459039622897</v>
      </c>
    </row>
    <row r="1094" spans="1:2" x14ac:dyDescent="0.25">
      <c r="A1094" s="5">
        <v>33585</v>
      </c>
      <c r="B1094">
        <v>-0.50806006885361898</v>
      </c>
    </row>
    <row r="1095" spans="1:2" x14ac:dyDescent="0.25">
      <c r="A1095" s="5">
        <v>33592</v>
      </c>
      <c r="B1095">
        <v>-0.50103830518186099</v>
      </c>
    </row>
    <row r="1096" spans="1:2" x14ac:dyDescent="0.25">
      <c r="A1096" s="5">
        <v>33599</v>
      </c>
      <c r="B1096">
        <v>-0.49562534526490698</v>
      </c>
    </row>
    <row r="1097" spans="1:2" x14ac:dyDescent="0.25">
      <c r="A1097" s="5">
        <v>33606</v>
      </c>
      <c r="B1097">
        <v>-0.49129881914621498</v>
      </c>
    </row>
    <row r="1098" spans="1:2" x14ac:dyDescent="0.25">
      <c r="A1098" s="5">
        <v>33613</v>
      </c>
      <c r="B1098">
        <v>-0.48954799290933299</v>
      </c>
    </row>
    <row r="1099" spans="1:2" x14ac:dyDescent="0.25">
      <c r="A1099" s="5">
        <v>33620</v>
      </c>
      <c r="B1099">
        <v>-0.49563584111599701</v>
      </c>
    </row>
    <row r="1100" spans="1:2" x14ac:dyDescent="0.25">
      <c r="A1100" s="5">
        <v>33627</v>
      </c>
      <c r="B1100">
        <v>-0.50350240881074704</v>
      </c>
    </row>
    <row r="1101" spans="1:2" x14ac:dyDescent="0.25">
      <c r="A1101" s="5">
        <v>33634</v>
      </c>
      <c r="B1101">
        <v>-0.51537174669262598</v>
      </c>
    </row>
    <row r="1102" spans="1:2" x14ac:dyDescent="0.25">
      <c r="A1102" s="5">
        <v>33641</v>
      </c>
      <c r="B1102">
        <v>-0.52797668052880797</v>
      </c>
    </row>
    <row r="1103" spans="1:2" x14ac:dyDescent="0.25">
      <c r="A1103" s="5">
        <v>33648</v>
      </c>
      <c r="B1103">
        <v>-0.54139172634828203</v>
      </c>
    </row>
    <row r="1104" spans="1:2" x14ac:dyDescent="0.25">
      <c r="A1104" s="5">
        <v>33655</v>
      </c>
      <c r="B1104">
        <v>-0.55267565992075096</v>
      </c>
    </row>
    <row r="1105" spans="1:2" x14ac:dyDescent="0.25">
      <c r="A1105" s="5">
        <v>33662</v>
      </c>
      <c r="B1105">
        <v>-0.56174935052153296</v>
      </c>
    </row>
    <row r="1106" spans="1:2" x14ac:dyDescent="0.25">
      <c r="A1106" s="5">
        <v>33669</v>
      </c>
      <c r="B1106">
        <v>-0.56831562360411003</v>
      </c>
    </row>
    <row r="1107" spans="1:2" x14ac:dyDescent="0.25">
      <c r="A1107" s="5">
        <v>33676</v>
      </c>
      <c r="B1107">
        <v>-0.57269419463055604</v>
      </c>
    </row>
    <row r="1108" spans="1:2" x14ac:dyDescent="0.25">
      <c r="A1108" s="5">
        <v>33683</v>
      </c>
      <c r="B1108">
        <v>-0.57705710851470804</v>
      </c>
    </row>
    <row r="1109" spans="1:2" x14ac:dyDescent="0.25">
      <c r="A1109" s="5">
        <v>33690</v>
      </c>
      <c r="B1109">
        <v>-0.58245178435213996</v>
      </c>
    </row>
    <row r="1110" spans="1:2" x14ac:dyDescent="0.25">
      <c r="A1110" s="5">
        <v>33697</v>
      </c>
      <c r="B1110">
        <v>-0.59034190122218699</v>
      </c>
    </row>
    <row r="1111" spans="1:2" x14ac:dyDescent="0.25">
      <c r="A1111" s="5">
        <v>33704</v>
      </c>
      <c r="B1111">
        <v>-0.59959321621953598</v>
      </c>
    </row>
    <row r="1112" spans="1:2" x14ac:dyDescent="0.25">
      <c r="A1112" s="5">
        <v>33711</v>
      </c>
      <c r="B1112">
        <v>-0.616590546935888</v>
      </c>
    </row>
    <row r="1113" spans="1:2" x14ac:dyDescent="0.25">
      <c r="A1113" s="5">
        <v>33718</v>
      </c>
      <c r="B1113">
        <v>-0.63418644652770195</v>
      </c>
    </row>
    <row r="1114" spans="1:2" x14ac:dyDescent="0.25">
      <c r="A1114" s="5">
        <v>33725</v>
      </c>
      <c r="B1114">
        <v>-0.653969493958244</v>
      </c>
    </row>
    <row r="1115" spans="1:2" x14ac:dyDescent="0.25">
      <c r="A1115" s="5">
        <v>33732</v>
      </c>
      <c r="B1115">
        <v>-0.67286080177797902</v>
      </c>
    </row>
    <row r="1116" spans="1:2" x14ac:dyDescent="0.25">
      <c r="A1116" s="5">
        <v>33739</v>
      </c>
      <c r="B1116">
        <v>-0.69042304695854495</v>
      </c>
    </row>
    <row r="1117" spans="1:2" x14ac:dyDescent="0.25">
      <c r="A1117" s="5">
        <v>33746</v>
      </c>
      <c r="B1117">
        <v>-0.70460330693907602</v>
      </c>
    </row>
    <row r="1118" spans="1:2" x14ac:dyDescent="0.25">
      <c r="A1118" s="5">
        <v>33753</v>
      </c>
      <c r="B1118">
        <v>-0.71438755641231599</v>
      </c>
    </row>
    <row r="1119" spans="1:2" x14ac:dyDescent="0.25">
      <c r="A1119" s="5">
        <v>33760</v>
      </c>
      <c r="B1119">
        <v>-0.71984837496973697</v>
      </c>
    </row>
    <row r="1120" spans="1:2" x14ac:dyDescent="0.25">
      <c r="A1120" s="5">
        <v>33767</v>
      </c>
      <c r="B1120">
        <v>-0.721231285881891</v>
      </c>
    </row>
    <row r="1121" spans="1:2" x14ac:dyDescent="0.25">
      <c r="A1121" s="5">
        <v>33774</v>
      </c>
      <c r="B1121">
        <v>-0.71980312760813903</v>
      </c>
    </row>
    <row r="1122" spans="1:2" x14ac:dyDescent="0.25">
      <c r="A1122" s="5">
        <v>33781</v>
      </c>
      <c r="B1122">
        <v>-0.71649529410454404</v>
      </c>
    </row>
    <row r="1123" spans="1:2" x14ac:dyDescent="0.25">
      <c r="A1123" s="5">
        <v>33788</v>
      </c>
      <c r="B1123">
        <v>-0.71221617831682504</v>
      </c>
    </row>
    <row r="1124" spans="1:2" x14ac:dyDescent="0.25">
      <c r="A1124" s="5">
        <v>33795</v>
      </c>
      <c r="B1124">
        <v>-0.70564730574103396</v>
      </c>
    </row>
    <row r="1125" spans="1:2" x14ac:dyDescent="0.25">
      <c r="A1125" s="5">
        <v>33802</v>
      </c>
      <c r="B1125">
        <v>-0.70348733299781696</v>
      </c>
    </row>
    <row r="1126" spans="1:2" x14ac:dyDescent="0.25">
      <c r="A1126" s="5">
        <v>33809</v>
      </c>
      <c r="B1126">
        <v>-0.69908280348736995</v>
      </c>
    </row>
    <row r="1127" spans="1:2" x14ac:dyDescent="0.25">
      <c r="A1127" s="5">
        <v>33816</v>
      </c>
      <c r="B1127">
        <v>-0.69454564936855101</v>
      </c>
    </row>
    <row r="1128" spans="1:2" x14ac:dyDescent="0.25">
      <c r="A1128" s="5">
        <v>33823</v>
      </c>
      <c r="B1128">
        <v>-0.688236311676515</v>
      </c>
    </row>
    <row r="1129" spans="1:2" x14ac:dyDescent="0.25">
      <c r="A1129" s="5">
        <v>33830</v>
      </c>
      <c r="B1129">
        <v>-0.67974725200491504</v>
      </c>
    </row>
    <row r="1130" spans="1:2" x14ac:dyDescent="0.25">
      <c r="A1130" s="5">
        <v>33837</v>
      </c>
      <c r="B1130">
        <v>-0.66788826603534501</v>
      </c>
    </row>
    <row r="1131" spans="1:2" x14ac:dyDescent="0.25">
      <c r="A1131" s="5">
        <v>33844</v>
      </c>
      <c r="B1131">
        <v>-0.65256227054361104</v>
      </c>
    </row>
    <row r="1132" spans="1:2" x14ac:dyDescent="0.25">
      <c r="A1132" s="5">
        <v>33851</v>
      </c>
      <c r="B1132">
        <v>-0.63357158298100602</v>
      </c>
    </row>
    <row r="1133" spans="1:2" x14ac:dyDescent="0.25">
      <c r="A1133" s="5">
        <v>33858</v>
      </c>
      <c r="B1133">
        <v>-0.61202464384419997</v>
      </c>
    </row>
    <row r="1134" spans="1:2" x14ac:dyDescent="0.25">
      <c r="A1134" s="5">
        <v>33865</v>
      </c>
      <c r="B1134">
        <v>-0.58880333341386304</v>
      </c>
    </row>
    <row r="1135" spans="1:2" x14ac:dyDescent="0.25">
      <c r="A1135" s="5">
        <v>33872</v>
      </c>
      <c r="B1135">
        <v>-0.56612916576002204</v>
      </c>
    </row>
    <row r="1136" spans="1:2" x14ac:dyDescent="0.25">
      <c r="A1136" s="5">
        <v>33879</v>
      </c>
      <c r="B1136">
        <v>-0.54593112517130105</v>
      </c>
    </row>
    <row r="1137" spans="1:2" x14ac:dyDescent="0.25">
      <c r="A1137" s="5">
        <v>33886</v>
      </c>
      <c r="B1137">
        <v>-0.53033556559432404</v>
      </c>
    </row>
    <row r="1138" spans="1:2" x14ac:dyDescent="0.25">
      <c r="A1138" s="5">
        <v>33893</v>
      </c>
      <c r="B1138">
        <v>-0.52190365179777998</v>
      </c>
    </row>
    <row r="1139" spans="1:2" x14ac:dyDescent="0.25">
      <c r="A1139" s="5">
        <v>33900</v>
      </c>
      <c r="B1139">
        <v>-0.52139136297548205</v>
      </c>
    </row>
    <row r="1140" spans="1:2" x14ac:dyDescent="0.25">
      <c r="A1140" s="5">
        <v>33907</v>
      </c>
      <c r="B1140">
        <v>-0.528520577709649</v>
      </c>
    </row>
    <row r="1141" spans="1:2" x14ac:dyDescent="0.25">
      <c r="A1141" s="5">
        <v>33914</v>
      </c>
      <c r="B1141">
        <v>-0.54333246468472896</v>
      </c>
    </row>
    <row r="1142" spans="1:2" x14ac:dyDescent="0.25">
      <c r="A1142" s="5">
        <v>33921</v>
      </c>
      <c r="B1142">
        <v>-0.563315751760323</v>
      </c>
    </row>
    <row r="1143" spans="1:2" x14ac:dyDescent="0.25">
      <c r="A1143" s="5">
        <v>33928</v>
      </c>
      <c r="B1143">
        <v>-0.586768492816655</v>
      </c>
    </row>
    <row r="1144" spans="1:2" x14ac:dyDescent="0.25">
      <c r="A1144" s="5">
        <v>33935</v>
      </c>
      <c r="B1144">
        <v>-0.61207905284528696</v>
      </c>
    </row>
    <row r="1145" spans="1:2" x14ac:dyDescent="0.25">
      <c r="A1145" s="5">
        <v>33942</v>
      </c>
      <c r="B1145">
        <v>-0.63698033748177796</v>
      </c>
    </row>
    <row r="1146" spans="1:2" x14ac:dyDescent="0.25">
      <c r="A1146" s="5">
        <v>33949</v>
      </c>
      <c r="B1146">
        <v>-0.65993433992067996</v>
      </c>
    </row>
    <row r="1147" spans="1:2" x14ac:dyDescent="0.25">
      <c r="A1147" s="5">
        <v>33956</v>
      </c>
      <c r="B1147">
        <v>-0.67903899956575797</v>
      </c>
    </row>
    <row r="1148" spans="1:2" x14ac:dyDescent="0.25">
      <c r="A1148" s="5">
        <v>33963</v>
      </c>
      <c r="B1148">
        <v>-0.69440641624559696</v>
      </c>
    </row>
    <row r="1149" spans="1:2" x14ac:dyDescent="0.25">
      <c r="A1149" s="5">
        <v>33970</v>
      </c>
      <c r="B1149">
        <v>-0.70557305609384002</v>
      </c>
    </row>
    <row r="1150" spans="1:2" x14ac:dyDescent="0.25">
      <c r="A1150" s="5">
        <v>33977</v>
      </c>
      <c r="B1150">
        <v>-0.71313248711717903</v>
      </c>
    </row>
    <row r="1151" spans="1:2" x14ac:dyDescent="0.25">
      <c r="A1151" s="5">
        <v>33984</v>
      </c>
      <c r="B1151">
        <v>-0.71728734343693901</v>
      </c>
    </row>
    <row r="1152" spans="1:2" x14ac:dyDescent="0.25">
      <c r="A1152" s="5">
        <v>33991</v>
      </c>
      <c r="B1152">
        <v>-0.72282594958683699</v>
      </c>
    </row>
    <row r="1153" spans="1:2" x14ac:dyDescent="0.25">
      <c r="A1153" s="5">
        <v>33998</v>
      </c>
      <c r="B1153">
        <v>-0.72452729717630504</v>
      </c>
    </row>
    <row r="1154" spans="1:2" x14ac:dyDescent="0.25">
      <c r="A1154" s="5">
        <v>34005</v>
      </c>
      <c r="B1154">
        <v>-0.72531198125137697</v>
      </c>
    </row>
    <row r="1155" spans="1:2" x14ac:dyDescent="0.25">
      <c r="A1155" s="5">
        <v>34012</v>
      </c>
      <c r="B1155">
        <v>-0.72504303503346501</v>
      </c>
    </row>
    <row r="1156" spans="1:2" x14ac:dyDescent="0.25">
      <c r="A1156" s="5">
        <v>34019</v>
      </c>
      <c r="B1156">
        <v>-0.72380615283875605</v>
      </c>
    </row>
    <row r="1157" spans="1:2" x14ac:dyDescent="0.25">
      <c r="A1157" s="5">
        <v>34026</v>
      </c>
      <c r="B1157">
        <v>-0.722859255870833</v>
      </c>
    </row>
    <row r="1158" spans="1:2" x14ac:dyDescent="0.25">
      <c r="A1158" s="5">
        <v>34033</v>
      </c>
      <c r="B1158">
        <v>-0.72215752957748802</v>
      </c>
    </row>
    <row r="1159" spans="1:2" x14ac:dyDescent="0.25">
      <c r="A1159" s="5">
        <v>34040</v>
      </c>
      <c r="B1159">
        <v>-0.72228415412652103</v>
      </c>
    </row>
    <row r="1160" spans="1:2" x14ac:dyDescent="0.25">
      <c r="A1160" s="5">
        <v>34047</v>
      </c>
      <c r="B1160">
        <v>-0.72366763038702797</v>
      </c>
    </row>
    <row r="1161" spans="1:2" x14ac:dyDescent="0.25">
      <c r="A1161" s="5">
        <v>34054</v>
      </c>
      <c r="B1161">
        <v>-0.72679781841428404</v>
      </c>
    </row>
    <row r="1162" spans="1:2" x14ac:dyDescent="0.25">
      <c r="A1162" s="5">
        <v>34061</v>
      </c>
      <c r="B1162">
        <v>-0.73106118713885304</v>
      </c>
    </row>
    <row r="1163" spans="1:2" x14ac:dyDescent="0.25">
      <c r="A1163" s="5">
        <v>34068</v>
      </c>
      <c r="B1163">
        <v>-0.73648984376471405</v>
      </c>
    </row>
    <row r="1164" spans="1:2" x14ac:dyDescent="0.25">
      <c r="A1164" s="5">
        <v>34075</v>
      </c>
      <c r="B1164">
        <v>-0.74146809508184097</v>
      </c>
    </row>
    <row r="1165" spans="1:2" x14ac:dyDescent="0.25">
      <c r="A1165" s="5">
        <v>34082</v>
      </c>
      <c r="B1165">
        <v>-0.74849638521738904</v>
      </c>
    </row>
    <row r="1166" spans="1:2" x14ac:dyDescent="0.25">
      <c r="A1166" s="5">
        <v>34089</v>
      </c>
      <c r="B1166">
        <v>-0.75384344998472996</v>
      </c>
    </row>
    <row r="1167" spans="1:2" x14ac:dyDescent="0.25">
      <c r="A1167" s="5">
        <v>34096</v>
      </c>
      <c r="B1167">
        <v>-0.75901005652324605</v>
      </c>
    </row>
    <row r="1168" spans="1:2" x14ac:dyDescent="0.25">
      <c r="A1168" s="5">
        <v>34103</v>
      </c>
      <c r="B1168">
        <v>-0.76513094457953701</v>
      </c>
    </row>
    <row r="1169" spans="1:2" x14ac:dyDescent="0.25">
      <c r="A1169" s="5">
        <v>34110</v>
      </c>
      <c r="B1169">
        <v>-0.77226293983973304</v>
      </c>
    </row>
    <row r="1170" spans="1:2" x14ac:dyDescent="0.25">
      <c r="A1170" s="5">
        <v>34117</v>
      </c>
      <c r="B1170">
        <v>-0.781020322899033</v>
      </c>
    </row>
    <row r="1171" spans="1:2" x14ac:dyDescent="0.25">
      <c r="A1171" s="5">
        <v>34124</v>
      </c>
      <c r="B1171">
        <v>-0.79181952215126805</v>
      </c>
    </row>
    <row r="1172" spans="1:2" x14ac:dyDescent="0.25">
      <c r="A1172" s="5">
        <v>34131</v>
      </c>
      <c r="B1172">
        <v>-0.80513637200572497</v>
      </c>
    </row>
    <row r="1173" spans="1:2" x14ac:dyDescent="0.25">
      <c r="A1173" s="5">
        <v>34138</v>
      </c>
      <c r="B1173">
        <v>-0.82061728658474198</v>
      </c>
    </row>
    <row r="1174" spans="1:2" x14ac:dyDescent="0.25">
      <c r="A1174" s="5">
        <v>34145</v>
      </c>
      <c r="B1174">
        <v>-0.83715094635704401</v>
      </c>
    </row>
    <row r="1175" spans="1:2" x14ac:dyDescent="0.25">
      <c r="A1175" s="5">
        <v>34152</v>
      </c>
      <c r="B1175">
        <v>-0.85323516840365898</v>
      </c>
    </row>
    <row r="1176" spans="1:2" x14ac:dyDescent="0.25">
      <c r="A1176" s="5">
        <v>34159</v>
      </c>
      <c r="B1176">
        <v>-0.868027187835688</v>
      </c>
    </row>
    <row r="1177" spans="1:2" x14ac:dyDescent="0.25">
      <c r="A1177" s="5">
        <v>34166</v>
      </c>
      <c r="B1177">
        <v>-0.87994114422036696</v>
      </c>
    </row>
    <row r="1178" spans="1:2" x14ac:dyDescent="0.25">
      <c r="A1178" s="5">
        <v>34173</v>
      </c>
      <c r="B1178">
        <v>-0.888407497076663</v>
      </c>
    </row>
    <row r="1179" spans="1:2" x14ac:dyDescent="0.25">
      <c r="A1179" s="5">
        <v>34180</v>
      </c>
      <c r="B1179">
        <v>-0.89222001756469405</v>
      </c>
    </row>
    <row r="1180" spans="1:2" x14ac:dyDescent="0.25">
      <c r="A1180" s="5">
        <v>34187</v>
      </c>
      <c r="B1180">
        <v>-0.892309685758088</v>
      </c>
    </row>
    <row r="1181" spans="1:2" x14ac:dyDescent="0.25">
      <c r="A1181" s="5">
        <v>34194</v>
      </c>
      <c r="B1181">
        <v>-0.88873983055622796</v>
      </c>
    </row>
    <row r="1182" spans="1:2" x14ac:dyDescent="0.25">
      <c r="A1182" s="5">
        <v>34201</v>
      </c>
      <c r="B1182">
        <v>-0.88231496103578899</v>
      </c>
    </row>
    <row r="1183" spans="1:2" x14ac:dyDescent="0.25">
      <c r="A1183" s="5">
        <v>34208</v>
      </c>
      <c r="B1183">
        <v>-0.87420874905933499</v>
      </c>
    </row>
    <row r="1184" spans="1:2" x14ac:dyDescent="0.25">
      <c r="A1184" s="5">
        <v>34215</v>
      </c>
      <c r="B1184">
        <v>-0.86593593307208505</v>
      </c>
    </row>
    <row r="1185" spans="1:2" x14ac:dyDescent="0.25">
      <c r="A1185" s="5">
        <v>34222</v>
      </c>
      <c r="B1185">
        <v>-0.85743828465250305</v>
      </c>
    </row>
    <row r="1186" spans="1:2" x14ac:dyDescent="0.25">
      <c r="A1186" s="5">
        <v>34229</v>
      </c>
      <c r="B1186">
        <v>-0.84920779799798396</v>
      </c>
    </row>
    <row r="1187" spans="1:2" x14ac:dyDescent="0.25">
      <c r="A1187" s="5">
        <v>34236</v>
      </c>
      <c r="B1187">
        <v>-0.84132259934840303</v>
      </c>
    </row>
    <row r="1188" spans="1:2" x14ac:dyDescent="0.25">
      <c r="A1188" s="5">
        <v>34243</v>
      </c>
      <c r="B1188">
        <v>-0.83353787264304802</v>
      </c>
    </row>
    <row r="1189" spans="1:2" x14ac:dyDescent="0.25">
      <c r="A1189" s="5">
        <v>34250</v>
      </c>
      <c r="B1189">
        <v>-0.82579856184575295</v>
      </c>
    </row>
    <row r="1190" spans="1:2" x14ac:dyDescent="0.25">
      <c r="A1190" s="5">
        <v>34257</v>
      </c>
      <c r="B1190">
        <v>-0.81833872355647197</v>
      </c>
    </row>
    <row r="1191" spans="1:2" x14ac:dyDescent="0.25">
      <c r="A1191" s="5">
        <v>34264</v>
      </c>
      <c r="B1191">
        <v>-0.80889862206790897</v>
      </c>
    </row>
    <row r="1192" spans="1:2" x14ac:dyDescent="0.25">
      <c r="A1192" s="5">
        <v>34271</v>
      </c>
      <c r="B1192">
        <v>-0.80008472070560299</v>
      </c>
    </row>
    <row r="1193" spans="1:2" x14ac:dyDescent="0.25">
      <c r="A1193" s="5">
        <v>34278</v>
      </c>
      <c r="B1193">
        <v>-0.79254098734010903</v>
      </c>
    </row>
    <row r="1194" spans="1:2" x14ac:dyDescent="0.25">
      <c r="A1194" s="5">
        <v>34285</v>
      </c>
      <c r="B1194">
        <v>-0.78745538373212998</v>
      </c>
    </row>
    <row r="1195" spans="1:2" x14ac:dyDescent="0.25">
      <c r="A1195" s="5">
        <v>34292</v>
      </c>
      <c r="B1195">
        <v>-0.78583958893085004</v>
      </c>
    </row>
    <row r="1196" spans="1:2" x14ac:dyDescent="0.25">
      <c r="A1196" s="5">
        <v>34299</v>
      </c>
      <c r="B1196">
        <v>-0.78862745554188296</v>
      </c>
    </row>
    <row r="1197" spans="1:2" x14ac:dyDescent="0.25">
      <c r="A1197" s="5">
        <v>34306</v>
      </c>
      <c r="B1197">
        <v>-0.79552904683597503</v>
      </c>
    </row>
    <row r="1198" spans="1:2" x14ac:dyDescent="0.25">
      <c r="A1198" s="5">
        <v>34313</v>
      </c>
      <c r="B1198">
        <v>-0.80607084674790896</v>
      </c>
    </row>
    <row r="1199" spans="1:2" x14ac:dyDescent="0.25">
      <c r="A1199" s="5">
        <v>34320</v>
      </c>
      <c r="B1199">
        <v>-0.81921590608313899</v>
      </c>
    </row>
    <row r="1200" spans="1:2" x14ac:dyDescent="0.25">
      <c r="A1200" s="5">
        <v>34327</v>
      </c>
      <c r="B1200">
        <v>-0.83277860972057405</v>
      </c>
    </row>
    <row r="1201" spans="1:2" x14ac:dyDescent="0.25">
      <c r="A1201" s="5">
        <v>34334</v>
      </c>
      <c r="B1201">
        <v>-0.84499285240748401</v>
      </c>
    </row>
    <row r="1202" spans="1:2" x14ac:dyDescent="0.25">
      <c r="A1202" s="5">
        <v>34341</v>
      </c>
      <c r="B1202">
        <v>-0.85447607542218496</v>
      </c>
    </row>
    <row r="1203" spans="1:2" x14ac:dyDescent="0.25">
      <c r="A1203" s="5">
        <v>34348</v>
      </c>
      <c r="B1203">
        <v>-0.86055654201633802</v>
      </c>
    </row>
    <row r="1204" spans="1:2" x14ac:dyDescent="0.25">
      <c r="A1204" s="5">
        <v>34355</v>
      </c>
      <c r="B1204">
        <v>-0.86048189210374604</v>
      </c>
    </row>
    <row r="1205" spans="1:2" x14ac:dyDescent="0.25">
      <c r="A1205" s="5">
        <v>34362</v>
      </c>
      <c r="B1205">
        <v>-0.85554390996215102</v>
      </c>
    </row>
    <row r="1206" spans="1:2" x14ac:dyDescent="0.25">
      <c r="A1206" s="5">
        <v>34369</v>
      </c>
      <c r="B1206">
        <v>-0.84432917766884696</v>
      </c>
    </row>
    <row r="1207" spans="1:2" x14ac:dyDescent="0.25">
      <c r="A1207" s="5">
        <v>34376</v>
      </c>
      <c r="B1207">
        <v>-0.82771344829351601</v>
      </c>
    </row>
    <row r="1208" spans="1:2" x14ac:dyDescent="0.25">
      <c r="A1208" s="5">
        <v>34383</v>
      </c>
      <c r="B1208">
        <v>-0.80777119256432295</v>
      </c>
    </row>
    <row r="1209" spans="1:2" x14ac:dyDescent="0.25">
      <c r="A1209" s="5">
        <v>34390</v>
      </c>
      <c r="B1209">
        <v>-0.78574953429898997</v>
      </c>
    </row>
    <row r="1210" spans="1:2" x14ac:dyDescent="0.25">
      <c r="A1210" s="5">
        <v>34397</v>
      </c>
      <c r="B1210">
        <v>-0.76262978184847996</v>
      </c>
    </row>
    <row r="1211" spans="1:2" x14ac:dyDescent="0.25">
      <c r="A1211" s="5">
        <v>34404</v>
      </c>
      <c r="B1211">
        <v>-0.74132273062146203</v>
      </c>
    </row>
    <row r="1212" spans="1:2" x14ac:dyDescent="0.25">
      <c r="A1212" s="5">
        <v>34411</v>
      </c>
      <c r="B1212">
        <v>-0.72280661485726105</v>
      </c>
    </row>
    <row r="1213" spans="1:2" x14ac:dyDescent="0.25">
      <c r="A1213" s="5">
        <v>34418</v>
      </c>
      <c r="B1213">
        <v>-0.70710537152567798</v>
      </c>
    </row>
    <row r="1214" spans="1:2" x14ac:dyDescent="0.25">
      <c r="A1214" s="5">
        <v>34425</v>
      </c>
      <c r="B1214">
        <v>-0.69439188913739103</v>
      </c>
    </row>
    <row r="1215" spans="1:2" x14ac:dyDescent="0.25">
      <c r="A1215" s="5">
        <v>34432</v>
      </c>
      <c r="B1215">
        <v>-0.68526067614720398</v>
      </c>
    </row>
    <row r="1216" spans="1:2" x14ac:dyDescent="0.25">
      <c r="A1216" s="5">
        <v>34439</v>
      </c>
      <c r="B1216">
        <v>-0.68076960859850399</v>
      </c>
    </row>
    <row r="1217" spans="1:2" x14ac:dyDescent="0.25">
      <c r="A1217" s="5">
        <v>34446</v>
      </c>
      <c r="B1217">
        <v>-0.67514640039510998</v>
      </c>
    </row>
    <row r="1218" spans="1:2" x14ac:dyDescent="0.25">
      <c r="A1218" s="5">
        <v>34453</v>
      </c>
      <c r="B1218">
        <v>-0.67298532676716005</v>
      </c>
    </row>
    <row r="1219" spans="1:2" x14ac:dyDescent="0.25">
      <c r="A1219" s="5">
        <v>34460</v>
      </c>
      <c r="B1219">
        <v>-0.67043004885461799</v>
      </c>
    </row>
    <row r="1220" spans="1:2" x14ac:dyDescent="0.25">
      <c r="A1220" s="5">
        <v>34467</v>
      </c>
      <c r="B1220">
        <v>-0.66833965461788802</v>
      </c>
    </row>
    <row r="1221" spans="1:2" x14ac:dyDescent="0.25">
      <c r="A1221" s="5">
        <v>34474</v>
      </c>
      <c r="B1221">
        <v>-0.66713495122644895</v>
      </c>
    </row>
    <row r="1222" spans="1:2" x14ac:dyDescent="0.25">
      <c r="A1222" s="5">
        <v>34481</v>
      </c>
      <c r="B1222">
        <v>-0.66609012674978596</v>
      </c>
    </row>
    <row r="1223" spans="1:2" x14ac:dyDescent="0.25">
      <c r="A1223" s="5">
        <v>34488</v>
      </c>
      <c r="B1223">
        <v>-0.66452986757935095</v>
      </c>
    </row>
    <row r="1224" spans="1:2" x14ac:dyDescent="0.25">
      <c r="A1224" s="5">
        <v>34495</v>
      </c>
      <c r="B1224">
        <v>-0.664831273004446</v>
      </c>
    </row>
    <row r="1225" spans="1:2" x14ac:dyDescent="0.25">
      <c r="A1225" s="5">
        <v>34502</v>
      </c>
      <c r="B1225">
        <v>-0.66617289789979095</v>
      </c>
    </row>
    <row r="1226" spans="1:2" x14ac:dyDescent="0.25">
      <c r="A1226" s="5">
        <v>34509</v>
      </c>
      <c r="B1226">
        <v>-0.66882919439180899</v>
      </c>
    </row>
    <row r="1227" spans="1:2" x14ac:dyDescent="0.25">
      <c r="A1227" s="5">
        <v>34516</v>
      </c>
      <c r="B1227">
        <v>-0.67315096194800295</v>
      </c>
    </row>
    <row r="1228" spans="1:2" x14ac:dyDescent="0.25">
      <c r="A1228" s="5">
        <v>34523</v>
      </c>
      <c r="B1228">
        <v>-0.68017158790521703</v>
      </c>
    </row>
    <row r="1229" spans="1:2" x14ac:dyDescent="0.25">
      <c r="A1229" s="5">
        <v>34530</v>
      </c>
      <c r="B1229">
        <v>-0.69035081906081797</v>
      </c>
    </row>
    <row r="1230" spans="1:2" x14ac:dyDescent="0.25">
      <c r="A1230" s="5">
        <v>34537</v>
      </c>
      <c r="B1230">
        <v>-0.69957987530793497</v>
      </c>
    </row>
    <row r="1231" spans="1:2" x14ac:dyDescent="0.25">
      <c r="A1231" s="5">
        <v>34544</v>
      </c>
      <c r="B1231">
        <v>-0.70969219636363201</v>
      </c>
    </row>
    <row r="1232" spans="1:2" x14ac:dyDescent="0.25">
      <c r="A1232" s="5">
        <v>34551</v>
      </c>
      <c r="B1232">
        <v>-0.71802251435209696</v>
      </c>
    </row>
    <row r="1233" spans="1:2" x14ac:dyDescent="0.25">
      <c r="A1233" s="5">
        <v>34558</v>
      </c>
      <c r="B1233">
        <v>-0.72424384329875802</v>
      </c>
    </row>
    <row r="1234" spans="1:2" x14ac:dyDescent="0.25">
      <c r="A1234" s="5">
        <v>34565</v>
      </c>
      <c r="B1234">
        <v>-0.72732577142133903</v>
      </c>
    </row>
    <row r="1235" spans="1:2" x14ac:dyDescent="0.25">
      <c r="A1235" s="5">
        <v>34572</v>
      </c>
      <c r="B1235">
        <v>-0.72667748340776095</v>
      </c>
    </row>
    <row r="1236" spans="1:2" x14ac:dyDescent="0.25">
      <c r="A1236" s="5">
        <v>34579</v>
      </c>
      <c r="B1236">
        <v>-0.72238329315472805</v>
      </c>
    </row>
    <row r="1237" spans="1:2" x14ac:dyDescent="0.25">
      <c r="A1237" s="5">
        <v>34586</v>
      </c>
      <c r="B1237">
        <v>-0.71474978796350697</v>
      </c>
    </row>
    <row r="1238" spans="1:2" x14ac:dyDescent="0.25">
      <c r="A1238" s="5">
        <v>34593</v>
      </c>
      <c r="B1238">
        <v>-0.70489820624671395</v>
      </c>
    </row>
    <row r="1239" spans="1:2" x14ac:dyDescent="0.25">
      <c r="A1239" s="5">
        <v>34600</v>
      </c>
      <c r="B1239">
        <v>-0.69354268060997004</v>
      </c>
    </row>
    <row r="1240" spans="1:2" x14ac:dyDescent="0.25">
      <c r="A1240" s="5">
        <v>34607</v>
      </c>
      <c r="B1240">
        <v>-0.68101190365462905</v>
      </c>
    </row>
    <row r="1241" spans="1:2" x14ac:dyDescent="0.25">
      <c r="A1241" s="5">
        <v>34614</v>
      </c>
      <c r="B1241">
        <v>-0.66807942282889499</v>
      </c>
    </row>
    <row r="1242" spans="1:2" x14ac:dyDescent="0.25">
      <c r="A1242" s="5">
        <v>34621</v>
      </c>
      <c r="B1242">
        <v>-0.65687136758388598</v>
      </c>
    </row>
    <row r="1243" spans="1:2" x14ac:dyDescent="0.25">
      <c r="A1243" s="5">
        <v>34628</v>
      </c>
      <c r="B1243">
        <v>-0.64110200499343994</v>
      </c>
    </row>
    <row r="1244" spans="1:2" x14ac:dyDescent="0.25">
      <c r="A1244" s="5">
        <v>34635</v>
      </c>
      <c r="B1244">
        <v>-0.62551427918730196</v>
      </c>
    </row>
    <row r="1245" spans="1:2" x14ac:dyDescent="0.25">
      <c r="A1245" s="5">
        <v>34642</v>
      </c>
      <c r="B1245">
        <v>-0.60805165939723704</v>
      </c>
    </row>
    <row r="1246" spans="1:2" x14ac:dyDescent="0.25">
      <c r="A1246" s="5">
        <v>34649</v>
      </c>
      <c r="B1246">
        <v>-0.58842142767024797</v>
      </c>
    </row>
    <row r="1247" spans="1:2" x14ac:dyDescent="0.25">
      <c r="A1247" s="5">
        <v>34656</v>
      </c>
      <c r="B1247">
        <v>-0.56718216116977904</v>
      </c>
    </row>
    <row r="1248" spans="1:2" x14ac:dyDescent="0.25">
      <c r="A1248" s="5">
        <v>34663</v>
      </c>
      <c r="B1248">
        <v>-0.54599830114461401</v>
      </c>
    </row>
    <row r="1249" spans="1:2" x14ac:dyDescent="0.25">
      <c r="A1249" s="5">
        <v>34670</v>
      </c>
      <c r="B1249">
        <v>-0.52697314803074602</v>
      </c>
    </row>
    <row r="1250" spans="1:2" x14ac:dyDescent="0.25">
      <c r="A1250" s="5">
        <v>34677</v>
      </c>
      <c r="B1250">
        <v>-0.51025074468089304</v>
      </c>
    </row>
    <row r="1251" spans="1:2" x14ac:dyDescent="0.25">
      <c r="A1251" s="5">
        <v>34684</v>
      </c>
      <c r="B1251">
        <v>-0.500031769858857</v>
      </c>
    </row>
    <row r="1252" spans="1:2" x14ac:dyDescent="0.25">
      <c r="A1252" s="5">
        <v>34691</v>
      </c>
      <c r="B1252">
        <v>-0.49595748789430399</v>
      </c>
    </row>
    <row r="1253" spans="1:2" x14ac:dyDescent="0.25">
      <c r="A1253" s="5">
        <v>34698</v>
      </c>
      <c r="B1253">
        <v>-0.49829599291309301</v>
      </c>
    </row>
    <row r="1254" spans="1:2" x14ac:dyDescent="0.25">
      <c r="A1254" s="5">
        <v>34705</v>
      </c>
      <c r="B1254">
        <v>-0.50730592993978796</v>
      </c>
    </row>
    <row r="1255" spans="1:2" x14ac:dyDescent="0.25">
      <c r="A1255" s="5">
        <v>34712</v>
      </c>
      <c r="B1255">
        <v>-0.52311159388994399</v>
      </c>
    </row>
    <row r="1256" spans="1:2" x14ac:dyDescent="0.25">
      <c r="A1256" s="5">
        <v>34719</v>
      </c>
      <c r="B1256">
        <v>-0.538118117230027</v>
      </c>
    </row>
    <row r="1257" spans="1:2" x14ac:dyDescent="0.25">
      <c r="A1257" s="5">
        <v>34726</v>
      </c>
      <c r="B1257">
        <v>-0.55537285682196502</v>
      </c>
    </row>
    <row r="1258" spans="1:2" x14ac:dyDescent="0.25">
      <c r="A1258" s="5">
        <v>34733</v>
      </c>
      <c r="B1258">
        <v>-0.57135958399206099</v>
      </c>
    </row>
    <row r="1259" spans="1:2" x14ac:dyDescent="0.25">
      <c r="A1259" s="5">
        <v>34740</v>
      </c>
      <c r="B1259">
        <v>-0.58515246941432197</v>
      </c>
    </row>
    <row r="1260" spans="1:2" x14ac:dyDescent="0.25">
      <c r="A1260" s="5">
        <v>34747</v>
      </c>
      <c r="B1260">
        <v>-0.59595350395012903</v>
      </c>
    </row>
    <row r="1261" spans="1:2" x14ac:dyDescent="0.25">
      <c r="A1261" s="5">
        <v>34754</v>
      </c>
      <c r="B1261">
        <v>-0.60465910765477904</v>
      </c>
    </row>
    <row r="1262" spans="1:2" x14ac:dyDescent="0.25">
      <c r="A1262" s="5">
        <v>34761</v>
      </c>
      <c r="B1262">
        <v>-0.61118425640978402</v>
      </c>
    </row>
    <row r="1263" spans="1:2" x14ac:dyDescent="0.25">
      <c r="A1263" s="5">
        <v>34768</v>
      </c>
      <c r="B1263">
        <v>-0.61678800906137399</v>
      </c>
    </row>
    <row r="1264" spans="1:2" x14ac:dyDescent="0.25">
      <c r="A1264" s="5">
        <v>34775</v>
      </c>
      <c r="B1264">
        <v>-0.62351145443356704</v>
      </c>
    </row>
    <row r="1265" spans="1:2" x14ac:dyDescent="0.25">
      <c r="A1265" s="5">
        <v>34782</v>
      </c>
      <c r="B1265">
        <v>-0.63041070622713702</v>
      </c>
    </row>
    <row r="1266" spans="1:2" x14ac:dyDescent="0.25">
      <c r="A1266" s="5">
        <v>34789</v>
      </c>
      <c r="B1266">
        <v>-0.63861837376435104</v>
      </c>
    </row>
    <row r="1267" spans="1:2" x14ac:dyDescent="0.25">
      <c r="A1267" s="5">
        <v>34796</v>
      </c>
      <c r="B1267">
        <v>-0.64735031068320104</v>
      </c>
    </row>
    <row r="1268" spans="1:2" x14ac:dyDescent="0.25">
      <c r="A1268" s="5">
        <v>34803</v>
      </c>
      <c r="B1268">
        <v>-0.65780623034717201</v>
      </c>
    </row>
    <row r="1269" spans="1:2" x14ac:dyDescent="0.25">
      <c r="A1269" s="5">
        <v>34810</v>
      </c>
      <c r="B1269">
        <v>-0.66547219871525398</v>
      </c>
    </row>
    <row r="1270" spans="1:2" x14ac:dyDescent="0.25">
      <c r="A1270" s="5">
        <v>34817</v>
      </c>
      <c r="B1270">
        <v>-0.67289986328943496</v>
      </c>
    </row>
    <row r="1271" spans="1:2" x14ac:dyDescent="0.25">
      <c r="A1271" s="5">
        <v>34824</v>
      </c>
      <c r="B1271">
        <v>-0.67744572694710303</v>
      </c>
    </row>
    <row r="1272" spans="1:2" x14ac:dyDescent="0.25">
      <c r="A1272" s="5">
        <v>34831</v>
      </c>
      <c r="B1272">
        <v>-0.67836466849247001</v>
      </c>
    </row>
    <row r="1273" spans="1:2" x14ac:dyDescent="0.25">
      <c r="A1273" s="5">
        <v>34838</v>
      </c>
      <c r="B1273">
        <v>-0.67548758321603197</v>
      </c>
    </row>
    <row r="1274" spans="1:2" x14ac:dyDescent="0.25">
      <c r="A1274" s="5">
        <v>34845</v>
      </c>
      <c r="B1274">
        <v>-0.66975819551512605</v>
      </c>
    </row>
    <row r="1275" spans="1:2" x14ac:dyDescent="0.25">
      <c r="A1275" s="5">
        <v>34852</v>
      </c>
      <c r="B1275">
        <v>-0.66090127277662603</v>
      </c>
    </row>
    <row r="1276" spans="1:2" x14ac:dyDescent="0.25">
      <c r="A1276" s="5">
        <v>34859</v>
      </c>
      <c r="B1276">
        <v>-0.65079435127263596</v>
      </c>
    </row>
    <row r="1277" spans="1:2" x14ac:dyDescent="0.25">
      <c r="A1277" s="5">
        <v>34866</v>
      </c>
      <c r="B1277">
        <v>-0.64056814061696299</v>
      </c>
    </row>
    <row r="1278" spans="1:2" x14ac:dyDescent="0.25">
      <c r="A1278" s="5">
        <v>34873</v>
      </c>
      <c r="B1278">
        <v>-0.63209192130760306</v>
      </c>
    </row>
    <row r="1279" spans="1:2" x14ac:dyDescent="0.25">
      <c r="A1279" s="5">
        <v>34880</v>
      </c>
      <c r="B1279">
        <v>-0.62633660688138504</v>
      </c>
    </row>
    <row r="1280" spans="1:2" x14ac:dyDescent="0.25">
      <c r="A1280" s="5">
        <v>34887</v>
      </c>
      <c r="B1280">
        <v>-0.623628826285343</v>
      </c>
    </row>
    <row r="1281" spans="1:2" x14ac:dyDescent="0.25">
      <c r="A1281" s="5">
        <v>34894</v>
      </c>
      <c r="B1281">
        <v>-0.62506441492301601</v>
      </c>
    </row>
    <row r="1282" spans="1:2" x14ac:dyDescent="0.25">
      <c r="A1282" s="5">
        <v>34901</v>
      </c>
      <c r="B1282">
        <v>-0.62848193257597496</v>
      </c>
    </row>
    <row r="1283" spans="1:2" x14ac:dyDescent="0.25">
      <c r="A1283" s="5">
        <v>34908</v>
      </c>
      <c r="B1283">
        <v>-0.633670629487179</v>
      </c>
    </row>
    <row r="1284" spans="1:2" x14ac:dyDescent="0.25">
      <c r="A1284" s="5">
        <v>34915</v>
      </c>
      <c r="B1284">
        <v>-0.63983834515682403</v>
      </c>
    </row>
    <row r="1285" spans="1:2" x14ac:dyDescent="0.25">
      <c r="A1285" s="5">
        <v>34922</v>
      </c>
      <c r="B1285">
        <v>-0.64542830821517505</v>
      </c>
    </row>
    <row r="1286" spans="1:2" x14ac:dyDescent="0.25">
      <c r="A1286" s="5">
        <v>34929</v>
      </c>
      <c r="B1286">
        <v>-0.64936173987846402</v>
      </c>
    </row>
    <row r="1287" spans="1:2" x14ac:dyDescent="0.25">
      <c r="A1287" s="5">
        <v>34936</v>
      </c>
      <c r="B1287">
        <v>-0.65135448763840498</v>
      </c>
    </row>
    <row r="1288" spans="1:2" x14ac:dyDescent="0.25">
      <c r="A1288" s="5">
        <v>34943</v>
      </c>
      <c r="B1288">
        <v>-0.65023924727392002</v>
      </c>
    </row>
    <row r="1289" spans="1:2" x14ac:dyDescent="0.25">
      <c r="A1289" s="5">
        <v>34950</v>
      </c>
      <c r="B1289">
        <v>-0.64802950579347296</v>
      </c>
    </row>
    <row r="1290" spans="1:2" x14ac:dyDescent="0.25">
      <c r="A1290" s="5">
        <v>34957</v>
      </c>
      <c r="B1290">
        <v>-0.64531126022278396</v>
      </c>
    </row>
    <row r="1291" spans="1:2" x14ac:dyDescent="0.25">
      <c r="A1291" s="5">
        <v>34964</v>
      </c>
      <c r="B1291">
        <v>-0.642449247656111</v>
      </c>
    </row>
    <row r="1292" spans="1:2" x14ac:dyDescent="0.25">
      <c r="A1292" s="5">
        <v>34971</v>
      </c>
      <c r="B1292">
        <v>-0.64157542766127795</v>
      </c>
    </row>
    <row r="1293" spans="1:2" x14ac:dyDescent="0.25">
      <c r="A1293" s="5">
        <v>34978</v>
      </c>
      <c r="B1293">
        <v>-0.64468821865748505</v>
      </c>
    </row>
    <row r="1294" spans="1:2" x14ac:dyDescent="0.25">
      <c r="A1294" s="5">
        <v>34985</v>
      </c>
      <c r="B1294">
        <v>-0.650451618270939</v>
      </c>
    </row>
    <row r="1295" spans="1:2" x14ac:dyDescent="0.25">
      <c r="A1295" s="5">
        <v>34992</v>
      </c>
      <c r="B1295">
        <v>-0.661181997903035</v>
      </c>
    </row>
    <row r="1296" spans="1:2" x14ac:dyDescent="0.25">
      <c r="A1296" s="5">
        <v>34999</v>
      </c>
      <c r="B1296">
        <v>-0.67318607999463298</v>
      </c>
    </row>
    <row r="1297" spans="1:2" x14ac:dyDescent="0.25">
      <c r="A1297" s="5">
        <v>35006</v>
      </c>
      <c r="B1297">
        <v>-0.68623413802718802</v>
      </c>
    </row>
    <row r="1298" spans="1:2" x14ac:dyDescent="0.25">
      <c r="A1298" s="5">
        <v>35013</v>
      </c>
      <c r="B1298">
        <v>-0.69792901908798599</v>
      </c>
    </row>
    <row r="1299" spans="1:2" x14ac:dyDescent="0.25">
      <c r="A1299" s="5">
        <v>35020</v>
      </c>
      <c r="B1299">
        <v>-0.70526103639068705</v>
      </c>
    </row>
    <row r="1300" spans="1:2" x14ac:dyDescent="0.25">
      <c r="A1300" s="5">
        <v>35027</v>
      </c>
      <c r="B1300">
        <v>-0.70785128398159902</v>
      </c>
    </row>
    <row r="1301" spans="1:2" x14ac:dyDescent="0.25">
      <c r="A1301" s="5">
        <v>35034</v>
      </c>
      <c r="B1301">
        <v>-0.70529219017756595</v>
      </c>
    </row>
    <row r="1302" spans="1:2" x14ac:dyDescent="0.25">
      <c r="A1302" s="5">
        <v>35041</v>
      </c>
      <c r="B1302">
        <v>-0.69834774817344603</v>
      </c>
    </row>
    <row r="1303" spans="1:2" x14ac:dyDescent="0.25">
      <c r="A1303" s="5">
        <v>35048</v>
      </c>
      <c r="B1303">
        <v>-0.68851838267547405</v>
      </c>
    </row>
    <row r="1304" spans="1:2" x14ac:dyDescent="0.25">
      <c r="A1304" s="5">
        <v>35055</v>
      </c>
      <c r="B1304">
        <v>-0.67888419429276403</v>
      </c>
    </row>
    <row r="1305" spans="1:2" x14ac:dyDescent="0.25">
      <c r="A1305" s="5">
        <v>35062</v>
      </c>
      <c r="B1305">
        <v>-0.671332165086169</v>
      </c>
    </row>
    <row r="1306" spans="1:2" x14ac:dyDescent="0.25">
      <c r="A1306" s="5">
        <v>35069</v>
      </c>
      <c r="B1306">
        <v>-0.668926457749769</v>
      </c>
    </row>
    <row r="1307" spans="1:2" x14ac:dyDescent="0.25">
      <c r="A1307" s="5">
        <v>35076</v>
      </c>
      <c r="B1307">
        <v>-0.66943915835077805</v>
      </c>
    </row>
    <row r="1308" spans="1:2" x14ac:dyDescent="0.25">
      <c r="A1308" s="5">
        <v>35083</v>
      </c>
      <c r="B1308">
        <v>-0.67827811877937905</v>
      </c>
    </row>
    <row r="1309" spans="1:2" x14ac:dyDescent="0.25">
      <c r="A1309" s="5">
        <v>35090</v>
      </c>
      <c r="B1309">
        <v>-0.68858018124167297</v>
      </c>
    </row>
    <row r="1310" spans="1:2" x14ac:dyDescent="0.25">
      <c r="A1310" s="5">
        <v>35097</v>
      </c>
      <c r="B1310">
        <v>-0.69897825732048702</v>
      </c>
    </row>
    <row r="1311" spans="1:2" x14ac:dyDescent="0.25">
      <c r="A1311" s="5">
        <v>35104</v>
      </c>
      <c r="B1311">
        <v>-0.70680864146116795</v>
      </c>
    </row>
    <row r="1312" spans="1:2" x14ac:dyDescent="0.25">
      <c r="A1312" s="5">
        <v>35111</v>
      </c>
      <c r="B1312">
        <v>-0.71019973303334605</v>
      </c>
    </row>
    <row r="1313" spans="1:2" x14ac:dyDescent="0.25">
      <c r="A1313" s="5">
        <v>35118</v>
      </c>
      <c r="B1313">
        <v>-0.70707512357206703</v>
      </c>
    </row>
    <row r="1314" spans="1:2" x14ac:dyDescent="0.25">
      <c r="A1314" s="5">
        <v>35125</v>
      </c>
      <c r="B1314">
        <v>-0.69748596479303204</v>
      </c>
    </row>
    <row r="1315" spans="1:2" x14ac:dyDescent="0.25">
      <c r="A1315" s="5">
        <v>35132</v>
      </c>
      <c r="B1315">
        <v>-0.68330010715567302</v>
      </c>
    </row>
    <row r="1316" spans="1:2" x14ac:dyDescent="0.25">
      <c r="A1316" s="5">
        <v>35139</v>
      </c>
      <c r="B1316">
        <v>-0.66599137005912101</v>
      </c>
    </row>
    <row r="1317" spans="1:2" x14ac:dyDescent="0.25">
      <c r="A1317" s="5">
        <v>35146</v>
      </c>
      <c r="B1317">
        <v>-0.64948140021550704</v>
      </c>
    </row>
    <row r="1318" spans="1:2" x14ac:dyDescent="0.25">
      <c r="A1318" s="5">
        <v>35153</v>
      </c>
      <c r="B1318">
        <v>-0.63487637847391298</v>
      </c>
    </row>
    <row r="1319" spans="1:2" x14ac:dyDescent="0.25">
      <c r="A1319" s="5">
        <v>35160</v>
      </c>
      <c r="B1319">
        <v>-0.62498263107740204</v>
      </c>
    </row>
    <row r="1320" spans="1:2" x14ac:dyDescent="0.25">
      <c r="A1320" s="5">
        <v>35167</v>
      </c>
      <c r="B1320">
        <v>-0.61892358228893596</v>
      </c>
    </row>
    <row r="1321" spans="1:2" x14ac:dyDescent="0.25">
      <c r="A1321" s="5">
        <v>35174</v>
      </c>
      <c r="B1321">
        <v>-0.62109748223434502</v>
      </c>
    </row>
    <row r="1322" spans="1:2" x14ac:dyDescent="0.25">
      <c r="A1322" s="5">
        <v>35181</v>
      </c>
      <c r="B1322">
        <v>-0.62720563420625597</v>
      </c>
    </row>
    <row r="1323" spans="1:2" x14ac:dyDescent="0.25">
      <c r="A1323" s="5">
        <v>35188</v>
      </c>
      <c r="B1323">
        <v>-0.63631297976565704</v>
      </c>
    </row>
    <row r="1324" spans="1:2" x14ac:dyDescent="0.25">
      <c r="A1324" s="5">
        <v>35195</v>
      </c>
      <c r="B1324">
        <v>-0.64635471268089195</v>
      </c>
    </row>
    <row r="1325" spans="1:2" x14ac:dyDescent="0.25">
      <c r="A1325" s="5">
        <v>35202</v>
      </c>
      <c r="B1325">
        <v>-0.65575649154249904</v>
      </c>
    </row>
    <row r="1326" spans="1:2" x14ac:dyDescent="0.25">
      <c r="A1326" s="5">
        <v>35209</v>
      </c>
      <c r="B1326">
        <v>-0.66268231987304305</v>
      </c>
    </row>
    <row r="1327" spans="1:2" x14ac:dyDescent="0.25">
      <c r="A1327" s="5">
        <v>35216</v>
      </c>
      <c r="B1327">
        <v>-0.66573746873062301</v>
      </c>
    </row>
    <row r="1328" spans="1:2" x14ac:dyDescent="0.25">
      <c r="A1328" s="5">
        <v>35223</v>
      </c>
      <c r="B1328">
        <v>-0.66447556800092999</v>
      </c>
    </row>
    <row r="1329" spans="1:2" x14ac:dyDescent="0.25">
      <c r="A1329" s="5">
        <v>35230</v>
      </c>
      <c r="B1329">
        <v>-0.66094524316911996</v>
      </c>
    </row>
    <row r="1330" spans="1:2" x14ac:dyDescent="0.25">
      <c r="A1330" s="5">
        <v>35237</v>
      </c>
      <c r="B1330">
        <v>-0.65599711102657798</v>
      </c>
    </row>
    <row r="1331" spans="1:2" x14ac:dyDescent="0.25">
      <c r="A1331" s="5">
        <v>35244</v>
      </c>
      <c r="B1331">
        <v>-0.65187561729653398</v>
      </c>
    </row>
    <row r="1332" spans="1:2" x14ac:dyDescent="0.25">
      <c r="A1332" s="5">
        <v>35251</v>
      </c>
      <c r="B1332">
        <v>-0.64978535394325998</v>
      </c>
    </row>
    <row r="1333" spans="1:2" x14ac:dyDescent="0.25">
      <c r="A1333" s="5">
        <v>35258</v>
      </c>
      <c r="B1333">
        <v>-0.64944767638464496</v>
      </c>
    </row>
    <row r="1334" spans="1:2" x14ac:dyDescent="0.25">
      <c r="A1334" s="5">
        <v>35265</v>
      </c>
      <c r="B1334">
        <v>-0.65522153292923602</v>
      </c>
    </row>
    <row r="1335" spans="1:2" x14ac:dyDescent="0.25">
      <c r="A1335" s="5">
        <v>35272</v>
      </c>
      <c r="B1335">
        <v>-0.66299688705802096</v>
      </c>
    </row>
    <row r="1336" spans="1:2" x14ac:dyDescent="0.25">
      <c r="A1336" s="5">
        <v>35279</v>
      </c>
      <c r="B1336">
        <v>-0.67205647122395196</v>
      </c>
    </row>
    <row r="1337" spans="1:2" x14ac:dyDescent="0.25">
      <c r="A1337" s="5">
        <v>35286</v>
      </c>
      <c r="B1337">
        <v>-0.68195811651141303</v>
      </c>
    </row>
    <row r="1338" spans="1:2" x14ac:dyDescent="0.25">
      <c r="A1338" s="5">
        <v>35293</v>
      </c>
      <c r="B1338">
        <v>-0.68911855239764197</v>
      </c>
    </row>
    <row r="1339" spans="1:2" x14ac:dyDescent="0.25">
      <c r="A1339" s="5">
        <v>35300</v>
      </c>
      <c r="B1339">
        <v>-0.69262032468242096</v>
      </c>
    </row>
    <row r="1340" spans="1:2" x14ac:dyDescent="0.25">
      <c r="A1340" s="5">
        <v>35307</v>
      </c>
      <c r="B1340">
        <v>-0.69263946210544103</v>
      </c>
    </row>
    <row r="1341" spans="1:2" x14ac:dyDescent="0.25">
      <c r="A1341" s="5">
        <v>35314</v>
      </c>
      <c r="B1341">
        <v>-0.68933399159488495</v>
      </c>
    </row>
    <row r="1342" spans="1:2" x14ac:dyDescent="0.25">
      <c r="A1342" s="5">
        <v>35321</v>
      </c>
      <c r="B1342">
        <v>-0.68554342705870297</v>
      </c>
    </row>
    <row r="1343" spans="1:2" x14ac:dyDescent="0.25">
      <c r="A1343" s="5">
        <v>35328</v>
      </c>
      <c r="B1343">
        <v>-0.68187096839485495</v>
      </c>
    </row>
    <row r="1344" spans="1:2" x14ac:dyDescent="0.25">
      <c r="A1344" s="5">
        <v>35335</v>
      </c>
      <c r="B1344">
        <v>-0.67995273444052595</v>
      </c>
    </row>
    <row r="1345" spans="1:2" x14ac:dyDescent="0.25">
      <c r="A1345" s="5">
        <v>35342</v>
      </c>
      <c r="B1345">
        <v>-0.68143845359132305</v>
      </c>
    </row>
    <row r="1346" spans="1:2" x14ac:dyDescent="0.25">
      <c r="A1346" s="5">
        <v>35349</v>
      </c>
      <c r="B1346">
        <v>-0.68608615004011897</v>
      </c>
    </row>
    <row r="1347" spans="1:2" x14ac:dyDescent="0.25">
      <c r="A1347" s="5">
        <v>35356</v>
      </c>
      <c r="B1347">
        <v>-0.69324408349327804</v>
      </c>
    </row>
    <row r="1348" spans="1:2" x14ac:dyDescent="0.25">
      <c r="A1348" s="5">
        <v>35363</v>
      </c>
      <c r="B1348">
        <v>-0.70074375213684703</v>
      </c>
    </row>
    <row r="1349" spans="1:2" x14ac:dyDescent="0.25">
      <c r="A1349" s="5">
        <v>35370</v>
      </c>
      <c r="B1349">
        <v>-0.707038367252525</v>
      </c>
    </row>
    <row r="1350" spans="1:2" x14ac:dyDescent="0.25">
      <c r="A1350" s="5">
        <v>35377</v>
      </c>
      <c r="B1350">
        <v>-0.71035067878923597</v>
      </c>
    </row>
    <row r="1351" spans="1:2" x14ac:dyDescent="0.25">
      <c r="A1351" s="5">
        <v>35384</v>
      </c>
      <c r="B1351">
        <v>-0.70883495988186895</v>
      </c>
    </row>
    <row r="1352" spans="1:2" x14ac:dyDescent="0.25">
      <c r="A1352" s="5">
        <v>35391</v>
      </c>
      <c r="B1352">
        <v>-0.70245745366500101</v>
      </c>
    </row>
    <row r="1353" spans="1:2" x14ac:dyDescent="0.25">
      <c r="A1353" s="5">
        <v>35398</v>
      </c>
      <c r="B1353">
        <v>-0.69103013606661701</v>
      </c>
    </row>
    <row r="1354" spans="1:2" x14ac:dyDescent="0.25">
      <c r="A1354" s="5">
        <v>35405</v>
      </c>
      <c r="B1354">
        <v>-0.67565357069311505</v>
      </c>
    </row>
    <row r="1355" spans="1:2" x14ac:dyDescent="0.25">
      <c r="A1355" s="5">
        <v>35412</v>
      </c>
      <c r="B1355">
        <v>-0.659167944511029</v>
      </c>
    </row>
    <row r="1356" spans="1:2" x14ac:dyDescent="0.25">
      <c r="A1356" s="5">
        <v>35419</v>
      </c>
      <c r="B1356">
        <v>-0.64386079806033403</v>
      </c>
    </row>
    <row r="1357" spans="1:2" x14ac:dyDescent="0.25">
      <c r="A1357" s="5">
        <v>35426</v>
      </c>
      <c r="B1357">
        <v>-0.63174376876419303</v>
      </c>
    </row>
    <row r="1358" spans="1:2" x14ac:dyDescent="0.25">
      <c r="A1358" s="5">
        <v>35433</v>
      </c>
      <c r="B1358">
        <v>-0.62292141413625102</v>
      </c>
    </row>
    <row r="1359" spans="1:2" x14ac:dyDescent="0.25">
      <c r="A1359" s="5">
        <v>35440</v>
      </c>
      <c r="B1359">
        <v>-0.62076708025830296</v>
      </c>
    </row>
    <row r="1360" spans="1:2" x14ac:dyDescent="0.25">
      <c r="A1360" s="5">
        <v>35447</v>
      </c>
      <c r="B1360">
        <v>-0.62439809914121602</v>
      </c>
    </row>
    <row r="1361" spans="1:2" x14ac:dyDescent="0.25">
      <c r="A1361" s="5">
        <v>35454</v>
      </c>
      <c r="B1361">
        <v>-0.63182601661593996</v>
      </c>
    </row>
    <row r="1362" spans="1:2" x14ac:dyDescent="0.25">
      <c r="A1362" s="5">
        <v>35461</v>
      </c>
      <c r="B1362">
        <v>-0.64215141181615099</v>
      </c>
    </row>
    <row r="1363" spans="1:2" x14ac:dyDescent="0.25">
      <c r="A1363" s="5">
        <v>35468</v>
      </c>
      <c r="B1363">
        <v>-0.65371238737661397</v>
      </c>
    </row>
    <row r="1364" spans="1:2" x14ac:dyDescent="0.25">
      <c r="A1364" s="5">
        <v>35475</v>
      </c>
      <c r="B1364">
        <v>-0.665301248180867</v>
      </c>
    </row>
    <row r="1365" spans="1:2" x14ac:dyDescent="0.25">
      <c r="A1365" s="5">
        <v>35482</v>
      </c>
      <c r="B1365">
        <v>-0.67409561477116497</v>
      </c>
    </row>
    <row r="1366" spans="1:2" x14ac:dyDescent="0.25">
      <c r="A1366" s="5">
        <v>35489</v>
      </c>
      <c r="B1366">
        <v>-0.67972710050485596</v>
      </c>
    </row>
    <row r="1367" spans="1:2" x14ac:dyDescent="0.25">
      <c r="A1367" s="5">
        <v>35496</v>
      </c>
      <c r="B1367">
        <v>-0.681221291090507</v>
      </c>
    </row>
    <row r="1368" spans="1:2" x14ac:dyDescent="0.25">
      <c r="A1368" s="5">
        <v>35503</v>
      </c>
      <c r="B1368">
        <v>-0.67952106432474602</v>
      </c>
    </row>
    <row r="1369" spans="1:2" x14ac:dyDescent="0.25">
      <c r="A1369" s="5">
        <v>35510</v>
      </c>
      <c r="B1369">
        <v>-0.67467943225863802</v>
      </c>
    </row>
    <row r="1370" spans="1:2" x14ac:dyDescent="0.25">
      <c r="A1370" s="5">
        <v>35517</v>
      </c>
      <c r="B1370">
        <v>-0.668028397610547</v>
      </c>
    </row>
    <row r="1371" spans="1:2" x14ac:dyDescent="0.25">
      <c r="A1371" s="5">
        <v>35524</v>
      </c>
      <c r="B1371">
        <v>-0.65949862787324698</v>
      </c>
    </row>
    <row r="1372" spans="1:2" x14ac:dyDescent="0.25">
      <c r="A1372" s="5">
        <v>35531</v>
      </c>
      <c r="B1372">
        <v>-0.65161578210698601</v>
      </c>
    </row>
    <row r="1373" spans="1:2" x14ac:dyDescent="0.25">
      <c r="A1373" s="5">
        <v>35538</v>
      </c>
      <c r="B1373">
        <v>-0.64442963047430901</v>
      </c>
    </row>
    <row r="1374" spans="1:2" x14ac:dyDescent="0.25">
      <c r="A1374" s="5">
        <v>35545</v>
      </c>
      <c r="B1374">
        <v>-0.63903348533897497</v>
      </c>
    </row>
    <row r="1375" spans="1:2" x14ac:dyDescent="0.25">
      <c r="A1375" s="5">
        <v>35552</v>
      </c>
      <c r="B1375">
        <v>-0.63644848258759801</v>
      </c>
    </row>
    <row r="1376" spans="1:2" x14ac:dyDescent="0.25">
      <c r="A1376" s="5">
        <v>35559</v>
      </c>
      <c r="B1376">
        <v>-0.63550548700732801</v>
      </c>
    </row>
    <row r="1377" spans="1:2" x14ac:dyDescent="0.25">
      <c r="A1377" s="5">
        <v>35566</v>
      </c>
      <c r="B1377">
        <v>-0.63672038305230805</v>
      </c>
    </row>
    <row r="1378" spans="1:2" x14ac:dyDescent="0.25">
      <c r="A1378" s="5">
        <v>35573</v>
      </c>
      <c r="B1378">
        <v>-0.64028166391110997</v>
      </c>
    </row>
    <row r="1379" spans="1:2" x14ac:dyDescent="0.25">
      <c r="A1379" s="5">
        <v>35580</v>
      </c>
      <c r="B1379">
        <v>-0.64456860905484903</v>
      </c>
    </row>
    <row r="1380" spans="1:2" x14ac:dyDescent="0.25">
      <c r="A1380" s="5">
        <v>35587</v>
      </c>
      <c r="B1380">
        <v>-0.64966787026300599</v>
      </c>
    </row>
    <row r="1381" spans="1:2" x14ac:dyDescent="0.25">
      <c r="A1381" s="5">
        <v>35594</v>
      </c>
      <c r="B1381">
        <v>-0.65524827681890496</v>
      </c>
    </row>
    <row r="1382" spans="1:2" x14ac:dyDescent="0.25">
      <c r="A1382" s="5">
        <v>35601</v>
      </c>
      <c r="B1382">
        <v>-0.66043447253881604</v>
      </c>
    </row>
    <row r="1383" spans="1:2" x14ac:dyDescent="0.25">
      <c r="A1383" s="5">
        <v>35608</v>
      </c>
      <c r="B1383">
        <v>-0.66454924036346896</v>
      </c>
    </row>
    <row r="1384" spans="1:2" x14ac:dyDescent="0.25">
      <c r="A1384" s="5">
        <v>35615</v>
      </c>
      <c r="B1384">
        <v>-0.66765115016260501</v>
      </c>
    </row>
    <row r="1385" spans="1:2" x14ac:dyDescent="0.25">
      <c r="A1385" s="5">
        <v>35622</v>
      </c>
      <c r="B1385">
        <v>-0.66896259378829304</v>
      </c>
    </row>
    <row r="1386" spans="1:2" x14ac:dyDescent="0.25">
      <c r="A1386" s="5">
        <v>35629</v>
      </c>
      <c r="B1386">
        <v>-0.66768090086468102</v>
      </c>
    </row>
    <row r="1387" spans="1:2" x14ac:dyDescent="0.25">
      <c r="A1387" s="5">
        <v>35636</v>
      </c>
      <c r="B1387">
        <v>-0.66477836264975898</v>
      </c>
    </row>
    <row r="1388" spans="1:2" x14ac:dyDescent="0.25">
      <c r="A1388" s="5">
        <v>35643</v>
      </c>
      <c r="B1388">
        <v>-0.66010737151446497</v>
      </c>
    </row>
    <row r="1389" spans="1:2" x14ac:dyDescent="0.25">
      <c r="A1389" s="5">
        <v>35650</v>
      </c>
      <c r="B1389">
        <v>-0.654305572397468</v>
      </c>
    </row>
    <row r="1390" spans="1:2" x14ac:dyDescent="0.25">
      <c r="A1390" s="5">
        <v>35657</v>
      </c>
      <c r="B1390">
        <v>-0.64742440027935899</v>
      </c>
    </row>
    <row r="1391" spans="1:2" x14ac:dyDescent="0.25">
      <c r="A1391" s="5">
        <v>35664</v>
      </c>
      <c r="B1391">
        <v>-0.64173868825484603</v>
      </c>
    </row>
    <row r="1392" spans="1:2" x14ac:dyDescent="0.25">
      <c r="A1392" s="5">
        <v>35671</v>
      </c>
      <c r="B1392">
        <v>-0.63661186266158398</v>
      </c>
    </row>
    <row r="1393" spans="1:2" x14ac:dyDescent="0.25">
      <c r="A1393" s="5">
        <v>35678</v>
      </c>
      <c r="B1393">
        <v>-0.63247530658703099</v>
      </c>
    </row>
    <row r="1394" spans="1:2" x14ac:dyDescent="0.25">
      <c r="A1394" s="5">
        <v>35685</v>
      </c>
      <c r="B1394">
        <v>-0.628844142644018</v>
      </c>
    </row>
    <row r="1395" spans="1:2" x14ac:dyDescent="0.25">
      <c r="A1395" s="5">
        <v>35692</v>
      </c>
      <c r="B1395">
        <v>-0.62458746903805895</v>
      </c>
    </row>
    <row r="1396" spans="1:2" x14ac:dyDescent="0.25">
      <c r="A1396" s="5">
        <v>35699</v>
      </c>
      <c r="B1396">
        <v>-0.61808602593223405</v>
      </c>
    </row>
    <row r="1397" spans="1:2" x14ac:dyDescent="0.25">
      <c r="A1397" s="5">
        <v>35706</v>
      </c>
      <c r="B1397">
        <v>-0.60849489697181902</v>
      </c>
    </row>
    <row r="1398" spans="1:2" x14ac:dyDescent="0.25">
      <c r="A1398" s="5">
        <v>35713</v>
      </c>
      <c r="B1398">
        <v>-0.59563368852509702</v>
      </c>
    </row>
    <row r="1399" spans="1:2" x14ac:dyDescent="0.25">
      <c r="A1399" s="5">
        <v>35720</v>
      </c>
      <c r="B1399">
        <v>-0.57780055472811198</v>
      </c>
    </row>
    <row r="1400" spans="1:2" x14ac:dyDescent="0.25">
      <c r="A1400" s="5">
        <v>35727</v>
      </c>
      <c r="B1400">
        <v>-0.55859475411856196</v>
      </c>
    </row>
    <row r="1401" spans="1:2" x14ac:dyDescent="0.25">
      <c r="A1401" s="5">
        <v>35734</v>
      </c>
      <c r="B1401">
        <v>-0.538593785307794</v>
      </c>
    </row>
    <row r="1402" spans="1:2" x14ac:dyDescent="0.25">
      <c r="A1402" s="5">
        <v>35741</v>
      </c>
      <c r="B1402">
        <v>-0.52276179504073705</v>
      </c>
    </row>
    <row r="1403" spans="1:2" x14ac:dyDescent="0.25">
      <c r="A1403" s="5">
        <v>35748</v>
      </c>
      <c r="B1403">
        <v>-0.51043841128170298</v>
      </c>
    </row>
    <row r="1404" spans="1:2" x14ac:dyDescent="0.25">
      <c r="A1404" s="5">
        <v>35755</v>
      </c>
      <c r="B1404">
        <v>-0.50473469793000303</v>
      </c>
    </row>
    <row r="1405" spans="1:2" x14ac:dyDescent="0.25">
      <c r="A1405" s="5">
        <v>35762</v>
      </c>
      <c r="B1405">
        <v>-0.50440367350002902</v>
      </c>
    </row>
    <row r="1406" spans="1:2" x14ac:dyDescent="0.25">
      <c r="A1406" s="5">
        <v>35769</v>
      </c>
      <c r="B1406">
        <v>-0.50883657337402899</v>
      </c>
    </row>
    <row r="1407" spans="1:2" x14ac:dyDescent="0.25">
      <c r="A1407" s="5">
        <v>35776</v>
      </c>
      <c r="B1407">
        <v>-0.51565591749808903</v>
      </c>
    </row>
    <row r="1408" spans="1:2" x14ac:dyDescent="0.25">
      <c r="A1408" s="5">
        <v>35783</v>
      </c>
      <c r="B1408">
        <v>-0.52486922152568105</v>
      </c>
    </row>
    <row r="1409" spans="1:2" x14ac:dyDescent="0.25">
      <c r="A1409" s="5">
        <v>35790</v>
      </c>
      <c r="B1409">
        <v>-0.53516458533311595</v>
      </c>
    </row>
    <row r="1410" spans="1:2" x14ac:dyDescent="0.25">
      <c r="A1410" s="5">
        <v>35797</v>
      </c>
      <c r="B1410">
        <v>-0.54584281012718905</v>
      </c>
    </row>
    <row r="1411" spans="1:2" x14ac:dyDescent="0.25">
      <c r="A1411" s="5">
        <v>35804</v>
      </c>
      <c r="B1411">
        <v>-0.55666993596947401</v>
      </c>
    </row>
    <row r="1412" spans="1:2" x14ac:dyDescent="0.25">
      <c r="A1412" s="5">
        <v>35811</v>
      </c>
      <c r="B1412">
        <v>-0.56788975186161905</v>
      </c>
    </row>
    <row r="1413" spans="1:2" x14ac:dyDescent="0.25">
      <c r="A1413" s="5">
        <v>35818</v>
      </c>
      <c r="B1413">
        <v>-0.57934317741232799</v>
      </c>
    </row>
    <row r="1414" spans="1:2" x14ac:dyDescent="0.25">
      <c r="A1414" s="5">
        <v>35825</v>
      </c>
      <c r="B1414">
        <v>-0.59086558041886605</v>
      </c>
    </row>
    <row r="1415" spans="1:2" x14ac:dyDescent="0.25">
      <c r="A1415" s="5">
        <v>35832</v>
      </c>
      <c r="B1415">
        <v>-0.60326681900030599</v>
      </c>
    </row>
    <row r="1416" spans="1:2" x14ac:dyDescent="0.25">
      <c r="A1416" s="5">
        <v>35839</v>
      </c>
      <c r="B1416">
        <v>-0.61432748479494903</v>
      </c>
    </row>
    <row r="1417" spans="1:2" x14ac:dyDescent="0.25">
      <c r="A1417" s="5">
        <v>35846</v>
      </c>
      <c r="B1417">
        <v>-0.62476556606757905</v>
      </c>
    </row>
    <row r="1418" spans="1:2" x14ac:dyDescent="0.25">
      <c r="A1418" s="5">
        <v>35853</v>
      </c>
      <c r="B1418">
        <v>-0.63361353524904196</v>
      </c>
    </row>
    <row r="1419" spans="1:2" x14ac:dyDescent="0.25">
      <c r="A1419" s="5">
        <v>35860</v>
      </c>
      <c r="B1419">
        <v>-0.63978859060297999</v>
      </c>
    </row>
    <row r="1420" spans="1:2" x14ac:dyDescent="0.25">
      <c r="A1420" s="5">
        <v>35867</v>
      </c>
      <c r="B1420">
        <v>-0.64404488058837195</v>
      </c>
    </row>
    <row r="1421" spans="1:2" x14ac:dyDescent="0.25">
      <c r="A1421" s="5">
        <v>35874</v>
      </c>
      <c r="B1421">
        <v>-0.64651198419686695</v>
      </c>
    </row>
    <row r="1422" spans="1:2" x14ac:dyDescent="0.25">
      <c r="A1422" s="5">
        <v>35881</v>
      </c>
      <c r="B1422">
        <v>-0.64628713411160099</v>
      </c>
    </row>
    <row r="1423" spans="1:2" x14ac:dyDescent="0.25">
      <c r="A1423" s="5">
        <v>35888</v>
      </c>
      <c r="B1423">
        <v>-0.64455840662687902</v>
      </c>
    </row>
    <row r="1424" spans="1:2" x14ac:dyDescent="0.25">
      <c r="A1424" s="5">
        <v>35895</v>
      </c>
      <c r="B1424">
        <v>-0.64164636196847802</v>
      </c>
    </row>
    <row r="1425" spans="1:2" x14ac:dyDescent="0.25">
      <c r="A1425" s="5">
        <v>35902</v>
      </c>
      <c r="B1425">
        <v>-0.63685986265039995</v>
      </c>
    </row>
    <row r="1426" spans="1:2" x14ac:dyDescent="0.25">
      <c r="A1426" s="5">
        <v>35909</v>
      </c>
      <c r="B1426">
        <v>-0.63189532911641899</v>
      </c>
    </row>
    <row r="1427" spans="1:2" x14ac:dyDescent="0.25">
      <c r="A1427" s="5">
        <v>35916</v>
      </c>
      <c r="B1427">
        <v>-0.62581061844524</v>
      </c>
    </row>
    <row r="1428" spans="1:2" x14ac:dyDescent="0.25">
      <c r="A1428" s="5">
        <v>35923</v>
      </c>
      <c r="B1428">
        <v>-0.619850580778325</v>
      </c>
    </row>
    <row r="1429" spans="1:2" x14ac:dyDescent="0.25">
      <c r="A1429" s="5">
        <v>35930</v>
      </c>
      <c r="B1429">
        <v>-0.61393236239904403</v>
      </c>
    </row>
    <row r="1430" spans="1:2" x14ac:dyDescent="0.25">
      <c r="A1430" s="5">
        <v>35937</v>
      </c>
      <c r="B1430">
        <v>-0.60848805138814799</v>
      </c>
    </row>
    <row r="1431" spans="1:2" x14ac:dyDescent="0.25">
      <c r="A1431" s="5">
        <v>35944</v>
      </c>
      <c r="B1431">
        <v>-0.60257968069953805</v>
      </c>
    </row>
    <row r="1432" spans="1:2" x14ac:dyDescent="0.25">
      <c r="A1432" s="5">
        <v>35951</v>
      </c>
      <c r="B1432">
        <v>-0.59827822901571404</v>
      </c>
    </row>
    <row r="1433" spans="1:2" x14ac:dyDescent="0.25">
      <c r="A1433" s="5">
        <v>35958</v>
      </c>
      <c r="B1433">
        <v>-0.59556679194617601</v>
      </c>
    </row>
    <row r="1434" spans="1:2" x14ac:dyDescent="0.25">
      <c r="A1434" s="5">
        <v>35965</v>
      </c>
      <c r="B1434">
        <v>-0.59503961783366499</v>
      </c>
    </row>
    <row r="1435" spans="1:2" x14ac:dyDescent="0.25">
      <c r="A1435" s="5">
        <v>35972</v>
      </c>
      <c r="B1435">
        <v>-0.59680779236500703</v>
      </c>
    </row>
    <row r="1436" spans="1:2" x14ac:dyDescent="0.25">
      <c r="A1436" s="5">
        <v>35979</v>
      </c>
      <c r="B1436">
        <v>-0.59963152437657297</v>
      </c>
    </row>
    <row r="1437" spans="1:2" x14ac:dyDescent="0.25">
      <c r="A1437" s="5">
        <v>35986</v>
      </c>
      <c r="B1437">
        <v>-0.60173443665290505</v>
      </c>
    </row>
    <row r="1438" spans="1:2" x14ac:dyDescent="0.25">
      <c r="A1438" s="5">
        <v>35993</v>
      </c>
      <c r="B1438">
        <v>-0.600795640728088</v>
      </c>
    </row>
    <row r="1439" spans="1:2" x14ac:dyDescent="0.25">
      <c r="A1439" s="5">
        <v>36000</v>
      </c>
      <c r="B1439">
        <v>-0.59468823542957305</v>
      </c>
    </row>
    <row r="1440" spans="1:2" x14ac:dyDescent="0.25">
      <c r="A1440" s="5">
        <v>36007</v>
      </c>
      <c r="B1440">
        <v>-0.57957803306415501</v>
      </c>
    </row>
    <row r="1441" spans="1:2" x14ac:dyDescent="0.25">
      <c r="A1441" s="5">
        <v>36014</v>
      </c>
      <c r="B1441">
        <v>-0.55466803991251601</v>
      </c>
    </row>
    <row r="1442" spans="1:2" x14ac:dyDescent="0.25">
      <c r="A1442" s="5">
        <v>36021</v>
      </c>
      <c r="B1442">
        <v>-0.51904792262571997</v>
      </c>
    </row>
    <row r="1443" spans="1:2" x14ac:dyDescent="0.25">
      <c r="A1443" s="5">
        <v>36028</v>
      </c>
      <c r="B1443">
        <v>-0.47330000139883199</v>
      </c>
    </row>
    <row r="1444" spans="1:2" x14ac:dyDescent="0.25">
      <c r="A1444" s="5">
        <v>36035</v>
      </c>
      <c r="B1444">
        <v>-0.417741021438435</v>
      </c>
    </row>
    <row r="1445" spans="1:2" x14ac:dyDescent="0.25">
      <c r="A1445" s="5">
        <v>36042</v>
      </c>
      <c r="B1445">
        <v>-0.35599224776477101</v>
      </c>
    </row>
    <row r="1446" spans="1:2" x14ac:dyDescent="0.25">
      <c r="A1446" s="5">
        <v>36049</v>
      </c>
      <c r="B1446">
        <v>-0.29324273355006503</v>
      </c>
    </row>
    <row r="1447" spans="1:2" x14ac:dyDescent="0.25">
      <c r="A1447" s="5">
        <v>36056</v>
      </c>
      <c r="B1447">
        <v>-0.23248568488273899</v>
      </c>
    </row>
    <row r="1448" spans="1:2" x14ac:dyDescent="0.25">
      <c r="A1448" s="5">
        <v>36063</v>
      </c>
      <c r="B1448">
        <v>-0.17815041052636801</v>
      </c>
    </row>
    <row r="1449" spans="1:2" x14ac:dyDescent="0.25">
      <c r="A1449" s="5">
        <v>36070</v>
      </c>
      <c r="B1449">
        <v>-0.13282728052699699</v>
      </c>
    </row>
    <row r="1450" spans="1:2" x14ac:dyDescent="0.25">
      <c r="A1450" s="5">
        <v>36077</v>
      </c>
      <c r="B1450">
        <v>-0.100995622364329</v>
      </c>
    </row>
    <row r="1451" spans="1:2" x14ac:dyDescent="0.25">
      <c r="A1451" s="5">
        <v>36084</v>
      </c>
      <c r="B1451">
        <v>-8.3791074672154006E-2</v>
      </c>
    </row>
    <row r="1452" spans="1:2" x14ac:dyDescent="0.25">
      <c r="A1452" s="5">
        <v>36091</v>
      </c>
      <c r="B1452">
        <v>-8.6772242602134106E-2</v>
      </c>
    </row>
    <row r="1453" spans="1:2" x14ac:dyDescent="0.25">
      <c r="A1453" s="5">
        <v>36098</v>
      </c>
      <c r="B1453">
        <v>-0.101148753845267</v>
      </c>
    </row>
    <row r="1454" spans="1:2" x14ac:dyDescent="0.25">
      <c r="A1454" s="5">
        <v>36105</v>
      </c>
      <c r="B1454">
        <v>-0.124606684599512</v>
      </c>
    </row>
    <row r="1455" spans="1:2" x14ac:dyDescent="0.25">
      <c r="A1455" s="5">
        <v>36112</v>
      </c>
      <c r="B1455">
        <v>-0.15123840538088301</v>
      </c>
    </row>
    <row r="1456" spans="1:2" x14ac:dyDescent="0.25">
      <c r="A1456" s="5">
        <v>36119</v>
      </c>
      <c r="B1456">
        <v>-0.18098074433877001</v>
      </c>
    </row>
    <row r="1457" spans="1:2" x14ac:dyDescent="0.25">
      <c r="A1457" s="5">
        <v>36126</v>
      </c>
      <c r="B1457">
        <v>-0.20758205267191901</v>
      </c>
    </row>
    <row r="1458" spans="1:2" x14ac:dyDescent="0.25">
      <c r="A1458" s="5">
        <v>36133</v>
      </c>
      <c r="B1458">
        <v>-0.22699007178293801</v>
      </c>
    </row>
    <row r="1459" spans="1:2" x14ac:dyDescent="0.25">
      <c r="A1459" s="5">
        <v>36140</v>
      </c>
      <c r="B1459">
        <v>-0.24120436483482599</v>
      </c>
    </row>
    <row r="1460" spans="1:2" x14ac:dyDescent="0.25">
      <c r="A1460" s="5">
        <v>36147</v>
      </c>
      <c r="B1460">
        <v>-0.25083630462732898</v>
      </c>
    </row>
    <row r="1461" spans="1:2" x14ac:dyDescent="0.25">
      <c r="A1461" s="5">
        <v>36154</v>
      </c>
      <c r="B1461">
        <v>-0.25891775647615101</v>
      </c>
    </row>
    <row r="1462" spans="1:2" x14ac:dyDescent="0.25">
      <c r="A1462" s="5">
        <v>36161</v>
      </c>
      <c r="B1462">
        <v>-0.26491211299841499</v>
      </c>
    </row>
    <row r="1463" spans="1:2" x14ac:dyDescent="0.25">
      <c r="A1463" s="5">
        <v>36168</v>
      </c>
      <c r="B1463">
        <v>-0.27256812943926101</v>
      </c>
    </row>
    <row r="1464" spans="1:2" x14ac:dyDescent="0.25">
      <c r="A1464" s="5">
        <v>36175</v>
      </c>
      <c r="B1464">
        <v>-0.28192053578221898</v>
      </c>
    </row>
    <row r="1465" spans="1:2" x14ac:dyDescent="0.25">
      <c r="A1465" s="5">
        <v>36182</v>
      </c>
      <c r="B1465">
        <v>-0.29666067591622097</v>
      </c>
    </row>
    <row r="1466" spans="1:2" x14ac:dyDescent="0.25">
      <c r="A1466" s="5">
        <v>36189</v>
      </c>
      <c r="B1466">
        <v>-0.31464407939129002</v>
      </c>
    </row>
    <row r="1467" spans="1:2" x14ac:dyDescent="0.25">
      <c r="A1467" s="5">
        <v>36196</v>
      </c>
      <c r="B1467">
        <v>-0.33489075927227302</v>
      </c>
    </row>
    <row r="1468" spans="1:2" x14ac:dyDescent="0.25">
      <c r="A1468" s="5">
        <v>36203</v>
      </c>
      <c r="B1468">
        <v>-0.35566598317509301</v>
      </c>
    </row>
    <row r="1469" spans="1:2" x14ac:dyDescent="0.25">
      <c r="A1469" s="5">
        <v>36210</v>
      </c>
      <c r="B1469">
        <v>-0.37670206559258002</v>
      </c>
    </row>
    <row r="1470" spans="1:2" x14ac:dyDescent="0.25">
      <c r="A1470" s="5">
        <v>36217</v>
      </c>
      <c r="B1470">
        <v>-0.396039265754839</v>
      </c>
    </row>
    <row r="1471" spans="1:2" x14ac:dyDescent="0.25">
      <c r="A1471" s="5">
        <v>36224</v>
      </c>
      <c r="B1471">
        <v>-0.41163721063692799</v>
      </c>
    </row>
    <row r="1472" spans="1:2" x14ac:dyDescent="0.25">
      <c r="A1472" s="5">
        <v>36231</v>
      </c>
      <c r="B1472">
        <v>-0.42449135990034398</v>
      </c>
    </row>
    <row r="1473" spans="1:2" x14ac:dyDescent="0.25">
      <c r="A1473" s="5">
        <v>36238</v>
      </c>
      <c r="B1473">
        <v>-0.43376321760459302</v>
      </c>
    </row>
    <row r="1474" spans="1:2" x14ac:dyDescent="0.25">
      <c r="A1474" s="5">
        <v>36245</v>
      </c>
      <c r="B1474">
        <v>-0.44051132723690001</v>
      </c>
    </row>
    <row r="1475" spans="1:2" x14ac:dyDescent="0.25">
      <c r="A1475" s="5">
        <v>36252</v>
      </c>
      <c r="B1475">
        <v>-0.44554220987299098</v>
      </c>
    </row>
    <row r="1476" spans="1:2" x14ac:dyDescent="0.25">
      <c r="A1476" s="5">
        <v>36259</v>
      </c>
      <c r="B1476">
        <v>-0.45015835775748198</v>
      </c>
    </row>
    <row r="1477" spans="1:2" x14ac:dyDescent="0.25">
      <c r="A1477" s="5">
        <v>36266</v>
      </c>
      <c r="B1477">
        <v>-0.45218893851458702</v>
      </c>
    </row>
    <row r="1478" spans="1:2" x14ac:dyDescent="0.25">
      <c r="A1478" s="5">
        <v>36273</v>
      </c>
      <c r="B1478">
        <v>-0.455800743989416</v>
      </c>
    </row>
    <row r="1479" spans="1:2" x14ac:dyDescent="0.25">
      <c r="A1479" s="5">
        <v>36280</v>
      </c>
      <c r="B1479">
        <v>-0.45744999947023202</v>
      </c>
    </row>
    <row r="1480" spans="1:2" x14ac:dyDescent="0.25">
      <c r="A1480" s="5">
        <v>36287</v>
      </c>
      <c r="B1480">
        <v>-0.45716395251589098</v>
      </c>
    </row>
    <row r="1481" spans="1:2" x14ac:dyDescent="0.25">
      <c r="A1481" s="5">
        <v>36294</v>
      </c>
      <c r="B1481">
        <v>-0.45466289318342501</v>
      </c>
    </row>
    <row r="1482" spans="1:2" x14ac:dyDescent="0.25">
      <c r="A1482" s="5">
        <v>36301</v>
      </c>
      <c r="B1482">
        <v>-0.44996618786493597</v>
      </c>
    </row>
    <row r="1483" spans="1:2" x14ac:dyDescent="0.25">
      <c r="A1483" s="5">
        <v>36308</v>
      </c>
      <c r="B1483">
        <v>-0.442739567094945</v>
      </c>
    </row>
    <row r="1484" spans="1:2" x14ac:dyDescent="0.25">
      <c r="A1484" s="5">
        <v>36315</v>
      </c>
      <c r="B1484">
        <v>-0.43361865625009299</v>
      </c>
    </row>
    <row r="1485" spans="1:2" x14ac:dyDescent="0.25">
      <c r="A1485" s="5">
        <v>36322</v>
      </c>
      <c r="B1485">
        <v>-0.42362141068058801</v>
      </c>
    </row>
    <row r="1486" spans="1:2" x14ac:dyDescent="0.25">
      <c r="A1486" s="5">
        <v>36329</v>
      </c>
      <c r="B1486">
        <v>-0.41194113607400701</v>
      </c>
    </row>
    <row r="1487" spans="1:2" x14ac:dyDescent="0.25">
      <c r="A1487" s="5">
        <v>36336</v>
      </c>
      <c r="B1487">
        <v>-0.39829366871861999</v>
      </c>
    </row>
    <row r="1488" spans="1:2" x14ac:dyDescent="0.25">
      <c r="A1488" s="5">
        <v>36343</v>
      </c>
      <c r="B1488">
        <v>-0.38244361920091202</v>
      </c>
    </row>
    <row r="1489" spans="1:2" x14ac:dyDescent="0.25">
      <c r="A1489" s="5">
        <v>36350</v>
      </c>
      <c r="B1489">
        <v>-0.36489155104539001</v>
      </c>
    </row>
    <row r="1490" spans="1:2" x14ac:dyDescent="0.25">
      <c r="A1490" s="5">
        <v>36357</v>
      </c>
      <c r="B1490">
        <v>-0.34506316028905698</v>
      </c>
    </row>
    <row r="1491" spans="1:2" x14ac:dyDescent="0.25">
      <c r="A1491" s="5">
        <v>36364</v>
      </c>
      <c r="B1491">
        <v>-0.32523800455290403</v>
      </c>
    </row>
    <row r="1492" spans="1:2" x14ac:dyDescent="0.25">
      <c r="A1492" s="5">
        <v>36371</v>
      </c>
      <c r="B1492">
        <v>-0.306023757705216</v>
      </c>
    </row>
    <row r="1493" spans="1:2" x14ac:dyDescent="0.25">
      <c r="A1493" s="5">
        <v>36378</v>
      </c>
      <c r="B1493">
        <v>-0.28824627313779799</v>
      </c>
    </row>
    <row r="1494" spans="1:2" x14ac:dyDescent="0.25">
      <c r="A1494" s="5">
        <v>36385</v>
      </c>
      <c r="B1494">
        <v>-0.27350445883962698</v>
      </c>
    </row>
    <row r="1495" spans="1:2" x14ac:dyDescent="0.25">
      <c r="A1495" s="5">
        <v>36392</v>
      </c>
      <c r="B1495">
        <v>-0.26224687040101402</v>
      </c>
    </row>
    <row r="1496" spans="1:2" x14ac:dyDescent="0.25">
      <c r="A1496" s="5">
        <v>36399</v>
      </c>
      <c r="B1496">
        <v>-0.25335940161151699</v>
      </c>
    </row>
    <row r="1497" spans="1:2" x14ac:dyDescent="0.25">
      <c r="A1497" s="5">
        <v>36406</v>
      </c>
      <c r="B1497">
        <v>-0.24534753350244101</v>
      </c>
    </row>
    <row r="1498" spans="1:2" x14ac:dyDescent="0.25">
      <c r="A1498" s="5">
        <v>36413</v>
      </c>
      <c r="B1498">
        <v>-0.238870293024916</v>
      </c>
    </row>
    <row r="1499" spans="1:2" x14ac:dyDescent="0.25">
      <c r="A1499" s="5">
        <v>36420</v>
      </c>
      <c r="B1499">
        <v>-0.234258101695999</v>
      </c>
    </row>
    <row r="1500" spans="1:2" x14ac:dyDescent="0.25">
      <c r="A1500" s="5">
        <v>36427</v>
      </c>
      <c r="B1500">
        <v>-0.231618922938086</v>
      </c>
    </row>
    <row r="1501" spans="1:2" x14ac:dyDescent="0.25">
      <c r="A1501" s="5">
        <v>36434</v>
      </c>
      <c r="B1501">
        <v>-0.23087850337841101</v>
      </c>
    </row>
    <row r="1502" spans="1:2" x14ac:dyDescent="0.25">
      <c r="A1502" s="5">
        <v>36441</v>
      </c>
      <c r="B1502">
        <v>-0.23323673159734101</v>
      </c>
    </row>
    <row r="1503" spans="1:2" x14ac:dyDescent="0.25">
      <c r="A1503" s="5">
        <v>36448</v>
      </c>
      <c r="B1503">
        <v>-0.24092172355765301</v>
      </c>
    </row>
    <row r="1504" spans="1:2" x14ac:dyDescent="0.25">
      <c r="A1504" s="5">
        <v>36455</v>
      </c>
      <c r="B1504">
        <v>-0.25267443335718198</v>
      </c>
    </row>
    <row r="1505" spans="1:2" x14ac:dyDescent="0.25">
      <c r="A1505" s="5">
        <v>36462</v>
      </c>
      <c r="B1505">
        <v>-0.26809521335187497</v>
      </c>
    </row>
    <row r="1506" spans="1:2" x14ac:dyDescent="0.25">
      <c r="A1506" s="5">
        <v>36469</v>
      </c>
      <c r="B1506">
        <v>-0.28475237287072003</v>
      </c>
    </row>
    <row r="1507" spans="1:2" x14ac:dyDescent="0.25">
      <c r="A1507" s="5">
        <v>36476</v>
      </c>
      <c r="B1507">
        <v>-0.30063055478595602</v>
      </c>
    </row>
    <row r="1508" spans="1:2" x14ac:dyDescent="0.25">
      <c r="A1508" s="5">
        <v>36483</v>
      </c>
      <c r="B1508">
        <v>-0.31456363517181501</v>
      </c>
    </row>
    <row r="1509" spans="1:2" x14ac:dyDescent="0.25">
      <c r="A1509" s="5">
        <v>36490</v>
      </c>
      <c r="B1509">
        <v>-0.32333892592702002</v>
      </c>
    </row>
    <row r="1510" spans="1:2" x14ac:dyDescent="0.25">
      <c r="A1510" s="5">
        <v>36497</v>
      </c>
      <c r="B1510">
        <v>-0.32755764291684297</v>
      </c>
    </row>
    <row r="1511" spans="1:2" x14ac:dyDescent="0.25">
      <c r="A1511" s="5">
        <v>36504</v>
      </c>
      <c r="B1511">
        <v>-0.32883293051034101</v>
      </c>
    </row>
    <row r="1512" spans="1:2" x14ac:dyDescent="0.25">
      <c r="A1512" s="5">
        <v>36511</v>
      </c>
      <c r="B1512">
        <v>-0.32848019700430398</v>
      </c>
    </row>
    <row r="1513" spans="1:2" x14ac:dyDescent="0.25">
      <c r="A1513" s="5">
        <v>36518</v>
      </c>
      <c r="B1513">
        <v>-0.328252987009445</v>
      </c>
    </row>
    <row r="1514" spans="1:2" x14ac:dyDescent="0.25">
      <c r="A1514" s="5">
        <v>36525</v>
      </c>
      <c r="B1514">
        <v>-0.32890379089097899</v>
      </c>
    </row>
    <row r="1515" spans="1:2" x14ac:dyDescent="0.25">
      <c r="A1515" s="5">
        <v>36532</v>
      </c>
      <c r="B1515">
        <v>-0.33398294070247803</v>
      </c>
    </row>
    <row r="1516" spans="1:2" x14ac:dyDescent="0.25">
      <c r="A1516" s="5">
        <v>36539</v>
      </c>
      <c r="B1516">
        <v>-0.33949006928729802</v>
      </c>
    </row>
    <row r="1517" spans="1:2" x14ac:dyDescent="0.25">
      <c r="A1517" s="5">
        <v>36546</v>
      </c>
      <c r="B1517">
        <v>-0.34753409221738402</v>
      </c>
    </row>
    <row r="1518" spans="1:2" x14ac:dyDescent="0.25">
      <c r="A1518" s="5">
        <v>36553</v>
      </c>
      <c r="B1518">
        <v>-0.35281684170905397</v>
      </c>
    </row>
    <row r="1519" spans="1:2" x14ac:dyDescent="0.25">
      <c r="A1519" s="5">
        <v>36560</v>
      </c>
      <c r="B1519">
        <v>-0.35411736800291599</v>
      </c>
    </row>
    <row r="1520" spans="1:2" x14ac:dyDescent="0.25">
      <c r="A1520" s="5">
        <v>36567</v>
      </c>
      <c r="B1520">
        <v>-0.35110810955738098</v>
      </c>
    </row>
    <row r="1521" spans="1:2" x14ac:dyDescent="0.25">
      <c r="A1521" s="5">
        <v>36574</v>
      </c>
      <c r="B1521">
        <v>-0.34192821300098702</v>
      </c>
    </row>
    <row r="1522" spans="1:2" x14ac:dyDescent="0.25">
      <c r="A1522" s="5">
        <v>36581</v>
      </c>
      <c r="B1522">
        <v>-0.32615777647430699</v>
      </c>
    </row>
    <row r="1523" spans="1:2" x14ac:dyDescent="0.25">
      <c r="A1523" s="5">
        <v>36588</v>
      </c>
      <c r="B1523">
        <v>-0.30633627937221303</v>
      </c>
    </row>
    <row r="1524" spans="1:2" x14ac:dyDescent="0.25">
      <c r="A1524" s="5">
        <v>36595</v>
      </c>
      <c r="B1524">
        <v>-0.28320421933405698</v>
      </c>
    </row>
    <row r="1525" spans="1:2" x14ac:dyDescent="0.25">
      <c r="A1525" s="5">
        <v>36602</v>
      </c>
      <c r="B1525">
        <v>-0.25852822113715801</v>
      </c>
    </row>
    <row r="1526" spans="1:2" x14ac:dyDescent="0.25">
      <c r="A1526" s="5">
        <v>36609</v>
      </c>
      <c r="B1526">
        <v>-0.23615003631749301</v>
      </c>
    </row>
    <row r="1527" spans="1:2" x14ac:dyDescent="0.25">
      <c r="A1527" s="5">
        <v>36616</v>
      </c>
      <c r="B1527">
        <v>-0.217448374290445</v>
      </c>
    </row>
    <row r="1528" spans="1:2" x14ac:dyDescent="0.25">
      <c r="A1528" s="5">
        <v>36623</v>
      </c>
      <c r="B1528">
        <v>-0.208645072079578</v>
      </c>
    </row>
    <row r="1529" spans="1:2" x14ac:dyDescent="0.25">
      <c r="A1529" s="5">
        <v>36630</v>
      </c>
      <c r="B1529">
        <v>-0.201267205650561</v>
      </c>
    </row>
    <row r="1530" spans="1:2" x14ac:dyDescent="0.25">
      <c r="A1530" s="5">
        <v>36637</v>
      </c>
      <c r="B1530">
        <v>-0.20358752622714699</v>
      </c>
    </row>
    <row r="1531" spans="1:2" x14ac:dyDescent="0.25">
      <c r="A1531" s="5">
        <v>36644</v>
      </c>
      <c r="B1531">
        <v>-0.20673966420173601</v>
      </c>
    </row>
    <row r="1532" spans="1:2" x14ac:dyDescent="0.25">
      <c r="A1532" s="5">
        <v>36651</v>
      </c>
      <c r="B1532">
        <v>-0.210886778385904</v>
      </c>
    </row>
    <row r="1533" spans="1:2" x14ac:dyDescent="0.25">
      <c r="A1533" s="5">
        <v>36658</v>
      </c>
      <c r="B1533">
        <v>-0.214437097494942</v>
      </c>
    </row>
    <row r="1534" spans="1:2" x14ac:dyDescent="0.25">
      <c r="A1534" s="5">
        <v>36665</v>
      </c>
      <c r="B1534">
        <v>-0.216754504206223</v>
      </c>
    </row>
    <row r="1535" spans="1:2" x14ac:dyDescent="0.25">
      <c r="A1535" s="5">
        <v>36672</v>
      </c>
      <c r="B1535">
        <v>-0.21552996155912199</v>
      </c>
    </row>
    <row r="1536" spans="1:2" x14ac:dyDescent="0.25">
      <c r="A1536" s="5">
        <v>36679</v>
      </c>
      <c r="B1536">
        <v>-0.21270375306782599</v>
      </c>
    </row>
    <row r="1537" spans="1:2" x14ac:dyDescent="0.25">
      <c r="A1537" s="5">
        <v>36686</v>
      </c>
      <c r="B1537">
        <v>-0.20957794153249201</v>
      </c>
    </row>
    <row r="1538" spans="1:2" x14ac:dyDescent="0.25">
      <c r="A1538" s="5">
        <v>36693</v>
      </c>
      <c r="B1538">
        <v>-0.20688891921865199</v>
      </c>
    </row>
    <row r="1539" spans="1:2" x14ac:dyDescent="0.25">
      <c r="A1539" s="5">
        <v>36700</v>
      </c>
      <c r="B1539">
        <v>-0.20753201614495101</v>
      </c>
    </row>
    <row r="1540" spans="1:2" x14ac:dyDescent="0.25">
      <c r="A1540" s="5">
        <v>36707</v>
      </c>
      <c r="B1540">
        <v>-0.21194109569029301</v>
      </c>
    </row>
    <row r="1541" spans="1:2" x14ac:dyDescent="0.25">
      <c r="A1541" s="5">
        <v>36714</v>
      </c>
      <c r="B1541">
        <v>-0.22331777314460899</v>
      </c>
    </row>
    <row r="1542" spans="1:2" x14ac:dyDescent="0.25">
      <c r="A1542" s="5">
        <v>36721</v>
      </c>
      <c r="B1542">
        <v>-0.23534503513206101</v>
      </c>
    </row>
    <row r="1543" spans="1:2" x14ac:dyDescent="0.25">
      <c r="A1543" s="5">
        <v>36728</v>
      </c>
      <c r="B1543">
        <v>-0.25802822921304702</v>
      </c>
    </row>
    <row r="1544" spans="1:2" x14ac:dyDescent="0.25">
      <c r="A1544" s="5">
        <v>36735</v>
      </c>
      <c r="B1544">
        <v>-0.27853417891509002</v>
      </c>
    </row>
    <row r="1545" spans="1:2" x14ac:dyDescent="0.25">
      <c r="A1545" s="5">
        <v>36742</v>
      </c>
      <c r="B1545">
        <v>-0.29875616558662399</v>
      </c>
    </row>
    <row r="1546" spans="1:2" x14ac:dyDescent="0.25">
      <c r="A1546" s="5">
        <v>36749</v>
      </c>
      <c r="B1546">
        <v>-0.31549374590441798</v>
      </c>
    </row>
    <row r="1547" spans="1:2" x14ac:dyDescent="0.25">
      <c r="A1547" s="5">
        <v>36756</v>
      </c>
      <c r="B1547">
        <v>-0.32748684954947499</v>
      </c>
    </row>
    <row r="1548" spans="1:2" x14ac:dyDescent="0.25">
      <c r="A1548" s="5">
        <v>36763</v>
      </c>
      <c r="B1548">
        <v>-0.33264076993247998</v>
      </c>
    </row>
    <row r="1549" spans="1:2" x14ac:dyDescent="0.25">
      <c r="A1549" s="5">
        <v>36770</v>
      </c>
      <c r="B1549">
        <v>-0.33176654389346699</v>
      </c>
    </row>
    <row r="1550" spans="1:2" x14ac:dyDescent="0.25">
      <c r="A1550" s="5">
        <v>36777</v>
      </c>
      <c r="B1550">
        <v>-0.32500405494017298</v>
      </c>
    </row>
    <row r="1551" spans="1:2" x14ac:dyDescent="0.25">
      <c r="A1551" s="5">
        <v>36784</v>
      </c>
      <c r="B1551">
        <v>-0.31432254705233797</v>
      </c>
    </row>
    <row r="1552" spans="1:2" x14ac:dyDescent="0.25">
      <c r="A1552" s="5">
        <v>36791</v>
      </c>
      <c r="B1552">
        <v>-0.30258294576359801</v>
      </c>
    </row>
    <row r="1553" spans="1:2" x14ac:dyDescent="0.25">
      <c r="A1553" s="5">
        <v>36798</v>
      </c>
      <c r="B1553">
        <v>-0.29142633007456398</v>
      </c>
    </row>
    <row r="1554" spans="1:2" x14ac:dyDescent="0.25">
      <c r="A1554" s="5">
        <v>36805</v>
      </c>
      <c r="B1554">
        <v>-0.28452300827052202</v>
      </c>
    </row>
    <row r="1555" spans="1:2" x14ac:dyDescent="0.25">
      <c r="A1555" s="5">
        <v>36812</v>
      </c>
      <c r="B1555">
        <v>-0.27454221885100299</v>
      </c>
    </row>
    <row r="1556" spans="1:2" x14ac:dyDescent="0.25">
      <c r="A1556" s="5">
        <v>36819</v>
      </c>
      <c r="B1556">
        <v>-0.27886686547179401</v>
      </c>
    </row>
    <row r="1557" spans="1:2" x14ac:dyDescent="0.25">
      <c r="A1557" s="5">
        <v>36826</v>
      </c>
      <c r="B1557">
        <v>-0.28069662984499599</v>
      </c>
    </row>
    <row r="1558" spans="1:2" x14ac:dyDescent="0.25">
      <c r="A1558" s="5">
        <v>36833</v>
      </c>
      <c r="B1558">
        <v>-0.28312566295793901</v>
      </c>
    </row>
    <row r="1559" spans="1:2" x14ac:dyDescent="0.25">
      <c r="A1559" s="5">
        <v>36840</v>
      </c>
      <c r="B1559">
        <v>-0.28116403658808597</v>
      </c>
    </row>
    <row r="1560" spans="1:2" x14ac:dyDescent="0.25">
      <c r="A1560" s="5">
        <v>36847</v>
      </c>
      <c r="B1560">
        <v>-0.27437151839877699</v>
      </c>
    </row>
    <row r="1561" spans="1:2" x14ac:dyDescent="0.25">
      <c r="A1561" s="5">
        <v>36854</v>
      </c>
      <c r="B1561">
        <v>-0.25986696692953198</v>
      </c>
    </row>
    <row r="1562" spans="1:2" x14ac:dyDescent="0.25">
      <c r="A1562" s="5">
        <v>36861</v>
      </c>
      <c r="B1562">
        <v>-0.239834016615598</v>
      </c>
    </row>
    <row r="1563" spans="1:2" x14ac:dyDescent="0.25">
      <c r="A1563" s="5">
        <v>36868</v>
      </c>
      <c r="B1563">
        <v>-0.21671344796381201</v>
      </c>
    </row>
    <row r="1564" spans="1:2" x14ac:dyDescent="0.25">
      <c r="A1564" s="5">
        <v>36875</v>
      </c>
      <c r="B1564">
        <v>-0.19425454872568401</v>
      </c>
    </row>
    <row r="1565" spans="1:2" x14ac:dyDescent="0.25">
      <c r="A1565" s="5">
        <v>36882</v>
      </c>
      <c r="B1565">
        <v>-0.17727785018405401</v>
      </c>
    </row>
    <row r="1566" spans="1:2" x14ac:dyDescent="0.25">
      <c r="A1566" s="5">
        <v>36889</v>
      </c>
      <c r="B1566">
        <v>-0.17147062207288999</v>
      </c>
    </row>
    <row r="1567" spans="1:2" x14ac:dyDescent="0.25">
      <c r="A1567" s="5">
        <v>36896</v>
      </c>
      <c r="B1567">
        <v>-0.17776665014375001</v>
      </c>
    </row>
    <row r="1568" spans="1:2" x14ac:dyDescent="0.25">
      <c r="A1568" s="5">
        <v>36903</v>
      </c>
      <c r="B1568">
        <v>-0.18848771838485701</v>
      </c>
    </row>
    <row r="1569" spans="1:2" x14ac:dyDescent="0.25">
      <c r="A1569" s="5">
        <v>36910</v>
      </c>
      <c r="B1569">
        <v>-0.22021827211858799</v>
      </c>
    </row>
    <row r="1570" spans="1:2" x14ac:dyDescent="0.25">
      <c r="A1570" s="5">
        <v>36917</v>
      </c>
      <c r="B1570">
        <v>-0.24909453765995301</v>
      </c>
    </row>
    <row r="1571" spans="1:2" x14ac:dyDescent="0.25">
      <c r="A1571" s="5">
        <v>36924</v>
      </c>
      <c r="B1571">
        <v>-0.27891248681008501</v>
      </c>
    </row>
    <row r="1572" spans="1:2" x14ac:dyDescent="0.25">
      <c r="A1572" s="5">
        <v>36931</v>
      </c>
      <c r="B1572">
        <v>-0.30209678555438302</v>
      </c>
    </row>
    <row r="1573" spans="1:2" x14ac:dyDescent="0.25">
      <c r="A1573" s="5">
        <v>36938</v>
      </c>
      <c r="B1573">
        <v>-0.31748624293116601</v>
      </c>
    </row>
    <row r="1574" spans="1:2" x14ac:dyDescent="0.25">
      <c r="A1574" s="5">
        <v>36945</v>
      </c>
      <c r="B1574">
        <v>-0.31971902555758602</v>
      </c>
    </row>
    <row r="1575" spans="1:2" x14ac:dyDescent="0.25">
      <c r="A1575" s="5">
        <v>36952</v>
      </c>
      <c r="B1575">
        <v>-0.313039210894199</v>
      </c>
    </row>
    <row r="1576" spans="1:2" x14ac:dyDescent="0.25">
      <c r="A1576" s="5">
        <v>36959</v>
      </c>
      <c r="B1576">
        <v>-0.2997876356093</v>
      </c>
    </row>
    <row r="1577" spans="1:2" x14ac:dyDescent="0.25">
      <c r="A1577" s="5">
        <v>36966</v>
      </c>
      <c r="B1577">
        <v>-0.28178125646045099</v>
      </c>
    </row>
    <row r="1578" spans="1:2" x14ac:dyDescent="0.25">
      <c r="A1578" s="5">
        <v>36973</v>
      </c>
      <c r="B1578">
        <v>-0.266760713060052</v>
      </c>
    </row>
    <row r="1579" spans="1:2" x14ac:dyDescent="0.25">
      <c r="A1579" s="5">
        <v>36980</v>
      </c>
      <c r="B1579">
        <v>-0.25868092073708299</v>
      </c>
    </row>
    <row r="1580" spans="1:2" x14ac:dyDescent="0.25">
      <c r="A1580" s="5">
        <v>36987</v>
      </c>
      <c r="B1580">
        <v>-0.260372725194709</v>
      </c>
    </row>
    <row r="1581" spans="1:2" x14ac:dyDescent="0.25">
      <c r="A1581" s="5">
        <v>36994</v>
      </c>
      <c r="B1581">
        <v>-0.26751311074004103</v>
      </c>
    </row>
    <row r="1582" spans="1:2" x14ac:dyDescent="0.25">
      <c r="A1582" s="5">
        <v>37001</v>
      </c>
      <c r="B1582">
        <v>-0.29662770808293698</v>
      </c>
    </row>
    <row r="1583" spans="1:2" x14ac:dyDescent="0.25">
      <c r="A1583" s="5">
        <v>37008</v>
      </c>
      <c r="B1583">
        <v>-0.32513878092517001</v>
      </c>
    </row>
    <row r="1584" spans="1:2" x14ac:dyDescent="0.25">
      <c r="A1584" s="5">
        <v>37015</v>
      </c>
      <c r="B1584">
        <v>-0.35871381681020298</v>
      </c>
    </row>
    <row r="1585" spans="1:2" x14ac:dyDescent="0.25">
      <c r="A1585" s="5">
        <v>37022</v>
      </c>
      <c r="B1585">
        <v>-0.38921699111591601</v>
      </c>
    </row>
    <row r="1586" spans="1:2" x14ac:dyDescent="0.25">
      <c r="A1586" s="5">
        <v>37029</v>
      </c>
      <c r="B1586">
        <v>-0.41456039591024602</v>
      </c>
    </row>
    <row r="1587" spans="1:2" x14ac:dyDescent="0.25">
      <c r="A1587" s="5">
        <v>37036</v>
      </c>
      <c r="B1587">
        <v>-0.431387753278622</v>
      </c>
    </row>
    <row r="1588" spans="1:2" x14ac:dyDescent="0.25">
      <c r="A1588" s="5">
        <v>37043</v>
      </c>
      <c r="B1588">
        <v>-0.439202971011739</v>
      </c>
    </row>
    <row r="1589" spans="1:2" x14ac:dyDescent="0.25">
      <c r="A1589" s="5">
        <v>37050</v>
      </c>
      <c r="B1589">
        <v>-0.43889827511842799</v>
      </c>
    </row>
    <row r="1590" spans="1:2" x14ac:dyDescent="0.25">
      <c r="A1590" s="5">
        <v>37057</v>
      </c>
      <c r="B1590">
        <v>-0.43203928721760398</v>
      </c>
    </row>
    <row r="1591" spans="1:2" x14ac:dyDescent="0.25">
      <c r="A1591" s="5">
        <v>37064</v>
      </c>
      <c r="B1591">
        <v>-0.42482355137463601</v>
      </c>
    </row>
    <row r="1592" spans="1:2" x14ac:dyDescent="0.25">
      <c r="A1592" s="5">
        <v>37071</v>
      </c>
      <c r="B1592">
        <v>-0.41894964840322702</v>
      </c>
    </row>
    <row r="1593" spans="1:2" x14ac:dyDescent="0.25">
      <c r="A1593" s="5">
        <v>37078</v>
      </c>
      <c r="B1593">
        <v>-0.41865060949632499</v>
      </c>
    </row>
    <row r="1594" spans="1:2" x14ac:dyDescent="0.25">
      <c r="A1594" s="5">
        <v>37085</v>
      </c>
      <c r="B1594">
        <v>-0.41593779949273801</v>
      </c>
    </row>
    <row r="1595" spans="1:2" x14ac:dyDescent="0.25">
      <c r="A1595" s="5">
        <v>37092</v>
      </c>
      <c r="B1595">
        <v>-0.43160851259479499</v>
      </c>
    </row>
    <row r="1596" spans="1:2" x14ac:dyDescent="0.25">
      <c r="A1596" s="5">
        <v>37099</v>
      </c>
      <c r="B1596">
        <v>-0.44170851942592099</v>
      </c>
    </row>
    <row r="1597" spans="1:2" x14ac:dyDescent="0.25">
      <c r="A1597" s="5">
        <v>37106</v>
      </c>
      <c r="B1597">
        <v>-0.45068228879574002</v>
      </c>
    </row>
    <row r="1598" spans="1:2" x14ac:dyDescent="0.25">
      <c r="A1598" s="5">
        <v>37113</v>
      </c>
      <c r="B1598">
        <v>-0.44992799950699403</v>
      </c>
    </row>
    <row r="1599" spans="1:2" x14ac:dyDescent="0.25">
      <c r="A1599" s="5">
        <v>37120</v>
      </c>
      <c r="B1599">
        <v>-0.439439346415118</v>
      </c>
    </row>
    <row r="1600" spans="1:2" x14ac:dyDescent="0.25">
      <c r="A1600" s="5">
        <v>37127</v>
      </c>
      <c r="B1600">
        <v>-0.4155207354489</v>
      </c>
    </row>
    <row r="1601" spans="1:2" x14ac:dyDescent="0.25">
      <c r="A1601" s="5">
        <v>37134</v>
      </c>
      <c r="B1601">
        <v>-0.38174805865292299</v>
      </c>
    </row>
    <row r="1602" spans="1:2" x14ac:dyDescent="0.25">
      <c r="A1602" s="5">
        <v>37141</v>
      </c>
      <c r="B1602">
        <v>-0.34015404107608399</v>
      </c>
    </row>
    <row r="1603" spans="1:2" x14ac:dyDescent="0.25">
      <c r="A1603" s="5">
        <v>37148</v>
      </c>
      <c r="B1603">
        <v>-0.29484054329687598</v>
      </c>
    </row>
    <row r="1604" spans="1:2" x14ac:dyDescent="0.25">
      <c r="A1604" s="5">
        <v>37155</v>
      </c>
      <c r="B1604">
        <v>-0.25692791998279502</v>
      </c>
    </row>
    <row r="1605" spans="1:2" x14ac:dyDescent="0.25">
      <c r="A1605" s="5">
        <v>37162</v>
      </c>
      <c r="B1605">
        <v>-0.232981826542629</v>
      </c>
    </row>
    <row r="1606" spans="1:2" x14ac:dyDescent="0.25">
      <c r="A1606" s="5">
        <v>37169</v>
      </c>
      <c r="B1606">
        <v>-0.22231888402125</v>
      </c>
    </row>
    <row r="1607" spans="1:2" x14ac:dyDescent="0.25">
      <c r="A1607" s="5">
        <v>37176</v>
      </c>
      <c r="B1607">
        <v>-0.21841683258216599</v>
      </c>
    </row>
    <row r="1608" spans="1:2" x14ac:dyDescent="0.25">
      <c r="A1608" s="5">
        <v>37183</v>
      </c>
      <c r="B1608">
        <v>-0.23923409417586999</v>
      </c>
    </row>
    <row r="1609" spans="1:2" x14ac:dyDescent="0.25">
      <c r="A1609" s="5">
        <v>37190</v>
      </c>
      <c r="B1609">
        <v>-0.26047854533152298</v>
      </c>
    </row>
    <row r="1610" spans="1:2" x14ac:dyDescent="0.25">
      <c r="A1610" s="5">
        <v>37197</v>
      </c>
      <c r="B1610">
        <v>-0.28412751199886599</v>
      </c>
    </row>
    <row r="1611" spans="1:2" x14ac:dyDescent="0.25">
      <c r="A1611" s="5">
        <v>37204</v>
      </c>
      <c r="B1611">
        <v>-0.303799677345094</v>
      </c>
    </row>
    <row r="1612" spans="1:2" x14ac:dyDescent="0.25">
      <c r="A1612" s="5">
        <v>37211</v>
      </c>
      <c r="B1612">
        <v>-0.31862956935555498</v>
      </c>
    </row>
    <row r="1613" spans="1:2" x14ac:dyDescent="0.25">
      <c r="A1613" s="5">
        <v>37218</v>
      </c>
      <c r="B1613">
        <v>-0.322142580212741</v>
      </c>
    </row>
    <row r="1614" spans="1:2" x14ac:dyDescent="0.25">
      <c r="A1614" s="5">
        <v>37225</v>
      </c>
      <c r="B1614">
        <v>-0.31846822798665397</v>
      </c>
    </row>
    <row r="1615" spans="1:2" x14ac:dyDescent="0.25">
      <c r="A1615" s="5">
        <v>37232</v>
      </c>
      <c r="B1615">
        <v>-0.310547188772616</v>
      </c>
    </row>
    <row r="1616" spans="1:2" x14ac:dyDescent="0.25">
      <c r="A1616" s="5">
        <v>37239</v>
      </c>
      <c r="B1616">
        <v>-0.30057714500750998</v>
      </c>
    </row>
    <row r="1617" spans="1:2" x14ac:dyDescent="0.25">
      <c r="A1617" s="5">
        <v>37246</v>
      </c>
      <c r="B1617">
        <v>-0.29331537476025799</v>
      </c>
    </row>
    <row r="1618" spans="1:2" x14ac:dyDescent="0.25">
      <c r="A1618" s="5">
        <v>37253</v>
      </c>
      <c r="B1618">
        <v>-0.292423291531754</v>
      </c>
    </row>
    <row r="1619" spans="1:2" x14ac:dyDescent="0.25">
      <c r="A1619" s="5">
        <v>37260</v>
      </c>
      <c r="B1619">
        <v>-0.29843007742993299</v>
      </c>
    </row>
    <row r="1620" spans="1:2" x14ac:dyDescent="0.25">
      <c r="A1620" s="5">
        <v>37267</v>
      </c>
      <c r="B1620">
        <v>-0.30574830686149301</v>
      </c>
    </row>
    <row r="1621" spans="1:2" x14ac:dyDescent="0.25">
      <c r="A1621" s="5">
        <v>37274</v>
      </c>
      <c r="B1621">
        <v>-0.33055702054307001</v>
      </c>
    </row>
    <row r="1622" spans="1:2" x14ac:dyDescent="0.25">
      <c r="A1622" s="5">
        <v>37281</v>
      </c>
      <c r="B1622">
        <v>-0.35047887605328298</v>
      </c>
    </row>
    <row r="1623" spans="1:2" x14ac:dyDescent="0.25">
      <c r="A1623" s="5">
        <v>37288</v>
      </c>
      <c r="B1623">
        <v>-0.37129164208488802</v>
      </c>
    </row>
    <row r="1624" spans="1:2" x14ac:dyDescent="0.25">
      <c r="A1624" s="5">
        <v>37295</v>
      </c>
      <c r="B1624">
        <v>-0.38777549357726099</v>
      </c>
    </row>
    <row r="1625" spans="1:2" x14ac:dyDescent="0.25">
      <c r="A1625" s="5">
        <v>37302</v>
      </c>
      <c r="B1625">
        <v>-0.40258295748641698</v>
      </c>
    </row>
    <row r="1626" spans="1:2" x14ac:dyDescent="0.25">
      <c r="A1626" s="5">
        <v>37309</v>
      </c>
      <c r="B1626">
        <v>-0.41102202157325801</v>
      </c>
    </row>
    <row r="1627" spans="1:2" x14ac:dyDescent="0.25">
      <c r="A1627" s="5">
        <v>37316</v>
      </c>
      <c r="B1627">
        <v>-0.41699719667635299</v>
      </c>
    </row>
    <row r="1628" spans="1:2" x14ac:dyDescent="0.25">
      <c r="A1628" s="5">
        <v>37323</v>
      </c>
      <c r="B1628">
        <v>-0.42007961836269803</v>
      </c>
    </row>
    <row r="1629" spans="1:2" x14ac:dyDescent="0.25">
      <c r="A1629" s="5">
        <v>37330</v>
      </c>
      <c r="B1629">
        <v>-0.42187361079210101</v>
      </c>
    </row>
    <row r="1630" spans="1:2" x14ac:dyDescent="0.25">
      <c r="A1630" s="5">
        <v>37337</v>
      </c>
      <c r="B1630">
        <v>-0.42703929620460901</v>
      </c>
    </row>
    <row r="1631" spans="1:2" x14ac:dyDescent="0.25">
      <c r="A1631" s="5">
        <v>37344</v>
      </c>
      <c r="B1631">
        <v>-0.43488031170248198</v>
      </c>
    </row>
    <row r="1632" spans="1:2" x14ac:dyDescent="0.25">
      <c r="A1632" s="5">
        <v>37351</v>
      </c>
      <c r="B1632">
        <v>-0.44847880457645201</v>
      </c>
    </row>
    <row r="1633" spans="1:2" x14ac:dyDescent="0.25">
      <c r="A1633" s="5">
        <v>37358</v>
      </c>
      <c r="B1633">
        <v>-0.46107171194797397</v>
      </c>
    </row>
    <row r="1634" spans="1:2" x14ac:dyDescent="0.25">
      <c r="A1634" s="5">
        <v>37365</v>
      </c>
      <c r="B1634">
        <v>-0.48804026006711099</v>
      </c>
    </row>
    <row r="1635" spans="1:2" x14ac:dyDescent="0.25">
      <c r="A1635" s="5">
        <v>37372</v>
      </c>
      <c r="B1635">
        <v>-0.51042506832263401</v>
      </c>
    </row>
    <row r="1636" spans="1:2" x14ac:dyDescent="0.25">
      <c r="A1636" s="5">
        <v>37379</v>
      </c>
      <c r="B1636">
        <v>-0.53369645000343202</v>
      </c>
    </row>
    <row r="1637" spans="1:2" x14ac:dyDescent="0.25">
      <c r="A1637" s="5">
        <v>37386</v>
      </c>
      <c r="B1637">
        <v>-0.55044655132196296</v>
      </c>
    </row>
    <row r="1638" spans="1:2" x14ac:dyDescent="0.25">
      <c r="A1638" s="5">
        <v>37393</v>
      </c>
      <c r="B1638">
        <v>-0.56178503252380196</v>
      </c>
    </row>
    <row r="1639" spans="1:2" x14ac:dyDescent="0.25">
      <c r="A1639" s="5">
        <v>37400</v>
      </c>
      <c r="B1639">
        <v>-0.561741117259974</v>
      </c>
    </row>
    <row r="1640" spans="1:2" x14ac:dyDescent="0.25">
      <c r="A1640" s="5">
        <v>37407</v>
      </c>
      <c r="B1640">
        <v>-0.55214243420173603</v>
      </c>
    </row>
    <row r="1641" spans="1:2" x14ac:dyDescent="0.25">
      <c r="A1641" s="5">
        <v>37414</v>
      </c>
      <c r="B1641">
        <v>-0.53171590567711702</v>
      </c>
    </row>
    <row r="1642" spans="1:2" x14ac:dyDescent="0.25">
      <c r="A1642" s="5">
        <v>37421</v>
      </c>
      <c r="B1642">
        <v>-0.50364534698554997</v>
      </c>
    </row>
    <row r="1643" spans="1:2" x14ac:dyDescent="0.25">
      <c r="A1643" s="5">
        <v>37428</v>
      </c>
      <c r="B1643">
        <v>-0.469463652367063</v>
      </c>
    </row>
    <row r="1644" spans="1:2" x14ac:dyDescent="0.25">
      <c r="A1644" s="5">
        <v>37435</v>
      </c>
      <c r="B1644">
        <v>-0.43297373943649903</v>
      </c>
    </row>
    <row r="1645" spans="1:2" x14ac:dyDescent="0.25">
      <c r="A1645" s="5">
        <v>37442</v>
      </c>
      <c r="B1645">
        <v>-0.39896825138941799</v>
      </c>
    </row>
    <row r="1646" spans="1:2" x14ac:dyDescent="0.25">
      <c r="A1646" s="5">
        <v>37449</v>
      </c>
      <c r="B1646">
        <v>-0.364659202051972</v>
      </c>
    </row>
    <row r="1647" spans="1:2" x14ac:dyDescent="0.25">
      <c r="A1647" s="5">
        <v>37456</v>
      </c>
      <c r="B1647">
        <v>-0.34266843521294899</v>
      </c>
    </row>
    <row r="1648" spans="1:2" x14ac:dyDescent="0.25">
      <c r="A1648" s="5">
        <v>37463</v>
      </c>
      <c r="B1648">
        <v>-0.323598781225796</v>
      </c>
    </row>
    <row r="1649" spans="1:2" x14ac:dyDescent="0.25">
      <c r="A1649" s="5">
        <v>37470</v>
      </c>
      <c r="B1649">
        <v>-0.31384074204115098</v>
      </c>
    </row>
    <row r="1650" spans="1:2" x14ac:dyDescent="0.25">
      <c r="A1650" s="5">
        <v>37477</v>
      </c>
      <c r="B1650">
        <v>-0.30626709003865799</v>
      </c>
    </row>
    <row r="1651" spans="1:2" x14ac:dyDescent="0.25">
      <c r="A1651" s="5">
        <v>37484</v>
      </c>
      <c r="B1651">
        <v>-0.30303165307100599</v>
      </c>
    </row>
    <row r="1652" spans="1:2" x14ac:dyDescent="0.25">
      <c r="A1652" s="5">
        <v>37491</v>
      </c>
      <c r="B1652">
        <v>-0.29866679580155098</v>
      </c>
    </row>
    <row r="1653" spans="1:2" x14ac:dyDescent="0.25">
      <c r="A1653" s="5">
        <v>37498</v>
      </c>
      <c r="B1653">
        <v>-0.29238236384912197</v>
      </c>
    </row>
    <row r="1654" spans="1:2" x14ac:dyDescent="0.25">
      <c r="A1654" s="5">
        <v>37505</v>
      </c>
      <c r="B1654">
        <v>-0.28213126667243899</v>
      </c>
    </row>
    <row r="1655" spans="1:2" x14ac:dyDescent="0.25">
      <c r="A1655" s="5">
        <v>37512</v>
      </c>
      <c r="B1655">
        <v>-0.27042236160924499</v>
      </c>
    </row>
    <row r="1656" spans="1:2" x14ac:dyDescent="0.25">
      <c r="A1656" s="5">
        <v>37519</v>
      </c>
      <c r="B1656">
        <v>-0.257139058342987</v>
      </c>
    </row>
    <row r="1657" spans="1:2" x14ac:dyDescent="0.25">
      <c r="A1657" s="5">
        <v>37526</v>
      </c>
      <c r="B1657">
        <v>-0.245958654207931</v>
      </c>
    </row>
    <row r="1658" spans="1:2" x14ac:dyDescent="0.25">
      <c r="A1658" s="5">
        <v>37533</v>
      </c>
      <c r="B1658">
        <v>-0.24048333623538901</v>
      </c>
    </row>
    <row r="1659" spans="1:2" x14ac:dyDescent="0.25">
      <c r="A1659" s="5">
        <v>37540</v>
      </c>
      <c r="B1659">
        <v>-0.23902270727958</v>
      </c>
    </row>
    <row r="1660" spans="1:2" x14ac:dyDescent="0.25">
      <c r="A1660" s="5">
        <v>37547</v>
      </c>
      <c r="B1660">
        <v>-0.25121430268096501</v>
      </c>
    </row>
    <row r="1661" spans="1:2" x14ac:dyDescent="0.25">
      <c r="A1661" s="5">
        <v>37554</v>
      </c>
      <c r="B1661">
        <v>-0.26641402665483399</v>
      </c>
    </row>
    <row r="1662" spans="1:2" x14ac:dyDescent="0.25">
      <c r="A1662" s="5">
        <v>37561</v>
      </c>
      <c r="B1662">
        <v>-0.287171207972025</v>
      </c>
    </row>
    <row r="1663" spans="1:2" x14ac:dyDescent="0.25">
      <c r="A1663" s="5">
        <v>37568</v>
      </c>
      <c r="B1663">
        <v>-0.30816775843737798</v>
      </c>
    </row>
    <row r="1664" spans="1:2" x14ac:dyDescent="0.25">
      <c r="A1664" s="5">
        <v>37575</v>
      </c>
      <c r="B1664">
        <v>-0.32825188237261499</v>
      </c>
    </row>
    <row r="1665" spans="1:2" x14ac:dyDescent="0.25">
      <c r="A1665" s="5">
        <v>37582</v>
      </c>
      <c r="B1665">
        <v>-0.34392887059187</v>
      </c>
    </row>
    <row r="1666" spans="1:2" x14ac:dyDescent="0.25">
      <c r="A1666" s="5">
        <v>37589</v>
      </c>
      <c r="B1666">
        <v>-0.35322331910620303</v>
      </c>
    </row>
    <row r="1667" spans="1:2" x14ac:dyDescent="0.25">
      <c r="A1667" s="5">
        <v>37596</v>
      </c>
      <c r="B1667">
        <v>-0.35664655956290903</v>
      </c>
    </row>
    <row r="1668" spans="1:2" x14ac:dyDescent="0.25">
      <c r="A1668" s="5">
        <v>37603</v>
      </c>
      <c r="B1668">
        <v>-0.35655476635368399</v>
      </c>
    </row>
    <row r="1669" spans="1:2" x14ac:dyDescent="0.25">
      <c r="A1669" s="5">
        <v>37610</v>
      </c>
      <c r="B1669">
        <v>-0.35522750516000201</v>
      </c>
    </row>
    <row r="1670" spans="1:2" x14ac:dyDescent="0.25">
      <c r="A1670" s="5">
        <v>37617</v>
      </c>
      <c r="B1670">
        <v>-0.35275944055344299</v>
      </c>
    </row>
    <row r="1671" spans="1:2" x14ac:dyDescent="0.25">
      <c r="A1671" s="5">
        <v>37624</v>
      </c>
      <c r="B1671">
        <v>-0.35276905221973398</v>
      </c>
    </row>
    <row r="1672" spans="1:2" x14ac:dyDescent="0.25">
      <c r="A1672" s="5">
        <v>37631</v>
      </c>
      <c r="B1672">
        <v>-0.35332489136980899</v>
      </c>
    </row>
    <row r="1673" spans="1:2" x14ac:dyDescent="0.25">
      <c r="A1673" s="5">
        <v>37638</v>
      </c>
      <c r="B1673">
        <v>-0.36113969804584201</v>
      </c>
    </row>
    <row r="1674" spans="1:2" x14ac:dyDescent="0.25">
      <c r="A1674" s="5">
        <v>37645</v>
      </c>
      <c r="B1674">
        <v>-0.36662813593627502</v>
      </c>
    </row>
    <row r="1675" spans="1:2" x14ac:dyDescent="0.25">
      <c r="A1675" s="5">
        <v>37652</v>
      </c>
      <c r="B1675">
        <v>-0.37311270743064501</v>
      </c>
    </row>
    <row r="1676" spans="1:2" x14ac:dyDescent="0.25">
      <c r="A1676" s="5">
        <v>37659</v>
      </c>
      <c r="B1676">
        <v>-0.37802131346024798</v>
      </c>
    </row>
    <row r="1677" spans="1:2" x14ac:dyDescent="0.25">
      <c r="A1677" s="5">
        <v>37666</v>
      </c>
      <c r="B1677">
        <v>-0.382365148684086</v>
      </c>
    </row>
    <row r="1678" spans="1:2" x14ac:dyDescent="0.25">
      <c r="A1678" s="5">
        <v>37673</v>
      </c>
      <c r="B1678">
        <v>-0.38753131604183799</v>
      </c>
    </row>
    <row r="1679" spans="1:2" x14ac:dyDescent="0.25">
      <c r="A1679" s="5">
        <v>37680</v>
      </c>
      <c r="B1679">
        <v>-0.39281847341659298</v>
      </c>
    </row>
    <row r="1680" spans="1:2" x14ac:dyDescent="0.25">
      <c r="A1680" s="5">
        <v>37687</v>
      </c>
      <c r="B1680">
        <v>-0.39984562813779401</v>
      </c>
    </row>
    <row r="1681" spans="1:2" x14ac:dyDescent="0.25">
      <c r="A1681" s="5">
        <v>37694</v>
      </c>
      <c r="B1681">
        <v>-0.40967014928200901</v>
      </c>
    </row>
    <row r="1682" spans="1:2" x14ac:dyDescent="0.25">
      <c r="A1682" s="5">
        <v>37701</v>
      </c>
      <c r="B1682">
        <v>-0.42562690577506701</v>
      </c>
    </row>
    <row r="1683" spans="1:2" x14ac:dyDescent="0.25">
      <c r="A1683" s="5">
        <v>37708</v>
      </c>
      <c r="B1683">
        <v>-0.44577465347412998</v>
      </c>
    </row>
    <row r="1684" spans="1:2" x14ac:dyDescent="0.25">
      <c r="A1684" s="5">
        <v>37715</v>
      </c>
      <c r="B1684">
        <v>-0.47103796369543899</v>
      </c>
    </row>
    <row r="1685" spans="1:2" x14ac:dyDescent="0.25">
      <c r="A1685" s="5">
        <v>37722</v>
      </c>
      <c r="B1685">
        <v>-0.49559846549180803</v>
      </c>
    </row>
    <row r="1686" spans="1:2" x14ac:dyDescent="0.25">
      <c r="A1686" s="5">
        <v>37729</v>
      </c>
      <c r="B1686">
        <v>-0.52605581030370097</v>
      </c>
    </row>
    <row r="1687" spans="1:2" x14ac:dyDescent="0.25">
      <c r="A1687" s="5">
        <v>37736</v>
      </c>
      <c r="B1687">
        <v>-0.55158856007902002</v>
      </c>
    </row>
    <row r="1688" spans="1:2" x14ac:dyDescent="0.25">
      <c r="A1688" s="5">
        <v>37743</v>
      </c>
      <c r="B1688">
        <v>-0.57280175056823102</v>
      </c>
    </row>
    <row r="1689" spans="1:2" x14ac:dyDescent="0.25">
      <c r="A1689" s="5">
        <v>37750</v>
      </c>
      <c r="B1689">
        <v>-0.58724406547351404</v>
      </c>
    </row>
    <row r="1690" spans="1:2" x14ac:dyDescent="0.25">
      <c r="A1690" s="5">
        <v>37757</v>
      </c>
      <c r="B1690">
        <v>-0.59565716338797303</v>
      </c>
    </row>
    <row r="1691" spans="1:2" x14ac:dyDescent="0.25">
      <c r="A1691" s="5">
        <v>37764</v>
      </c>
      <c r="B1691">
        <v>-0.59867382664391</v>
      </c>
    </row>
    <row r="1692" spans="1:2" x14ac:dyDescent="0.25">
      <c r="A1692" s="5">
        <v>37771</v>
      </c>
      <c r="B1692">
        <v>-0.59814086841687397</v>
      </c>
    </row>
    <row r="1693" spans="1:2" x14ac:dyDescent="0.25">
      <c r="A1693" s="5">
        <v>37778</v>
      </c>
      <c r="B1693">
        <v>-0.59597721715937702</v>
      </c>
    </row>
    <row r="1694" spans="1:2" x14ac:dyDescent="0.25">
      <c r="A1694" s="5">
        <v>37785</v>
      </c>
      <c r="B1694">
        <v>-0.59351126071660898</v>
      </c>
    </row>
    <row r="1695" spans="1:2" x14ac:dyDescent="0.25">
      <c r="A1695" s="5">
        <v>37792</v>
      </c>
      <c r="B1695">
        <v>-0.59359400543515195</v>
      </c>
    </row>
    <row r="1696" spans="1:2" x14ac:dyDescent="0.25">
      <c r="A1696" s="5">
        <v>37799</v>
      </c>
      <c r="B1696">
        <v>-0.59425587277866998</v>
      </c>
    </row>
    <row r="1697" spans="1:2" x14ac:dyDescent="0.25">
      <c r="A1697" s="5">
        <v>37806</v>
      </c>
      <c r="B1697">
        <v>-0.59621795492398799</v>
      </c>
    </row>
    <row r="1698" spans="1:2" x14ac:dyDescent="0.25">
      <c r="A1698" s="5">
        <v>37813</v>
      </c>
      <c r="B1698">
        <v>-0.59569206358570104</v>
      </c>
    </row>
    <row r="1699" spans="1:2" x14ac:dyDescent="0.25">
      <c r="A1699" s="5">
        <v>37820</v>
      </c>
      <c r="B1699">
        <v>-0.59726743580827302</v>
      </c>
    </row>
    <row r="1700" spans="1:2" x14ac:dyDescent="0.25">
      <c r="A1700" s="5">
        <v>37827</v>
      </c>
      <c r="B1700">
        <v>-0.59417346485536304</v>
      </c>
    </row>
    <row r="1701" spans="1:2" x14ac:dyDescent="0.25">
      <c r="A1701" s="5">
        <v>37834</v>
      </c>
      <c r="B1701">
        <v>-0.58774177184618404</v>
      </c>
    </row>
    <row r="1702" spans="1:2" x14ac:dyDescent="0.25">
      <c r="A1702" s="5">
        <v>37841</v>
      </c>
      <c r="B1702">
        <v>-0.57964969293387603</v>
      </c>
    </row>
    <row r="1703" spans="1:2" x14ac:dyDescent="0.25">
      <c r="A1703" s="5">
        <v>37848</v>
      </c>
      <c r="B1703">
        <v>-0.57216050731831303</v>
      </c>
    </row>
    <row r="1704" spans="1:2" x14ac:dyDescent="0.25">
      <c r="A1704" s="5">
        <v>37855</v>
      </c>
      <c r="B1704">
        <v>-0.56414532165241305</v>
      </c>
    </row>
    <row r="1705" spans="1:2" x14ac:dyDescent="0.25">
      <c r="A1705" s="5">
        <v>37862</v>
      </c>
      <c r="B1705">
        <v>-0.55847228491170198</v>
      </c>
    </row>
    <row r="1706" spans="1:2" x14ac:dyDescent="0.25">
      <c r="A1706" s="5">
        <v>37869</v>
      </c>
      <c r="B1706">
        <v>-0.55568865747603902</v>
      </c>
    </row>
    <row r="1707" spans="1:2" x14ac:dyDescent="0.25">
      <c r="A1707" s="5">
        <v>37876</v>
      </c>
      <c r="B1707">
        <v>-0.55684703026770999</v>
      </c>
    </row>
    <row r="1708" spans="1:2" x14ac:dyDescent="0.25">
      <c r="A1708" s="5">
        <v>37883</v>
      </c>
      <c r="B1708">
        <v>-0.56089776024834304</v>
      </c>
    </row>
    <row r="1709" spans="1:2" x14ac:dyDescent="0.25">
      <c r="A1709" s="5">
        <v>37890</v>
      </c>
      <c r="B1709">
        <v>-0.56711832291224695</v>
      </c>
    </row>
    <row r="1710" spans="1:2" x14ac:dyDescent="0.25">
      <c r="A1710" s="5">
        <v>37897</v>
      </c>
      <c r="B1710">
        <v>-0.57574662330344595</v>
      </c>
    </row>
    <row r="1711" spans="1:2" x14ac:dyDescent="0.25">
      <c r="A1711" s="5">
        <v>37904</v>
      </c>
      <c r="B1711">
        <v>-0.58526769449874005</v>
      </c>
    </row>
    <row r="1712" spans="1:2" x14ac:dyDescent="0.25">
      <c r="A1712" s="5">
        <v>37911</v>
      </c>
      <c r="B1712">
        <v>-0.59808127373145004</v>
      </c>
    </row>
    <row r="1713" spans="1:2" x14ac:dyDescent="0.25">
      <c r="A1713" s="5">
        <v>37918</v>
      </c>
      <c r="B1713">
        <v>-0.60608223960165697</v>
      </c>
    </row>
    <row r="1714" spans="1:2" x14ac:dyDescent="0.25">
      <c r="A1714" s="5">
        <v>37925</v>
      </c>
      <c r="B1714">
        <v>-0.61514034542423601</v>
      </c>
    </row>
    <row r="1715" spans="1:2" x14ac:dyDescent="0.25">
      <c r="A1715" s="5">
        <v>37932</v>
      </c>
      <c r="B1715">
        <v>-0.62147717466660202</v>
      </c>
    </row>
    <row r="1716" spans="1:2" x14ac:dyDescent="0.25">
      <c r="A1716" s="5">
        <v>37939</v>
      </c>
      <c r="B1716">
        <v>-0.628122033311312</v>
      </c>
    </row>
    <row r="1717" spans="1:2" x14ac:dyDescent="0.25">
      <c r="A1717" s="5">
        <v>37946</v>
      </c>
      <c r="B1717">
        <v>-0.63075329308982897</v>
      </c>
    </row>
    <row r="1718" spans="1:2" x14ac:dyDescent="0.25">
      <c r="A1718" s="5">
        <v>37953</v>
      </c>
      <c r="B1718">
        <v>-0.63465527732929305</v>
      </c>
    </row>
    <row r="1719" spans="1:2" x14ac:dyDescent="0.25">
      <c r="A1719" s="5">
        <v>37960</v>
      </c>
      <c r="B1719">
        <v>-0.63773074056877099</v>
      </c>
    </row>
    <row r="1720" spans="1:2" x14ac:dyDescent="0.25">
      <c r="A1720" s="5">
        <v>37967</v>
      </c>
      <c r="B1720">
        <v>-0.64215319295775197</v>
      </c>
    </row>
    <row r="1721" spans="1:2" x14ac:dyDescent="0.25">
      <c r="A1721" s="5">
        <v>37974</v>
      </c>
      <c r="B1721">
        <v>-0.64862191624936905</v>
      </c>
    </row>
    <row r="1722" spans="1:2" x14ac:dyDescent="0.25">
      <c r="A1722" s="5">
        <v>37981</v>
      </c>
      <c r="B1722">
        <v>-0.65477092202962395</v>
      </c>
    </row>
    <row r="1723" spans="1:2" x14ac:dyDescent="0.25">
      <c r="A1723" s="5">
        <v>37988</v>
      </c>
      <c r="B1723">
        <v>-0.66362130366181105</v>
      </c>
    </row>
    <row r="1724" spans="1:2" x14ac:dyDescent="0.25">
      <c r="A1724" s="5">
        <v>37995</v>
      </c>
      <c r="B1724">
        <v>-0.67347131196507204</v>
      </c>
    </row>
    <row r="1725" spans="1:2" x14ac:dyDescent="0.25">
      <c r="A1725" s="5">
        <v>38002</v>
      </c>
      <c r="B1725">
        <v>-0.68598535185084397</v>
      </c>
    </row>
    <row r="1726" spans="1:2" x14ac:dyDescent="0.25">
      <c r="A1726" s="5">
        <v>38009</v>
      </c>
      <c r="B1726">
        <v>-0.69300014149998201</v>
      </c>
    </row>
    <row r="1727" spans="1:2" x14ac:dyDescent="0.25">
      <c r="A1727" s="5">
        <v>38016</v>
      </c>
      <c r="B1727">
        <v>-0.70143087281294103</v>
      </c>
    </row>
    <row r="1728" spans="1:2" x14ac:dyDescent="0.25">
      <c r="A1728" s="5">
        <v>38023</v>
      </c>
      <c r="B1728">
        <v>-0.707321323316774</v>
      </c>
    </row>
    <row r="1729" spans="1:2" x14ac:dyDescent="0.25">
      <c r="A1729" s="5">
        <v>38030</v>
      </c>
      <c r="B1729">
        <v>-0.71383471694073597</v>
      </c>
    </row>
    <row r="1730" spans="1:2" x14ac:dyDescent="0.25">
      <c r="A1730" s="5">
        <v>38037</v>
      </c>
      <c r="B1730">
        <v>-0.71577413232959697</v>
      </c>
    </row>
    <row r="1731" spans="1:2" x14ac:dyDescent="0.25">
      <c r="A1731" s="5">
        <v>38044</v>
      </c>
      <c r="B1731">
        <v>-0.71851747461317395</v>
      </c>
    </row>
    <row r="1732" spans="1:2" x14ac:dyDescent="0.25">
      <c r="A1732" s="5">
        <v>38051</v>
      </c>
      <c r="B1732">
        <v>-0.72009322703950895</v>
      </c>
    </row>
    <row r="1733" spans="1:2" x14ac:dyDescent="0.25">
      <c r="A1733" s="5">
        <v>38058</v>
      </c>
      <c r="B1733">
        <v>-0.72148841080206605</v>
      </c>
    </row>
    <row r="1734" spans="1:2" x14ac:dyDescent="0.25">
      <c r="A1734" s="5">
        <v>38065</v>
      </c>
      <c r="B1734">
        <v>-0.72372290458934796</v>
      </c>
    </row>
    <row r="1735" spans="1:2" x14ac:dyDescent="0.25">
      <c r="A1735" s="5">
        <v>38072</v>
      </c>
      <c r="B1735">
        <v>-0.72293514155443706</v>
      </c>
    </row>
    <row r="1736" spans="1:2" x14ac:dyDescent="0.25">
      <c r="A1736" s="5">
        <v>38079</v>
      </c>
      <c r="B1736">
        <v>-0.72245511813044005</v>
      </c>
    </row>
    <row r="1737" spans="1:2" x14ac:dyDescent="0.25">
      <c r="A1737" s="5">
        <v>38086</v>
      </c>
      <c r="B1737">
        <v>-0.71856014979867999</v>
      </c>
    </row>
    <row r="1738" spans="1:2" x14ac:dyDescent="0.25">
      <c r="A1738" s="5">
        <v>38093</v>
      </c>
      <c r="B1738">
        <v>-0.71590093354003104</v>
      </c>
    </row>
    <row r="1739" spans="1:2" x14ac:dyDescent="0.25">
      <c r="A1739" s="5">
        <v>38100</v>
      </c>
      <c r="B1739">
        <v>-0.70456041897223298</v>
      </c>
    </row>
    <row r="1740" spans="1:2" x14ac:dyDescent="0.25">
      <c r="A1740" s="5">
        <v>38107</v>
      </c>
      <c r="B1740">
        <v>-0.69562077037588799</v>
      </c>
    </row>
    <row r="1741" spans="1:2" x14ac:dyDescent="0.25">
      <c r="A1741" s="5">
        <v>38114</v>
      </c>
      <c r="B1741">
        <v>-0.68523477483871298</v>
      </c>
    </row>
    <row r="1742" spans="1:2" x14ac:dyDescent="0.25">
      <c r="A1742" s="5">
        <v>38121</v>
      </c>
      <c r="B1742">
        <v>-0.67855957170194203</v>
      </c>
    </row>
    <row r="1743" spans="1:2" x14ac:dyDescent="0.25">
      <c r="A1743" s="5">
        <v>38128</v>
      </c>
      <c r="B1743">
        <v>-0.67125485397295803</v>
      </c>
    </row>
    <row r="1744" spans="1:2" x14ac:dyDescent="0.25">
      <c r="A1744" s="5">
        <v>38135</v>
      </c>
      <c r="B1744">
        <v>-0.66893337590616997</v>
      </c>
    </row>
    <row r="1745" spans="1:2" x14ac:dyDescent="0.25">
      <c r="A1745" s="5">
        <v>38142</v>
      </c>
      <c r="B1745">
        <v>-0.66876935896023904</v>
      </c>
    </row>
    <row r="1746" spans="1:2" x14ac:dyDescent="0.25">
      <c r="A1746" s="5">
        <v>38149</v>
      </c>
      <c r="B1746">
        <v>-0.67123130036118706</v>
      </c>
    </row>
    <row r="1747" spans="1:2" x14ac:dyDescent="0.25">
      <c r="A1747" s="5">
        <v>38156</v>
      </c>
      <c r="B1747">
        <v>-0.67501386964390897</v>
      </c>
    </row>
    <row r="1748" spans="1:2" x14ac:dyDescent="0.25">
      <c r="A1748" s="5">
        <v>38163</v>
      </c>
      <c r="B1748">
        <v>-0.67634939835691099</v>
      </c>
    </row>
    <row r="1749" spans="1:2" x14ac:dyDescent="0.25">
      <c r="A1749" s="5">
        <v>38170</v>
      </c>
      <c r="B1749">
        <v>-0.67790897421903595</v>
      </c>
    </row>
    <row r="1750" spans="1:2" x14ac:dyDescent="0.25">
      <c r="A1750" s="5">
        <v>38177</v>
      </c>
      <c r="B1750">
        <v>-0.67647134480870397</v>
      </c>
    </row>
    <row r="1751" spans="1:2" x14ac:dyDescent="0.25">
      <c r="A1751" s="5">
        <v>38184</v>
      </c>
      <c r="B1751">
        <v>-0.67632499216512798</v>
      </c>
    </row>
    <row r="1752" spans="1:2" x14ac:dyDescent="0.25">
      <c r="A1752" s="5">
        <v>38191</v>
      </c>
      <c r="B1752">
        <v>-0.66936637691019896</v>
      </c>
    </row>
    <row r="1753" spans="1:2" x14ac:dyDescent="0.25">
      <c r="A1753" s="5">
        <v>38198</v>
      </c>
      <c r="B1753">
        <v>-0.664639587321595</v>
      </c>
    </row>
    <row r="1754" spans="1:2" x14ac:dyDescent="0.25">
      <c r="A1754" s="5">
        <v>38205</v>
      </c>
      <c r="B1754">
        <v>-0.65854903485785399</v>
      </c>
    </row>
    <row r="1755" spans="1:2" x14ac:dyDescent="0.25">
      <c r="A1755" s="5">
        <v>38212</v>
      </c>
      <c r="B1755">
        <v>-0.65591906191063798</v>
      </c>
    </row>
    <row r="1756" spans="1:2" x14ac:dyDescent="0.25">
      <c r="A1756" s="5">
        <v>38219</v>
      </c>
      <c r="B1756">
        <v>-0.65169448555853704</v>
      </c>
    </row>
    <row r="1757" spans="1:2" x14ac:dyDescent="0.25">
      <c r="A1757" s="5">
        <v>38226</v>
      </c>
      <c r="B1757">
        <v>-0.65166574810509703</v>
      </c>
    </row>
    <row r="1758" spans="1:2" x14ac:dyDescent="0.25">
      <c r="A1758" s="5">
        <v>38233</v>
      </c>
      <c r="B1758">
        <v>-0.65283450726427295</v>
      </c>
    </row>
    <row r="1759" spans="1:2" x14ac:dyDescent="0.25">
      <c r="A1759" s="5">
        <v>38240</v>
      </c>
      <c r="B1759">
        <v>-0.65600294405034998</v>
      </c>
    </row>
    <row r="1760" spans="1:2" x14ac:dyDescent="0.25">
      <c r="A1760" s="5">
        <v>38247</v>
      </c>
      <c r="B1760">
        <v>-0.66047316915221899</v>
      </c>
    </row>
    <row r="1761" spans="1:2" x14ac:dyDescent="0.25">
      <c r="A1761" s="5">
        <v>38254</v>
      </c>
      <c r="B1761">
        <v>-0.66413662289383701</v>
      </c>
    </row>
    <row r="1762" spans="1:2" x14ac:dyDescent="0.25">
      <c r="A1762" s="5">
        <v>38261</v>
      </c>
      <c r="B1762">
        <v>-0.668182203659759</v>
      </c>
    </row>
    <row r="1763" spans="1:2" x14ac:dyDescent="0.25">
      <c r="A1763" s="5">
        <v>38268</v>
      </c>
      <c r="B1763">
        <v>-0.67009264459305096</v>
      </c>
    </row>
    <row r="1764" spans="1:2" x14ac:dyDescent="0.25">
      <c r="A1764" s="5">
        <v>38275</v>
      </c>
      <c r="B1764">
        <v>-0.67494721017422199</v>
      </c>
    </row>
    <row r="1765" spans="1:2" x14ac:dyDescent="0.25">
      <c r="A1765" s="5">
        <v>38282</v>
      </c>
      <c r="B1765">
        <v>-0.67442584162889996</v>
      </c>
    </row>
    <row r="1766" spans="1:2" x14ac:dyDescent="0.25">
      <c r="A1766" s="5">
        <v>38289</v>
      </c>
      <c r="B1766">
        <v>-0.67742783975949405</v>
      </c>
    </row>
    <row r="1767" spans="1:2" x14ac:dyDescent="0.25">
      <c r="A1767" s="5">
        <v>38296</v>
      </c>
      <c r="B1767">
        <v>-0.68046628513851104</v>
      </c>
    </row>
    <row r="1768" spans="1:2" x14ac:dyDescent="0.25">
      <c r="A1768" s="5">
        <v>38303</v>
      </c>
      <c r="B1768">
        <v>-0.68595758685419495</v>
      </c>
    </row>
    <row r="1769" spans="1:2" x14ac:dyDescent="0.25">
      <c r="A1769" s="5">
        <v>38310</v>
      </c>
      <c r="B1769">
        <v>-0.68999032689078099</v>
      </c>
    </row>
    <row r="1770" spans="1:2" x14ac:dyDescent="0.25">
      <c r="A1770" s="5">
        <v>38317</v>
      </c>
      <c r="B1770">
        <v>-0.69548083356577295</v>
      </c>
    </row>
    <row r="1771" spans="1:2" x14ac:dyDescent="0.25">
      <c r="A1771" s="5">
        <v>38324</v>
      </c>
      <c r="B1771">
        <v>-0.69949661151303</v>
      </c>
    </row>
    <row r="1772" spans="1:2" x14ac:dyDescent="0.25">
      <c r="A1772" s="5">
        <v>38331</v>
      </c>
      <c r="B1772">
        <v>-0.70224518302850203</v>
      </c>
    </row>
    <row r="1773" spans="1:2" x14ac:dyDescent="0.25">
      <c r="A1773" s="5">
        <v>38338</v>
      </c>
      <c r="B1773">
        <v>-0.70339632634889104</v>
      </c>
    </row>
    <row r="1774" spans="1:2" x14ac:dyDescent="0.25">
      <c r="A1774" s="5">
        <v>38345</v>
      </c>
      <c r="B1774">
        <v>-0.70076031515713799</v>
      </c>
    </row>
    <row r="1775" spans="1:2" x14ac:dyDescent="0.25">
      <c r="A1775" s="5">
        <v>38352</v>
      </c>
      <c r="B1775">
        <v>-0.69713692726769905</v>
      </c>
    </row>
    <row r="1776" spans="1:2" x14ac:dyDescent="0.25">
      <c r="A1776" s="5">
        <v>38359</v>
      </c>
      <c r="B1776">
        <v>-0.69118512696032697</v>
      </c>
    </row>
    <row r="1777" spans="1:2" x14ac:dyDescent="0.25">
      <c r="A1777" s="5">
        <v>38366</v>
      </c>
      <c r="B1777">
        <v>-0.68916669127965202</v>
      </c>
    </row>
    <row r="1778" spans="1:2" x14ac:dyDescent="0.25">
      <c r="A1778" s="5">
        <v>38373</v>
      </c>
      <c r="B1778">
        <v>-0.68186188483547605</v>
      </c>
    </row>
    <row r="1779" spans="1:2" x14ac:dyDescent="0.25">
      <c r="A1779" s="5">
        <v>38380</v>
      </c>
      <c r="B1779">
        <v>-0.67936095336439595</v>
      </c>
    </row>
    <row r="1780" spans="1:2" x14ac:dyDescent="0.25">
      <c r="A1780" s="5">
        <v>38387</v>
      </c>
      <c r="B1780">
        <v>-0.678147499726105</v>
      </c>
    </row>
    <row r="1781" spans="1:2" x14ac:dyDescent="0.25">
      <c r="A1781" s="5">
        <v>38394</v>
      </c>
      <c r="B1781">
        <v>-0.67892171444694105</v>
      </c>
    </row>
    <row r="1782" spans="1:2" x14ac:dyDescent="0.25">
      <c r="A1782" s="5">
        <v>38401</v>
      </c>
      <c r="B1782">
        <v>-0.67882796333723905</v>
      </c>
    </row>
    <row r="1783" spans="1:2" x14ac:dyDescent="0.25">
      <c r="A1783" s="5">
        <v>38408</v>
      </c>
      <c r="B1783">
        <v>-0.68052200269861896</v>
      </c>
    </row>
    <row r="1784" spans="1:2" x14ac:dyDescent="0.25">
      <c r="A1784" s="5">
        <v>38415</v>
      </c>
      <c r="B1784">
        <v>-0.68130888604884599</v>
      </c>
    </row>
    <row r="1785" spans="1:2" x14ac:dyDescent="0.25">
      <c r="A1785" s="5">
        <v>38422</v>
      </c>
      <c r="B1785">
        <v>-0.68117787926724205</v>
      </c>
    </row>
    <row r="1786" spans="1:2" x14ac:dyDescent="0.25">
      <c r="A1786" s="5">
        <v>38429</v>
      </c>
      <c r="B1786">
        <v>-0.67945735738971302</v>
      </c>
    </row>
    <row r="1787" spans="1:2" x14ac:dyDescent="0.25">
      <c r="A1787" s="5">
        <v>38436</v>
      </c>
      <c r="B1787">
        <v>-0.67487138801447299</v>
      </c>
    </row>
    <row r="1788" spans="1:2" x14ac:dyDescent="0.25">
      <c r="A1788" s="5">
        <v>38443</v>
      </c>
      <c r="B1788">
        <v>-0.66654559959066095</v>
      </c>
    </row>
    <row r="1789" spans="1:2" x14ac:dyDescent="0.25">
      <c r="A1789" s="5">
        <v>38450</v>
      </c>
      <c r="B1789">
        <v>-0.65532064663581902</v>
      </c>
    </row>
    <row r="1790" spans="1:2" x14ac:dyDescent="0.25">
      <c r="A1790" s="5">
        <v>38457</v>
      </c>
      <c r="B1790">
        <v>-0.64476054114589598</v>
      </c>
    </row>
    <row r="1791" spans="1:2" x14ac:dyDescent="0.25">
      <c r="A1791" s="5">
        <v>38464</v>
      </c>
      <c r="B1791">
        <v>-0.62521576672493295</v>
      </c>
    </row>
    <row r="1792" spans="1:2" x14ac:dyDescent="0.25">
      <c r="A1792" s="5">
        <v>38471</v>
      </c>
      <c r="B1792">
        <v>-0.61033215640654803</v>
      </c>
    </row>
    <row r="1793" spans="1:2" x14ac:dyDescent="0.25">
      <c r="A1793" s="5">
        <v>38478</v>
      </c>
      <c r="B1793">
        <v>-0.59629215955729498</v>
      </c>
    </row>
    <row r="1794" spans="1:2" x14ac:dyDescent="0.25">
      <c r="A1794" s="5">
        <v>38485</v>
      </c>
      <c r="B1794">
        <v>-0.58532778489548598</v>
      </c>
    </row>
    <row r="1795" spans="1:2" x14ac:dyDescent="0.25">
      <c r="A1795" s="5">
        <v>38492</v>
      </c>
      <c r="B1795">
        <v>-0.57822899062449096</v>
      </c>
    </row>
    <row r="1796" spans="1:2" x14ac:dyDescent="0.25">
      <c r="A1796" s="5">
        <v>38499</v>
      </c>
      <c r="B1796">
        <v>-0.57784630755858701</v>
      </c>
    </row>
    <row r="1797" spans="1:2" x14ac:dyDescent="0.25">
      <c r="A1797" s="5">
        <v>38506</v>
      </c>
      <c r="B1797">
        <v>-0.580281219958101</v>
      </c>
    </row>
    <row r="1798" spans="1:2" x14ac:dyDescent="0.25">
      <c r="A1798" s="5">
        <v>38513</v>
      </c>
      <c r="B1798">
        <v>-0.58595196751164202</v>
      </c>
    </row>
    <row r="1799" spans="1:2" x14ac:dyDescent="0.25">
      <c r="A1799" s="5">
        <v>38520</v>
      </c>
      <c r="B1799">
        <v>-0.59458642208694401</v>
      </c>
    </row>
    <row r="1800" spans="1:2" x14ac:dyDescent="0.25">
      <c r="A1800" s="5">
        <v>38527</v>
      </c>
      <c r="B1800">
        <v>-0.602849334884759</v>
      </c>
    </row>
    <row r="1801" spans="1:2" x14ac:dyDescent="0.25">
      <c r="A1801" s="5">
        <v>38534</v>
      </c>
      <c r="B1801">
        <v>-0.61145090259023005</v>
      </c>
    </row>
    <row r="1802" spans="1:2" x14ac:dyDescent="0.25">
      <c r="A1802" s="5">
        <v>38541</v>
      </c>
      <c r="B1802">
        <v>-0.61774374046444802</v>
      </c>
    </row>
    <row r="1803" spans="1:2" x14ac:dyDescent="0.25">
      <c r="A1803" s="5">
        <v>38548</v>
      </c>
      <c r="B1803">
        <v>-0.62591073551523901</v>
      </c>
    </row>
    <row r="1804" spans="1:2" x14ac:dyDescent="0.25">
      <c r="A1804" s="5">
        <v>38555</v>
      </c>
      <c r="B1804">
        <v>-0.62576854771293799</v>
      </c>
    </row>
    <row r="1805" spans="1:2" x14ac:dyDescent="0.25">
      <c r="A1805" s="5">
        <v>38562</v>
      </c>
      <c r="B1805">
        <v>-0.62657175108899499</v>
      </c>
    </row>
    <row r="1806" spans="1:2" x14ac:dyDescent="0.25">
      <c r="A1806" s="5">
        <v>38569</v>
      </c>
      <c r="B1806">
        <v>-0.62364475791012897</v>
      </c>
    </row>
    <row r="1807" spans="1:2" x14ac:dyDescent="0.25">
      <c r="A1807" s="5">
        <v>38576</v>
      </c>
      <c r="B1807">
        <v>-0.61977861987386096</v>
      </c>
    </row>
    <row r="1808" spans="1:2" x14ac:dyDescent="0.25">
      <c r="A1808" s="5">
        <v>38583</v>
      </c>
      <c r="B1808">
        <v>-0.61348538402753605</v>
      </c>
    </row>
    <row r="1809" spans="1:2" x14ac:dyDescent="0.25">
      <c r="A1809" s="5">
        <v>38590</v>
      </c>
      <c r="B1809">
        <v>-0.60837387547872401</v>
      </c>
    </row>
    <row r="1810" spans="1:2" x14ac:dyDescent="0.25">
      <c r="A1810" s="5">
        <v>38597</v>
      </c>
      <c r="B1810">
        <v>-0.60280734561091598</v>
      </c>
    </row>
    <row r="1811" spans="1:2" x14ac:dyDescent="0.25">
      <c r="A1811" s="5">
        <v>38604</v>
      </c>
      <c r="B1811">
        <v>-0.598537123995595</v>
      </c>
    </row>
    <row r="1812" spans="1:2" x14ac:dyDescent="0.25">
      <c r="A1812" s="5">
        <v>38611</v>
      </c>
      <c r="B1812">
        <v>-0.59677200177927403</v>
      </c>
    </row>
    <row r="1813" spans="1:2" x14ac:dyDescent="0.25">
      <c r="A1813" s="5">
        <v>38618</v>
      </c>
      <c r="B1813">
        <v>-0.59472839687214696</v>
      </c>
    </row>
    <row r="1814" spans="1:2" x14ac:dyDescent="0.25">
      <c r="A1814" s="5">
        <v>38625</v>
      </c>
      <c r="B1814">
        <v>-0.59535506703292795</v>
      </c>
    </row>
    <row r="1815" spans="1:2" x14ac:dyDescent="0.25">
      <c r="A1815" s="5">
        <v>38632</v>
      </c>
      <c r="B1815">
        <v>-0.59683118372093202</v>
      </c>
    </row>
    <row r="1816" spans="1:2" x14ac:dyDescent="0.25">
      <c r="A1816" s="5">
        <v>38639</v>
      </c>
      <c r="B1816">
        <v>-0.60213887620280804</v>
      </c>
    </row>
    <row r="1817" spans="1:2" x14ac:dyDescent="0.25">
      <c r="A1817" s="5">
        <v>38646</v>
      </c>
      <c r="B1817">
        <v>-0.60345421049518899</v>
      </c>
    </row>
    <row r="1818" spans="1:2" x14ac:dyDescent="0.25">
      <c r="A1818" s="5">
        <v>38653</v>
      </c>
      <c r="B1818">
        <v>-0.60746057837291301</v>
      </c>
    </row>
    <row r="1819" spans="1:2" x14ac:dyDescent="0.25">
      <c r="A1819" s="5">
        <v>38660</v>
      </c>
      <c r="B1819">
        <v>-0.60949677092829901</v>
      </c>
    </row>
    <row r="1820" spans="1:2" x14ac:dyDescent="0.25">
      <c r="A1820" s="5">
        <v>38667</v>
      </c>
      <c r="B1820">
        <v>-0.61231643912087197</v>
      </c>
    </row>
    <row r="1821" spans="1:2" x14ac:dyDescent="0.25">
      <c r="A1821" s="5">
        <v>38674</v>
      </c>
      <c r="B1821">
        <v>-0.61223641009185403</v>
      </c>
    </row>
    <row r="1822" spans="1:2" x14ac:dyDescent="0.25">
      <c r="A1822" s="5">
        <v>38681</v>
      </c>
      <c r="B1822">
        <v>-0.61181996161491803</v>
      </c>
    </row>
    <row r="1823" spans="1:2" x14ac:dyDescent="0.25">
      <c r="A1823" s="5">
        <v>38688</v>
      </c>
      <c r="B1823">
        <v>-0.61105073824024403</v>
      </c>
    </row>
    <row r="1824" spans="1:2" x14ac:dyDescent="0.25">
      <c r="A1824" s="5">
        <v>38695</v>
      </c>
      <c r="B1824">
        <v>-0.61050147567180402</v>
      </c>
    </row>
    <row r="1825" spans="1:2" x14ac:dyDescent="0.25">
      <c r="A1825" s="5">
        <v>38702</v>
      </c>
      <c r="B1825">
        <v>-0.61186751088927605</v>
      </c>
    </row>
    <row r="1826" spans="1:2" x14ac:dyDescent="0.25">
      <c r="A1826" s="5">
        <v>38709</v>
      </c>
      <c r="B1826">
        <v>-0.61206704285660896</v>
      </c>
    </row>
    <row r="1827" spans="1:2" x14ac:dyDescent="0.25">
      <c r="A1827" s="5">
        <v>38716</v>
      </c>
      <c r="B1827">
        <v>-0.61266678905293104</v>
      </c>
    </row>
    <row r="1828" spans="1:2" x14ac:dyDescent="0.25">
      <c r="A1828" s="5">
        <v>38723</v>
      </c>
      <c r="B1828">
        <v>-0.61381905015168003</v>
      </c>
    </row>
    <row r="1829" spans="1:2" x14ac:dyDescent="0.25">
      <c r="A1829" s="5">
        <v>38730</v>
      </c>
      <c r="B1829">
        <v>-0.61885654241070598</v>
      </c>
    </row>
    <row r="1830" spans="1:2" x14ac:dyDescent="0.25">
      <c r="A1830" s="5">
        <v>38737</v>
      </c>
      <c r="B1830">
        <v>-0.61925637930391197</v>
      </c>
    </row>
    <row r="1831" spans="1:2" x14ac:dyDescent="0.25">
      <c r="A1831" s="5">
        <v>38744</v>
      </c>
      <c r="B1831">
        <v>-0.62312758089928599</v>
      </c>
    </row>
    <row r="1832" spans="1:2" x14ac:dyDescent="0.25">
      <c r="A1832" s="5">
        <v>38751</v>
      </c>
      <c r="B1832">
        <v>-0.62630016472616201</v>
      </c>
    </row>
    <row r="1833" spans="1:2" x14ac:dyDescent="0.25">
      <c r="A1833" s="5">
        <v>38758</v>
      </c>
      <c r="B1833">
        <v>-0.63049393755621197</v>
      </c>
    </row>
    <row r="1834" spans="1:2" x14ac:dyDescent="0.25">
      <c r="A1834" s="5">
        <v>38765</v>
      </c>
      <c r="B1834">
        <v>-0.63392859170287597</v>
      </c>
    </row>
    <row r="1835" spans="1:2" x14ac:dyDescent="0.25">
      <c r="A1835" s="5">
        <v>38772</v>
      </c>
      <c r="B1835">
        <v>-0.63904495266421102</v>
      </c>
    </row>
    <row r="1836" spans="1:2" x14ac:dyDescent="0.25">
      <c r="A1836" s="5">
        <v>38779</v>
      </c>
      <c r="B1836">
        <v>-0.64400751108204402</v>
      </c>
    </row>
    <row r="1837" spans="1:2" x14ac:dyDescent="0.25">
      <c r="A1837" s="5">
        <v>38786</v>
      </c>
      <c r="B1837">
        <v>-0.64973001536195496</v>
      </c>
    </row>
    <row r="1838" spans="1:2" x14ac:dyDescent="0.25">
      <c r="A1838" s="5">
        <v>38793</v>
      </c>
      <c r="B1838">
        <v>-0.65800284879535798</v>
      </c>
    </row>
    <row r="1839" spans="1:2" x14ac:dyDescent="0.25">
      <c r="A1839" s="5">
        <v>38800</v>
      </c>
      <c r="B1839">
        <v>-0.66503255226290103</v>
      </c>
    </row>
    <row r="1840" spans="1:2" x14ac:dyDescent="0.25">
      <c r="A1840" s="5">
        <v>38807</v>
      </c>
      <c r="B1840">
        <v>-0.67212732676683495</v>
      </c>
    </row>
    <row r="1841" spans="1:2" x14ac:dyDescent="0.25">
      <c r="A1841" s="5">
        <v>38814</v>
      </c>
      <c r="B1841">
        <v>-0.67821713550196205</v>
      </c>
    </row>
    <row r="1842" spans="1:2" x14ac:dyDescent="0.25">
      <c r="A1842" s="5">
        <v>38821</v>
      </c>
      <c r="B1842">
        <v>-0.684761529344451</v>
      </c>
    </row>
    <row r="1843" spans="1:2" x14ac:dyDescent="0.25">
      <c r="A1843" s="5">
        <v>38828</v>
      </c>
      <c r="B1843">
        <v>-0.68385109366462504</v>
      </c>
    </row>
    <row r="1844" spans="1:2" x14ac:dyDescent="0.25">
      <c r="A1844" s="5">
        <v>38835</v>
      </c>
      <c r="B1844">
        <v>-0.68294177881403195</v>
      </c>
    </row>
    <row r="1845" spans="1:2" x14ac:dyDescent="0.25">
      <c r="A1845" s="5">
        <v>38842</v>
      </c>
      <c r="B1845">
        <v>-0.67775063184401896</v>
      </c>
    </row>
    <row r="1846" spans="1:2" x14ac:dyDescent="0.25">
      <c r="A1846" s="5">
        <v>38849</v>
      </c>
      <c r="B1846">
        <v>-0.66997453596468304</v>
      </c>
    </row>
    <row r="1847" spans="1:2" x14ac:dyDescent="0.25">
      <c r="A1847" s="5">
        <v>38856</v>
      </c>
      <c r="B1847">
        <v>-0.65862233129321501</v>
      </c>
    </row>
    <row r="1848" spans="1:2" x14ac:dyDescent="0.25">
      <c r="A1848" s="5">
        <v>38863</v>
      </c>
      <c r="B1848">
        <v>-0.64772211468090801</v>
      </c>
    </row>
    <row r="1849" spans="1:2" x14ac:dyDescent="0.25">
      <c r="A1849" s="5">
        <v>38870</v>
      </c>
      <c r="B1849">
        <v>-0.63691208538899302</v>
      </c>
    </row>
    <row r="1850" spans="1:2" x14ac:dyDescent="0.25">
      <c r="A1850" s="5">
        <v>38877</v>
      </c>
      <c r="B1850">
        <v>-0.62681480534758804</v>
      </c>
    </row>
    <row r="1851" spans="1:2" x14ac:dyDescent="0.25">
      <c r="A1851" s="5">
        <v>38884</v>
      </c>
      <c r="B1851">
        <v>-0.61972401046476999</v>
      </c>
    </row>
    <row r="1852" spans="1:2" x14ac:dyDescent="0.25">
      <c r="A1852" s="5">
        <v>38891</v>
      </c>
      <c r="B1852">
        <v>-0.61389077916123802</v>
      </c>
    </row>
    <row r="1853" spans="1:2" x14ac:dyDescent="0.25">
      <c r="A1853" s="5">
        <v>38898</v>
      </c>
      <c r="B1853">
        <v>-0.61236598187536695</v>
      </c>
    </row>
    <row r="1854" spans="1:2" x14ac:dyDescent="0.25">
      <c r="A1854" s="5">
        <v>38905</v>
      </c>
      <c r="B1854">
        <v>-0.61331510310409099</v>
      </c>
    </row>
    <row r="1855" spans="1:2" x14ac:dyDescent="0.25">
      <c r="A1855" s="5">
        <v>38912</v>
      </c>
      <c r="B1855">
        <v>-0.61751968947168001</v>
      </c>
    </row>
    <row r="1856" spans="1:2" x14ac:dyDescent="0.25">
      <c r="A1856" s="5">
        <v>38919</v>
      </c>
      <c r="B1856">
        <v>-0.62142552982138899</v>
      </c>
    </row>
    <row r="1857" spans="1:2" x14ac:dyDescent="0.25">
      <c r="A1857" s="5">
        <v>38926</v>
      </c>
      <c r="B1857">
        <v>-0.62820308456072604</v>
      </c>
    </row>
    <row r="1858" spans="1:2" x14ac:dyDescent="0.25">
      <c r="A1858" s="5">
        <v>38933</v>
      </c>
      <c r="B1858">
        <v>-0.63428622751555397</v>
      </c>
    </row>
    <row r="1859" spans="1:2" x14ac:dyDescent="0.25">
      <c r="A1859" s="5">
        <v>38940</v>
      </c>
      <c r="B1859">
        <v>-0.63971873010847802</v>
      </c>
    </row>
    <row r="1860" spans="1:2" x14ac:dyDescent="0.25">
      <c r="A1860" s="5">
        <v>38947</v>
      </c>
      <c r="B1860">
        <v>-0.64388776321052299</v>
      </c>
    </row>
    <row r="1861" spans="1:2" x14ac:dyDescent="0.25">
      <c r="A1861" s="5">
        <v>38954</v>
      </c>
      <c r="B1861">
        <v>-0.64509633922090703</v>
      </c>
    </row>
    <row r="1862" spans="1:2" x14ac:dyDescent="0.25">
      <c r="A1862" s="5">
        <v>38961</v>
      </c>
      <c r="B1862">
        <v>-0.64465260085593101</v>
      </c>
    </row>
    <row r="1863" spans="1:2" x14ac:dyDescent="0.25">
      <c r="A1863" s="5">
        <v>38968</v>
      </c>
      <c r="B1863">
        <v>-0.64330938018397699</v>
      </c>
    </row>
    <row r="1864" spans="1:2" x14ac:dyDescent="0.25">
      <c r="A1864" s="5">
        <v>38975</v>
      </c>
      <c r="B1864">
        <v>-0.64243900064969295</v>
      </c>
    </row>
    <row r="1865" spans="1:2" x14ac:dyDescent="0.25">
      <c r="A1865" s="5">
        <v>38982</v>
      </c>
      <c r="B1865">
        <v>-0.64102964900355397</v>
      </c>
    </row>
    <row r="1866" spans="1:2" x14ac:dyDescent="0.25">
      <c r="A1866" s="5">
        <v>38989</v>
      </c>
      <c r="B1866">
        <v>-0.64217391086500097</v>
      </c>
    </row>
    <row r="1867" spans="1:2" x14ac:dyDescent="0.25">
      <c r="A1867" s="5">
        <v>38996</v>
      </c>
      <c r="B1867">
        <v>-0.64678625323652605</v>
      </c>
    </row>
    <row r="1868" spans="1:2" x14ac:dyDescent="0.25">
      <c r="A1868" s="5">
        <v>39003</v>
      </c>
      <c r="B1868">
        <v>-0.65180677701801004</v>
      </c>
    </row>
    <row r="1869" spans="1:2" x14ac:dyDescent="0.25">
      <c r="A1869" s="5">
        <v>39010</v>
      </c>
      <c r="B1869">
        <v>-0.66129488368682099</v>
      </c>
    </row>
    <row r="1870" spans="1:2" x14ac:dyDescent="0.25">
      <c r="A1870" s="5">
        <v>39017</v>
      </c>
      <c r="B1870">
        <v>-0.66927389743197696</v>
      </c>
    </row>
    <row r="1871" spans="1:2" x14ac:dyDescent="0.25">
      <c r="A1871" s="5">
        <v>39024</v>
      </c>
      <c r="B1871">
        <v>-0.67516383169814598</v>
      </c>
    </row>
    <row r="1872" spans="1:2" x14ac:dyDescent="0.25">
      <c r="A1872" s="5">
        <v>39031</v>
      </c>
      <c r="B1872">
        <v>-0.67878494695912295</v>
      </c>
    </row>
    <row r="1873" spans="1:2" x14ac:dyDescent="0.25">
      <c r="A1873" s="5">
        <v>39038</v>
      </c>
      <c r="B1873">
        <v>-0.67903603628377196</v>
      </c>
    </row>
    <row r="1874" spans="1:2" x14ac:dyDescent="0.25">
      <c r="A1874" s="5">
        <v>39045</v>
      </c>
      <c r="B1874">
        <v>-0.67655995178997896</v>
      </c>
    </row>
    <row r="1875" spans="1:2" x14ac:dyDescent="0.25">
      <c r="A1875" s="5">
        <v>39052</v>
      </c>
      <c r="B1875">
        <v>-0.67118358314669202</v>
      </c>
    </row>
    <row r="1876" spans="1:2" x14ac:dyDescent="0.25">
      <c r="A1876" s="5">
        <v>39059</v>
      </c>
      <c r="B1876">
        <v>-0.66630454792103599</v>
      </c>
    </row>
    <row r="1877" spans="1:2" x14ac:dyDescent="0.25">
      <c r="A1877" s="5">
        <v>39066</v>
      </c>
      <c r="B1877">
        <v>-0.662200753708026</v>
      </c>
    </row>
    <row r="1878" spans="1:2" x14ac:dyDescent="0.25">
      <c r="A1878" s="5">
        <v>39073</v>
      </c>
      <c r="B1878">
        <v>-0.66245975231609899</v>
      </c>
    </row>
    <row r="1879" spans="1:2" x14ac:dyDescent="0.25">
      <c r="A1879" s="5">
        <v>39080</v>
      </c>
      <c r="B1879">
        <v>-0.66550947394019899</v>
      </c>
    </row>
    <row r="1880" spans="1:2" x14ac:dyDescent="0.25">
      <c r="A1880" s="5">
        <v>39087</v>
      </c>
      <c r="B1880">
        <v>-0.67350611851954201</v>
      </c>
    </row>
    <row r="1881" spans="1:2" x14ac:dyDescent="0.25">
      <c r="A1881" s="5">
        <v>39094</v>
      </c>
      <c r="B1881">
        <v>-0.68158666395565703</v>
      </c>
    </row>
    <row r="1882" spans="1:2" x14ac:dyDescent="0.25">
      <c r="A1882" s="5">
        <v>39101</v>
      </c>
      <c r="B1882">
        <v>-0.69677026919485097</v>
      </c>
    </row>
    <row r="1883" spans="1:2" x14ac:dyDescent="0.25">
      <c r="A1883" s="5">
        <v>39108</v>
      </c>
      <c r="B1883">
        <v>-0.70766221887439895</v>
      </c>
    </row>
    <row r="1884" spans="1:2" x14ac:dyDescent="0.25">
      <c r="A1884" s="5">
        <v>39115</v>
      </c>
      <c r="B1884">
        <v>-0.71525506270899497</v>
      </c>
    </row>
    <row r="1885" spans="1:2" x14ac:dyDescent="0.25">
      <c r="A1885" s="5">
        <v>39122</v>
      </c>
      <c r="B1885">
        <v>-0.71822862758991801</v>
      </c>
    </row>
    <row r="1886" spans="1:2" x14ac:dyDescent="0.25">
      <c r="A1886" s="5">
        <v>39129</v>
      </c>
      <c r="B1886">
        <v>-0.71529298265294405</v>
      </c>
    </row>
    <row r="1887" spans="1:2" x14ac:dyDescent="0.25">
      <c r="A1887" s="5">
        <v>39136</v>
      </c>
      <c r="B1887">
        <v>-0.70709221684633194</v>
      </c>
    </row>
    <row r="1888" spans="1:2" x14ac:dyDescent="0.25">
      <c r="A1888" s="5">
        <v>39143</v>
      </c>
      <c r="B1888">
        <v>-0.693615083377641</v>
      </c>
    </row>
    <row r="1889" spans="1:2" x14ac:dyDescent="0.25">
      <c r="A1889" s="5">
        <v>39150</v>
      </c>
      <c r="B1889">
        <v>-0.68000909705747004</v>
      </c>
    </row>
    <row r="1890" spans="1:2" x14ac:dyDescent="0.25">
      <c r="A1890" s="5">
        <v>39157</v>
      </c>
      <c r="B1890">
        <v>-0.66582131808028</v>
      </c>
    </row>
    <row r="1891" spans="1:2" x14ac:dyDescent="0.25">
      <c r="A1891" s="5">
        <v>39164</v>
      </c>
      <c r="B1891">
        <v>-0.65657682939527096</v>
      </c>
    </row>
    <row r="1892" spans="1:2" x14ac:dyDescent="0.25">
      <c r="A1892" s="5">
        <v>39171</v>
      </c>
      <c r="B1892">
        <v>-0.64875766161922399</v>
      </c>
    </row>
    <row r="1893" spans="1:2" x14ac:dyDescent="0.25">
      <c r="A1893" s="5">
        <v>39178</v>
      </c>
      <c r="B1893">
        <v>-0.64664370150040595</v>
      </c>
    </row>
    <row r="1894" spans="1:2" x14ac:dyDescent="0.25">
      <c r="A1894" s="5">
        <v>39185</v>
      </c>
      <c r="B1894">
        <v>-0.642754677329748</v>
      </c>
    </row>
    <row r="1895" spans="1:2" x14ac:dyDescent="0.25">
      <c r="A1895" s="5">
        <v>39192</v>
      </c>
      <c r="B1895">
        <v>-0.64872562779211895</v>
      </c>
    </row>
    <row r="1896" spans="1:2" x14ac:dyDescent="0.25">
      <c r="A1896" s="5">
        <v>39199</v>
      </c>
      <c r="B1896">
        <v>-0.65166998116236396</v>
      </c>
    </row>
    <row r="1897" spans="1:2" x14ac:dyDescent="0.25">
      <c r="A1897" s="5">
        <v>39206</v>
      </c>
      <c r="B1897">
        <v>-0.65516392815271396</v>
      </c>
    </row>
    <row r="1898" spans="1:2" x14ac:dyDescent="0.25">
      <c r="A1898" s="5">
        <v>39213</v>
      </c>
      <c r="B1898">
        <v>-0.65806753103036097</v>
      </c>
    </row>
    <row r="1899" spans="1:2" x14ac:dyDescent="0.25">
      <c r="A1899" s="5">
        <v>39220</v>
      </c>
      <c r="B1899">
        <v>-0.65944426313571303</v>
      </c>
    </row>
    <row r="1900" spans="1:2" x14ac:dyDescent="0.25">
      <c r="A1900" s="5">
        <v>39227</v>
      </c>
      <c r="B1900">
        <v>-0.658881836167025</v>
      </c>
    </row>
    <row r="1901" spans="1:2" x14ac:dyDescent="0.25">
      <c r="A1901" s="5">
        <v>39234</v>
      </c>
      <c r="B1901">
        <v>-0.65571185429561296</v>
      </c>
    </row>
    <row r="1902" spans="1:2" x14ac:dyDescent="0.25">
      <c r="A1902" s="5">
        <v>39241</v>
      </c>
      <c r="B1902">
        <v>-0.65001926643864005</v>
      </c>
    </row>
    <row r="1903" spans="1:2" x14ac:dyDescent="0.25">
      <c r="A1903" s="5">
        <v>39248</v>
      </c>
      <c r="B1903">
        <v>-0.63981516562046004</v>
      </c>
    </row>
    <row r="1904" spans="1:2" x14ac:dyDescent="0.25">
      <c r="A1904" s="5">
        <v>39255</v>
      </c>
      <c r="B1904">
        <v>-0.62545782361826696</v>
      </c>
    </row>
    <row r="1905" spans="1:2" x14ac:dyDescent="0.25">
      <c r="A1905" s="5">
        <v>39262</v>
      </c>
      <c r="B1905">
        <v>-0.60237030574908401</v>
      </c>
    </row>
    <row r="1906" spans="1:2" x14ac:dyDescent="0.25">
      <c r="A1906" s="5">
        <v>39269</v>
      </c>
      <c r="B1906">
        <v>-0.57065343395972901</v>
      </c>
    </row>
    <row r="1907" spans="1:2" x14ac:dyDescent="0.25">
      <c r="A1907" s="5">
        <v>39276</v>
      </c>
      <c r="B1907">
        <v>-0.52171936049159495</v>
      </c>
    </row>
    <row r="1908" spans="1:2" x14ac:dyDescent="0.25">
      <c r="A1908" s="5">
        <v>39283</v>
      </c>
      <c r="B1908">
        <v>-0.46557331509729399</v>
      </c>
    </row>
    <row r="1909" spans="1:2" x14ac:dyDescent="0.25">
      <c r="A1909" s="5">
        <v>39290</v>
      </c>
      <c r="B1909">
        <v>-0.39072985117202202</v>
      </c>
    </row>
    <row r="1910" spans="1:2" x14ac:dyDescent="0.25">
      <c r="A1910" s="5">
        <v>39297</v>
      </c>
      <c r="B1910">
        <v>-0.30925620989983299</v>
      </c>
    </row>
    <row r="1911" spans="1:2" x14ac:dyDescent="0.25">
      <c r="A1911" s="5">
        <v>39304</v>
      </c>
      <c r="B1911">
        <v>-0.22493487527858799</v>
      </c>
    </row>
    <row r="1912" spans="1:2" x14ac:dyDescent="0.25">
      <c r="A1912" s="5">
        <v>39311</v>
      </c>
      <c r="B1912">
        <v>-0.14591570401446999</v>
      </c>
    </row>
    <row r="1913" spans="1:2" x14ac:dyDescent="0.25">
      <c r="A1913" s="5">
        <v>39318</v>
      </c>
      <c r="B1913">
        <v>-8.1718217562257001E-2</v>
      </c>
    </row>
    <row r="1914" spans="1:2" x14ac:dyDescent="0.25">
      <c r="A1914" s="5">
        <v>39325</v>
      </c>
      <c r="B1914">
        <v>-4.2898707522552502E-2</v>
      </c>
    </row>
    <row r="1915" spans="1:2" x14ac:dyDescent="0.25">
      <c r="A1915" s="5">
        <v>39332</v>
      </c>
      <c r="B1915">
        <v>-2.6712473544802599E-2</v>
      </c>
    </row>
    <row r="1916" spans="1:2" x14ac:dyDescent="0.25">
      <c r="A1916" s="5">
        <v>39339</v>
      </c>
      <c r="B1916">
        <v>-3.4792218193738102E-2</v>
      </c>
    </row>
    <row r="1917" spans="1:2" x14ac:dyDescent="0.25">
      <c r="A1917" s="5">
        <v>39346</v>
      </c>
      <c r="B1917">
        <v>-6.4291967560696606E-2</v>
      </c>
    </row>
    <row r="1918" spans="1:2" x14ac:dyDescent="0.25">
      <c r="A1918" s="5">
        <v>39353</v>
      </c>
      <c r="B1918">
        <v>-0.102492237461805</v>
      </c>
    </row>
    <row r="1919" spans="1:2" x14ac:dyDescent="0.25">
      <c r="A1919" s="5">
        <v>39360</v>
      </c>
      <c r="B1919">
        <v>-0.14050228712107601</v>
      </c>
    </row>
    <row r="1920" spans="1:2" x14ac:dyDescent="0.25">
      <c r="A1920" s="5">
        <v>39367</v>
      </c>
      <c r="B1920">
        <v>-0.163410294482908</v>
      </c>
    </row>
    <row r="1921" spans="1:2" x14ac:dyDescent="0.25">
      <c r="A1921" s="5">
        <v>39374</v>
      </c>
      <c r="B1921">
        <v>-0.17529502890748</v>
      </c>
    </row>
    <row r="1922" spans="1:2" x14ac:dyDescent="0.25">
      <c r="A1922" s="5">
        <v>39381</v>
      </c>
      <c r="B1922">
        <v>-0.15777735105545401</v>
      </c>
    </row>
    <row r="1923" spans="1:2" x14ac:dyDescent="0.25">
      <c r="A1923" s="5">
        <v>39388</v>
      </c>
      <c r="B1923">
        <v>-0.119221698752212</v>
      </c>
    </row>
    <row r="1924" spans="1:2" x14ac:dyDescent="0.25">
      <c r="A1924" s="5">
        <v>39395</v>
      </c>
      <c r="B1924">
        <v>-5.7852059761001003E-2</v>
      </c>
    </row>
    <row r="1925" spans="1:2" x14ac:dyDescent="0.25">
      <c r="A1925" s="5">
        <v>39402</v>
      </c>
      <c r="B1925">
        <v>1.2832596976140699E-2</v>
      </c>
    </row>
    <row r="1926" spans="1:2" x14ac:dyDescent="0.25">
      <c r="A1926" s="5">
        <v>39409</v>
      </c>
      <c r="B1926">
        <v>8.9877166888554405E-2</v>
      </c>
    </row>
    <row r="1927" spans="1:2" x14ac:dyDescent="0.25">
      <c r="A1927" s="5">
        <v>39416</v>
      </c>
      <c r="B1927">
        <v>0.15672268700506001</v>
      </c>
    </row>
    <row r="1928" spans="1:2" x14ac:dyDescent="0.25">
      <c r="A1928" s="5">
        <v>39423</v>
      </c>
      <c r="B1928">
        <v>0.21139426348527701</v>
      </c>
    </row>
    <row r="1929" spans="1:2" x14ac:dyDescent="0.25">
      <c r="A1929" s="5">
        <v>39430</v>
      </c>
      <c r="B1929">
        <v>0.24746363497954799</v>
      </c>
    </row>
    <row r="1930" spans="1:2" x14ac:dyDescent="0.25">
      <c r="A1930" s="5">
        <v>39437</v>
      </c>
      <c r="B1930">
        <v>0.26398014509060302</v>
      </c>
    </row>
    <row r="1931" spans="1:2" x14ac:dyDescent="0.25">
      <c r="A1931" s="5">
        <v>39444</v>
      </c>
      <c r="B1931">
        <v>0.263134595844283</v>
      </c>
    </row>
    <row r="1932" spans="1:2" x14ac:dyDescent="0.25">
      <c r="A1932" s="5">
        <v>39451</v>
      </c>
      <c r="B1932">
        <v>0.25589321188680703</v>
      </c>
    </row>
    <row r="1933" spans="1:2" x14ac:dyDescent="0.25">
      <c r="A1933" s="5">
        <v>39458</v>
      </c>
      <c r="B1933">
        <v>0.25066207203961199</v>
      </c>
    </row>
    <row r="1934" spans="1:2" x14ac:dyDescent="0.25">
      <c r="A1934" s="5">
        <v>39465</v>
      </c>
      <c r="B1934">
        <v>0.24143488635507501</v>
      </c>
    </row>
    <row r="1935" spans="1:2" x14ac:dyDescent="0.25">
      <c r="A1935" s="5">
        <v>39472</v>
      </c>
      <c r="B1935">
        <v>0.255208498795163</v>
      </c>
    </row>
    <row r="1936" spans="1:2" x14ac:dyDescent="0.25">
      <c r="A1936" s="5">
        <v>39479</v>
      </c>
      <c r="B1936">
        <v>0.277784520421759</v>
      </c>
    </row>
    <row r="1937" spans="1:2" x14ac:dyDescent="0.25">
      <c r="A1937" s="5">
        <v>39486</v>
      </c>
      <c r="B1937">
        <v>0.32283817059012898</v>
      </c>
    </row>
    <row r="1938" spans="1:2" x14ac:dyDescent="0.25">
      <c r="A1938" s="5">
        <v>39493</v>
      </c>
      <c r="B1938">
        <v>0.381987193055153</v>
      </c>
    </row>
    <row r="1939" spans="1:2" x14ac:dyDescent="0.25">
      <c r="A1939" s="5">
        <v>39500</v>
      </c>
      <c r="B1939">
        <v>0.45389884592819502</v>
      </c>
    </row>
    <row r="1940" spans="1:2" x14ac:dyDescent="0.25">
      <c r="A1940" s="5">
        <v>39507</v>
      </c>
      <c r="B1940">
        <v>0.52536863378303</v>
      </c>
    </row>
    <row r="1941" spans="1:2" x14ac:dyDescent="0.25">
      <c r="A1941" s="5">
        <v>39514</v>
      </c>
      <c r="B1941">
        <v>0.59783382684854802</v>
      </c>
    </row>
    <row r="1942" spans="1:2" x14ac:dyDescent="0.25">
      <c r="A1942" s="5">
        <v>39521</v>
      </c>
      <c r="B1942">
        <v>0.64995935332069399</v>
      </c>
    </row>
    <row r="1943" spans="1:2" x14ac:dyDescent="0.25">
      <c r="A1943" s="5">
        <v>39528</v>
      </c>
      <c r="B1943">
        <v>0.67995790760147601</v>
      </c>
    </row>
    <row r="1944" spans="1:2" x14ac:dyDescent="0.25">
      <c r="A1944" s="5">
        <v>39535</v>
      </c>
      <c r="B1944">
        <v>0.67508677713398701</v>
      </c>
    </row>
    <row r="1945" spans="1:2" x14ac:dyDescent="0.25">
      <c r="A1945" s="5">
        <v>39542</v>
      </c>
      <c r="B1945">
        <v>0.64449339565361796</v>
      </c>
    </row>
    <row r="1946" spans="1:2" x14ac:dyDescent="0.25">
      <c r="A1946" s="5">
        <v>39549</v>
      </c>
      <c r="B1946">
        <v>0.59773483047571296</v>
      </c>
    </row>
    <row r="1947" spans="1:2" x14ac:dyDescent="0.25">
      <c r="A1947" s="5">
        <v>39556</v>
      </c>
      <c r="B1947">
        <v>0.52332128978344605</v>
      </c>
    </row>
    <row r="1948" spans="1:2" x14ac:dyDescent="0.25">
      <c r="A1948" s="5">
        <v>39563</v>
      </c>
      <c r="B1948">
        <v>0.44780981949530502</v>
      </c>
    </row>
    <row r="1949" spans="1:2" x14ac:dyDescent="0.25">
      <c r="A1949" s="5">
        <v>39570</v>
      </c>
      <c r="B1949">
        <v>0.37548044792452701</v>
      </c>
    </row>
    <row r="1950" spans="1:2" x14ac:dyDescent="0.25">
      <c r="A1950" s="5">
        <v>39577</v>
      </c>
      <c r="B1950">
        <v>0.31919756945382599</v>
      </c>
    </row>
    <row r="1951" spans="1:2" x14ac:dyDescent="0.25">
      <c r="A1951" s="5">
        <v>39584</v>
      </c>
      <c r="B1951">
        <v>0.28274847129616498</v>
      </c>
    </row>
    <row r="1952" spans="1:2" x14ac:dyDescent="0.25">
      <c r="A1952" s="5">
        <v>39591</v>
      </c>
      <c r="B1952">
        <v>0.27242017250082401</v>
      </c>
    </row>
    <row r="1953" spans="1:2" x14ac:dyDescent="0.25">
      <c r="A1953" s="5">
        <v>39598</v>
      </c>
      <c r="B1953">
        <v>0.285608957387185</v>
      </c>
    </row>
    <row r="1954" spans="1:2" x14ac:dyDescent="0.25">
      <c r="A1954" s="5">
        <v>39605</v>
      </c>
      <c r="B1954">
        <v>0.31995668973496999</v>
      </c>
    </row>
    <row r="1955" spans="1:2" x14ac:dyDescent="0.25">
      <c r="A1955" s="5">
        <v>39612</v>
      </c>
      <c r="B1955">
        <v>0.366688782189933</v>
      </c>
    </row>
    <row r="1956" spans="1:2" x14ac:dyDescent="0.25">
      <c r="A1956" s="5">
        <v>39619</v>
      </c>
      <c r="B1956">
        <v>0.416026949629897</v>
      </c>
    </row>
    <row r="1957" spans="1:2" x14ac:dyDescent="0.25">
      <c r="A1957" s="5">
        <v>39626</v>
      </c>
      <c r="B1957">
        <v>0.457572773924868</v>
      </c>
    </row>
    <row r="1958" spans="1:2" x14ac:dyDescent="0.25">
      <c r="A1958" s="5">
        <v>39633</v>
      </c>
      <c r="B1958">
        <v>0.48791664499684401</v>
      </c>
    </row>
    <row r="1959" spans="1:2" x14ac:dyDescent="0.25">
      <c r="A1959" s="5">
        <v>39640</v>
      </c>
      <c r="B1959">
        <v>0.50533098781282204</v>
      </c>
    </row>
    <row r="1960" spans="1:2" x14ac:dyDescent="0.25">
      <c r="A1960" s="5">
        <v>39647</v>
      </c>
      <c r="B1960">
        <v>0.49094546810808598</v>
      </c>
    </row>
    <row r="1961" spans="1:2" x14ac:dyDescent="0.25">
      <c r="A1961" s="5">
        <v>39654</v>
      </c>
      <c r="B1961">
        <v>0.46730696272220501</v>
      </c>
    </row>
    <row r="1962" spans="1:2" x14ac:dyDescent="0.25">
      <c r="A1962" s="5">
        <v>39661</v>
      </c>
      <c r="B1962">
        <v>0.44239114714150202</v>
      </c>
    </row>
    <row r="1963" spans="1:2" x14ac:dyDescent="0.25">
      <c r="A1963" s="5">
        <v>39668</v>
      </c>
      <c r="B1963">
        <v>0.425990011224259</v>
      </c>
    </row>
    <row r="1964" spans="1:2" x14ac:dyDescent="0.25">
      <c r="A1964" s="5">
        <v>39675</v>
      </c>
      <c r="B1964">
        <v>0.43075007492128198</v>
      </c>
    </row>
    <row r="1965" spans="1:2" x14ac:dyDescent="0.25">
      <c r="A1965" s="5">
        <v>39682</v>
      </c>
      <c r="B1965">
        <v>0.47771160521838202</v>
      </c>
    </row>
    <row r="1966" spans="1:2" x14ac:dyDescent="0.25">
      <c r="A1966" s="5">
        <v>39689</v>
      </c>
      <c r="B1966">
        <v>0.56419898070008501</v>
      </c>
    </row>
    <row r="1967" spans="1:2" x14ac:dyDescent="0.25">
      <c r="A1967" s="5">
        <v>39696</v>
      </c>
      <c r="B1967">
        <v>0.70052325919513703</v>
      </c>
    </row>
    <row r="1968" spans="1:2" x14ac:dyDescent="0.25">
      <c r="A1968" s="5">
        <v>39703</v>
      </c>
      <c r="B1968">
        <v>0.87886721064516204</v>
      </c>
    </row>
    <row r="1969" spans="1:2" x14ac:dyDescent="0.25">
      <c r="A1969" s="5">
        <v>39710</v>
      </c>
      <c r="B1969">
        <v>1.0993818845183601</v>
      </c>
    </row>
    <row r="1970" spans="1:2" x14ac:dyDescent="0.25">
      <c r="A1970" s="5">
        <v>39717</v>
      </c>
      <c r="B1970">
        <v>1.3166354708255701</v>
      </c>
    </row>
    <row r="1971" spans="1:2" x14ac:dyDescent="0.25">
      <c r="A1971" s="5">
        <v>39724</v>
      </c>
      <c r="B1971">
        <v>1.5372673552482301</v>
      </c>
    </row>
    <row r="1972" spans="1:2" x14ac:dyDescent="0.25">
      <c r="A1972" s="5">
        <v>39731</v>
      </c>
      <c r="B1972">
        <v>1.7373433415275099</v>
      </c>
    </row>
    <row r="1973" spans="1:2" x14ac:dyDescent="0.25">
      <c r="A1973" s="5">
        <v>39738</v>
      </c>
      <c r="B1973">
        <v>1.9000624116921101</v>
      </c>
    </row>
    <row r="1974" spans="1:2" x14ac:dyDescent="0.25">
      <c r="A1974" s="5">
        <v>39745</v>
      </c>
      <c r="B1974">
        <v>2.02478866387044</v>
      </c>
    </row>
    <row r="1975" spans="1:2" x14ac:dyDescent="0.25">
      <c r="A1975" s="5">
        <v>39752</v>
      </c>
      <c r="B1975">
        <v>2.1301221694891601</v>
      </c>
    </row>
    <row r="1976" spans="1:2" x14ac:dyDescent="0.25">
      <c r="A1976" s="5">
        <v>39759</v>
      </c>
      <c r="B1976">
        <v>2.20644682758113</v>
      </c>
    </row>
    <row r="1977" spans="1:2" x14ac:dyDescent="0.25">
      <c r="A1977" s="5">
        <v>39766</v>
      </c>
      <c r="B1977">
        <v>2.2687808713343598</v>
      </c>
    </row>
    <row r="1978" spans="1:2" x14ac:dyDescent="0.25">
      <c r="A1978" s="5">
        <v>39773</v>
      </c>
      <c r="B1978">
        <v>2.3289466889058401</v>
      </c>
    </row>
    <row r="1979" spans="1:2" x14ac:dyDescent="0.25">
      <c r="A1979" s="5">
        <v>39780</v>
      </c>
      <c r="B1979">
        <v>2.3465945816464902</v>
      </c>
    </row>
    <row r="1980" spans="1:2" x14ac:dyDescent="0.25">
      <c r="A1980" s="5">
        <v>39787</v>
      </c>
      <c r="B1980">
        <v>2.3437080150551099</v>
      </c>
    </row>
    <row r="1981" spans="1:2" x14ac:dyDescent="0.25">
      <c r="A1981" s="5">
        <v>39794</v>
      </c>
      <c r="B1981">
        <v>2.3079072178568398</v>
      </c>
    </row>
    <row r="1982" spans="1:2" x14ac:dyDescent="0.25">
      <c r="A1982" s="5">
        <v>39801</v>
      </c>
      <c r="B1982">
        <v>2.24082683739665</v>
      </c>
    </row>
    <row r="1983" spans="1:2" x14ac:dyDescent="0.25">
      <c r="A1983" s="5">
        <v>39808</v>
      </c>
      <c r="B1983">
        <v>2.1399071506257101</v>
      </c>
    </row>
    <row r="1984" spans="1:2" x14ac:dyDescent="0.25">
      <c r="A1984" s="5">
        <v>39815</v>
      </c>
      <c r="B1984">
        <v>2.0420037350602098</v>
      </c>
    </row>
    <row r="1985" spans="1:2" x14ac:dyDescent="0.25">
      <c r="A1985" s="5">
        <v>39822</v>
      </c>
      <c r="B1985">
        <v>1.9308603593843701</v>
      </c>
    </row>
    <row r="1986" spans="1:2" x14ac:dyDescent="0.25">
      <c r="A1986" s="5">
        <v>39829</v>
      </c>
      <c r="B1986">
        <v>1.8391156222501499</v>
      </c>
    </row>
    <row r="1987" spans="1:2" x14ac:dyDescent="0.25">
      <c r="A1987" s="5">
        <v>39836</v>
      </c>
      <c r="B1987">
        <v>1.7706946547127</v>
      </c>
    </row>
    <row r="1988" spans="1:2" x14ac:dyDescent="0.25">
      <c r="A1988" s="5">
        <v>39843</v>
      </c>
      <c r="B1988">
        <v>1.72541301863844</v>
      </c>
    </row>
    <row r="1989" spans="1:2" x14ac:dyDescent="0.25">
      <c r="A1989" s="5">
        <v>39850</v>
      </c>
      <c r="B1989">
        <v>1.7051354389429501</v>
      </c>
    </row>
    <row r="1990" spans="1:2" x14ac:dyDescent="0.25">
      <c r="A1990" s="5">
        <v>39857</v>
      </c>
      <c r="B1990">
        <v>1.7100003880627701</v>
      </c>
    </row>
    <row r="1991" spans="1:2" x14ac:dyDescent="0.25">
      <c r="A1991" s="5">
        <v>39864</v>
      </c>
      <c r="B1991">
        <v>1.72777544388715</v>
      </c>
    </row>
    <row r="1992" spans="1:2" x14ac:dyDescent="0.25">
      <c r="A1992" s="5">
        <v>39871</v>
      </c>
      <c r="B1992">
        <v>1.7423157755538601</v>
      </c>
    </row>
    <row r="1993" spans="1:2" x14ac:dyDescent="0.25">
      <c r="A1993" s="5">
        <v>39878</v>
      </c>
      <c r="B1993">
        <v>1.7502469332827799</v>
      </c>
    </row>
    <row r="1994" spans="1:2" x14ac:dyDescent="0.25">
      <c r="A1994" s="5">
        <v>39885</v>
      </c>
      <c r="B1994">
        <v>1.7311307820338799</v>
      </c>
    </row>
    <row r="1995" spans="1:2" x14ac:dyDescent="0.25">
      <c r="A1995" s="5">
        <v>39892</v>
      </c>
      <c r="B1995">
        <v>1.68707254712292</v>
      </c>
    </row>
    <row r="1996" spans="1:2" x14ac:dyDescent="0.25">
      <c r="A1996" s="5">
        <v>39899</v>
      </c>
      <c r="B1996">
        <v>1.6151787003159599</v>
      </c>
    </row>
    <row r="1997" spans="1:2" x14ac:dyDescent="0.25">
      <c r="A1997" s="5">
        <v>39906</v>
      </c>
      <c r="B1997">
        <v>1.5273977704533901</v>
      </c>
    </row>
    <row r="1998" spans="1:2" x14ac:dyDescent="0.25">
      <c r="A1998" s="5">
        <v>39913</v>
      </c>
      <c r="B1998">
        <v>1.42120716260026</v>
      </c>
    </row>
    <row r="1999" spans="1:2" x14ac:dyDescent="0.25">
      <c r="A1999" s="5">
        <v>39920</v>
      </c>
      <c r="B1999">
        <v>1.31787289093854</v>
      </c>
    </row>
    <row r="2000" spans="1:2" x14ac:dyDescent="0.25">
      <c r="A2000" s="5">
        <v>39927</v>
      </c>
      <c r="B2000">
        <v>1.2144557824267601</v>
      </c>
    </row>
    <row r="2001" spans="1:2" x14ac:dyDescent="0.25">
      <c r="A2001" s="5">
        <v>39934</v>
      </c>
      <c r="B2001">
        <v>1.1187214048396199</v>
      </c>
    </row>
    <row r="2002" spans="1:2" x14ac:dyDescent="0.25">
      <c r="A2002" s="5">
        <v>39941</v>
      </c>
      <c r="B2002">
        <v>1.0348831313996401</v>
      </c>
    </row>
    <row r="2003" spans="1:2" x14ac:dyDescent="0.25">
      <c r="A2003" s="5">
        <v>39948</v>
      </c>
      <c r="B2003">
        <v>0.97120339008242895</v>
      </c>
    </row>
    <row r="2004" spans="1:2" x14ac:dyDescent="0.25">
      <c r="A2004" s="5">
        <v>39955</v>
      </c>
      <c r="B2004">
        <v>0.91721581736086</v>
      </c>
    </row>
    <row r="2005" spans="1:2" x14ac:dyDescent="0.25">
      <c r="A2005" s="5">
        <v>39962</v>
      </c>
      <c r="B2005">
        <v>0.881393686680361</v>
      </c>
    </row>
    <row r="2006" spans="1:2" x14ac:dyDescent="0.25">
      <c r="A2006" s="5">
        <v>39969</v>
      </c>
      <c r="B2006">
        <v>0.85062199277415595</v>
      </c>
    </row>
    <row r="2007" spans="1:2" x14ac:dyDescent="0.25">
      <c r="A2007" s="5">
        <v>39976</v>
      </c>
      <c r="B2007">
        <v>0.82347681454821398</v>
      </c>
    </row>
    <row r="2008" spans="1:2" x14ac:dyDescent="0.25">
      <c r="A2008" s="5">
        <v>39983</v>
      </c>
      <c r="B2008">
        <v>0.794686180121286</v>
      </c>
    </row>
    <row r="2009" spans="1:2" x14ac:dyDescent="0.25">
      <c r="A2009" s="5">
        <v>39990</v>
      </c>
      <c r="B2009">
        <v>0.75642655603175901</v>
      </c>
    </row>
    <row r="2010" spans="1:2" x14ac:dyDescent="0.25">
      <c r="A2010" s="5">
        <v>39997</v>
      </c>
      <c r="B2010">
        <v>0.71107362823398301</v>
      </c>
    </row>
    <row r="2011" spans="1:2" x14ac:dyDescent="0.25">
      <c r="A2011" s="5">
        <v>40004</v>
      </c>
      <c r="B2011">
        <v>0.65536082509483196</v>
      </c>
    </row>
    <row r="2012" spans="1:2" x14ac:dyDescent="0.25">
      <c r="A2012" s="5">
        <v>40011</v>
      </c>
      <c r="B2012">
        <v>0.59403684543388302</v>
      </c>
    </row>
    <row r="2013" spans="1:2" x14ac:dyDescent="0.25">
      <c r="A2013" s="5">
        <v>40018</v>
      </c>
      <c r="B2013">
        <v>0.52998679967834905</v>
      </c>
    </row>
    <row r="2014" spans="1:2" x14ac:dyDescent="0.25">
      <c r="A2014" s="5">
        <v>40025</v>
      </c>
      <c r="B2014">
        <v>0.471151413134966</v>
      </c>
    </row>
    <row r="2015" spans="1:2" x14ac:dyDescent="0.25">
      <c r="A2015" s="5">
        <v>40032</v>
      </c>
      <c r="B2015">
        <v>0.419284813159435</v>
      </c>
    </row>
    <row r="2016" spans="1:2" x14ac:dyDescent="0.25">
      <c r="A2016" s="5">
        <v>40039</v>
      </c>
      <c r="B2016">
        <v>0.37759576211316598</v>
      </c>
    </row>
    <row r="2017" spans="1:2" x14ac:dyDescent="0.25">
      <c r="A2017" s="5">
        <v>40046</v>
      </c>
      <c r="B2017">
        <v>0.34269031394002503</v>
      </c>
    </row>
    <row r="2018" spans="1:2" x14ac:dyDescent="0.25">
      <c r="A2018" s="5">
        <v>40053</v>
      </c>
      <c r="B2018">
        <v>0.31508144058739901</v>
      </c>
    </row>
    <row r="2019" spans="1:2" x14ac:dyDescent="0.25">
      <c r="A2019" s="5">
        <v>40060</v>
      </c>
      <c r="B2019">
        <v>0.29342268523142701</v>
      </c>
    </row>
    <row r="2020" spans="1:2" x14ac:dyDescent="0.25">
      <c r="A2020" s="5">
        <v>40067</v>
      </c>
      <c r="B2020">
        <v>0.272782088401746</v>
      </c>
    </row>
    <row r="2021" spans="1:2" x14ac:dyDescent="0.25">
      <c r="A2021" s="5">
        <v>40074</v>
      </c>
      <c r="B2021">
        <v>0.254272544041801</v>
      </c>
    </row>
    <row r="2022" spans="1:2" x14ac:dyDescent="0.25">
      <c r="A2022" s="5">
        <v>40081</v>
      </c>
      <c r="B2022">
        <v>0.23463890846150601</v>
      </c>
    </row>
    <row r="2023" spans="1:2" x14ac:dyDescent="0.25">
      <c r="A2023" s="5">
        <v>40088</v>
      </c>
      <c r="B2023">
        <v>0.21926308236431299</v>
      </c>
    </row>
    <row r="2024" spans="1:2" x14ac:dyDescent="0.25">
      <c r="A2024" s="5">
        <v>40095</v>
      </c>
      <c r="B2024">
        <v>0.20288965516376201</v>
      </c>
    </row>
    <row r="2025" spans="1:2" x14ac:dyDescent="0.25">
      <c r="A2025" s="5">
        <v>40102</v>
      </c>
      <c r="B2025">
        <v>0.188733782126596</v>
      </c>
    </row>
    <row r="2026" spans="1:2" x14ac:dyDescent="0.25">
      <c r="A2026" s="5">
        <v>40109</v>
      </c>
      <c r="B2026">
        <v>0.17539112562756101</v>
      </c>
    </row>
    <row r="2027" spans="1:2" x14ac:dyDescent="0.25">
      <c r="A2027" s="5">
        <v>40116</v>
      </c>
      <c r="B2027">
        <v>0.16543698147147201</v>
      </c>
    </row>
    <row r="2028" spans="1:2" x14ac:dyDescent="0.25">
      <c r="A2028" s="5">
        <v>40123</v>
      </c>
      <c r="B2028">
        <v>0.15622455644119501</v>
      </c>
    </row>
    <row r="2029" spans="1:2" x14ac:dyDescent="0.25">
      <c r="A2029" s="5">
        <v>40130</v>
      </c>
      <c r="B2029">
        <v>0.145804565202899</v>
      </c>
    </row>
    <row r="2030" spans="1:2" x14ac:dyDescent="0.25">
      <c r="A2030" s="5">
        <v>40137</v>
      </c>
      <c r="B2030">
        <v>0.13566324728019799</v>
      </c>
    </row>
    <row r="2031" spans="1:2" x14ac:dyDescent="0.25">
      <c r="A2031" s="5">
        <v>40144</v>
      </c>
      <c r="B2031">
        <v>0.121932387194973</v>
      </c>
    </row>
    <row r="2032" spans="1:2" x14ac:dyDescent="0.25">
      <c r="A2032" s="5">
        <v>40151</v>
      </c>
      <c r="B2032">
        <v>0.105704673739224</v>
      </c>
    </row>
    <row r="2033" spans="1:2" x14ac:dyDescent="0.25">
      <c r="A2033" s="5">
        <v>40158</v>
      </c>
      <c r="B2033">
        <v>8.3111307061796105E-2</v>
      </c>
    </row>
    <row r="2034" spans="1:2" x14ac:dyDescent="0.25">
      <c r="A2034" s="5">
        <v>40165</v>
      </c>
      <c r="B2034">
        <v>5.7963224953192102E-2</v>
      </c>
    </row>
    <row r="2035" spans="1:2" x14ac:dyDescent="0.25">
      <c r="A2035" s="5">
        <v>40172</v>
      </c>
      <c r="B2035">
        <v>2.9904995054939501E-2</v>
      </c>
    </row>
    <row r="2036" spans="1:2" x14ac:dyDescent="0.25">
      <c r="A2036" s="5">
        <v>40179</v>
      </c>
      <c r="B2036">
        <v>4.9004584170590296E-3</v>
      </c>
    </row>
    <row r="2037" spans="1:2" x14ac:dyDescent="0.25">
      <c r="A2037" s="5">
        <v>40186</v>
      </c>
      <c r="B2037">
        <v>-1.83296491400021E-2</v>
      </c>
    </row>
    <row r="2038" spans="1:2" x14ac:dyDescent="0.25">
      <c r="A2038" s="5">
        <v>40193</v>
      </c>
      <c r="B2038">
        <v>-3.71921122313894E-2</v>
      </c>
    </row>
    <row r="2039" spans="1:2" x14ac:dyDescent="0.25">
      <c r="A2039" s="5">
        <v>40200</v>
      </c>
      <c r="B2039">
        <v>-4.4531689383119397E-2</v>
      </c>
    </row>
    <row r="2040" spans="1:2" x14ac:dyDescent="0.25">
      <c r="A2040" s="5">
        <v>40207</v>
      </c>
      <c r="B2040">
        <v>-5.0342645170432798E-2</v>
      </c>
    </row>
    <row r="2041" spans="1:2" x14ac:dyDescent="0.25">
      <c r="A2041" s="5">
        <v>40214</v>
      </c>
      <c r="B2041">
        <v>-5.4860984900127897E-2</v>
      </c>
    </row>
    <row r="2042" spans="1:2" x14ac:dyDescent="0.25">
      <c r="A2042" s="5">
        <v>40221</v>
      </c>
      <c r="B2042">
        <v>-6.3866512494443403E-2</v>
      </c>
    </row>
    <row r="2043" spans="1:2" x14ac:dyDescent="0.25">
      <c r="A2043" s="5">
        <v>40228</v>
      </c>
      <c r="B2043">
        <v>-7.8146670612962502E-2</v>
      </c>
    </row>
    <row r="2044" spans="1:2" x14ac:dyDescent="0.25">
      <c r="A2044" s="5">
        <v>40235</v>
      </c>
      <c r="B2044">
        <v>-0.10240837460344999</v>
      </c>
    </row>
    <row r="2045" spans="1:2" x14ac:dyDescent="0.25">
      <c r="A2045" s="5">
        <v>40242</v>
      </c>
      <c r="B2045">
        <v>-0.134178913781695</v>
      </c>
    </row>
    <row r="2046" spans="1:2" x14ac:dyDescent="0.25">
      <c r="A2046" s="5">
        <v>40249</v>
      </c>
      <c r="B2046">
        <v>-0.172602849337749</v>
      </c>
    </row>
    <row r="2047" spans="1:2" x14ac:dyDescent="0.25">
      <c r="A2047" s="5">
        <v>40256</v>
      </c>
      <c r="B2047">
        <v>-0.21260995717141801</v>
      </c>
    </row>
    <row r="2048" spans="1:2" x14ac:dyDescent="0.25">
      <c r="A2048" s="5">
        <v>40263</v>
      </c>
      <c r="B2048">
        <v>-0.247269505122832</v>
      </c>
    </row>
    <row r="2049" spans="1:2" x14ac:dyDescent="0.25">
      <c r="A2049" s="5">
        <v>40270</v>
      </c>
      <c r="B2049">
        <v>-0.27206473032196199</v>
      </c>
    </row>
    <row r="2050" spans="1:2" x14ac:dyDescent="0.25">
      <c r="A2050" s="5">
        <v>40277</v>
      </c>
      <c r="B2050">
        <v>-0.28250267171719801</v>
      </c>
    </row>
    <row r="2051" spans="1:2" x14ac:dyDescent="0.25">
      <c r="A2051" s="5">
        <v>40284</v>
      </c>
      <c r="B2051">
        <v>-0.276315540230201</v>
      </c>
    </row>
    <row r="2052" spans="1:2" x14ac:dyDescent="0.25">
      <c r="A2052" s="5">
        <v>40291</v>
      </c>
      <c r="B2052">
        <v>-0.245364949434968</v>
      </c>
    </row>
    <row r="2053" spans="1:2" x14ac:dyDescent="0.25">
      <c r="A2053" s="5">
        <v>40298</v>
      </c>
      <c r="B2053">
        <v>-0.199191889399357</v>
      </c>
    </row>
    <row r="2054" spans="1:2" x14ac:dyDescent="0.25">
      <c r="A2054" s="5">
        <v>40305</v>
      </c>
      <c r="B2054">
        <v>-0.13834884310138501</v>
      </c>
    </row>
    <row r="2055" spans="1:2" x14ac:dyDescent="0.25">
      <c r="A2055" s="5">
        <v>40312</v>
      </c>
      <c r="B2055">
        <v>-7.86285464323105E-2</v>
      </c>
    </row>
    <row r="2056" spans="1:2" x14ac:dyDescent="0.25">
      <c r="A2056" s="5">
        <v>40319</v>
      </c>
      <c r="B2056">
        <v>-1.8069904930014601E-2</v>
      </c>
    </row>
    <row r="2057" spans="1:2" x14ac:dyDescent="0.25">
      <c r="A2057" s="5">
        <v>40326</v>
      </c>
      <c r="B2057">
        <v>2.7098265213046702E-2</v>
      </c>
    </row>
    <row r="2058" spans="1:2" x14ac:dyDescent="0.25">
      <c r="A2058" s="5">
        <v>40333</v>
      </c>
      <c r="B2058">
        <v>5.4134544402594797E-2</v>
      </c>
    </row>
    <row r="2059" spans="1:2" x14ac:dyDescent="0.25">
      <c r="A2059" s="5">
        <v>40340</v>
      </c>
      <c r="B2059">
        <v>6.2538967173684304E-2</v>
      </c>
    </row>
    <row r="2060" spans="1:2" x14ac:dyDescent="0.25">
      <c r="A2060" s="5">
        <v>40347</v>
      </c>
      <c r="B2060">
        <v>4.9023404286060203E-2</v>
      </c>
    </row>
    <row r="2061" spans="1:2" x14ac:dyDescent="0.25">
      <c r="A2061" s="5">
        <v>40354</v>
      </c>
      <c r="B2061">
        <v>2.5484829865238701E-2</v>
      </c>
    </row>
    <row r="2062" spans="1:2" x14ac:dyDescent="0.25">
      <c r="A2062" s="5">
        <v>40361</v>
      </c>
      <c r="B2062">
        <v>-5.3551309231543703E-3</v>
      </c>
    </row>
    <row r="2063" spans="1:2" x14ac:dyDescent="0.25">
      <c r="A2063" s="5">
        <v>40368</v>
      </c>
      <c r="B2063">
        <v>-3.9514394726152598E-2</v>
      </c>
    </row>
    <row r="2064" spans="1:2" x14ac:dyDescent="0.25">
      <c r="A2064" s="5">
        <v>40375</v>
      </c>
      <c r="B2064">
        <v>-7.5076692627848496E-2</v>
      </c>
    </row>
    <row r="2065" spans="1:2" x14ac:dyDescent="0.25">
      <c r="A2065" s="5">
        <v>40382</v>
      </c>
      <c r="B2065">
        <v>-9.1905972728519705E-2</v>
      </c>
    </row>
    <row r="2066" spans="1:2" x14ac:dyDescent="0.25">
      <c r="A2066" s="5">
        <v>40389</v>
      </c>
      <c r="B2066">
        <v>-0.105029174993942</v>
      </c>
    </row>
    <row r="2067" spans="1:2" x14ac:dyDescent="0.25">
      <c r="A2067" s="5">
        <v>40396</v>
      </c>
      <c r="B2067">
        <v>-0.10843339805506</v>
      </c>
    </row>
    <row r="2068" spans="1:2" x14ac:dyDescent="0.25">
      <c r="A2068" s="5">
        <v>40403</v>
      </c>
      <c r="B2068">
        <v>-0.10538469076087</v>
      </c>
    </row>
    <row r="2069" spans="1:2" x14ac:dyDescent="0.25">
      <c r="A2069" s="5">
        <v>40410</v>
      </c>
      <c r="B2069">
        <v>-9.9080032978607305E-2</v>
      </c>
    </row>
    <row r="2070" spans="1:2" x14ac:dyDescent="0.25">
      <c r="A2070" s="5">
        <v>40417</v>
      </c>
      <c r="B2070">
        <v>-9.5649737797972798E-2</v>
      </c>
    </row>
    <row r="2071" spans="1:2" x14ac:dyDescent="0.25">
      <c r="A2071" s="5">
        <v>40424</v>
      </c>
      <c r="B2071">
        <v>-9.7678839457181907E-2</v>
      </c>
    </row>
    <row r="2072" spans="1:2" x14ac:dyDescent="0.25">
      <c r="A2072" s="5">
        <v>40431</v>
      </c>
      <c r="B2072">
        <v>-0.107977838007774</v>
      </c>
    </row>
    <row r="2073" spans="1:2" x14ac:dyDescent="0.25">
      <c r="A2073" s="5">
        <v>40438</v>
      </c>
      <c r="B2073">
        <v>-0.125677971779143</v>
      </c>
    </row>
    <row r="2074" spans="1:2" x14ac:dyDescent="0.25">
      <c r="A2074" s="5">
        <v>40445</v>
      </c>
      <c r="B2074">
        <v>-0.14580048102093701</v>
      </c>
    </row>
    <row r="2075" spans="1:2" x14ac:dyDescent="0.25">
      <c r="A2075" s="5">
        <v>40452</v>
      </c>
      <c r="B2075">
        <v>-0.169876886633401</v>
      </c>
    </row>
    <row r="2076" spans="1:2" x14ac:dyDescent="0.25">
      <c r="A2076" s="5">
        <v>40459</v>
      </c>
      <c r="B2076">
        <v>-0.19061493201079799</v>
      </c>
    </row>
    <row r="2077" spans="1:2" x14ac:dyDescent="0.25">
      <c r="A2077" s="5">
        <v>40466</v>
      </c>
      <c r="B2077">
        <v>-0.212674400814166</v>
      </c>
    </row>
    <row r="2078" spans="1:2" x14ac:dyDescent="0.25">
      <c r="A2078" s="5">
        <v>40473</v>
      </c>
      <c r="B2078">
        <v>-0.219566392885953</v>
      </c>
    </row>
    <row r="2079" spans="1:2" x14ac:dyDescent="0.25">
      <c r="A2079" s="5">
        <v>40480</v>
      </c>
      <c r="B2079">
        <v>-0.22602145152258399</v>
      </c>
    </row>
    <row r="2080" spans="1:2" x14ac:dyDescent="0.25">
      <c r="A2080" s="5">
        <v>40487</v>
      </c>
      <c r="B2080">
        <v>-0.22652001218279599</v>
      </c>
    </row>
    <row r="2081" spans="1:2" x14ac:dyDescent="0.25">
      <c r="A2081" s="5">
        <v>40494</v>
      </c>
      <c r="B2081">
        <v>-0.22425166446390399</v>
      </c>
    </row>
    <row r="2082" spans="1:2" x14ac:dyDescent="0.25">
      <c r="A2082" s="5">
        <v>40501</v>
      </c>
      <c r="B2082">
        <v>-0.219992940019721</v>
      </c>
    </row>
    <row r="2083" spans="1:2" x14ac:dyDescent="0.25">
      <c r="A2083" s="5">
        <v>40508</v>
      </c>
      <c r="B2083">
        <v>-0.218730098432831</v>
      </c>
    </row>
    <row r="2084" spans="1:2" x14ac:dyDescent="0.25">
      <c r="A2084" s="5">
        <v>40515</v>
      </c>
      <c r="B2084">
        <v>-0.22163557181917101</v>
      </c>
    </row>
    <row r="2085" spans="1:2" x14ac:dyDescent="0.25">
      <c r="A2085" s="5">
        <v>40522</v>
      </c>
      <c r="B2085">
        <v>-0.23074378181385899</v>
      </c>
    </row>
    <row r="2086" spans="1:2" x14ac:dyDescent="0.25">
      <c r="A2086" s="5">
        <v>40529</v>
      </c>
      <c r="B2086">
        <v>-0.24592003508578</v>
      </c>
    </row>
    <row r="2087" spans="1:2" x14ac:dyDescent="0.25">
      <c r="A2087" s="5">
        <v>40536</v>
      </c>
      <c r="B2087">
        <v>-0.262739298072873</v>
      </c>
    </row>
    <row r="2088" spans="1:2" x14ac:dyDescent="0.25">
      <c r="A2088" s="5">
        <v>40543</v>
      </c>
      <c r="B2088">
        <v>-0.28161445958912101</v>
      </c>
    </row>
    <row r="2089" spans="1:2" x14ac:dyDescent="0.25">
      <c r="A2089" s="5">
        <v>40550</v>
      </c>
      <c r="B2089">
        <v>-0.29958366141551601</v>
      </c>
    </row>
    <row r="2090" spans="1:2" x14ac:dyDescent="0.25">
      <c r="A2090" s="5">
        <v>40557</v>
      </c>
      <c r="B2090">
        <v>-0.31995000552354902</v>
      </c>
    </row>
    <row r="2091" spans="1:2" x14ac:dyDescent="0.25">
      <c r="A2091" s="5">
        <v>40564</v>
      </c>
      <c r="B2091">
        <v>-0.32777441619228898</v>
      </c>
    </row>
    <row r="2092" spans="1:2" x14ac:dyDescent="0.25">
      <c r="A2092" s="5">
        <v>40571</v>
      </c>
      <c r="B2092">
        <v>-0.33469180866668302</v>
      </c>
    </row>
    <row r="2093" spans="1:2" x14ac:dyDescent="0.25">
      <c r="A2093" s="5">
        <v>40578</v>
      </c>
      <c r="B2093">
        <v>-0.33419938580241798</v>
      </c>
    </row>
    <row r="2094" spans="1:2" x14ac:dyDescent="0.25">
      <c r="A2094" s="5">
        <v>40585</v>
      </c>
      <c r="B2094">
        <v>-0.33039747515956303</v>
      </c>
    </row>
    <row r="2095" spans="1:2" x14ac:dyDescent="0.25">
      <c r="A2095" s="5">
        <v>40592</v>
      </c>
      <c r="B2095">
        <v>-0.32042816332699497</v>
      </c>
    </row>
    <row r="2096" spans="1:2" x14ac:dyDescent="0.25">
      <c r="A2096" s="5">
        <v>40599</v>
      </c>
      <c r="B2096">
        <v>-0.30995812014520802</v>
      </c>
    </row>
    <row r="2097" spans="1:2" x14ac:dyDescent="0.25">
      <c r="A2097" s="5">
        <v>40606</v>
      </c>
      <c r="B2097">
        <v>-0.30427141329857299</v>
      </c>
    </row>
    <row r="2098" spans="1:2" x14ac:dyDescent="0.25">
      <c r="A2098" s="5">
        <v>40613</v>
      </c>
      <c r="B2098">
        <v>-0.30279583493397499</v>
      </c>
    </row>
    <row r="2099" spans="1:2" x14ac:dyDescent="0.25">
      <c r="A2099" s="5">
        <v>40620</v>
      </c>
      <c r="B2099">
        <v>-0.30804748865054199</v>
      </c>
    </row>
    <row r="2100" spans="1:2" x14ac:dyDescent="0.25">
      <c r="A2100" s="5">
        <v>40627</v>
      </c>
      <c r="B2100">
        <v>-0.32096921410826701</v>
      </c>
    </row>
    <row r="2101" spans="1:2" x14ac:dyDescent="0.25">
      <c r="A2101" s="5">
        <v>40634</v>
      </c>
      <c r="B2101">
        <v>-0.337417820375571</v>
      </c>
    </row>
    <row r="2102" spans="1:2" x14ac:dyDescent="0.25">
      <c r="A2102" s="5">
        <v>40641</v>
      </c>
      <c r="B2102">
        <v>-0.35264955914886997</v>
      </c>
    </row>
    <row r="2103" spans="1:2" x14ac:dyDescent="0.25">
      <c r="A2103" s="5">
        <v>40648</v>
      </c>
      <c r="B2103">
        <v>-0.36919401150119102</v>
      </c>
    </row>
    <row r="2104" spans="1:2" x14ac:dyDescent="0.25">
      <c r="A2104" s="5">
        <v>40655</v>
      </c>
      <c r="B2104">
        <v>-0.36984770500768999</v>
      </c>
    </row>
    <row r="2105" spans="1:2" x14ac:dyDescent="0.25">
      <c r="A2105" s="5">
        <v>40662</v>
      </c>
      <c r="B2105">
        <v>-0.36784988011925002</v>
      </c>
    </row>
    <row r="2106" spans="1:2" x14ac:dyDescent="0.25">
      <c r="A2106" s="5">
        <v>40669</v>
      </c>
      <c r="B2106">
        <v>-0.35667507280264099</v>
      </c>
    </row>
    <row r="2107" spans="1:2" x14ac:dyDescent="0.25">
      <c r="A2107" s="5">
        <v>40676</v>
      </c>
      <c r="B2107">
        <v>-0.34074963075800102</v>
      </c>
    </row>
    <row r="2108" spans="1:2" x14ac:dyDescent="0.25">
      <c r="A2108" s="5">
        <v>40683</v>
      </c>
      <c r="B2108">
        <v>-0.32461834370567999</v>
      </c>
    </row>
    <row r="2109" spans="1:2" x14ac:dyDescent="0.25">
      <c r="A2109" s="5">
        <v>40690</v>
      </c>
      <c r="B2109">
        <v>-0.30996175220459499</v>
      </c>
    </row>
    <row r="2110" spans="1:2" x14ac:dyDescent="0.25">
      <c r="A2110" s="5">
        <v>40697</v>
      </c>
      <c r="B2110">
        <v>-0.30086195165453999</v>
      </c>
    </row>
    <row r="2111" spans="1:2" x14ac:dyDescent="0.25">
      <c r="A2111" s="5">
        <v>40704</v>
      </c>
      <c r="B2111">
        <v>-0.29612586212067599</v>
      </c>
    </row>
    <row r="2112" spans="1:2" x14ac:dyDescent="0.25">
      <c r="A2112" s="5">
        <v>40711</v>
      </c>
      <c r="B2112">
        <v>-0.29793319422511799</v>
      </c>
    </row>
    <row r="2113" spans="1:2" x14ac:dyDescent="0.25">
      <c r="A2113" s="5">
        <v>40718</v>
      </c>
      <c r="B2113">
        <v>-0.30049010852545499</v>
      </c>
    </row>
    <row r="2114" spans="1:2" x14ac:dyDescent="0.25">
      <c r="A2114" s="5">
        <v>40725</v>
      </c>
      <c r="B2114">
        <v>-0.30122627288340098</v>
      </c>
    </row>
    <row r="2115" spans="1:2" x14ac:dyDescent="0.25">
      <c r="A2115" s="5">
        <v>40732</v>
      </c>
      <c r="B2115">
        <v>-0.29116100085080199</v>
      </c>
    </row>
    <row r="2116" spans="1:2" x14ac:dyDescent="0.25">
      <c r="A2116" s="5">
        <v>40739</v>
      </c>
      <c r="B2116">
        <v>-0.272892367908949</v>
      </c>
    </row>
    <row r="2117" spans="1:2" x14ac:dyDescent="0.25">
      <c r="A2117" s="5">
        <v>40746</v>
      </c>
      <c r="B2117">
        <v>-0.229333176738206</v>
      </c>
    </row>
    <row r="2118" spans="1:2" x14ac:dyDescent="0.25">
      <c r="A2118" s="5">
        <v>40753</v>
      </c>
      <c r="B2118">
        <v>-0.17825106775736399</v>
      </c>
    </row>
    <row r="2119" spans="1:2" x14ac:dyDescent="0.25">
      <c r="A2119" s="5">
        <v>40760</v>
      </c>
      <c r="B2119">
        <v>-0.112166763290679</v>
      </c>
    </row>
    <row r="2120" spans="1:2" x14ac:dyDescent="0.25">
      <c r="A2120" s="5">
        <v>40767</v>
      </c>
      <c r="B2120">
        <v>-3.9554850902627801E-2</v>
      </c>
    </row>
    <row r="2121" spans="1:2" x14ac:dyDescent="0.25">
      <c r="A2121" s="5">
        <v>40774</v>
      </c>
      <c r="B2121">
        <v>2.4111785821289301E-2</v>
      </c>
    </row>
    <row r="2122" spans="1:2" x14ac:dyDescent="0.25">
      <c r="A2122" s="5">
        <v>40781</v>
      </c>
      <c r="B2122">
        <v>8.1897568467252893E-2</v>
      </c>
    </row>
    <row r="2123" spans="1:2" x14ac:dyDescent="0.25">
      <c r="A2123" s="5">
        <v>40788</v>
      </c>
      <c r="B2123">
        <v>0.12175022792349401</v>
      </c>
    </row>
    <row r="2124" spans="1:2" x14ac:dyDescent="0.25">
      <c r="A2124" s="5">
        <v>40795</v>
      </c>
      <c r="B2124">
        <v>0.14847307140836399</v>
      </c>
    </row>
    <row r="2125" spans="1:2" x14ac:dyDescent="0.25">
      <c r="A2125" s="5">
        <v>40802</v>
      </c>
      <c r="B2125">
        <v>0.15564601952218299</v>
      </c>
    </row>
    <row r="2126" spans="1:2" x14ac:dyDescent="0.25">
      <c r="A2126" s="5">
        <v>40809</v>
      </c>
      <c r="B2126">
        <v>0.15489212454856599</v>
      </c>
    </row>
    <row r="2127" spans="1:2" x14ac:dyDescent="0.25">
      <c r="A2127" s="5">
        <v>40816</v>
      </c>
      <c r="B2127">
        <v>0.14227883995592699</v>
      </c>
    </row>
    <row r="2128" spans="1:2" x14ac:dyDescent="0.25">
      <c r="A2128" s="5">
        <v>40823</v>
      </c>
      <c r="B2128">
        <v>0.12675729544126499</v>
      </c>
    </row>
    <row r="2129" spans="1:2" x14ac:dyDescent="0.25">
      <c r="A2129" s="5">
        <v>40830</v>
      </c>
      <c r="B2129">
        <v>0.100331866721923</v>
      </c>
    </row>
    <row r="2130" spans="1:2" x14ac:dyDescent="0.25">
      <c r="A2130" s="5">
        <v>40837</v>
      </c>
      <c r="B2130">
        <v>9.6104873594506396E-2</v>
      </c>
    </row>
    <row r="2131" spans="1:2" x14ac:dyDescent="0.25">
      <c r="A2131" s="5">
        <v>40844</v>
      </c>
      <c r="B2131">
        <v>8.8396295824126198E-2</v>
      </c>
    </row>
    <row r="2132" spans="1:2" x14ac:dyDescent="0.25">
      <c r="A2132" s="5">
        <v>40851</v>
      </c>
      <c r="B2132">
        <v>9.2401986390203306E-2</v>
      </c>
    </row>
    <row r="2133" spans="1:2" x14ac:dyDescent="0.25">
      <c r="A2133" s="5">
        <v>40858</v>
      </c>
      <c r="B2133">
        <v>0.100631395486386</v>
      </c>
    </row>
    <row r="2134" spans="1:2" x14ac:dyDescent="0.25">
      <c r="A2134" s="5">
        <v>40865</v>
      </c>
      <c r="B2134">
        <v>0.110400779088457</v>
      </c>
    </row>
    <row r="2135" spans="1:2" x14ac:dyDescent="0.25">
      <c r="A2135" s="5">
        <v>40872</v>
      </c>
      <c r="B2135">
        <v>0.11838137461912999</v>
      </c>
    </row>
    <row r="2136" spans="1:2" x14ac:dyDescent="0.25">
      <c r="A2136" s="5">
        <v>40879</v>
      </c>
      <c r="B2136">
        <v>0.114429060664129</v>
      </c>
    </row>
    <row r="2137" spans="1:2" x14ac:dyDescent="0.25">
      <c r="A2137" s="5">
        <v>40886</v>
      </c>
      <c r="B2137">
        <v>0.102657804630522</v>
      </c>
    </row>
    <row r="2138" spans="1:2" x14ac:dyDescent="0.25">
      <c r="A2138" s="5">
        <v>40893</v>
      </c>
      <c r="B2138">
        <v>7.8282358091513293E-2</v>
      </c>
    </row>
    <row r="2139" spans="1:2" x14ac:dyDescent="0.25">
      <c r="A2139" s="5">
        <v>40900</v>
      </c>
      <c r="B2139">
        <v>4.6577103146797902E-2</v>
      </c>
    </row>
    <row r="2140" spans="1:2" x14ac:dyDescent="0.25">
      <c r="A2140" s="5">
        <v>40907</v>
      </c>
      <c r="B2140">
        <v>5.6682990587699003E-3</v>
      </c>
    </row>
    <row r="2141" spans="1:2" x14ac:dyDescent="0.25">
      <c r="A2141" s="5">
        <v>40914</v>
      </c>
      <c r="B2141">
        <v>-3.6833093333995801E-2</v>
      </c>
    </row>
    <row r="2142" spans="1:2" x14ac:dyDescent="0.25">
      <c r="A2142" s="5">
        <v>40921</v>
      </c>
      <c r="B2142">
        <v>-8.6385541368575403E-2</v>
      </c>
    </row>
    <row r="2143" spans="1:2" x14ac:dyDescent="0.25">
      <c r="A2143" s="5">
        <v>40928</v>
      </c>
      <c r="B2143">
        <v>-0.11813634587629</v>
      </c>
    </row>
    <row r="2144" spans="1:2" x14ac:dyDescent="0.25">
      <c r="A2144" s="5">
        <v>40935</v>
      </c>
      <c r="B2144">
        <v>-0.15044290565021601</v>
      </c>
    </row>
    <row r="2145" spans="1:2" x14ac:dyDescent="0.25">
      <c r="A2145" s="5">
        <v>40942</v>
      </c>
      <c r="B2145">
        <v>-0.173399771049915</v>
      </c>
    </row>
    <row r="2146" spans="1:2" x14ac:dyDescent="0.25">
      <c r="A2146" s="5">
        <v>40949</v>
      </c>
      <c r="B2146">
        <v>-0.190835700337985</v>
      </c>
    </row>
    <row r="2147" spans="1:2" x14ac:dyDescent="0.25">
      <c r="A2147" s="5">
        <v>40956</v>
      </c>
      <c r="B2147">
        <v>-0.203993455623797</v>
      </c>
    </row>
    <row r="2148" spans="1:2" x14ac:dyDescent="0.25">
      <c r="A2148" s="5">
        <v>40963</v>
      </c>
      <c r="B2148">
        <v>-0.216019220106972</v>
      </c>
    </row>
    <row r="2149" spans="1:2" x14ac:dyDescent="0.25">
      <c r="A2149" s="5">
        <v>40970</v>
      </c>
      <c r="B2149">
        <v>-0.23012017830745099</v>
      </c>
    </row>
    <row r="2150" spans="1:2" x14ac:dyDescent="0.25">
      <c r="A2150" s="5">
        <v>40977</v>
      </c>
      <c r="B2150">
        <v>-0.24503761182894099</v>
      </c>
    </row>
    <row r="2151" spans="1:2" x14ac:dyDescent="0.25">
      <c r="A2151" s="5">
        <v>40984</v>
      </c>
      <c r="B2151">
        <v>-0.26496022418796999</v>
      </c>
    </row>
    <row r="2152" spans="1:2" x14ac:dyDescent="0.25">
      <c r="A2152" s="5">
        <v>40991</v>
      </c>
      <c r="B2152">
        <v>-0.28060567362116601</v>
      </c>
    </row>
    <row r="2153" spans="1:2" x14ac:dyDescent="0.25">
      <c r="A2153" s="5">
        <v>40998</v>
      </c>
      <c r="B2153">
        <v>-0.29418865012012901</v>
      </c>
    </row>
    <row r="2154" spans="1:2" x14ac:dyDescent="0.25">
      <c r="A2154" s="5">
        <v>41005</v>
      </c>
      <c r="B2154">
        <v>-0.30027227379774502</v>
      </c>
    </row>
    <row r="2155" spans="1:2" x14ac:dyDescent="0.25">
      <c r="A2155" s="5">
        <v>41012</v>
      </c>
      <c r="B2155">
        <v>-0.30365277634323401</v>
      </c>
    </row>
    <row r="2156" spans="1:2" x14ac:dyDescent="0.25">
      <c r="A2156" s="5">
        <v>41019</v>
      </c>
      <c r="B2156">
        <v>-0.28993920362007802</v>
      </c>
    </row>
    <row r="2157" spans="1:2" x14ac:dyDescent="0.25">
      <c r="A2157" s="5">
        <v>41026</v>
      </c>
      <c r="B2157">
        <v>-0.27369339040114699</v>
      </c>
    </row>
    <row r="2158" spans="1:2" x14ac:dyDescent="0.25">
      <c r="A2158" s="5">
        <v>41033</v>
      </c>
      <c r="B2158">
        <v>-0.250119471533366</v>
      </c>
    </row>
    <row r="2159" spans="1:2" x14ac:dyDescent="0.25">
      <c r="A2159" s="5">
        <v>41040</v>
      </c>
      <c r="B2159">
        <v>-0.221521786663539</v>
      </c>
    </row>
    <row r="2160" spans="1:2" x14ac:dyDescent="0.25">
      <c r="A2160" s="5">
        <v>41047</v>
      </c>
      <c r="B2160">
        <v>-0.19267537849749</v>
      </c>
    </row>
    <row r="2161" spans="1:2" x14ac:dyDescent="0.25">
      <c r="A2161" s="5">
        <v>41054</v>
      </c>
      <c r="B2161">
        <v>-0.170493144842713</v>
      </c>
    </row>
    <row r="2162" spans="1:2" x14ac:dyDescent="0.25">
      <c r="A2162" s="5">
        <v>41061</v>
      </c>
      <c r="B2162">
        <v>-0.155879352729206</v>
      </c>
    </row>
    <row r="2163" spans="1:2" x14ac:dyDescent="0.25">
      <c r="A2163" s="5">
        <v>41068</v>
      </c>
      <c r="B2163">
        <v>-0.15018581530699501</v>
      </c>
    </row>
    <row r="2164" spans="1:2" x14ac:dyDescent="0.25">
      <c r="A2164" s="5">
        <v>41075</v>
      </c>
      <c r="B2164">
        <v>-0.15791237325371399</v>
      </c>
    </row>
    <row r="2165" spans="1:2" x14ac:dyDescent="0.25">
      <c r="A2165" s="5">
        <v>41082</v>
      </c>
      <c r="B2165">
        <v>-0.172656608421911</v>
      </c>
    </row>
    <row r="2166" spans="1:2" x14ac:dyDescent="0.25">
      <c r="A2166" s="5">
        <v>41089</v>
      </c>
      <c r="B2166">
        <v>-0.19298122494785899</v>
      </c>
    </row>
    <row r="2167" spans="1:2" x14ac:dyDescent="0.25">
      <c r="A2167" s="5">
        <v>41096</v>
      </c>
      <c r="B2167">
        <v>-0.21462393293078899</v>
      </c>
    </row>
    <row r="2168" spans="1:2" x14ac:dyDescent="0.25">
      <c r="A2168" s="5">
        <v>41103</v>
      </c>
      <c r="B2168">
        <v>-0.24026553688420199</v>
      </c>
    </row>
    <row r="2169" spans="1:2" x14ac:dyDescent="0.25">
      <c r="A2169" s="5">
        <v>41110</v>
      </c>
      <c r="B2169">
        <v>-0.25414726934718201</v>
      </c>
    </row>
    <row r="2170" spans="1:2" x14ac:dyDescent="0.25">
      <c r="A2170" s="5">
        <v>41117</v>
      </c>
      <c r="B2170">
        <v>-0.26830463448388098</v>
      </c>
    </row>
    <row r="2171" spans="1:2" x14ac:dyDescent="0.25">
      <c r="A2171" s="5">
        <v>41124</v>
      </c>
      <c r="B2171">
        <v>-0.28011120964584002</v>
      </c>
    </row>
    <row r="2172" spans="1:2" x14ac:dyDescent="0.25">
      <c r="A2172" s="5">
        <v>41131</v>
      </c>
      <c r="B2172">
        <v>-0.29018318268534299</v>
      </c>
    </row>
    <row r="2173" spans="1:2" x14ac:dyDescent="0.25">
      <c r="A2173" s="5">
        <v>41138</v>
      </c>
      <c r="B2173">
        <v>-0.300963557700965</v>
      </c>
    </row>
    <row r="2174" spans="1:2" x14ac:dyDescent="0.25">
      <c r="A2174" s="5">
        <v>41145</v>
      </c>
      <c r="B2174">
        <v>-0.31288805393084601</v>
      </c>
    </row>
    <row r="2175" spans="1:2" x14ac:dyDescent="0.25">
      <c r="A2175" s="5">
        <v>41152</v>
      </c>
      <c r="B2175">
        <v>-0.32723340293959102</v>
      </c>
    </row>
    <row r="2176" spans="1:2" x14ac:dyDescent="0.25">
      <c r="A2176" s="5">
        <v>41159</v>
      </c>
      <c r="B2176">
        <v>-0.34466931878683998</v>
      </c>
    </row>
    <row r="2177" spans="1:2" x14ac:dyDescent="0.25">
      <c r="A2177" s="5">
        <v>41166</v>
      </c>
      <c r="B2177">
        <v>-0.36679100926552499</v>
      </c>
    </row>
    <row r="2178" spans="1:2" x14ac:dyDescent="0.25">
      <c r="A2178" s="5">
        <v>41173</v>
      </c>
      <c r="B2178">
        <v>-0.38695817705004198</v>
      </c>
    </row>
    <row r="2179" spans="1:2" x14ac:dyDescent="0.25">
      <c r="A2179" s="5">
        <v>41180</v>
      </c>
      <c r="B2179">
        <v>-0.405091410790058</v>
      </c>
    </row>
    <row r="2180" spans="1:2" x14ac:dyDescent="0.25">
      <c r="A2180" s="5">
        <v>41187</v>
      </c>
      <c r="B2180">
        <v>-0.42049783967552201</v>
      </c>
    </row>
    <row r="2181" spans="1:2" x14ac:dyDescent="0.25">
      <c r="A2181" s="5">
        <v>41194</v>
      </c>
      <c r="B2181">
        <v>-0.43518297751935903</v>
      </c>
    </row>
    <row r="2182" spans="1:2" x14ac:dyDescent="0.25">
      <c r="A2182" s="5">
        <v>41201</v>
      </c>
      <c r="B2182">
        <v>-0.43820728959844102</v>
      </c>
    </row>
    <row r="2183" spans="1:2" x14ac:dyDescent="0.25">
      <c r="A2183" s="5">
        <v>41208</v>
      </c>
      <c r="B2183">
        <v>-0.44074471043371399</v>
      </c>
    </row>
    <row r="2184" spans="1:2" x14ac:dyDescent="0.25">
      <c r="A2184" s="5">
        <v>41215</v>
      </c>
      <c r="B2184">
        <v>-0.43988163594010798</v>
      </c>
    </row>
    <row r="2185" spans="1:2" x14ac:dyDescent="0.25">
      <c r="A2185" s="5">
        <v>41222</v>
      </c>
      <c r="B2185">
        <v>-0.43790650108289703</v>
      </c>
    </row>
    <row r="2186" spans="1:2" x14ac:dyDescent="0.25">
      <c r="A2186" s="5">
        <v>41229</v>
      </c>
      <c r="B2186">
        <v>-0.43685736423932697</v>
      </c>
    </row>
    <row r="2187" spans="1:2" x14ac:dyDescent="0.25">
      <c r="A2187" s="5">
        <v>41236</v>
      </c>
      <c r="B2187">
        <v>-0.43982341085524301</v>
      </c>
    </row>
    <row r="2188" spans="1:2" x14ac:dyDescent="0.25">
      <c r="A2188" s="5">
        <v>41243</v>
      </c>
      <c r="B2188">
        <v>-0.44450552634936802</v>
      </c>
    </row>
    <row r="2189" spans="1:2" x14ac:dyDescent="0.25">
      <c r="A2189" s="5">
        <v>41250</v>
      </c>
      <c r="B2189">
        <v>-0.45273087249159999</v>
      </c>
    </row>
    <row r="2190" spans="1:2" x14ac:dyDescent="0.25">
      <c r="A2190" s="5">
        <v>41257</v>
      </c>
      <c r="B2190">
        <v>-0.46537816717511998</v>
      </c>
    </row>
    <row r="2191" spans="1:2" x14ac:dyDescent="0.25">
      <c r="A2191" s="5">
        <v>41264</v>
      </c>
      <c r="B2191">
        <v>-0.478327416132732</v>
      </c>
    </row>
    <row r="2192" spans="1:2" x14ac:dyDescent="0.25">
      <c r="A2192" s="5">
        <v>41271</v>
      </c>
      <c r="B2192">
        <v>-0.491098866893037</v>
      </c>
    </row>
    <row r="2193" spans="1:2" x14ac:dyDescent="0.25">
      <c r="A2193" s="5">
        <v>41278</v>
      </c>
      <c r="B2193">
        <v>-0.50473399133676999</v>
      </c>
    </row>
    <row r="2194" spans="1:2" x14ac:dyDescent="0.25">
      <c r="A2194" s="5">
        <v>41285</v>
      </c>
      <c r="B2194">
        <v>-0.51932515454850103</v>
      </c>
    </row>
    <row r="2195" spans="1:2" x14ac:dyDescent="0.25">
      <c r="A2195" s="5">
        <v>41292</v>
      </c>
      <c r="B2195">
        <v>-0.52253451188236699</v>
      </c>
    </row>
    <row r="2196" spans="1:2" x14ac:dyDescent="0.25">
      <c r="A2196" s="5">
        <v>41299</v>
      </c>
      <c r="B2196">
        <v>-0.52649242788255501</v>
      </c>
    </row>
    <row r="2197" spans="1:2" x14ac:dyDescent="0.25">
      <c r="A2197" s="5">
        <v>41306</v>
      </c>
      <c r="B2197">
        <v>-0.52616025021876001</v>
      </c>
    </row>
    <row r="2198" spans="1:2" x14ac:dyDescent="0.25">
      <c r="A2198" s="5">
        <v>41313</v>
      </c>
      <c r="B2198">
        <v>-0.52367521128082795</v>
      </c>
    </row>
    <row r="2199" spans="1:2" x14ac:dyDescent="0.25">
      <c r="A2199" s="5">
        <v>41320</v>
      </c>
      <c r="B2199">
        <v>-0.52095809063825305</v>
      </c>
    </row>
    <row r="2200" spans="1:2" x14ac:dyDescent="0.25">
      <c r="A2200" s="5">
        <v>41327</v>
      </c>
      <c r="B2200">
        <v>-0.51999357154512604</v>
      </c>
    </row>
    <row r="2201" spans="1:2" x14ac:dyDescent="0.25">
      <c r="A2201" s="5">
        <v>41334</v>
      </c>
      <c r="B2201">
        <v>-0.52039185094875995</v>
      </c>
    </row>
    <row r="2202" spans="1:2" x14ac:dyDescent="0.25">
      <c r="A2202" s="5">
        <v>41341</v>
      </c>
      <c r="B2202">
        <v>-0.52502132611096397</v>
      </c>
    </row>
    <row r="2203" spans="1:2" x14ac:dyDescent="0.25">
      <c r="A2203" s="5">
        <v>41348</v>
      </c>
      <c r="B2203">
        <v>-0.533619872575959</v>
      </c>
    </row>
    <row r="2204" spans="1:2" x14ac:dyDescent="0.25">
      <c r="A2204" s="5">
        <v>41355</v>
      </c>
      <c r="B2204">
        <v>-0.54344493166005003</v>
      </c>
    </row>
    <row r="2205" spans="1:2" x14ac:dyDescent="0.25">
      <c r="A2205" s="5">
        <v>41362</v>
      </c>
      <c r="B2205">
        <v>-0.55559742940216905</v>
      </c>
    </row>
    <row r="2206" spans="1:2" x14ac:dyDescent="0.25">
      <c r="A2206" s="5">
        <v>41369</v>
      </c>
      <c r="B2206">
        <v>-0.567490167934805</v>
      </c>
    </row>
    <row r="2207" spans="1:2" x14ac:dyDescent="0.25">
      <c r="A2207" s="5">
        <v>41376</v>
      </c>
      <c r="B2207">
        <v>-0.58233605849951997</v>
      </c>
    </row>
    <row r="2208" spans="1:2" x14ac:dyDescent="0.25">
      <c r="A2208" s="5">
        <v>41383</v>
      </c>
      <c r="B2208">
        <v>-0.58612075788636797</v>
      </c>
    </row>
    <row r="2209" spans="1:2" x14ac:dyDescent="0.25">
      <c r="A2209" s="5">
        <v>41390</v>
      </c>
      <c r="B2209">
        <v>-0.59336651744692803</v>
      </c>
    </row>
    <row r="2210" spans="1:2" x14ac:dyDescent="0.25">
      <c r="A2210" s="5">
        <v>41397</v>
      </c>
      <c r="B2210">
        <v>-0.59516092235085805</v>
      </c>
    </row>
    <row r="2211" spans="1:2" x14ac:dyDescent="0.25">
      <c r="A2211" s="5">
        <v>41404</v>
      </c>
      <c r="B2211">
        <v>-0.59351138584221597</v>
      </c>
    </row>
    <row r="2212" spans="1:2" x14ac:dyDescent="0.25">
      <c r="A2212" s="5">
        <v>41411</v>
      </c>
      <c r="B2212">
        <v>-0.586962774767955</v>
      </c>
    </row>
    <row r="2213" spans="1:2" x14ac:dyDescent="0.25">
      <c r="A2213" s="5">
        <v>41418</v>
      </c>
      <c r="B2213">
        <v>-0.57752647286195102</v>
      </c>
    </row>
    <row r="2214" spans="1:2" x14ac:dyDescent="0.25">
      <c r="A2214" s="5">
        <v>41425</v>
      </c>
      <c r="B2214">
        <v>-0.56580102801624699</v>
      </c>
    </row>
    <row r="2215" spans="1:2" x14ac:dyDescent="0.25">
      <c r="A2215" s="5">
        <v>41432</v>
      </c>
      <c r="B2215">
        <v>-0.55439295271564404</v>
      </c>
    </row>
    <row r="2216" spans="1:2" x14ac:dyDescent="0.25">
      <c r="A2216" s="5">
        <v>41439</v>
      </c>
      <c r="B2216">
        <v>-0.54554754284378404</v>
      </c>
    </row>
    <row r="2217" spans="1:2" x14ac:dyDescent="0.25">
      <c r="A2217" s="5">
        <v>41446</v>
      </c>
      <c r="B2217">
        <v>-0.53873000455275799</v>
      </c>
    </row>
    <row r="2218" spans="1:2" x14ac:dyDescent="0.25">
      <c r="A2218" s="5">
        <v>41453</v>
      </c>
      <c r="B2218">
        <v>-0.53759450617411797</v>
      </c>
    </row>
    <row r="2219" spans="1:2" x14ac:dyDescent="0.25">
      <c r="A2219" s="5">
        <v>41460</v>
      </c>
      <c r="B2219">
        <v>-0.53943736678371101</v>
      </c>
    </row>
    <row r="2220" spans="1:2" x14ac:dyDescent="0.25">
      <c r="A2220" s="5">
        <v>41467</v>
      </c>
      <c r="B2220">
        <v>-0.54816790582177499</v>
      </c>
    </row>
    <row r="2221" spans="1:2" x14ac:dyDescent="0.25">
      <c r="A2221" s="5">
        <v>41474</v>
      </c>
      <c r="B2221">
        <v>-0.55141909408769096</v>
      </c>
    </row>
    <row r="2222" spans="1:2" x14ac:dyDescent="0.25">
      <c r="A2222" s="5">
        <v>41481</v>
      </c>
      <c r="B2222">
        <v>-0.55709430574951702</v>
      </c>
    </row>
    <row r="2223" spans="1:2" x14ac:dyDescent="0.25">
      <c r="A2223" s="5">
        <v>41488</v>
      </c>
      <c r="B2223">
        <v>-0.55880824383637995</v>
      </c>
    </row>
    <row r="2224" spans="1:2" x14ac:dyDescent="0.25">
      <c r="A2224" s="5">
        <v>41495</v>
      </c>
      <c r="B2224">
        <v>-0.55856966149016296</v>
      </c>
    </row>
    <row r="2225" spans="1:2" x14ac:dyDescent="0.25">
      <c r="A2225" s="5">
        <v>41502</v>
      </c>
      <c r="B2225">
        <v>-0.55622711128430902</v>
      </c>
    </row>
    <row r="2226" spans="1:2" x14ac:dyDescent="0.25">
      <c r="A2226" s="5">
        <v>41509</v>
      </c>
      <c r="B2226">
        <v>-0.55250044719255298</v>
      </c>
    </row>
    <row r="2227" spans="1:2" x14ac:dyDescent="0.25">
      <c r="A2227" s="5">
        <v>41516</v>
      </c>
      <c r="B2227">
        <v>-0.54987554595980803</v>
      </c>
    </row>
    <row r="2228" spans="1:2" x14ac:dyDescent="0.25">
      <c r="A2228" s="5">
        <v>41523</v>
      </c>
      <c r="B2228">
        <v>-0.55094011749515104</v>
      </c>
    </row>
    <row r="2229" spans="1:2" x14ac:dyDescent="0.25">
      <c r="A2229" s="5">
        <v>41530</v>
      </c>
      <c r="B2229">
        <v>-0.55725831100404799</v>
      </c>
    </row>
    <row r="2230" spans="1:2" x14ac:dyDescent="0.25">
      <c r="A2230" s="5">
        <v>41537</v>
      </c>
      <c r="B2230">
        <v>-0.56600590427554998</v>
      </c>
    </row>
    <row r="2231" spans="1:2" x14ac:dyDescent="0.25">
      <c r="A2231" s="5">
        <v>41544</v>
      </c>
      <c r="B2231">
        <v>-0.57920305860416799</v>
      </c>
    </row>
    <row r="2232" spans="1:2" x14ac:dyDescent="0.25">
      <c r="A2232" s="5">
        <v>41551</v>
      </c>
      <c r="B2232">
        <v>-0.59393057627249701</v>
      </c>
    </row>
    <row r="2233" spans="1:2" x14ac:dyDescent="0.25">
      <c r="A2233" s="5">
        <v>41558</v>
      </c>
      <c r="B2233">
        <v>-0.61416070248551402</v>
      </c>
    </row>
    <row r="2234" spans="1:2" x14ac:dyDescent="0.25">
      <c r="A2234" s="5">
        <v>41565</v>
      </c>
      <c r="B2234">
        <v>-0.63069014205465901</v>
      </c>
    </row>
    <row r="2235" spans="1:2" x14ac:dyDescent="0.25">
      <c r="A2235" s="5">
        <v>41572</v>
      </c>
      <c r="B2235">
        <v>-0.64882597157697697</v>
      </c>
    </row>
    <row r="2236" spans="1:2" x14ac:dyDescent="0.25">
      <c r="A2236" s="5">
        <v>41579</v>
      </c>
      <c r="B2236">
        <v>-0.66263222268716004</v>
      </c>
    </row>
    <row r="2237" spans="1:2" x14ac:dyDescent="0.25">
      <c r="A2237" s="5">
        <v>41586</v>
      </c>
      <c r="B2237">
        <v>-0.67473786520600298</v>
      </c>
    </row>
    <row r="2238" spans="1:2" x14ac:dyDescent="0.25">
      <c r="A2238" s="5">
        <v>41593</v>
      </c>
      <c r="B2238">
        <v>-0.68484277192280996</v>
      </c>
    </row>
    <row r="2239" spans="1:2" x14ac:dyDescent="0.25">
      <c r="A2239" s="5">
        <v>41600</v>
      </c>
      <c r="B2239">
        <v>-0.69148324993292198</v>
      </c>
    </row>
    <row r="2240" spans="1:2" x14ac:dyDescent="0.25">
      <c r="A2240" s="5">
        <v>41607</v>
      </c>
      <c r="B2240">
        <v>-0.69665298293675004</v>
      </c>
    </row>
    <row r="2241" spans="1:2" x14ac:dyDescent="0.25">
      <c r="A2241" s="5">
        <v>41614</v>
      </c>
      <c r="B2241">
        <v>-0.70015264353975104</v>
      </c>
    </row>
    <row r="2242" spans="1:2" x14ac:dyDescent="0.25">
      <c r="A2242" s="5">
        <v>41621</v>
      </c>
      <c r="B2242">
        <v>-0.70281979489410196</v>
      </c>
    </row>
    <row r="2243" spans="1:2" x14ac:dyDescent="0.25">
      <c r="A2243" s="5">
        <v>41628</v>
      </c>
      <c r="B2243">
        <v>-0.70433157141200697</v>
      </c>
    </row>
    <row r="2244" spans="1:2" x14ac:dyDescent="0.25">
      <c r="A2244" s="5">
        <v>41635</v>
      </c>
      <c r="B2244">
        <v>-0.70614312776620902</v>
      </c>
    </row>
    <row r="2245" spans="1:2" x14ac:dyDescent="0.25">
      <c r="A2245" s="5">
        <v>41642</v>
      </c>
      <c r="B2245">
        <v>-0.70506512577895997</v>
      </c>
    </row>
    <row r="2246" spans="1:2" x14ac:dyDescent="0.25">
      <c r="A2246" s="5">
        <v>41649</v>
      </c>
      <c r="B2246">
        <v>-0.70586091822206698</v>
      </c>
    </row>
    <row r="2247" spans="1:2" x14ac:dyDescent="0.25">
      <c r="A2247" s="5">
        <v>41656</v>
      </c>
      <c r="B2247">
        <v>-0.70496025060440204</v>
      </c>
    </row>
    <row r="2248" spans="1:2" x14ac:dyDescent="0.25">
      <c r="A2248" s="5">
        <v>41663</v>
      </c>
      <c r="B2248">
        <v>-0.70506320013430401</v>
      </c>
    </row>
    <row r="2249" spans="1:2" x14ac:dyDescent="0.25">
      <c r="A2249" s="5">
        <v>41670</v>
      </c>
      <c r="B2249">
        <v>-0.70611158140862096</v>
      </c>
    </row>
    <row r="2250" spans="1:2" x14ac:dyDescent="0.25">
      <c r="A2250" s="5">
        <v>41677</v>
      </c>
      <c r="B2250">
        <v>-0.71016975305519603</v>
      </c>
    </row>
    <row r="2251" spans="1:2" x14ac:dyDescent="0.25">
      <c r="A2251" s="5">
        <v>41684</v>
      </c>
      <c r="B2251">
        <v>-0.71664162114034902</v>
      </c>
    </row>
    <row r="2252" spans="1:2" x14ac:dyDescent="0.25">
      <c r="A2252" s="5">
        <v>41691</v>
      </c>
      <c r="B2252">
        <v>-0.72413256460021502</v>
      </c>
    </row>
    <row r="2253" spans="1:2" x14ac:dyDescent="0.25">
      <c r="A2253" s="5">
        <v>41698</v>
      </c>
      <c r="B2253">
        <v>-0.73139917885978301</v>
      </c>
    </row>
    <row r="2254" spans="1:2" x14ac:dyDescent="0.25">
      <c r="A2254" s="5">
        <v>41705</v>
      </c>
      <c r="B2254">
        <v>-0.73746370634714897</v>
      </c>
    </row>
    <row r="2255" spans="1:2" x14ac:dyDescent="0.25">
      <c r="A2255" s="5">
        <v>41712</v>
      </c>
      <c r="B2255">
        <v>-0.74156010618783796</v>
      </c>
    </row>
    <row r="2256" spans="1:2" x14ac:dyDescent="0.25">
      <c r="A2256" s="5">
        <v>41719</v>
      </c>
      <c r="B2256">
        <v>-0.74391461408514203</v>
      </c>
    </row>
    <row r="2257" spans="1:2" x14ac:dyDescent="0.25">
      <c r="A2257" s="5">
        <v>41726</v>
      </c>
      <c r="B2257">
        <v>-0.74337638990707899</v>
      </c>
    </row>
    <row r="2258" spans="1:2" x14ac:dyDescent="0.25">
      <c r="A2258" s="5">
        <v>41733</v>
      </c>
      <c r="B2258">
        <v>-0.74270109954005104</v>
      </c>
    </row>
    <row r="2259" spans="1:2" x14ac:dyDescent="0.25">
      <c r="A2259" s="5">
        <v>41740</v>
      </c>
      <c r="B2259">
        <v>-0.74071016119036204</v>
      </c>
    </row>
    <row r="2260" spans="1:2" x14ac:dyDescent="0.25">
      <c r="A2260" s="5">
        <v>41747</v>
      </c>
      <c r="B2260">
        <v>-0.737464344337738</v>
      </c>
    </row>
    <row r="2261" spans="1:2" x14ac:dyDescent="0.25">
      <c r="A2261" s="5">
        <v>41754</v>
      </c>
      <c r="B2261">
        <v>-0.73587210153001603</v>
      </c>
    </row>
    <row r="2262" spans="1:2" x14ac:dyDescent="0.25">
      <c r="A2262" s="5">
        <v>41761</v>
      </c>
      <c r="B2262">
        <v>-0.73543358144783499</v>
      </c>
    </row>
    <row r="2263" spans="1:2" x14ac:dyDescent="0.25">
      <c r="A2263" s="5">
        <v>41768</v>
      </c>
      <c r="B2263">
        <v>-0.73626209207318705</v>
      </c>
    </row>
    <row r="2264" spans="1:2" x14ac:dyDescent="0.25">
      <c r="A2264" s="5">
        <v>41775</v>
      </c>
      <c r="B2264">
        <v>-0.73867196109744604</v>
      </c>
    </row>
    <row r="2265" spans="1:2" x14ac:dyDescent="0.25">
      <c r="A2265" s="5">
        <v>41782</v>
      </c>
      <c r="B2265">
        <v>-0.74417790667721395</v>
      </c>
    </row>
    <row r="2266" spans="1:2" x14ac:dyDescent="0.25">
      <c r="A2266" s="5">
        <v>41789</v>
      </c>
      <c r="B2266">
        <v>-0.75040313856651197</v>
      </c>
    </row>
    <row r="2267" spans="1:2" x14ac:dyDescent="0.25">
      <c r="A2267" s="5">
        <v>41796</v>
      </c>
      <c r="B2267">
        <v>-0.75689011218011804</v>
      </c>
    </row>
    <row r="2268" spans="1:2" x14ac:dyDescent="0.25">
      <c r="A2268" s="5">
        <v>41803</v>
      </c>
      <c r="B2268">
        <v>-0.76263210843412799</v>
      </c>
    </row>
    <row r="2269" spans="1:2" x14ac:dyDescent="0.25">
      <c r="A2269" s="5">
        <v>41810</v>
      </c>
      <c r="B2269">
        <v>-0.76697497407708304</v>
      </c>
    </row>
    <row r="2270" spans="1:2" x14ac:dyDescent="0.25">
      <c r="A2270" s="5">
        <v>41817</v>
      </c>
      <c r="B2270">
        <v>-0.769087528353398</v>
      </c>
    </row>
    <row r="2271" spans="1:2" x14ac:dyDescent="0.25">
      <c r="A2271" s="5">
        <v>41824</v>
      </c>
      <c r="B2271">
        <v>-0.76860480239944395</v>
      </c>
    </row>
    <row r="2272" spans="1:2" x14ac:dyDescent="0.25">
      <c r="A2272" s="5">
        <v>41831</v>
      </c>
      <c r="B2272">
        <v>-0.76755423065912698</v>
      </c>
    </row>
    <row r="2273" spans="1:2" x14ac:dyDescent="0.25">
      <c r="A2273" s="5">
        <v>41838</v>
      </c>
      <c r="B2273">
        <v>-0.76159538351690304</v>
      </c>
    </row>
    <row r="2274" spans="1:2" x14ac:dyDescent="0.25">
      <c r="A2274" s="5">
        <v>41845</v>
      </c>
      <c r="B2274">
        <v>-0.75629962246076199</v>
      </c>
    </row>
    <row r="2275" spans="1:2" x14ac:dyDescent="0.25">
      <c r="A2275" s="5">
        <v>41852</v>
      </c>
      <c r="B2275">
        <v>-0.74982166946323203</v>
      </c>
    </row>
    <row r="2276" spans="1:2" x14ac:dyDescent="0.25">
      <c r="A2276" s="5">
        <v>41859</v>
      </c>
      <c r="B2276">
        <v>-0.74468300019908695</v>
      </c>
    </row>
    <row r="2277" spans="1:2" x14ac:dyDescent="0.25">
      <c r="A2277" s="5">
        <v>41866</v>
      </c>
      <c r="B2277">
        <v>-0.74129133432967198</v>
      </c>
    </row>
    <row r="2278" spans="1:2" x14ac:dyDescent="0.25">
      <c r="A2278" s="5">
        <v>41873</v>
      </c>
      <c r="B2278">
        <v>-0.73758634270461498</v>
      </c>
    </row>
    <row r="2279" spans="1:2" x14ac:dyDescent="0.25">
      <c r="A2279" s="5">
        <v>41880</v>
      </c>
      <c r="B2279">
        <v>-0.73322001733326403</v>
      </c>
    </row>
    <row r="2280" spans="1:2" x14ac:dyDescent="0.25">
      <c r="A2280" s="5">
        <v>41887</v>
      </c>
      <c r="B2280">
        <v>-0.728207259373989</v>
      </c>
    </row>
    <row r="2281" spans="1:2" x14ac:dyDescent="0.25">
      <c r="A2281" s="5">
        <v>41894</v>
      </c>
      <c r="B2281">
        <v>-0.72139380212755</v>
      </c>
    </row>
    <row r="2282" spans="1:2" x14ac:dyDescent="0.25">
      <c r="A2282" s="5">
        <v>41901</v>
      </c>
      <c r="B2282">
        <v>-0.71401088867509899</v>
      </c>
    </row>
    <row r="2283" spans="1:2" x14ac:dyDescent="0.25">
      <c r="A2283" s="5">
        <v>41908</v>
      </c>
      <c r="B2283">
        <v>-0.70608218315174198</v>
      </c>
    </row>
    <row r="2284" spans="1:2" x14ac:dyDescent="0.25">
      <c r="A2284" s="5">
        <v>41915</v>
      </c>
      <c r="B2284">
        <v>-0.69875469156975001</v>
      </c>
    </row>
    <row r="2285" spans="1:2" x14ac:dyDescent="0.25">
      <c r="A2285" s="5">
        <v>41922</v>
      </c>
      <c r="B2285">
        <v>-0.69622873057971602</v>
      </c>
    </row>
    <row r="2286" spans="1:2" x14ac:dyDescent="0.25">
      <c r="A2286" s="5">
        <v>41929</v>
      </c>
      <c r="B2286">
        <v>-0.69084376252734803</v>
      </c>
    </row>
    <row r="2287" spans="1:2" x14ac:dyDescent="0.25">
      <c r="A2287" s="5">
        <v>41936</v>
      </c>
      <c r="B2287">
        <v>-0.69311511713157603</v>
      </c>
    </row>
    <row r="2288" spans="1:2" x14ac:dyDescent="0.25">
      <c r="A2288" s="5">
        <v>41943</v>
      </c>
      <c r="B2288">
        <v>-0.69662215791421001</v>
      </c>
    </row>
    <row r="2289" spans="1:2" x14ac:dyDescent="0.25">
      <c r="A2289" s="5">
        <v>41950</v>
      </c>
      <c r="B2289">
        <v>-0.70030625857734097</v>
      </c>
    </row>
    <row r="2290" spans="1:2" x14ac:dyDescent="0.25">
      <c r="A2290" s="5">
        <v>41957</v>
      </c>
      <c r="B2290">
        <v>-0.70212773735075495</v>
      </c>
    </row>
    <row r="2291" spans="1:2" x14ac:dyDescent="0.25">
      <c r="A2291" s="5">
        <v>41964</v>
      </c>
      <c r="B2291">
        <v>-0.700441978189005</v>
      </c>
    </row>
    <row r="2292" spans="1:2" x14ac:dyDescent="0.25">
      <c r="A2292" s="5">
        <v>41971</v>
      </c>
      <c r="B2292">
        <v>-0.69512761997552996</v>
      </c>
    </row>
    <row r="2293" spans="1:2" x14ac:dyDescent="0.25">
      <c r="A2293" s="5">
        <v>41978</v>
      </c>
      <c r="B2293">
        <v>-0.68567645929502496</v>
      </c>
    </row>
    <row r="2294" spans="1:2" x14ac:dyDescent="0.25">
      <c r="A2294" s="5">
        <v>41985</v>
      </c>
      <c r="B2294">
        <v>-0.67093643500937195</v>
      </c>
    </row>
    <row r="2295" spans="1:2" x14ac:dyDescent="0.25">
      <c r="A2295" s="5">
        <v>41992</v>
      </c>
      <c r="B2295">
        <v>-0.65219063787206799</v>
      </c>
    </row>
    <row r="2296" spans="1:2" x14ac:dyDescent="0.25">
      <c r="A2296" s="5">
        <v>41999</v>
      </c>
      <c r="B2296">
        <v>-0.63466857172156699</v>
      </c>
    </row>
    <row r="2297" spans="1:2" x14ac:dyDescent="0.25">
      <c r="A2297" s="5">
        <v>42006</v>
      </c>
      <c r="B2297">
        <v>-0.61480410182163803</v>
      </c>
    </row>
    <row r="2298" spans="1:2" x14ac:dyDescent="0.25">
      <c r="A2298" s="5">
        <v>42013</v>
      </c>
      <c r="B2298">
        <v>-0.59859259144195398</v>
      </c>
    </row>
    <row r="2299" spans="1:2" x14ac:dyDescent="0.25">
      <c r="A2299" s="5">
        <v>42020</v>
      </c>
      <c r="B2299">
        <v>-0.58338698561778601</v>
      </c>
    </row>
    <row r="2300" spans="1:2" x14ac:dyDescent="0.25">
      <c r="A2300" s="5">
        <v>42027</v>
      </c>
      <c r="B2300">
        <v>-0.57425291669634504</v>
      </c>
    </row>
    <row r="2301" spans="1:2" x14ac:dyDescent="0.25">
      <c r="A2301" s="5">
        <v>42034</v>
      </c>
      <c r="B2301">
        <v>-0.57064638965047798</v>
      </c>
    </row>
    <row r="2302" spans="1:2" x14ac:dyDescent="0.25">
      <c r="A2302" s="5">
        <v>42041</v>
      </c>
      <c r="B2302">
        <v>-0.57249101272162695</v>
      </c>
    </row>
    <row r="2303" spans="1:2" x14ac:dyDescent="0.25">
      <c r="A2303" s="5">
        <v>42048</v>
      </c>
      <c r="B2303">
        <v>-0.57939763605512096</v>
      </c>
    </row>
    <row r="2304" spans="1:2" x14ac:dyDescent="0.25">
      <c r="A2304" s="5">
        <v>42055</v>
      </c>
      <c r="B2304">
        <v>-0.59136175576434202</v>
      </c>
    </row>
    <row r="2305" spans="1:2" x14ac:dyDescent="0.25">
      <c r="A2305" s="5">
        <v>42062</v>
      </c>
      <c r="B2305">
        <v>-0.60630186450301105</v>
      </c>
    </row>
    <row r="2306" spans="1:2" x14ac:dyDescent="0.25">
      <c r="A2306" s="5">
        <v>42069</v>
      </c>
      <c r="B2306">
        <v>-0.62143056483322401</v>
      </c>
    </row>
    <row r="2307" spans="1:2" x14ac:dyDescent="0.25">
      <c r="A2307" s="5">
        <v>42076</v>
      </c>
      <c r="B2307">
        <v>-0.63596201951009401</v>
      </c>
    </row>
    <row r="2308" spans="1:2" x14ac:dyDescent="0.25">
      <c r="A2308" s="5">
        <v>42083</v>
      </c>
      <c r="B2308">
        <v>-0.65058067439837097</v>
      </c>
    </row>
    <row r="2309" spans="1:2" x14ac:dyDescent="0.25">
      <c r="A2309" s="5">
        <v>42090</v>
      </c>
      <c r="B2309">
        <v>-0.66276497099988996</v>
      </c>
    </row>
    <row r="2310" spans="1:2" x14ac:dyDescent="0.25">
      <c r="A2310" s="5">
        <v>42097</v>
      </c>
      <c r="B2310">
        <v>-0.67110524642951397</v>
      </c>
    </row>
    <row r="2311" spans="1:2" x14ac:dyDescent="0.25">
      <c r="A2311" s="5">
        <v>42104</v>
      </c>
      <c r="B2311">
        <v>-0.67729615135665799</v>
      </c>
    </row>
    <row r="2312" spans="1:2" x14ac:dyDescent="0.25">
      <c r="A2312" s="5">
        <v>42111</v>
      </c>
      <c r="B2312">
        <v>-0.67712435821071304</v>
      </c>
    </row>
    <row r="2313" spans="1:2" x14ac:dyDescent="0.25">
      <c r="A2313" s="5">
        <v>42118</v>
      </c>
      <c r="B2313">
        <v>-0.67821325225718498</v>
      </c>
    </row>
    <row r="2314" spans="1:2" x14ac:dyDescent="0.25">
      <c r="A2314" s="5">
        <v>42125</v>
      </c>
      <c r="B2314">
        <v>-0.67510405611445401</v>
      </c>
    </row>
    <row r="2315" spans="1:2" x14ac:dyDescent="0.25">
      <c r="A2315" s="5">
        <v>42132</v>
      </c>
      <c r="B2315">
        <v>-0.67046542998450498</v>
      </c>
    </row>
    <row r="2316" spans="1:2" x14ac:dyDescent="0.25">
      <c r="A2316" s="5">
        <v>42139</v>
      </c>
      <c r="B2316">
        <v>-0.66605558208238202</v>
      </c>
    </row>
    <row r="2317" spans="1:2" x14ac:dyDescent="0.25">
      <c r="A2317" s="5">
        <v>42146</v>
      </c>
      <c r="B2317">
        <v>-0.66495632156282902</v>
      </c>
    </row>
    <row r="2318" spans="1:2" x14ac:dyDescent="0.25">
      <c r="A2318" s="5">
        <v>42153</v>
      </c>
      <c r="B2318">
        <v>-0.66413323280543601</v>
      </c>
    </row>
    <row r="2319" spans="1:2" x14ac:dyDescent="0.25">
      <c r="A2319" s="5">
        <v>42160</v>
      </c>
      <c r="B2319">
        <v>-0.66611005162038806</v>
      </c>
    </row>
    <row r="2320" spans="1:2" x14ac:dyDescent="0.25">
      <c r="A2320" s="5">
        <v>42167</v>
      </c>
      <c r="B2320">
        <v>-0.66824728757869101</v>
      </c>
    </row>
    <row r="2321" spans="1:2" x14ac:dyDescent="0.25">
      <c r="A2321" s="5">
        <v>42174</v>
      </c>
      <c r="B2321">
        <v>-0.67203192341646401</v>
      </c>
    </row>
    <row r="2322" spans="1:2" x14ac:dyDescent="0.25">
      <c r="A2322" s="5">
        <v>42181</v>
      </c>
      <c r="B2322">
        <v>-0.67609915301324397</v>
      </c>
    </row>
    <row r="2323" spans="1:2" x14ac:dyDescent="0.25">
      <c r="A2323" s="5">
        <v>42188</v>
      </c>
      <c r="B2323">
        <v>-0.67567600567567998</v>
      </c>
    </row>
    <row r="2324" spans="1:2" x14ac:dyDescent="0.25">
      <c r="A2324" s="5">
        <v>42195</v>
      </c>
      <c r="B2324">
        <v>-0.67484187198294798</v>
      </c>
    </row>
    <row r="2325" spans="1:2" x14ac:dyDescent="0.25">
      <c r="A2325" s="5">
        <v>42202</v>
      </c>
      <c r="B2325">
        <v>-0.66806817570767896</v>
      </c>
    </row>
    <row r="2326" spans="1:2" x14ac:dyDescent="0.25">
      <c r="A2326" s="5">
        <v>42209</v>
      </c>
      <c r="B2326">
        <v>-0.65804697699264403</v>
      </c>
    </row>
    <row r="2327" spans="1:2" x14ac:dyDescent="0.25">
      <c r="A2327" s="5">
        <v>42216</v>
      </c>
      <c r="B2327">
        <v>-0.641991985864099</v>
      </c>
    </row>
    <row r="2328" spans="1:2" x14ac:dyDescent="0.25">
      <c r="A2328" s="5">
        <v>42223</v>
      </c>
      <c r="B2328">
        <v>-0.62303541431140497</v>
      </c>
    </row>
    <row r="2329" spans="1:2" x14ac:dyDescent="0.25">
      <c r="A2329" s="5">
        <v>42230</v>
      </c>
      <c r="B2329">
        <v>-0.60118895018417995</v>
      </c>
    </row>
    <row r="2330" spans="1:2" x14ac:dyDescent="0.25">
      <c r="A2330" s="5">
        <v>42237</v>
      </c>
      <c r="B2330">
        <v>-0.58105907765783105</v>
      </c>
    </row>
    <row r="2331" spans="1:2" x14ac:dyDescent="0.25">
      <c r="A2331" s="5">
        <v>42244</v>
      </c>
      <c r="B2331">
        <v>-0.56101506729410799</v>
      </c>
    </row>
    <row r="2332" spans="1:2" x14ac:dyDescent="0.25">
      <c r="A2332" s="5">
        <v>42251</v>
      </c>
      <c r="B2332">
        <v>-0.54840784149994004</v>
      </c>
    </row>
    <row r="2333" spans="1:2" x14ac:dyDescent="0.25">
      <c r="A2333" s="5">
        <v>42258</v>
      </c>
      <c r="B2333">
        <v>-0.54254203005742596</v>
      </c>
    </row>
    <row r="2334" spans="1:2" x14ac:dyDescent="0.25">
      <c r="A2334" s="5">
        <v>42265</v>
      </c>
      <c r="B2334">
        <v>-0.54146774298942302</v>
      </c>
    </row>
    <row r="2335" spans="1:2" x14ac:dyDescent="0.25">
      <c r="A2335" s="5">
        <v>42272</v>
      </c>
      <c r="B2335">
        <v>-0.54852711485594996</v>
      </c>
    </row>
    <row r="2336" spans="1:2" x14ac:dyDescent="0.25">
      <c r="A2336" s="5">
        <v>42279</v>
      </c>
      <c r="B2336">
        <v>-0.55727018022640196</v>
      </c>
    </row>
    <row r="2337" spans="1:2" x14ac:dyDescent="0.25">
      <c r="A2337" s="5">
        <v>42286</v>
      </c>
      <c r="B2337">
        <v>-0.57285100764667096</v>
      </c>
    </row>
    <row r="2338" spans="1:2" x14ac:dyDescent="0.25">
      <c r="A2338" s="5">
        <v>42293</v>
      </c>
      <c r="B2338">
        <v>-0.58474051686128103</v>
      </c>
    </row>
    <row r="2339" spans="1:2" x14ac:dyDescent="0.25">
      <c r="A2339" s="5">
        <v>42300</v>
      </c>
      <c r="B2339">
        <v>-0.59866979029904099</v>
      </c>
    </row>
    <row r="2340" spans="1:2" x14ac:dyDescent="0.25">
      <c r="A2340" s="5">
        <v>42307</v>
      </c>
      <c r="B2340">
        <v>-0.60673417690235998</v>
      </c>
    </row>
    <row r="2341" spans="1:2" x14ac:dyDescent="0.25">
      <c r="A2341" s="5">
        <v>42314</v>
      </c>
      <c r="B2341">
        <v>-0.61031214614844198</v>
      </c>
    </row>
    <row r="2342" spans="1:2" x14ac:dyDescent="0.25">
      <c r="A2342" s="5">
        <v>42321</v>
      </c>
      <c r="B2342">
        <v>-0.60591092532563295</v>
      </c>
    </row>
    <row r="2343" spans="1:2" x14ac:dyDescent="0.25">
      <c r="A2343" s="5">
        <v>42328</v>
      </c>
      <c r="B2343">
        <v>-0.60069974744188703</v>
      </c>
    </row>
    <row r="2344" spans="1:2" x14ac:dyDescent="0.25">
      <c r="A2344" s="5">
        <v>42335</v>
      </c>
      <c r="B2344">
        <v>-0.58905678322010302</v>
      </c>
    </row>
    <row r="2345" spans="1:2" x14ac:dyDescent="0.25">
      <c r="A2345" s="5">
        <v>42342</v>
      </c>
      <c r="B2345">
        <v>-0.57337500059004498</v>
      </c>
    </row>
    <row r="2346" spans="1:2" x14ac:dyDescent="0.25">
      <c r="A2346" s="5">
        <v>42349</v>
      </c>
      <c r="B2346">
        <v>-0.55497480517936104</v>
      </c>
    </row>
    <row r="2347" spans="1:2" x14ac:dyDescent="0.25">
      <c r="A2347" s="5">
        <v>42356</v>
      </c>
      <c r="B2347">
        <v>-0.53540387817061297</v>
      </c>
    </row>
    <row r="2348" spans="1:2" x14ac:dyDescent="0.25">
      <c r="A2348" s="5">
        <v>42363</v>
      </c>
      <c r="B2348">
        <v>-0.51931234918660096</v>
      </c>
    </row>
    <row r="2349" spans="1:2" x14ac:dyDescent="0.25">
      <c r="A2349" s="5">
        <v>42370</v>
      </c>
      <c r="B2349">
        <v>-0.50193110837468902</v>
      </c>
    </row>
    <row r="2350" spans="1:2" x14ac:dyDescent="0.25">
      <c r="A2350" s="5">
        <v>42377</v>
      </c>
      <c r="B2350">
        <v>-0.48677770617752197</v>
      </c>
    </row>
    <row r="2351" spans="1:2" x14ac:dyDescent="0.25">
      <c r="A2351" s="5">
        <v>42384</v>
      </c>
      <c r="B2351">
        <v>-0.47182115735985602</v>
      </c>
    </row>
    <row r="2352" spans="1:2" x14ac:dyDescent="0.25">
      <c r="A2352" s="5">
        <v>42391</v>
      </c>
      <c r="B2352">
        <v>-0.46382468546876598</v>
      </c>
    </row>
    <row r="2353" spans="1:2" x14ac:dyDescent="0.25">
      <c r="A2353" s="5">
        <v>42398</v>
      </c>
      <c r="B2353">
        <v>-0.45845469614705497</v>
      </c>
    </row>
    <row r="2354" spans="1:2" x14ac:dyDescent="0.25">
      <c r="A2354" s="5">
        <v>42405</v>
      </c>
      <c r="B2354">
        <v>-0.457728519195432</v>
      </c>
    </row>
    <row r="2355" spans="1:2" x14ac:dyDescent="0.25">
      <c r="A2355" s="5">
        <v>42412</v>
      </c>
      <c r="B2355">
        <v>-0.45832737026158099</v>
      </c>
    </row>
    <row r="2356" spans="1:2" x14ac:dyDescent="0.25">
      <c r="A2356" s="5">
        <v>42419</v>
      </c>
      <c r="B2356">
        <v>-0.468766339173115</v>
      </c>
    </row>
    <row r="2357" spans="1:2" x14ac:dyDescent="0.25">
      <c r="A2357" s="5">
        <v>42426</v>
      </c>
      <c r="B2357">
        <v>-0.48154376151697798</v>
      </c>
    </row>
    <row r="2358" spans="1:2" x14ac:dyDescent="0.25">
      <c r="A2358" s="5">
        <v>42433</v>
      </c>
      <c r="B2358">
        <v>-0.49659557890934602</v>
      </c>
    </row>
    <row r="2359" spans="1:2" x14ac:dyDescent="0.25">
      <c r="A2359" s="5">
        <v>42440</v>
      </c>
      <c r="B2359">
        <v>-0.51120578029571895</v>
      </c>
    </row>
    <row r="2360" spans="1:2" x14ac:dyDescent="0.25">
      <c r="A2360" s="5">
        <v>42447</v>
      </c>
      <c r="B2360">
        <v>-0.52368541617493003</v>
      </c>
    </row>
    <row r="2361" spans="1:2" x14ac:dyDescent="0.25">
      <c r="A2361" s="5">
        <v>42454</v>
      </c>
      <c r="B2361">
        <v>-0.53455717206819398</v>
      </c>
    </row>
    <row r="2362" spans="1:2" x14ac:dyDescent="0.25">
      <c r="A2362" s="5">
        <v>42461</v>
      </c>
      <c r="B2362">
        <v>-0.54090325556307595</v>
      </c>
    </row>
    <row r="2363" spans="1:2" x14ac:dyDescent="0.25">
      <c r="A2363" s="5">
        <v>42468</v>
      </c>
      <c r="B2363">
        <v>-0.54529503978649796</v>
      </c>
    </row>
    <row r="2364" spans="1:2" x14ac:dyDescent="0.25">
      <c r="A2364" s="5">
        <v>42475</v>
      </c>
      <c r="B2364">
        <v>-0.54534284708877601</v>
      </c>
    </row>
    <row r="2365" spans="1:2" x14ac:dyDescent="0.25">
      <c r="A2365" s="5">
        <v>42482</v>
      </c>
      <c r="B2365">
        <v>-0.549454846401907</v>
      </c>
    </row>
    <row r="2366" spans="1:2" x14ac:dyDescent="0.25">
      <c r="A2366" s="5">
        <v>42489</v>
      </c>
      <c r="B2366">
        <v>-0.55013517424013203</v>
      </c>
    </row>
    <row r="2367" spans="1:2" x14ac:dyDescent="0.25">
      <c r="A2367" s="5">
        <v>42496</v>
      </c>
      <c r="B2367">
        <v>-0.55001635049761499</v>
      </c>
    </row>
    <row r="2368" spans="1:2" x14ac:dyDescent="0.25">
      <c r="A2368" s="5">
        <v>42503</v>
      </c>
      <c r="B2368">
        <v>-0.54776247693514002</v>
      </c>
    </row>
    <row r="2369" spans="1:2" x14ac:dyDescent="0.25">
      <c r="A2369" s="5">
        <v>42510</v>
      </c>
      <c r="B2369">
        <v>-0.54544531207140401</v>
      </c>
    </row>
    <row r="2370" spans="1:2" x14ac:dyDescent="0.25">
      <c r="A2370" s="5">
        <v>42517</v>
      </c>
      <c r="B2370">
        <v>-0.54048251644877698</v>
      </c>
    </row>
    <row r="2371" spans="1:2" x14ac:dyDescent="0.25">
      <c r="A2371" s="5">
        <v>42524</v>
      </c>
      <c r="B2371">
        <v>-0.53275741483779204</v>
      </c>
    </row>
    <row r="2372" spans="1:2" x14ac:dyDescent="0.25">
      <c r="A2372" s="5">
        <v>42531</v>
      </c>
      <c r="B2372">
        <v>-0.52436758567534503</v>
      </c>
    </row>
    <row r="2373" spans="1:2" x14ac:dyDescent="0.25">
      <c r="A2373" s="5">
        <v>42538</v>
      </c>
      <c r="B2373">
        <v>-0.51315980808019201</v>
      </c>
    </row>
    <row r="2374" spans="1:2" x14ac:dyDescent="0.25">
      <c r="A2374" s="5">
        <v>42545</v>
      </c>
      <c r="B2374">
        <v>-0.50845640816363302</v>
      </c>
    </row>
    <row r="2375" spans="1:2" x14ac:dyDescent="0.25">
      <c r="A2375" s="5">
        <v>42552</v>
      </c>
      <c r="B2375">
        <v>-0.50553608841833597</v>
      </c>
    </row>
    <row r="2376" spans="1:2" x14ac:dyDescent="0.25">
      <c r="A2376" s="5">
        <v>42559</v>
      </c>
      <c r="B2376">
        <v>-0.50955741184716297</v>
      </c>
    </row>
    <row r="2377" spans="1:2" x14ac:dyDescent="0.25">
      <c r="A2377" s="5">
        <v>42566</v>
      </c>
      <c r="B2377">
        <v>-0.51619546948843198</v>
      </c>
    </row>
    <row r="2378" spans="1:2" x14ac:dyDescent="0.25">
      <c r="A2378" s="5">
        <v>42573</v>
      </c>
      <c r="B2378">
        <v>-0.53103191506698</v>
      </c>
    </row>
    <row r="2379" spans="1:2" x14ac:dyDescent="0.25">
      <c r="A2379" s="5">
        <v>42580</v>
      </c>
      <c r="B2379">
        <v>-0.54442526688000403</v>
      </c>
    </row>
    <row r="2380" spans="1:2" x14ac:dyDescent="0.25">
      <c r="A2380" s="5">
        <v>42587</v>
      </c>
      <c r="B2380">
        <v>-0.555739894599379</v>
      </c>
    </row>
    <row r="2381" spans="1:2" x14ac:dyDescent="0.25">
      <c r="A2381" s="5">
        <v>42594</v>
      </c>
      <c r="B2381">
        <v>-0.56320789722963105</v>
      </c>
    </row>
    <row r="2382" spans="1:2" x14ac:dyDescent="0.25">
      <c r="A2382" s="5">
        <v>42601</v>
      </c>
      <c r="B2382">
        <v>-0.56415786478573304</v>
      </c>
    </row>
    <row r="2383" spans="1:2" x14ac:dyDescent="0.25">
      <c r="A2383" s="5">
        <v>42608</v>
      </c>
      <c r="B2383">
        <v>-0.56228196155868904</v>
      </c>
    </row>
    <row r="2384" spans="1:2" x14ac:dyDescent="0.25">
      <c r="A2384" s="5">
        <v>42615</v>
      </c>
      <c r="B2384">
        <v>-0.55300931784608198</v>
      </c>
    </row>
    <row r="2385" spans="1:2" x14ac:dyDescent="0.25">
      <c r="A2385" s="5">
        <v>42622</v>
      </c>
      <c r="B2385">
        <v>-0.54321325655323405</v>
      </c>
    </row>
    <row r="2386" spans="1:2" x14ac:dyDescent="0.25">
      <c r="A2386" s="5">
        <v>42629</v>
      </c>
      <c r="B2386">
        <v>-0.53208297066253196</v>
      </c>
    </row>
    <row r="2387" spans="1:2" x14ac:dyDescent="0.25">
      <c r="A2387" s="5">
        <v>42636</v>
      </c>
      <c r="B2387">
        <v>-0.52566597693946704</v>
      </c>
    </row>
    <row r="2388" spans="1:2" x14ac:dyDescent="0.25">
      <c r="A2388" s="5">
        <v>42643</v>
      </c>
      <c r="B2388">
        <v>-0.52136761713165103</v>
      </c>
    </row>
    <row r="2389" spans="1:2" x14ac:dyDescent="0.25">
      <c r="A2389" s="5">
        <v>42650</v>
      </c>
      <c r="B2389">
        <v>-0.52400162176020704</v>
      </c>
    </row>
    <row r="2390" spans="1:2" x14ac:dyDescent="0.25">
      <c r="A2390" s="5">
        <v>42657</v>
      </c>
      <c r="B2390">
        <v>-0.52896732401798197</v>
      </c>
    </row>
    <row r="2391" spans="1:2" x14ac:dyDescent="0.25">
      <c r="A2391" s="5">
        <v>42664</v>
      </c>
      <c r="B2391">
        <v>-0.54227651854308101</v>
      </c>
    </row>
    <row r="2392" spans="1:2" x14ac:dyDescent="0.25">
      <c r="A2392" s="5">
        <v>42671</v>
      </c>
      <c r="B2392">
        <v>-0.55784530148387601</v>
      </c>
    </row>
    <row r="2393" spans="1:2" x14ac:dyDescent="0.25">
      <c r="A2393" s="5">
        <v>42678</v>
      </c>
      <c r="B2393">
        <v>-0.57359146483241896</v>
      </c>
    </row>
    <row r="2394" spans="1:2" x14ac:dyDescent="0.25">
      <c r="A2394" s="5">
        <v>42685</v>
      </c>
      <c r="B2394">
        <v>-0.59033308748318503</v>
      </c>
    </row>
    <row r="2395" spans="1:2" x14ac:dyDescent="0.25">
      <c r="A2395" s="5">
        <v>42692</v>
      </c>
      <c r="B2395">
        <v>-0.60458169414532303</v>
      </c>
    </row>
    <row r="2396" spans="1:2" x14ac:dyDescent="0.25">
      <c r="A2396" s="5">
        <v>42699</v>
      </c>
      <c r="B2396">
        <v>-0.61846079305931601</v>
      </c>
    </row>
    <row r="2397" spans="1:2" x14ac:dyDescent="0.25">
      <c r="A2397" s="5">
        <v>42706</v>
      </c>
      <c r="B2397">
        <v>-0.62690944102230695</v>
      </c>
    </row>
    <row r="2398" spans="1:2" x14ac:dyDescent="0.25">
      <c r="A2398" s="5">
        <v>42713</v>
      </c>
      <c r="B2398">
        <v>-0.633936365367052</v>
      </c>
    </row>
    <row r="2399" spans="1:2" x14ac:dyDescent="0.25">
      <c r="A2399" s="5">
        <v>42720</v>
      </c>
      <c r="B2399">
        <v>-0.636827442132611</v>
      </c>
    </row>
    <row r="2400" spans="1:2" x14ac:dyDescent="0.25">
      <c r="A2400" s="5">
        <v>42727</v>
      </c>
      <c r="B2400">
        <v>-0.64091968859752402</v>
      </c>
    </row>
    <row r="2401" spans="1:2" x14ac:dyDescent="0.25">
      <c r="A2401" s="5">
        <v>42734</v>
      </c>
      <c r="B2401">
        <v>-0.64446378599372001</v>
      </c>
    </row>
    <row r="2402" spans="1:2" x14ac:dyDescent="0.25">
      <c r="A2402" s="5">
        <v>42741</v>
      </c>
      <c r="B2402">
        <v>-0.64878798893470901</v>
      </c>
    </row>
    <row r="2403" spans="1:2" x14ac:dyDescent="0.25">
      <c r="A2403" s="5">
        <v>42748</v>
      </c>
      <c r="B2403">
        <v>-0.65194852478655696</v>
      </c>
    </row>
    <row r="2404" spans="1:2" x14ac:dyDescent="0.25">
      <c r="A2404" s="5">
        <v>42755</v>
      </c>
      <c r="B2404">
        <v>-0.66135153748062803</v>
      </c>
    </row>
    <row r="2405" spans="1:2" x14ac:dyDescent="0.25">
      <c r="A2405" s="5">
        <v>42762</v>
      </c>
      <c r="B2405">
        <v>-0.66860199421462696</v>
      </c>
    </row>
    <row r="2406" spans="1:2" x14ac:dyDescent="0.25">
      <c r="A2406" s="5">
        <v>42769</v>
      </c>
      <c r="B2406">
        <v>-0.67467896091772195</v>
      </c>
    </row>
    <row r="2407" spans="1:2" x14ac:dyDescent="0.25">
      <c r="A2407" s="5">
        <v>42776</v>
      </c>
      <c r="B2407">
        <v>-0.679615208728368</v>
      </c>
    </row>
    <row r="2408" spans="1:2" x14ac:dyDescent="0.25">
      <c r="A2408" s="5">
        <v>42783</v>
      </c>
      <c r="B2408">
        <v>-0.68158876422069503</v>
      </c>
    </row>
    <row r="2409" spans="1:2" x14ac:dyDescent="0.25">
      <c r="A2409" s="5">
        <v>42790</v>
      </c>
      <c r="B2409">
        <v>-0.68077118992482299</v>
      </c>
    </row>
    <row r="2410" spans="1:2" x14ac:dyDescent="0.25">
      <c r="A2410" s="5">
        <v>42797</v>
      </c>
      <c r="B2410">
        <v>-0.67778697861178305</v>
      </c>
    </row>
    <row r="2411" spans="1:2" x14ac:dyDescent="0.25">
      <c r="A2411" s="5">
        <v>42804</v>
      </c>
      <c r="B2411">
        <v>-0.67381861101937901</v>
      </c>
    </row>
    <row r="2412" spans="1:2" x14ac:dyDescent="0.25">
      <c r="A2412" s="5">
        <v>42811</v>
      </c>
      <c r="B2412">
        <v>-0.66736416427454304</v>
      </c>
    </row>
    <row r="2413" spans="1:2" x14ac:dyDescent="0.25">
      <c r="A2413" s="5">
        <v>42818</v>
      </c>
      <c r="B2413">
        <v>-0.663634202741199</v>
      </c>
    </row>
    <row r="2414" spans="1:2" x14ac:dyDescent="0.25">
      <c r="A2414" s="5">
        <v>42825</v>
      </c>
      <c r="B2414">
        <v>-0.66145727881970895</v>
      </c>
    </row>
    <row r="2415" spans="1:2" x14ac:dyDescent="0.25">
      <c r="A2415" s="5">
        <v>42832</v>
      </c>
      <c r="B2415">
        <v>-0.66125688715563102</v>
      </c>
    </row>
    <row r="2416" spans="1:2" x14ac:dyDescent="0.25">
      <c r="A2416" s="5">
        <v>42839</v>
      </c>
      <c r="B2416">
        <v>-0.66090933128521001</v>
      </c>
    </row>
    <row r="2417" spans="1:2" x14ac:dyDescent="0.25">
      <c r="A2417" s="5">
        <v>42846</v>
      </c>
      <c r="B2417">
        <v>-0.66739076059211699</v>
      </c>
    </row>
    <row r="2418" spans="1:2" x14ac:dyDescent="0.25">
      <c r="A2418" s="5">
        <v>42853</v>
      </c>
      <c r="B2418">
        <v>-0.67487779035485995</v>
      </c>
    </row>
    <row r="2419" spans="1:2" x14ac:dyDescent="0.25">
      <c r="A2419" s="5">
        <v>42860</v>
      </c>
      <c r="B2419">
        <v>-0.68369893433598605</v>
      </c>
    </row>
    <row r="2420" spans="1:2" x14ac:dyDescent="0.25">
      <c r="A2420" s="5">
        <v>42867</v>
      </c>
      <c r="B2420">
        <v>-0.69304758299290603</v>
      </c>
    </row>
    <row r="2421" spans="1:2" x14ac:dyDescent="0.25">
      <c r="A2421" s="5">
        <v>42874</v>
      </c>
      <c r="B2421">
        <v>-0.70074980555087996</v>
      </c>
    </row>
    <row r="2422" spans="1:2" x14ac:dyDescent="0.25">
      <c r="A2422" s="5">
        <v>42881</v>
      </c>
      <c r="B2422">
        <v>-0.71249225878340305</v>
      </c>
    </row>
    <row r="2423" spans="1:2" x14ac:dyDescent="0.25">
      <c r="A2423" s="5">
        <v>42888</v>
      </c>
      <c r="B2423">
        <v>-0.72114737321189104</v>
      </c>
    </row>
    <row r="2424" spans="1:2" x14ac:dyDescent="0.25">
      <c r="A2424" s="5">
        <v>42895</v>
      </c>
      <c r="B2424">
        <v>-0.72942960639790499</v>
      </c>
    </row>
    <row r="2425" spans="1:2" x14ac:dyDescent="0.25">
      <c r="A2425" s="5">
        <v>42902</v>
      </c>
      <c r="B2425">
        <v>-0.73610962351119003</v>
      </c>
    </row>
    <row r="2426" spans="1:2" x14ac:dyDescent="0.25">
      <c r="A2426" s="5">
        <v>42909</v>
      </c>
      <c r="B2426">
        <v>-0.74244830245139903</v>
      </c>
    </row>
    <row r="2427" spans="1:2" x14ac:dyDescent="0.25">
      <c r="A2427" s="5">
        <v>42916</v>
      </c>
      <c r="B2427">
        <v>-0.74775578813198096</v>
      </c>
    </row>
    <row r="2428" spans="1:2" x14ac:dyDescent="0.25">
      <c r="A2428" s="5">
        <v>42923</v>
      </c>
      <c r="B2428">
        <v>-0.75287668231385996</v>
      </c>
    </row>
    <row r="2429" spans="1:2" x14ac:dyDescent="0.25">
      <c r="A2429" s="5">
        <v>42930</v>
      </c>
      <c r="B2429">
        <v>-0.75465858147474096</v>
      </c>
    </row>
    <row r="2430" spans="1:2" x14ac:dyDescent="0.25">
      <c r="A2430" s="5">
        <v>42937</v>
      </c>
      <c r="B2430">
        <v>-0.75994736034458898</v>
      </c>
    </row>
    <row r="2431" spans="1:2" x14ac:dyDescent="0.25">
      <c r="A2431" s="5">
        <v>42944</v>
      </c>
      <c r="B2431">
        <v>-0.76071220478756696</v>
      </c>
    </row>
    <row r="2432" spans="1:2" x14ac:dyDescent="0.25">
      <c r="A2432" s="5">
        <v>42951</v>
      </c>
      <c r="B2432">
        <v>-0.75980039126751298</v>
      </c>
    </row>
    <row r="2433" spans="1:2" x14ac:dyDescent="0.25">
      <c r="A2433" s="5">
        <v>42958</v>
      </c>
      <c r="B2433">
        <v>-0.75688974276703502</v>
      </c>
    </row>
    <row r="2434" spans="1:2" x14ac:dyDescent="0.25">
      <c r="A2434" s="5">
        <v>42965</v>
      </c>
      <c r="B2434">
        <v>-0.752529365084882</v>
      </c>
    </row>
    <row r="2435" spans="1:2" x14ac:dyDescent="0.25">
      <c r="A2435" s="5">
        <v>42972</v>
      </c>
      <c r="B2435">
        <v>-0.75009182907576799</v>
      </c>
    </row>
    <row r="2436" spans="1:2" x14ac:dyDescent="0.25">
      <c r="A2436" s="5">
        <v>42979</v>
      </c>
      <c r="B2436">
        <v>-0.74743982120405394</v>
      </c>
    </row>
    <row r="2437" spans="1:2" x14ac:dyDescent="0.25">
      <c r="A2437" s="5">
        <v>42986</v>
      </c>
      <c r="B2437">
        <v>-0.74639803969630003</v>
      </c>
    </row>
    <row r="2438" spans="1:2" x14ac:dyDescent="0.25">
      <c r="A2438" s="5">
        <v>42993</v>
      </c>
      <c r="B2438">
        <v>-0.74881744604720102</v>
      </c>
    </row>
    <row r="2439" spans="1:2" x14ac:dyDescent="0.25">
      <c r="A2439" s="5">
        <v>43000</v>
      </c>
      <c r="B2439">
        <v>-0.75423787927661401</v>
      </c>
    </row>
    <row r="2440" spans="1:2" x14ac:dyDescent="0.25">
      <c r="A2440" s="5">
        <v>43007</v>
      </c>
      <c r="B2440">
        <v>-0.76105995988105102</v>
      </c>
    </row>
    <row r="2441" spans="1:2" x14ac:dyDescent="0.25">
      <c r="A2441" s="5">
        <v>43014</v>
      </c>
      <c r="B2441">
        <v>-0.77096585669536899</v>
      </c>
    </row>
    <row r="2442" spans="1:2" x14ac:dyDescent="0.25">
      <c r="A2442" s="5">
        <v>43021</v>
      </c>
      <c r="B2442">
        <v>-0.77905653297089394</v>
      </c>
    </row>
    <row r="2443" spans="1:2" x14ac:dyDescent="0.25">
      <c r="A2443" s="5">
        <v>43028</v>
      </c>
      <c r="B2443">
        <v>-0.79042503859939195</v>
      </c>
    </row>
    <row r="2444" spans="1:2" x14ac:dyDescent="0.25">
      <c r="A2444" s="5">
        <v>43035</v>
      </c>
      <c r="B2444">
        <v>-0.798461231737981</v>
      </c>
    </row>
    <row r="2445" spans="1:2" x14ac:dyDescent="0.25">
      <c r="A2445" s="5">
        <v>43042</v>
      </c>
      <c r="B2445">
        <v>-0.80469458918189696</v>
      </c>
    </row>
    <row r="2446" spans="1:2" x14ac:dyDescent="0.25">
      <c r="A2446" s="5">
        <v>43049</v>
      </c>
      <c r="B2446">
        <v>-0.80765410441421004</v>
      </c>
    </row>
    <row r="2447" spans="1:2" x14ac:dyDescent="0.25">
      <c r="A2447" s="5">
        <v>43056</v>
      </c>
      <c r="B2447">
        <v>-0.80893617186497102</v>
      </c>
    </row>
    <row r="2448" spans="1:2" x14ac:dyDescent="0.25">
      <c r="A2448" s="5">
        <v>43063</v>
      </c>
      <c r="B2448">
        <v>-0.80883466918681102</v>
      </c>
    </row>
    <row r="2449" spans="1:2" x14ac:dyDescent="0.25">
      <c r="A2449" s="5">
        <v>43070</v>
      </c>
      <c r="B2449">
        <v>-0.80722814217135097</v>
      </c>
    </row>
    <row r="2450" spans="1:2" x14ac:dyDescent="0.25">
      <c r="A2450" s="5">
        <v>43077</v>
      </c>
      <c r="B2450">
        <v>-0.80555258876400504</v>
      </c>
    </row>
    <row r="2451" spans="1:2" x14ac:dyDescent="0.25">
      <c r="A2451" s="5">
        <v>43084</v>
      </c>
      <c r="B2451">
        <v>-0.80340792579579401</v>
      </c>
    </row>
    <row r="2452" spans="1:2" x14ac:dyDescent="0.25">
      <c r="A2452" s="5">
        <v>43091</v>
      </c>
      <c r="B2452">
        <v>-0.80344253799042298</v>
      </c>
    </row>
    <row r="2453" spans="1:2" x14ac:dyDescent="0.25">
      <c r="A2453" s="5">
        <v>43098</v>
      </c>
      <c r="B2453">
        <v>-0.80226957893200701</v>
      </c>
    </row>
    <row r="2454" spans="1:2" x14ac:dyDescent="0.25">
      <c r="A2454" s="5">
        <v>43105</v>
      </c>
      <c r="B2454">
        <v>-0.801834967444498</v>
      </c>
    </row>
    <row r="2455" spans="1:2" x14ac:dyDescent="0.25">
      <c r="A2455" s="5">
        <v>43112</v>
      </c>
      <c r="B2455">
        <v>-0.79724555729789903</v>
      </c>
    </row>
    <row r="2456" spans="1:2" x14ac:dyDescent="0.25">
      <c r="A2456" s="5">
        <v>43119</v>
      </c>
      <c r="B2456">
        <v>-0.79517535868454503</v>
      </c>
    </row>
    <row r="2457" spans="1:2" x14ac:dyDescent="0.25">
      <c r="A2457" s="5">
        <v>43126</v>
      </c>
      <c r="B2457">
        <v>-0.78991267330654402</v>
      </c>
    </row>
    <row r="2458" spans="1:2" x14ac:dyDescent="0.25">
      <c r="A2458" s="5">
        <v>43133</v>
      </c>
      <c r="B2458">
        <v>-0.78165747658680795</v>
      </c>
    </row>
    <row r="2459" spans="1:2" x14ac:dyDescent="0.25">
      <c r="A2459" s="5">
        <v>43140</v>
      </c>
      <c r="B2459">
        <v>-0.76969454555070105</v>
      </c>
    </row>
    <row r="2460" spans="1:2" x14ac:dyDescent="0.25">
      <c r="A2460" s="5">
        <v>43147</v>
      </c>
      <c r="B2460">
        <v>-0.75988476913300995</v>
      </c>
    </row>
    <row r="2461" spans="1:2" x14ac:dyDescent="0.25">
      <c r="A2461" s="5">
        <v>43154</v>
      </c>
      <c r="B2461">
        <v>-0.74888443067323296</v>
      </c>
    </row>
    <row r="2462" spans="1:2" x14ac:dyDescent="0.25">
      <c r="A2462" s="5">
        <v>43161</v>
      </c>
      <c r="B2462">
        <v>-0.73779378072393897</v>
      </c>
    </row>
    <row r="2463" spans="1:2" x14ac:dyDescent="0.25">
      <c r="A2463" s="5">
        <v>43168</v>
      </c>
      <c r="B2463">
        <v>-0.72826823870870405</v>
      </c>
    </row>
    <row r="2464" spans="1:2" x14ac:dyDescent="0.25">
      <c r="A2464" s="5">
        <v>43175</v>
      </c>
      <c r="B2464">
        <v>-0.71953883955071396</v>
      </c>
    </row>
    <row r="2465" spans="1:2" x14ac:dyDescent="0.25">
      <c r="A2465" s="5">
        <v>43182</v>
      </c>
      <c r="B2465">
        <v>-0.71398571723672799</v>
      </c>
    </row>
    <row r="2466" spans="1:2" x14ac:dyDescent="0.25">
      <c r="A2466" s="5">
        <v>43189</v>
      </c>
      <c r="B2466">
        <v>-0.71197994200624404</v>
      </c>
    </row>
    <row r="2467" spans="1:2" x14ac:dyDescent="0.25">
      <c r="A2467" s="5">
        <v>43196</v>
      </c>
      <c r="B2467">
        <v>-0.71380409055666305</v>
      </c>
    </row>
    <row r="2468" spans="1:2" x14ac:dyDescent="0.25">
      <c r="A2468" s="5">
        <v>43203</v>
      </c>
      <c r="B2468">
        <v>-0.71726206402254</v>
      </c>
    </row>
    <row r="2469" spans="1:2" x14ac:dyDescent="0.25">
      <c r="A2469" s="5">
        <v>43210</v>
      </c>
      <c r="B2469">
        <v>-0.727673726174764</v>
      </c>
    </row>
    <row r="2470" spans="1:2" x14ac:dyDescent="0.25">
      <c r="A2470" s="5">
        <v>43217</v>
      </c>
      <c r="B2470">
        <v>-0.73591308543637801</v>
      </c>
    </row>
    <row r="2471" spans="1:2" x14ac:dyDescent="0.25">
      <c r="A2471" s="5">
        <v>43224</v>
      </c>
      <c r="B2471">
        <v>-0.74413920063382599</v>
      </c>
    </row>
    <row r="2472" spans="1:2" x14ac:dyDescent="0.25">
      <c r="A2472" s="5">
        <v>43231</v>
      </c>
      <c r="B2472">
        <v>-0.75131780242953905</v>
      </c>
    </row>
    <row r="2473" spans="1:2" x14ac:dyDescent="0.25">
      <c r="A2473" s="5">
        <v>43238</v>
      </c>
      <c r="B2473">
        <v>-0.75611247422650296</v>
      </c>
    </row>
    <row r="2474" spans="1:2" x14ac:dyDescent="0.25">
      <c r="A2474" s="5">
        <v>43245</v>
      </c>
      <c r="B2474">
        <v>-0.756906295173572</v>
      </c>
    </row>
    <row r="2475" spans="1:2" x14ac:dyDescent="0.25">
      <c r="A2475" s="5">
        <v>43252</v>
      </c>
      <c r="B2475">
        <v>-0.75423075329267897</v>
      </c>
    </row>
    <row r="2476" spans="1:2" x14ac:dyDescent="0.25">
      <c r="A2476" s="5">
        <v>43259</v>
      </c>
      <c r="B2476">
        <v>-0.751509041397036</v>
      </c>
    </row>
    <row r="2477" spans="1:2" x14ac:dyDescent="0.25">
      <c r="A2477" s="5">
        <v>43266</v>
      </c>
      <c r="B2477">
        <v>-0.74704099463116702</v>
      </c>
    </row>
    <row r="2478" spans="1:2" x14ac:dyDescent="0.25">
      <c r="A2478" s="5">
        <v>43273</v>
      </c>
      <c r="B2478">
        <v>-0.74362786767972999</v>
      </c>
    </row>
    <row r="2479" spans="1:2" x14ac:dyDescent="0.25">
      <c r="A2479" s="5">
        <v>43280</v>
      </c>
      <c r="B2479">
        <v>-0.74138702385521604</v>
      </c>
    </row>
    <row r="2480" spans="1:2" x14ac:dyDescent="0.25">
      <c r="A2480" s="5">
        <v>43287</v>
      </c>
      <c r="B2480">
        <v>-0.74234224212016897</v>
      </c>
    </row>
    <row r="2481" spans="1:2" x14ac:dyDescent="0.25">
      <c r="A2481" s="5">
        <v>43294</v>
      </c>
      <c r="B2481">
        <v>-0.74569974677367401</v>
      </c>
    </row>
    <row r="2482" spans="1:2" x14ac:dyDescent="0.25">
      <c r="A2482" s="5">
        <v>43301</v>
      </c>
      <c r="B2482">
        <v>-0.75383804066259097</v>
      </c>
    </row>
    <row r="2483" spans="1:2" x14ac:dyDescent="0.25">
      <c r="A2483" s="5">
        <v>43308</v>
      </c>
      <c r="B2483">
        <v>-0.76185766510864805</v>
      </c>
    </row>
    <row r="2484" spans="1:2" x14ac:dyDescent="0.25">
      <c r="A2484" s="5">
        <v>43315</v>
      </c>
      <c r="B2484">
        <v>-0.77103765979363603</v>
      </c>
    </row>
    <row r="2485" spans="1:2" x14ac:dyDescent="0.25">
      <c r="A2485" s="5">
        <v>43322</v>
      </c>
      <c r="B2485">
        <v>-0.78068367397929905</v>
      </c>
    </row>
    <row r="2486" spans="1:2" x14ac:dyDescent="0.25">
      <c r="A2486" s="5">
        <v>43329</v>
      </c>
      <c r="B2486">
        <v>-0.78854438060355003</v>
      </c>
    </row>
    <row r="2487" spans="1:2" x14ac:dyDescent="0.25">
      <c r="A2487" s="5">
        <v>43336</v>
      </c>
      <c r="B2487">
        <v>-0.79616783928402002</v>
      </c>
    </row>
    <row r="2488" spans="1:2" x14ac:dyDescent="0.25">
      <c r="A2488" s="5">
        <v>43343</v>
      </c>
      <c r="B2488">
        <v>-0.80130019682279996</v>
      </c>
    </row>
    <row r="2489" spans="1:2" x14ac:dyDescent="0.25">
      <c r="A2489" s="5">
        <v>43350</v>
      </c>
      <c r="B2489">
        <v>-0.80427300837506099</v>
      </c>
    </row>
    <row r="2490" spans="1:2" x14ac:dyDescent="0.25">
      <c r="A2490" s="5">
        <v>43357</v>
      </c>
      <c r="B2490">
        <v>-0.80541548801846896</v>
      </c>
    </row>
    <row r="2491" spans="1:2" x14ac:dyDescent="0.25">
      <c r="A2491" s="5">
        <v>43364</v>
      </c>
      <c r="B2491">
        <v>-0.80506160267676496</v>
      </c>
    </row>
    <row r="2492" spans="1:2" x14ac:dyDescent="0.25">
      <c r="A2492" s="5">
        <v>43371</v>
      </c>
      <c r="B2492">
        <v>-0.80276830785490705</v>
      </c>
    </row>
    <row r="2493" spans="1:2" x14ac:dyDescent="0.25">
      <c r="A2493" s="5">
        <v>43378</v>
      </c>
      <c r="B2493">
        <v>-0.79994254166044398</v>
      </c>
    </row>
    <row r="2494" spans="1:2" x14ac:dyDescent="0.25">
      <c r="A2494" s="5">
        <v>43385</v>
      </c>
      <c r="B2494">
        <v>-0.793456186222391</v>
      </c>
    </row>
    <row r="2495" spans="1:2" x14ac:dyDescent="0.25">
      <c r="A2495" s="5">
        <v>43392</v>
      </c>
      <c r="B2495">
        <v>-0.78831725249074402</v>
      </c>
    </row>
    <row r="2496" spans="1:2" x14ac:dyDescent="0.25">
      <c r="A2496" s="5">
        <v>43399</v>
      </c>
      <c r="B2496">
        <v>-0.78241328978147495</v>
      </c>
    </row>
    <row r="2497" spans="1:2" x14ac:dyDescent="0.25">
      <c r="A2497" s="5">
        <v>43406</v>
      </c>
      <c r="B2497">
        <v>-0.77525170364472396</v>
      </c>
    </row>
    <row r="2498" spans="1:2" x14ac:dyDescent="0.25">
      <c r="A2498" s="5">
        <v>43413</v>
      </c>
      <c r="B2498">
        <v>-0.76650868869575495</v>
      </c>
    </row>
    <row r="2499" spans="1:2" x14ac:dyDescent="0.25">
      <c r="A2499" s="5">
        <v>43420</v>
      </c>
      <c r="B2499">
        <v>-0.75425658898415304</v>
      </c>
    </row>
    <row r="2500" spans="1:2" x14ac:dyDescent="0.25">
      <c r="A2500" s="5">
        <v>43427</v>
      </c>
      <c r="B2500">
        <v>-0.74056548941413003</v>
      </c>
    </row>
    <row r="2501" spans="1:2" x14ac:dyDescent="0.25">
      <c r="A2501" s="5">
        <v>43434</v>
      </c>
      <c r="B2501">
        <v>-0.72532250103153595</v>
      </c>
    </row>
    <row r="2502" spans="1:2" x14ac:dyDescent="0.25">
      <c r="A2502" s="5">
        <v>43441</v>
      </c>
      <c r="B2502">
        <v>-0.70936054555536998</v>
      </c>
    </row>
    <row r="2503" spans="1:2" x14ac:dyDescent="0.25">
      <c r="A2503" s="5">
        <v>43448</v>
      </c>
      <c r="B2503">
        <v>-0.69494420852296002</v>
      </c>
    </row>
    <row r="2504" spans="1:2" x14ac:dyDescent="0.25">
      <c r="A2504" s="5">
        <v>43455</v>
      </c>
      <c r="B2504">
        <v>-0.68603786978325798</v>
      </c>
    </row>
    <row r="2505" spans="1:2" x14ac:dyDescent="0.25">
      <c r="A2505" s="5">
        <v>43462</v>
      </c>
      <c r="B2505">
        <v>-0.68199299233302202</v>
      </c>
    </row>
    <row r="2506" spans="1:2" x14ac:dyDescent="0.25">
      <c r="A2506" s="5">
        <v>43469</v>
      </c>
      <c r="B2506">
        <v>-0.68549972177460805</v>
      </c>
    </row>
    <row r="2507" spans="1:2" x14ac:dyDescent="0.25">
      <c r="A2507" s="5">
        <v>43476</v>
      </c>
      <c r="B2507">
        <v>-0.693094566065106</v>
      </c>
    </row>
    <row r="2508" spans="1:2" x14ac:dyDescent="0.25">
      <c r="A2508" s="5">
        <v>43483</v>
      </c>
      <c r="B2508">
        <v>-0.70949102747155102</v>
      </c>
    </row>
    <row r="2509" spans="1:2" x14ac:dyDescent="0.25">
      <c r="A2509" s="5">
        <v>43490</v>
      </c>
      <c r="B2509">
        <v>-0.728373720391712</v>
      </c>
    </row>
    <row r="2510" spans="1:2" x14ac:dyDescent="0.25">
      <c r="A2510" s="5">
        <v>43497</v>
      </c>
      <c r="B2510">
        <v>-0.74748015851048599</v>
      </c>
    </row>
    <row r="2511" spans="1:2" x14ac:dyDescent="0.25">
      <c r="A2511" s="5">
        <v>43504</v>
      </c>
      <c r="B2511">
        <v>-0.76482123202819097</v>
      </c>
    </row>
    <row r="2512" spans="1:2" x14ac:dyDescent="0.25">
      <c r="A2512" s="5">
        <v>43511</v>
      </c>
      <c r="B2512">
        <v>-0.77916343924458198</v>
      </c>
    </row>
    <row r="2513" spans="1:2" x14ac:dyDescent="0.25">
      <c r="A2513" s="5">
        <v>43518</v>
      </c>
      <c r="B2513">
        <v>-0.79045710798230795</v>
      </c>
    </row>
    <row r="2514" spans="1:2" x14ac:dyDescent="0.25">
      <c r="A2514" s="5">
        <v>43525</v>
      </c>
      <c r="B2514">
        <v>-0.79614467037807102</v>
      </c>
    </row>
    <row r="2515" spans="1:2" x14ac:dyDescent="0.25">
      <c r="A2515" s="5">
        <v>43532</v>
      </c>
      <c r="B2515">
        <v>-0.79810934998986205</v>
      </c>
    </row>
    <row r="2516" spans="1:2" x14ac:dyDescent="0.25">
      <c r="A2516" s="5">
        <v>43539</v>
      </c>
      <c r="B2516">
        <v>-0.79628794736112896</v>
      </c>
    </row>
    <row r="2517" spans="1:2" x14ac:dyDescent="0.25">
      <c r="A2517" s="5">
        <v>43546</v>
      </c>
      <c r="B2517">
        <v>-0.79662652315556803</v>
      </c>
    </row>
    <row r="2518" spans="1:2" x14ac:dyDescent="0.25">
      <c r="A2518" s="5">
        <v>43553</v>
      </c>
      <c r="B2518">
        <v>-0.79492641453368595</v>
      </c>
    </row>
    <row r="2519" spans="1:2" x14ac:dyDescent="0.25">
      <c r="A2519" s="5">
        <v>43560</v>
      </c>
      <c r="B2519">
        <v>-0.79595333193378304</v>
      </c>
    </row>
    <row r="2520" spans="1:2" x14ac:dyDescent="0.25">
      <c r="A2520" s="5">
        <v>43567</v>
      </c>
      <c r="B2520">
        <v>-0.79461162980338096</v>
      </c>
    </row>
    <row r="2521" spans="1:2" x14ac:dyDescent="0.25">
      <c r="A2521" s="5">
        <v>43574</v>
      </c>
      <c r="B2521">
        <v>-0.80004093038058199</v>
      </c>
    </row>
    <row r="2522" spans="1:2" x14ac:dyDescent="0.25">
      <c r="A2522" s="5">
        <v>43581</v>
      </c>
      <c r="B2522">
        <v>-0.80221924919680998</v>
      </c>
    </row>
    <row r="2523" spans="1:2" x14ac:dyDescent="0.25">
      <c r="A2523" s="5">
        <v>43588</v>
      </c>
      <c r="B2523">
        <v>-0.80298807172414199</v>
      </c>
    </row>
    <row r="2524" spans="1:2" x14ac:dyDescent="0.25">
      <c r="A2524" s="5">
        <v>43595</v>
      </c>
      <c r="B2524">
        <v>-0.80108877276080803</v>
      </c>
    </row>
    <row r="2525" spans="1:2" x14ac:dyDescent="0.25">
      <c r="A2525" s="5">
        <v>43602</v>
      </c>
      <c r="B2525">
        <v>-0.79697356409589104</v>
      </c>
    </row>
    <row r="2526" spans="1:2" x14ac:dyDescent="0.25">
      <c r="A2526" s="5">
        <v>43609</v>
      </c>
      <c r="B2526">
        <v>-0.79294516068291598</v>
      </c>
    </row>
    <row r="2527" spans="1:2" x14ac:dyDescent="0.25">
      <c r="A2527" s="5">
        <v>43616</v>
      </c>
      <c r="B2527">
        <v>-0.786363403605015</v>
      </c>
    </row>
    <row r="2528" spans="1:2" x14ac:dyDescent="0.25">
      <c r="A2528" s="5">
        <v>43623</v>
      </c>
      <c r="B2528">
        <v>-0.78104413652111704</v>
      </c>
    </row>
    <row r="2529" spans="1:2" x14ac:dyDescent="0.25">
      <c r="A2529" s="5">
        <v>43630</v>
      </c>
      <c r="B2529">
        <v>-0.77542216828783295</v>
      </c>
    </row>
    <row r="2530" spans="1:2" x14ac:dyDescent="0.25">
      <c r="A2530" s="5">
        <v>43637</v>
      </c>
      <c r="B2530">
        <v>-0.77389025158494495</v>
      </c>
    </row>
    <row r="2531" spans="1:2" x14ac:dyDescent="0.25">
      <c r="A2531" s="5">
        <v>43644</v>
      </c>
      <c r="B2531">
        <v>-0.77209265726002896</v>
      </c>
    </row>
    <row r="2532" spans="1:2" x14ac:dyDescent="0.25">
      <c r="A2532" s="5">
        <v>43651</v>
      </c>
      <c r="B2532">
        <v>-0.77289938594558305</v>
      </c>
    </row>
    <row r="2533" spans="1:2" x14ac:dyDescent="0.25">
      <c r="A2533" s="5">
        <v>43658</v>
      </c>
      <c r="B2533">
        <v>-0.77050620044625995</v>
      </c>
    </row>
    <row r="2534" spans="1:2" x14ac:dyDescent="0.25">
      <c r="A2534" s="5">
        <v>43665</v>
      </c>
      <c r="B2534">
        <v>-0.76966190659159195</v>
      </c>
    </row>
    <row r="2535" spans="1:2" x14ac:dyDescent="0.25">
      <c r="A2535" s="5">
        <v>43672</v>
      </c>
      <c r="B2535">
        <v>-0.76724857118831902</v>
      </c>
    </row>
    <row r="2536" spans="1:2" x14ac:dyDescent="0.25">
      <c r="A2536" s="5">
        <v>43679</v>
      </c>
      <c r="B2536">
        <v>-0.76031198735299199</v>
      </c>
    </row>
    <row r="2537" spans="1:2" x14ac:dyDescent="0.25">
      <c r="A2537" s="5">
        <v>43686</v>
      </c>
      <c r="B2537">
        <v>-0.74973897076032403</v>
      </c>
    </row>
    <row r="2538" spans="1:2" x14ac:dyDescent="0.25">
      <c r="A2538" s="5">
        <v>43693</v>
      </c>
      <c r="B2538">
        <v>-0.737266359494398</v>
      </c>
    </row>
    <row r="2539" spans="1:2" x14ac:dyDescent="0.25">
      <c r="A2539" s="5">
        <v>43700</v>
      </c>
      <c r="B2539">
        <v>-0.72702917160224201</v>
      </c>
    </row>
    <row r="2540" spans="1:2" x14ac:dyDescent="0.25">
      <c r="A2540" s="5">
        <v>43707</v>
      </c>
      <c r="B2540">
        <v>-0.71533353177072101</v>
      </c>
    </row>
    <row r="2541" spans="1:2" x14ac:dyDescent="0.25">
      <c r="A2541" s="5">
        <v>43714</v>
      </c>
      <c r="B2541">
        <v>-0.70746497674374598</v>
      </c>
    </row>
    <row r="2542" spans="1:2" x14ac:dyDescent="0.25">
      <c r="A2542" s="5">
        <v>43721</v>
      </c>
      <c r="B2542">
        <v>-0.70030771267499603</v>
      </c>
    </row>
    <row r="2543" spans="1:2" x14ac:dyDescent="0.25">
      <c r="A2543" s="5">
        <v>43728</v>
      </c>
      <c r="B2543">
        <v>-0.698245865762815</v>
      </c>
    </row>
    <row r="2544" spans="1:2" x14ac:dyDescent="0.25">
      <c r="A2544" s="5">
        <v>43735</v>
      </c>
      <c r="B2544">
        <v>-0.698059696316773</v>
      </c>
    </row>
    <row r="2545" spans="1:2" x14ac:dyDescent="0.25">
      <c r="A2545" s="5">
        <v>43742</v>
      </c>
      <c r="B2545">
        <v>-0.701498955663168</v>
      </c>
    </row>
    <row r="2546" spans="1:2" x14ac:dyDescent="0.25">
      <c r="A2546" s="5">
        <v>43749</v>
      </c>
      <c r="B2546">
        <v>-0.70548421082809498</v>
      </c>
    </row>
    <row r="2547" spans="1:2" x14ac:dyDescent="0.25">
      <c r="A2547" s="5">
        <v>43756</v>
      </c>
      <c r="B2547">
        <v>-0.71631836195153797</v>
      </c>
    </row>
    <row r="2548" spans="1:2" x14ac:dyDescent="0.25">
      <c r="A2548" s="5">
        <v>43763</v>
      </c>
      <c r="B2548">
        <v>-0.72756856622209098</v>
      </c>
    </row>
    <row r="2549" spans="1:2" x14ac:dyDescent="0.25">
      <c r="A2549" s="5">
        <v>43770</v>
      </c>
      <c r="B2549">
        <v>-0.73783659243631705</v>
      </c>
    </row>
    <row r="2550" spans="1:2" x14ac:dyDescent="0.25">
      <c r="A2550" s="5">
        <v>43777</v>
      </c>
      <c r="B2550">
        <v>-0.74699533420802799</v>
      </c>
    </row>
    <row r="2551" spans="1:2" x14ac:dyDescent="0.25">
      <c r="A2551" s="5">
        <v>43784</v>
      </c>
      <c r="B2551">
        <v>-0.754296641875701</v>
      </c>
    </row>
    <row r="2552" spans="1:2" x14ac:dyDescent="0.25">
      <c r="A2552" s="5">
        <v>43791</v>
      </c>
      <c r="B2552">
        <v>-0.76054855998290705</v>
      </c>
    </row>
    <row r="2553" spans="1:2" x14ac:dyDescent="0.25">
      <c r="A2553" s="5">
        <v>43798</v>
      </c>
      <c r="B2553">
        <v>-0.76411313641571899</v>
      </c>
    </row>
    <row r="2554" spans="1:2" x14ac:dyDescent="0.25">
      <c r="A2554" s="5">
        <v>43805</v>
      </c>
      <c r="B2554">
        <v>-0.76568087338206103</v>
      </c>
    </row>
    <row r="2555" spans="1:2" x14ac:dyDescent="0.25">
      <c r="A2555" s="5">
        <v>43812</v>
      </c>
      <c r="B2555">
        <v>-0.76547829836623205</v>
      </c>
    </row>
    <row r="2556" spans="1:2" x14ac:dyDescent="0.25">
      <c r="A2556" s="5">
        <v>43819</v>
      </c>
      <c r="B2556">
        <v>-0.76786562667501401</v>
      </c>
    </row>
    <row r="2557" spans="1:2" x14ac:dyDescent="0.25">
      <c r="A2557" s="5">
        <v>43826</v>
      </c>
      <c r="B2557">
        <v>-0.77005224166609798</v>
      </c>
    </row>
    <row r="2558" spans="1:2" x14ac:dyDescent="0.25">
      <c r="A2558" s="5">
        <v>43833</v>
      </c>
      <c r="B2558">
        <v>-0.77341026759964904</v>
      </c>
    </row>
    <row r="2559" spans="1:2" x14ac:dyDescent="0.25">
      <c r="A2559" s="5">
        <v>43840</v>
      </c>
      <c r="B2559">
        <v>-0.77565882351632798</v>
      </c>
    </row>
    <row r="2560" spans="1:2" x14ac:dyDescent="0.25">
      <c r="A2560" s="5">
        <v>43847</v>
      </c>
      <c r="B2560">
        <v>-0.78325342660499098</v>
      </c>
    </row>
    <row r="2561" spans="1:2" x14ac:dyDescent="0.25">
      <c r="A2561" s="5">
        <v>43854</v>
      </c>
      <c r="B2561">
        <v>-0.78836814747182504</v>
      </c>
    </row>
    <row r="2562" spans="1:2" x14ac:dyDescent="0.25">
      <c r="A2562" s="5">
        <v>43861</v>
      </c>
      <c r="B2562">
        <v>-0.79292151415836498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5" tint="0.79998168889431442"/>
  </sheetPr>
  <dimension ref="A1:F207"/>
  <sheetViews>
    <sheetView zoomScale="85" zoomScaleNormal="85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RowHeight="15" x14ac:dyDescent="0.25"/>
  <cols>
    <col min="1" max="1" width="11.28515625" bestFit="1" customWidth="1"/>
    <col min="2" max="2" width="9.140625" style="10"/>
    <col min="3" max="3" width="9.140625" style="1"/>
    <col min="4" max="4" width="9.140625" style="10"/>
    <col min="5" max="5" width="12.85546875" bestFit="1" customWidth="1"/>
    <col min="6" max="6" width="18.5703125" bestFit="1" customWidth="1"/>
  </cols>
  <sheetData>
    <row r="1" spans="1:6" x14ac:dyDescent="0.25">
      <c r="A1" t="s">
        <v>92</v>
      </c>
      <c r="B1" s="11" t="s">
        <v>7</v>
      </c>
      <c r="C1" s="12" t="s">
        <v>7</v>
      </c>
      <c r="D1" s="11"/>
      <c r="E1" s="46" t="s">
        <v>650</v>
      </c>
      <c r="F1" s="46"/>
    </row>
    <row r="2" spans="1:6" x14ac:dyDescent="0.25">
      <c r="A2" s="5">
        <v>25658</v>
      </c>
      <c r="B2" s="10" t="str">
        <f>IF(ISNUMBER(C2), C2, "")</f>
        <v/>
      </c>
      <c r="E2" s="47"/>
      <c r="F2" s="47"/>
    </row>
    <row r="3" spans="1:6" x14ac:dyDescent="0.25">
      <c r="A3" s="5">
        <v>25749</v>
      </c>
      <c r="B3" s="10" t="str">
        <f t="shared" ref="B3:B66" si="0">IF(ISNUMBER(C3), C3, "")</f>
        <v/>
      </c>
      <c r="E3" s="47"/>
      <c r="F3" s="47"/>
    </row>
    <row r="4" spans="1:6" x14ac:dyDescent="0.25">
      <c r="A4" s="5">
        <v>25841</v>
      </c>
      <c r="B4" s="10" t="str">
        <f t="shared" si="0"/>
        <v/>
      </c>
      <c r="E4" s="47"/>
      <c r="F4" s="47"/>
    </row>
    <row r="5" spans="1:6" x14ac:dyDescent="0.25">
      <c r="A5" s="5">
        <v>25933</v>
      </c>
      <c r="B5" s="10" t="str">
        <f t="shared" si="0"/>
        <v/>
      </c>
      <c r="E5" s="47"/>
      <c r="F5" s="47"/>
    </row>
    <row r="6" spans="1:6" x14ac:dyDescent="0.25">
      <c r="A6" s="5">
        <v>26023</v>
      </c>
      <c r="B6" s="10" t="str">
        <f t="shared" si="0"/>
        <v/>
      </c>
      <c r="E6" s="47"/>
      <c r="F6" s="47"/>
    </row>
    <row r="7" spans="1:6" x14ac:dyDescent="0.25">
      <c r="A7" s="5">
        <v>26114</v>
      </c>
      <c r="B7" s="10" t="str">
        <f t="shared" si="0"/>
        <v/>
      </c>
      <c r="E7" s="47"/>
      <c r="F7" s="47"/>
    </row>
    <row r="8" spans="1:6" x14ac:dyDescent="0.25">
      <c r="A8" s="5">
        <v>26206</v>
      </c>
      <c r="B8" s="10" t="str">
        <f t="shared" si="0"/>
        <v/>
      </c>
      <c r="E8" s="47"/>
      <c r="F8" s="47"/>
    </row>
    <row r="9" spans="1:6" x14ac:dyDescent="0.25">
      <c r="A9" s="5">
        <v>26298</v>
      </c>
      <c r="B9" s="10" t="str">
        <f t="shared" si="0"/>
        <v/>
      </c>
      <c r="E9" s="47"/>
      <c r="F9" s="47"/>
    </row>
    <row r="10" spans="1:6" x14ac:dyDescent="0.25">
      <c r="A10" s="5">
        <v>26389</v>
      </c>
      <c r="B10" s="10" t="str">
        <f t="shared" si="0"/>
        <v/>
      </c>
      <c r="E10" s="47"/>
      <c r="F10" s="47"/>
    </row>
    <row r="11" spans="1:6" x14ac:dyDescent="0.25">
      <c r="A11" s="5">
        <v>26480</v>
      </c>
      <c r="B11" s="10" t="str">
        <f t="shared" si="0"/>
        <v/>
      </c>
      <c r="E11" s="47"/>
      <c r="F11" s="47"/>
    </row>
    <row r="12" spans="1:6" x14ac:dyDescent="0.25">
      <c r="A12" s="5">
        <v>26572</v>
      </c>
      <c r="B12" s="10" t="str">
        <f t="shared" si="0"/>
        <v/>
      </c>
      <c r="E12" s="47"/>
      <c r="F12" s="47"/>
    </row>
    <row r="13" spans="1:6" x14ac:dyDescent="0.25">
      <c r="A13" s="5">
        <v>26664</v>
      </c>
      <c r="B13" s="10" t="str">
        <f t="shared" si="0"/>
        <v/>
      </c>
      <c r="E13" s="47"/>
      <c r="F13" s="47"/>
    </row>
    <row r="14" spans="1:6" x14ac:dyDescent="0.25">
      <c r="A14" s="5">
        <v>26754</v>
      </c>
      <c r="B14" s="10">
        <f t="shared" si="0"/>
        <v>37.799673366019206</v>
      </c>
      <c r="C14" s="1">
        <v>37.799673366019206</v>
      </c>
      <c r="E14" s="47"/>
      <c r="F14" s="47"/>
    </row>
    <row r="15" spans="1:6" x14ac:dyDescent="0.25">
      <c r="A15" s="5">
        <v>26845</v>
      </c>
      <c r="B15" s="10">
        <f t="shared" si="0"/>
        <v>38.228217202755523</v>
      </c>
      <c r="C15" s="1">
        <v>38.228217202755523</v>
      </c>
      <c r="E15" s="47"/>
      <c r="F15" s="47"/>
    </row>
    <row r="16" spans="1:6" x14ac:dyDescent="0.25">
      <c r="A16" s="5">
        <v>26937</v>
      </c>
      <c r="B16" s="10">
        <f t="shared" si="0"/>
        <v>38.020268057926799</v>
      </c>
      <c r="C16" s="1">
        <v>38.020268057926799</v>
      </c>
      <c r="E16" s="47"/>
      <c r="F16" s="47"/>
    </row>
    <row r="17" spans="1:6" x14ac:dyDescent="0.25">
      <c r="A17" s="5">
        <v>27029</v>
      </c>
      <c r="B17" s="10">
        <f t="shared" si="0"/>
        <v>38.375046151398934</v>
      </c>
      <c r="C17" s="1">
        <v>38.375046151398934</v>
      </c>
      <c r="E17" s="47"/>
      <c r="F17" s="47"/>
    </row>
    <row r="18" spans="1:6" x14ac:dyDescent="0.25">
      <c r="A18" s="5">
        <v>27119</v>
      </c>
      <c r="B18" s="10">
        <f t="shared" si="0"/>
        <v>38.056097144560631</v>
      </c>
      <c r="C18" s="1">
        <v>38.056097144560631</v>
      </c>
      <c r="E18" s="47"/>
      <c r="F18" s="47"/>
    </row>
    <row r="19" spans="1:6" x14ac:dyDescent="0.25">
      <c r="A19" s="5">
        <v>27210</v>
      </c>
      <c r="B19" s="10">
        <f t="shared" si="0"/>
        <v>38.156559063835836</v>
      </c>
      <c r="C19" s="1">
        <v>38.156559063835836</v>
      </c>
      <c r="E19" s="47"/>
      <c r="F19" s="47"/>
    </row>
    <row r="20" spans="1:6" x14ac:dyDescent="0.25">
      <c r="A20" s="5">
        <v>27302</v>
      </c>
      <c r="B20" s="10">
        <f t="shared" si="0"/>
        <v>37.787027838055309</v>
      </c>
      <c r="C20" s="1">
        <v>37.787027838055309</v>
      </c>
      <c r="E20" s="47"/>
      <c r="F20" s="47"/>
    </row>
    <row r="21" spans="1:6" x14ac:dyDescent="0.25">
      <c r="A21" s="5">
        <v>27394</v>
      </c>
      <c r="B21" s="10">
        <f t="shared" si="0"/>
        <v>37.635983703460305</v>
      </c>
      <c r="C21" s="1">
        <v>37.635983703460305</v>
      </c>
      <c r="E21" s="47"/>
      <c r="F21" s="47"/>
    </row>
    <row r="22" spans="1:6" x14ac:dyDescent="0.25">
      <c r="A22" s="5">
        <v>27484</v>
      </c>
      <c r="B22" s="10">
        <f t="shared" si="0"/>
        <v>37.180743718303397</v>
      </c>
      <c r="C22" s="1">
        <v>37.180743718303397</v>
      </c>
      <c r="E22" s="47"/>
      <c r="F22" s="47"/>
    </row>
    <row r="23" spans="1:6" x14ac:dyDescent="0.25">
      <c r="A23" s="5">
        <v>27575</v>
      </c>
      <c r="B23" s="10">
        <f t="shared" si="0"/>
        <v>37.467376306758396</v>
      </c>
      <c r="C23" s="1">
        <v>37.467376306758396</v>
      </c>
      <c r="E23" s="47"/>
      <c r="F23" s="47"/>
    </row>
    <row r="24" spans="1:6" x14ac:dyDescent="0.25">
      <c r="A24" s="5">
        <v>27667</v>
      </c>
      <c r="B24" s="10">
        <f t="shared" si="0"/>
        <v>38.087008525283032</v>
      </c>
      <c r="C24" s="1">
        <v>38.087008525283032</v>
      </c>
      <c r="E24" s="47"/>
      <c r="F24" s="47"/>
    </row>
    <row r="25" spans="1:6" x14ac:dyDescent="0.25">
      <c r="A25" s="5">
        <v>27759</v>
      </c>
      <c r="B25" s="10">
        <f t="shared" si="0"/>
        <v>38.599856049113491</v>
      </c>
      <c r="C25" s="1">
        <v>38.599856049113491</v>
      </c>
      <c r="E25" s="47"/>
      <c r="F25" s="47"/>
    </row>
    <row r="26" spans="1:6" x14ac:dyDescent="0.25">
      <c r="A26" s="5">
        <v>27850</v>
      </c>
      <c r="B26" s="10">
        <f t="shared" si="0"/>
        <v>39.47169681658729</v>
      </c>
      <c r="C26" s="1">
        <v>39.47169681658729</v>
      </c>
      <c r="E26" s="47"/>
      <c r="F26" s="47"/>
    </row>
    <row r="27" spans="1:6" x14ac:dyDescent="0.25">
      <c r="A27" s="5">
        <v>27941</v>
      </c>
      <c r="B27" s="10">
        <f t="shared" si="0"/>
        <v>39.770272424914779</v>
      </c>
      <c r="C27" s="1">
        <v>39.770272424914779</v>
      </c>
      <c r="E27" s="47"/>
      <c r="F27" s="47"/>
    </row>
    <row r="28" spans="1:6" x14ac:dyDescent="0.25">
      <c r="A28" s="5">
        <v>28033</v>
      </c>
      <c r="B28" s="10">
        <f t="shared" si="0"/>
        <v>39.972601312040453</v>
      </c>
      <c r="C28" s="1">
        <v>39.972601312040453</v>
      </c>
      <c r="E28" s="47"/>
      <c r="F28" s="47"/>
    </row>
    <row r="29" spans="1:6" x14ac:dyDescent="0.25">
      <c r="A29" s="5">
        <v>28125</v>
      </c>
      <c r="B29" s="10">
        <f t="shared" si="0"/>
        <v>40.272581992959431</v>
      </c>
      <c r="C29" s="1">
        <v>40.272581992959431</v>
      </c>
      <c r="E29" s="47"/>
      <c r="F29" s="47"/>
    </row>
    <row r="30" spans="1:6" x14ac:dyDescent="0.25">
      <c r="A30" s="5">
        <v>28215</v>
      </c>
      <c r="B30" s="10">
        <f t="shared" si="0"/>
        <v>40.741170064387497</v>
      </c>
      <c r="C30" s="1">
        <v>40.741170064387497</v>
      </c>
      <c r="E30" s="47"/>
      <c r="F30" s="47"/>
    </row>
    <row r="31" spans="1:6" x14ac:dyDescent="0.25">
      <c r="A31" s="5">
        <v>28306</v>
      </c>
      <c r="B31" s="10">
        <f t="shared" si="0"/>
        <v>41.540650201558485</v>
      </c>
      <c r="C31" s="1">
        <v>41.540650201558485</v>
      </c>
      <c r="E31" s="47"/>
      <c r="F31" s="47"/>
    </row>
    <row r="32" spans="1:6" x14ac:dyDescent="0.25">
      <c r="A32" s="5">
        <v>28398</v>
      </c>
      <c r="B32" s="10">
        <f t="shared" si="0"/>
        <v>42.275497508586461</v>
      </c>
      <c r="C32" s="1">
        <v>42.275497508586461</v>
      </c>
      <c r="E32" s="47"/>
      <c r="F32" s="47"/>
    </row>
    <row r="33" spans="1:6" x14ac:dyDescent="0.25">
      <c r="A33" s="5">
        <v>28490</v>
      </c>
      <c r="B33" s="10">
        <f t="shared" si="0"/>
        <v>42.279712693697959</v>
      </c>
      <c r="C33" s="1">
        <v>42.279712693697959</v>
      </c>
      <c r="E33" s="47"/>
      <c r="F33" s="47"/>
    </row>
    <row r="34" spans="1:6" x14ac:dyDescent="0.25">
      <c r="A34" s="5">
        <v>28580</v>
      </c>
      <c r="B34" s="10">
        <f t="shared" si="0"/>
        <v>42.427244177046383</v>
      </c>
      <c r="C34" s="1">
        <v>42.427244177046383</v>
      </c>
      <c r="E34" s="47"/>
      <c r="F34" s="47"/>
    </row>
    <row r="35" spans="1:6" x14ac:dyDescent="0.25">
      <c r="A35" s="5">
        <v>28671</v>
      </c>
      <c r="B35" s="10">
        <f t="shared" si="0"/>
        <v>44.076786605272538</v>
      </c>
      <c r="C35" s="1">
        <v>44.076786605272538</v>
      </c>
      <c r="E35" s="47"/>
      <c r="F35" s="47"/>
    </row>
    <row r="36" spans="1:6" x14ac:dyDescent="0.25">
      <c r="A36" s="5">
        <v>28763</v>
      </c>
      <c r="B36" s="10">
        <f t="shared" si="0"/>
        <v>44.507438026347344</v>
      </c>
      <c r="C36" s="1">
        <v>44.507438026347344</v>
      </c>
      <c r="E36" s="47"/>
      <c r="F36" s="47"/>
    </row>
    <row r="37" spans="1:6" x14ac:dyDescent="0.25">
      <c r="A37" s="5">
        <v>28855</v>
      </c>
      <c r="B37" s="10">
        <f t="shared" si="0"/>
        <v>45.104589243128103</v>
      </c>
      <c r="C37" s="1">
        <v>45.104589243128103</v>
      </c>
      <c r="E37" s="47"/>
      <c r="F37" s="47"/>
    </row>
    <row r="38" spans="1:6" x14ac:dyDescent="0.25">
      <c r="A38" s="5">
        <v>28945</v>
      </c>
      <c r="B38" s="10">
        <f t="shared" si="0"/>
        <v>45.193810659892797</v>
      </c>
      <c r="C38" s="1">
        <v>45.193810659892797</v>
      </c>
      <c r="E38" s="47"/>
      <c r="F38" s="47"/>
    </row>
    <row r="39" spans="1:6" x14ac:dyDescent="0.25">
      <c r="A39" s="5">
        <v>29036</v>
      </c>
      <c r="B39" s="10">
        <f t="shared" si="0"/>
        <v>45.24860806605129</v>
      </c>
      <c r="C39" s="1">
        <v>45.24860806605129</v>
      </c>
      <c r="E39" s="47"/>
      <c r="F39" s="47"/>
    </row>
    <row r="40" spans="1:6" x14ac:dyDescent="0.25">
      <c r="A40" s="5">
        <v>29128</v>
      </c>
      <c r="B40" s="10">
        <f t="shared" si="0"/>
        <v>45.573879868938867</v>
      </c>
      <c r="C40" s="1">
        <v>45.573879868938867</v>
      </c>
      <c r="E40" s="47"/>
      <c r="F40" s="47"/>
    </row>
    <row r="41" spans="1:6" x14ac:dyDescent="0.25">
      <c r="A41" s="5">
        <v>29220</v>
      </c>
      <c r="B41" s="10">
        <f t="shared" si="0"/>
        <v>45.691905056127233</v>
      </c>
      <c r="C41" s="1">
        <v>45.691905056127233</v>
      </c>
      <c r="E41" s="47"/>
      <c r="F41" s="47"/>
    </row>
    <row r="42" spans="1:6" x14ac:dyDescent="0.25">
      <c r="A42" s="5">
        <v>29311</v>
      </c>
      <c r="B42" s="10">
        <f t="shared" si="0"/>
        <v>45.83943654192317</v>
      </c>
      <c r="C42" s="1">
        <v>45.83943654192317</v>
      </c>
      <c r="E42" s="47"/>
      <c r="F42" s="47"/>
    </row>
    <row r="43" spans="1:6" x14ac:dyDescent="0.25">
      <c r="A43" s="5">
        <v>29402</v>
      </c>
      <c r="B43" s="10">
        <f t="shared" si="0"/>
        <v>44.909988214445413</v>
      </c>
      <c r="C43" s="1">
        <v>44.909988214445413</v>
      </c>
      <c r="E43" s="47"/>
      <c r="F43" s="47"/>
    </row>
    <row r="44" spans="1:6" x14ac:dyDescent="0.25">
      <c r="A44" s="5">
        <v>29494</v>
      </c>
      <c r="B44" s="10">
        <f t="shared" si="0"/>
        <v>44.841842717380402</v>
      </c>
      <c r="C44" s="1">
        <v>44.841842717380402</v>
      </c>
      <c r="E44" s="47"/>
      <c r="F44" s="47"/>
    </row>
    <row r="45" spans="1:6" x14ac:dyDescent="0.25">
      <c r="A45" s="5">
        <v>29586</v>
      </c>
      <c r="B45" s="10">
        <f t="shared" si="0"/>
        <v>45.672936722804621</v>
      </c>
      <c r="C45" s="1">
        <v>45.672936722804621</v>
      </c>
      <c r="E45" s="47"/>
      <c r="F45" s="47"/>
    </row>
    <row r="46" spans="1:6" x14ac:dyDescent="0.25">
      <c r="A46" s="5">
        <v>29676</v>
      </c>
      <c r="B46" s="10">
        <f t="shared" si="0"/>
        <v>46.617840738831298</v>
      </c>
      <c r="C46" s="1">
        <v>46.617840738831298</v>
      </c>
      <c r="E46" s="47"/>
      <c r="F46" s="47"/>
    </row>
    <row r="47" spans="1:6" x14ac:dyDescent="0.25">
      <c r="A47" s="5">
        <v>29767</v>
      </c>
      <c r="B47" s="10">
        <f t="shared" si="0"/>
        <v>46.277815801206259</v>
      </c>
      <c r="C47" s="1">
        <v>46.277815801206259</v>
      </c>
      <c r="E47" s="47"/>
      <c r="F47" s="47"/>
    </row>
    <row r="48" spans="1:6" x14ac:dyDescent="0.25">
      <c r="A48" s="5">
        <v>29859</v>
      </c>
      <c r="B48" s="10">
        <f t="shared" si="0"/>
        <v>46.808929114074481</v>
      </c>
      <c r="C48" s="1">
        <v>46.808929114074481</v>
      </c>
      <c r="E48" s="47"/>
      <c r="F48" s="47"/>
    </row>
    <row r="49" spans="1:6" x14ac:dyDescent="0.25">
      <c r="A49" s="5">
        <v>29951</v>
      </c>
      <c r="B49" s="10">
        <f t="shared" si="0"/>
        <v>46.262360112415344</v>
      </c>
      <c r="C49" s="1">
        <v>46.262360112415344</v>
      </c>
      <c r="E49" s="47"/>
      <c r="F49" s="47"/>
    </row>
    <row r="50" spans="1:6" x14ac:dyDescent="0.25">
      <c r="A50" s="5">
        <v>30041</v>
      </c>
      <c r="B50" s="10">
        <f t="shared" si="0"/>
        <v>45.488873600006031</v>
      </c>
      <c r="C50" s="1">
        <v>45.488873600006031</v>
      </c>
      <c r="E50" s="47"/>
      <c r="F50" s="47"/>
    </row>
    <row r="51" spans="1:6" x14ac:dyDescent="0.25">
      <c r="A51" s="5">
        <v>30132</v>
      </c>
      <c r="B51" s="10">
        <f t="shared" si="0"/>
        <v>45.736164461997539</v>
      </c>
      <c r="C51" s="1">
        <v>45.736164461997539</v>
      </c>
      <c r="E51" s="47"/>
      <c r="F51" s="47"/>
    </row>
    <row r="52" spans="1:6" x14ac:dyDescent="0.25">
      <c r="A52" s="5">
        <v>30224</v>
      </c>
      <c r="B52" s="10">
        <f t="shared" si="0"/>
        <v>45.571772234414148</v>
      </c>
      <c r="C52" s="1">
        <v>45.571772234414148</v>
      </c>
      <c r="E52" s="47"/>
      <c r="F52" s="47"/>
    </row>
    <row r="53" spans="1:6" x14ac:dyDescent="0.25">
      <c r="A53" s="5">
        <v>30316</v>
      </c>
      <c r="B53" s="10">
        <f t="shared" si="0"/>
        <v>45.616031679231099</v>
      </c>
      <c r="C53" s="1">
        <v>45.616031679231099</v>
      </c>
      <c r="E53" s="47"/>
      <c r="F53" s="47"/>
    </row>
    <row r="54" spans="1:6" x14ac:dyDescent="0.25">
      <c r="A54" s="5">
        <v>30406</v>
      </c>
      <c r="B54" s="10">
        <f t="shared" si="0"/>
        <v>46.213885459277435</v>
      </c>
      <c r="C54" s="1">
        <v>46.213885459277435</v>
      </c>
      <c r="E54" s="47"/>
      <c r="F54" s="47"/>
    </row>
    <row r="55" spans="1:6" x14ac:dyDescent="0.25">
      <c r="A55" s="5">
        <v>30497</v>
      </c>
      <c r="B55" s="10">
        <f t="shared" si="0"/>
        <v>47.268384324608284</v>
      </c>
      <c r="C55" s="1">
        <v>47.268384324608284</v>
      </c>
      <c r="E55" s="47"/>
      <c r="F55" s="47"/>
    </row>
    <row r="56" spans="1:6" x14ac:dyDescent="0.25">
      <c r="A56" s="5">
        <v>30589</v>
      </c>
      <c r="B56" s="10">
        <f t="shared" si="0"/>
        <v>48.193617446453111</v>
      </c>
      <c r="C56" s="1">
        <v>48.193617446453111</v>
      </c>
      <c r="E56" s="47"/>
      <c r="F56" s="47"/>
    </row>
    <row r="57" spans="1:6" x14ac:dyDescent="0.25">
      <c r="A57" s="5">
        <v>30681</v>
      </c>
      <c r="B57" s="10">
        <f t="shared" si="0"/>
        <v>49.187698611288681</v>
      </c>
      <c r="C57" s="1">
        <v>49.187698611288681</v>
      </c>
      <c r="E57" s="47"/>
      <c r="F57" s="47"/>
    </row>
    <row r="58" spans="1:6" x14ac:dyDescent="0.25">
      <c r="A58" s="5">
        <v>30772</v>
      </c>
      <c r="B58" s="10">
        <f t="shared" si="0"/>
        <v>50.164919093084102</v>
      </c>
      <c r="C58" s="1">
        <v>50.164919093084102</v>
      </c>
      <c r="E58" s="47"/>
      <c r="F58" s="47"/>
    </row>
    <row r="59" spans="1:6" x14ac:dyDescent="0.25">
      <c r="A59" s="5">
        <v>30863</v>
      </c>
      <c r="B59" s="10">
        <f t="shared" si="0"/>
        <v>51.045892809617989</v>
      </c>
      <c r="C59" s="1">
        <v>51.045892809617989</v>
      </c>
      <c r="E59" s="47"/>
      <c r="F59" s="47"/>
    </row>
    <row r="60" spans="1:6" x14ac:dyDescent="0.25">
      <c r="A60" s="5">
        <v>30955</v>
      </c>
      <c r="B60" s="10">
        <f t="shared" si="0"/>
        <v>51.548202371487861</v>
      </c>
      <c r="C60" s="1">
        <v>51.548202371487861</v>
      </c>
      <c r="E60" s="47"/>
      <c r="F60" s="47"/>
    </row>
    <row r="61" spans="1:6" x14ac:dyDescent="0.25">
      <c r="A61" s="5">
        <v>31047</v>
      </c>
      <c r="B61" s="10">
        <f t="shared" si="0"/>
        <v>51.959182919752934</v>
      </c>
      <c r="C61" s="1">
        <v>51.959182919752934</v>
      </c>
      <c r="E61" s="47"/>
      <c r="F61" s="47"/>
    </row>
    <row r="62" spans="1:6" x14ac:dyDescent="0.25">
      <c r="A62" s="5">
        <v>31137</v>
      </c>
      <c r="B62" s="10">
        <f t="shared" si="0"/>
        <v>52.475543135363075</v>
      </c>
      <c r="C62" s="1">
        <v>52.475543135363075</v>
      </c>
      <c r="E62" s="47"/>
      <c r="F62" s="47"/>
    </row>
    <row r="63" spans="1:6" x14ac:dyDescent="0.25">
      <c r="A63" s="5">
        <v>31228</v>
      </c>
      <c r="B63" s="10">
        <f t="shared" si="0"/>
        <v>52.9560742562917</v>
      </c>
      <c r="C63" s="1">
        <v>52.9560742562917</v>
      </c>
      <c r="E63" s="47"/>
      <c r="F63" s="47"/>
    </row>
    <row r="64" spans="1:6" x14ac:dyDescent="0.25">
      <c r="A64" s="5">
        <v>31320</v>
      </c>
      <c r="B64" s="10">
        <f t="shared" si="0"/>
        <v>53.78014297734839</v>
      </c>
      <c r="C64" s="1">
        <v>53.78014297734839</v>
      </c>
      <c r="E64" s="47"/>
      <c r="F64" s="47"/>
    </row>
    <row r="65" spans="1:6" x14ac:dyDescent="0.25">
      <c r="A65" s="5">
        <v>31412</v>
      </c>
      <c r="B65" s="10">
        <f t="shared" si="0"/>
        <v>54.18339569300349</v>
      </c>
      <c r="C65" s="1">
        <v>54.18339569300349</v>
      </c>
      <c r="E65" s="47"/>
      <c r="F65" s="47"/>
    </row>
    <row r="66" spans="1:6" x14ac:dyDescent="0.25">
      <c r="A66" s="5">
        <v>31502</v>
      </c>
      <c r="B66" s="10">
        <f t="shared" si="0"/>
        <v>54.685705268156092</v>
      </c>
      <c r="C66" s="1">
        <v>54.685705268156092</v>
      </c>
      <c r="E66" s="47"/>
      <c r="F66" s="47"/>
    </row>
    <row r="67" spans="1:6" x14ac:dyDescent="0.25">
      <c r="A67" s="5">
        <v>31593</v>
      </c>
      <c r="B67" s="10">
        <f t="shared" ref="B67:B130" si="1">IF(ISNUMBER(C67), C67, "")</f>
        <v>54.936508782269676</v>
      </c>
      <c r="C67" s="1">
        <v>54.936508782269676</v>
      </c>
      <c r="E67" s="47"/>
      <c r="F67" s="47"/>
    </row>
    <row r="68" spans="1:6" x14ac:dyDescent="0.25">
      <c r="A68" s="5">
        <v>31685</v>
      </c>
      <c r="B68" s="10">
        <f t="shared" si="1"/>
        <v>55.490103080080644</v>
      </c>
      <c r="C68" s="1">
        <v>55.490103080080644</v>
      </c>
      <c r="E68" s="47"/>
      <c r="F68" s="47"/>
    </row>
    <row r="69" spans="1:6" x14ac:dyDescent="0.25">
      <c r="A69" s="5">
        <v>31777</v>
      </c>
      <c r="B69" s="10">
        <f t="shared" si="1"/>
        <v>55.777438210782805</v>
      </c>
      <c r="C69" s="1">
        <v>55.777438210782805</v>
      </c>
      <c r="E69" s="47"/>
      <c r="F69" s="47"/>
    </row>
    <row r="70" spans="1:6" x14ac:dyDescent="0.25">
      <c r="A70" s="5">
        <v>31867</v>
      </c>
      <c r="B70" s="10">
        <f t="shared" si="1"/>
        <v>56.167342838259096</v>
      </c>
      <c r="C70" s="1">
        <v>56.167342838259096</v>
      </c>
      <c r="E70" s="47"/>
      <c r="F70" s="47"/>
    </row>
    <row r="71" spans="1:6" x14ac:dyDescent="0.25">
      <c r="A71" s="5">
        <v>31958</v>
      </c>
      <c r="B71" s="10">
        <f t="shared" si="1"/>
        <v>56.797513058546677</v>
      </c>
      <c r="C71" s="1">
        <v>56.797513058546677</v>
      </c>
      <c r="E71" s="47"/>
      <c r="F71" s="47"/>
    </row>
    <row r="72" spans="1:6" x14ac:dyDescent="0.25">
      <c r="A72" s="5">
        <v>32050</v>
      </c>
      <c r="B72" s="10">
        <f t="shared" si="1"/>
        <v>57.312468180420893</v>
      </c>
      <c r="C72" s="1">
        <v>57.312468180420893</v>
      </c>
      <c r="E72" s="47"/>
      <c r="F72" s="47"/>
    </row>
    <row r="73" spans="1:6" x14ac:dyDescent="0.25">
      <c r="A73" s="5">
        <v>32142</v>
      </c>
      <c r="B73" s="10">
        <f t="shared" si="1"/>
        <v>58.258777254807924</v>
      </c>
      <c r="C73" s="1">
        <v>58.258777254807924</v>
      </c>
      <c r="E73" s="47"/>
      <c r="F73" s="47"/>
    </row>
    <row r="74" spans="1:6" x14ac:dyDescent="0.25">
      <c r="A74" s="5">
        <v>32233</v>
      </c>
      <c r="B74" s="10">
        <f t="shared" si="1"/>
        <v>58.586156639358187</v>
      </c>
      <c r="C74" s="1">
        <v>58.586156639358187</v>
      </c>
      <c r="E74" s="47"/>
      <c r="F74" s="47"/>
    </row>
    <row r="75" spans="1:6" x14ac:dyDescent="0.25">
      <c r="A75" s="5">
        <v>32324</v>
      </c>
      <c r="B75" s="10">
        <f t="shared" si="1"/>
        <v>59.360345638661713</v>
      </c>
      <c r="C75" s="1">
        <v>59.360345638661713</v>
      </c>
      <c r="E75" s="47"/>
      <c r="F75" s="47"/>
    </row>
    <row r="76" spans="1:6" x14ac:dyDescent="0.25">
      <c r="A76" s="5">
        <v>32416</v>
      </c>
      <c r="B76" s="10">
        <f t="shared" si="1"/>
        <v>59.70318069206315</v>
      </c>
      <c r="C76" s="1">
        <v>59.70318069206315</v>
      </c>
      <c r="E76" s="47"/>
      <c r="F76" s="47"/>
    </row>
    <row r="77" spans="1:6" x14ac:dyDescent="0.25">
      <c r="A77" s="5">
        <v>32508</v>
      </c>
      <c r="B77" s="10">
        <f t="shared" si="1"/>
        <v>60.49423044670317</v>
      </c>
      <c r="C77" s="1">
        <v>60.49423044670317</v>
      </c>
      <c r="E77" s="47"/>
      <c r="F77" s="47"/>
    </row>
    <row r="78" spans="1:6" x14ac:dyDescent="0.25">
      <c r="A78" s="5">
        <v>32598</v>
      </c>
      <c r="B78" s="10">
        <f t="shared" si="1"/>
        <v>61.104027221131332</v>
      </c>
      <c r="C78" s="1">
        <v>61.104027221131332</v>
      </c>
      <c r="E78" s="47"/>
      <c r="F78" s="47"/>
    </row>
    <row r="79" spans="1:6" x14ac:dyDescent="0.25">
      <c r="A79" s="5">
        <v>32689</v>
      </c>
      <c r="B79" s="10">
        <f t="shared" si="1"/>
        <v>61.584558329762018</v>
      </c>
      <c r="C79" s="1">
        <v>61.584558329762018</v>
      </c>
      <c r="E79" s="47"/>
      <c r="F79" s="47"/>
    </row>
    <row r="80" spans="1:6" x14ac:dyDescent="0.25">
      <c r="A80" s="5">
        <v>32781</v>
      </c>
      <c r="B80" s="10">
        <f t="shared" si="1"/>
        <v>62.044013532320896</v>
      </c>
      <c r="C80" s="1">
        <v>62.044013532320896</v>
      </c>
      <c r="E80" s="47"/>
      <c r="F80" s="47"/>
    </row>
    <row r="81" spans="1:6" x14ac:dyDescent="0.25">
      <c r="A81" s="5">
        <v>32873</v>
      </c>
      <c r="B81" s="10">
        <f t="shared" si="1"/>
        <v>62.175386805258171</v>
      </c>
      <c r="C81" s="1">
        <v>62.175386805258171</v>
      </c>
      <c r="E81" s="47"/>
      <c r="F81" s="47"/>
    </row>
    <row r="82" spans="1:6" s="10" customFormat="1" x14ac:dyDescent="0.25">
      <c r="A82" s="18">
        <v>32963</v>
      </c>
      <c r="B82" s="10">
        <f t="shared" si="1"/>
        <v>62.856139183906222</v>
      </c>
      <c r="C82" s="1">
        <v>62.856139183906222</v>
      </c>
      <c r="E82" s="47"/>
      <c r="F82" s="47"/>
    </row>
    <row r="83" spans="1:6" x14ac:dyDescent="0.25">
      <c r="A83" s="5">
        <v>33054</v>
      </c>
      <c r="B83" s="10">
        <f t="shared" si="1"/>
        <v>63.099214864772414</v>
      </c>
      <c r="C83" s="1">
        <v>63.099214864772414</v>
      </c>
      <c r="E83" s="47"/>
      <c r="F83" s="47"/>
    </row>
    <row r="84" spans="1:6" x14ac:dyDescent="0.25">
      <c r="A84" s="5">
        <v>33146</v>
      </c>
      <c r="B84" s="10">
        <f t="shared" si="1"/>
        <v>63.114670543377848</v>
      </c>
      <c r="C84" s="1">
        <v>63.114670543377848</v>
      </c>
      <c r="E84" s="47"/>
      <c r="F84" s="47"/>
    </row>
    <row r="85" spans="1:6" x14ac:dyDescent="0.25">
      <c r="A85" s="5">
        <v>33238</v>
      </c>
      <c r="B85" s="10">
        <f t="shared" si="1"/>
        <v>62.577234443032971</v>
      </c>
      <c r="C85" s="1">
        <v>62.577234443032971</v>
      </c>
      <c r="E85" s="47"/>
      <c r="F85" s="47"/>
    </row>
    <row r="86" spans="1:6" x14ac:dyDescent="0.25">
      <c r="A86" s="5">
        <v>33328</v>
      </c>
      <c r="B86" s="10">
        <f t="shared" si="1"/>
        <v>62.28357653651134</v>
      </c>
      <c r="C86" s="1">
        <v>62.28357653651134</v>
      </c>
      <c r="E86" s="47"/>
      <c r="F86" s="47"/>
    </row>
    <row r="87" spans="1:6" x14ac:dyDescent="0.25">
      <c r="A87" s="5">
        <v>33419</v>
      </c>
      <c r="B87" s="10">
        <f t="shared" si="1"/>
        <v>62.766917777970598</v>
      </c>
      <c r="C87" s="1">
        <v>62.766917777970598</v>
      </c>
      <c r="E87" s="47"/>
      <c r="F87" s="47"/>
    </row>
    <row r="88" spans="1:6" x14ac:dyDescent="0.25">
      <c r="A88" s="5">
        <v>33511</v>
      </c>
      <c r="B88" s="10">
        <f t="shared" si="1"/>
        <v>63.068303514721734</v>
      </c>
      <c r="C88" s="1">
        <v>63.068303514721734</v>
      </c>
      <c r="E88" s="47"/>
      <c r="F88" s="47"/>
    </row>
    <row r="89" spans="1:6" x14ac:dyDescent="0.25">
      <c r="A89" s="5">
        <v>33603</v>
      </c>
      <c r="B89" s="10">
        <f t="shared" si="1"/>
        <v>63.342993086784361</v>
      </c>
      <c r="C89" s="1">
        <v>63.342993086784361</v>
      </c>
      <c r="E89" s="47"/>
      <c r="F89" s="47"/>
    </row>
    <row r="90" spans="1:6" x14ac:dyDescent="0.25">
      <c r="A90" s="5">
        <v>33694</v>
      </c>
      <c r="B90" s="10">
        <f t="shared" si="1"/>
        <v>64.091890965405554</v>
      </c>
      <c r="C90" s="1">
        <v>64.091890965405554</v>
      </c>
      <c r="E90" s="47"/>
      <c r="F90" s="47"/>
    </row>
    <row r="91" spans="1:6" x14ac:dyDescent="0.25">
      <c r="A91" s="5">
        <v>33785</v>
      </c>
      <c r="B91" s="10">
        <f t="shared" si="1"/>
        <v>64.797934515743663</v>
      </c>
      <c r="C91" s="1">
        <v>64.797934515743663</v>
      </c>
      <c r="E91" s="47"/>
      <c r="F91" s="47"/>
    </row>
    <row r="92" spans="1:6" x14ac:dyDescent="0.25">
      <c r="A92" s="5">
        <v>33877</v>
      </c>
      <c r="B92" s="10">
        <f t="shared" si="1"/>
        <v>65.428104718186262</v>
      </c>
      <c r="C92" s="1">
        <v>65.428104718186262</v>
      </c>
      <c r="E92" s="47"/>
      <c r="F92" s="47"/>
    </row>
    <row r="93" spans="1:6" x14ac:dyDescent="0.25">
      <c r="A93" s="5">
        <v>33969</v>
      </c>
      <c r="B93" s="10">
        <f t="shared" si="1"/>
        <v>66.083566005787731</v>
      </c>
      <c r="C93" s="1">
        <v>66.083566005787731</v>
      </c>
      <c r="E93" s="47"/>
      <c r="F93" s="47"/>
    </row>
    <row r="94" spans="1:6" x14ac:dyDescent="0.25">
      <c r="A94" s="5">
        <v>34059</v>
      </c>
      <c r="B94" s="10">
        <f t="shared" si="1"/>
        <v>66.207211441966081</v>
      </c>
      <c r="C94" s="1">
        <v>66.207211441966081</v>
      </c>
      <c r="E94" s="47"/>
      <c r="F94" s="47"/>
    </row>
    <row r="95" spans="1:6" x14ac:dyDescent="0.25">
      <c r="A95" s="5">
        <v>34150</v>
      </c>
      <c r="B95" s="10">
        <f t="shared" si="1"/>
        <v>66.600628720687808</v>
      </c>
      <c r="C95" s="1">
        <v>66.600628720687808</v>
      </c>
      <c r="E95" s="47"/>
      <c r="F95" s="47"/>
    </row>
    <row r="96" spans="1:6" x14ac:dyDescent="0.25">
      <c r="A96" s="5">
        <v>34242</v>
      </c>
      <c r="B96" s="10">
        <f t="shared" si="1"/>
        <v>66.925197984217348</v>
      </c>
      <c r="C96" s="1">
        <v>66.925197984217348</v>
      </c>
      <c r="E96" s="47"/>
      <c r="F96" s="47"/>
    </row>
    <row r="97" spans="1:6" x14ac:dyDescent="0.25">
      <c r="A97" s="5">
        <v>34334</v>
      </c>
      <c r="B97" s="10">
        <f t="shared" si="1"/>
        <v>67.818817280760854</v>
      </c>
      <c r="C97" s="1">
        <v>67.818817280760854</v>
      </c>
      <c r="E97" s="47"/>
      <c r="F97" s="47"/>
    </row>
    <row r="98" spans="1:6" x14ac:dyDescent="0.25">
      <c r="A98" s="5">
        <v>34424</v>
      </c>
      <c r="B98" s="10">
        <f t="shared" si="1"/>
        <v>68.484113999511393</v>
      </c>
      <c r="C98" s="1">
        <v>68.484113999511393</v>
      </c>
      <c r="E98" s="47"/>
      <c r="F98" s="47"/>
    </row>
    <row r="99" spans="1:6" x14ac:dyDescent="0.25">
      <c r="A99" s="5">
        <v>34515</v>
      </c>
      <c r="B99" s="10">
        <f t="shared" si="1"/>
        <v>69.419885130024923</v>
      </c>
      <c r="C99" s="1">
        <v>69.419885130024923</v>
      </c>
      <c r="E99" s="47"/>
      <c r="F99" s="47"/>
    </row>
    <row r="100" spans="1:6" x14ac:dyDescent="0.25">
      <c r="A100" s="5">
        <v>34607</v>
      </c>
      <c r="B100" s="10">
        <f t="shared" si="1"/>
        <v>69.829460633026102</v>
      </c>
      <c r="C100" s="1">
        <v>69.829460633026102</v>
      </c>
      <c r="E100" s="47"/>
      <c r="F100" s="47"/>
    </row>
    <row r="101" spans="1:6" x14ac:dyDescent="0.25">
      <c r="A101" s="5">
        <v>34699</v>
      </c>
      <c r="B101" s="10">
        <f t="shared" si="1"/>
        <v>70.621915464016638</v>
      </c>
      <c r="C101" s="1">
        <v>70.621915464016638</v>
      </c>
      <c r="E101" s="47"/>
      <c r="F101" s="47"/>
    </row>
    <row r="102" spans="1:6" x14ac:dyDescent="0.25">
      <c r="A102" s="5">
        <v>34789</v>
      </c>
      <c r="B102" s="10">
        <f t="shared" si="1"/>
        <v>70.863586075559795</v>
      </c>
      <c r="C102" s="1">
        <v>70.863586075559795</v>
      </c>
      <c r="E102" s="47"/>
      <c r="F102" s="47"/>
    </row>
    <row r="103" spans="1:6" x14ac:dyDescent="0.25">
      <c r="A103" s="5">
        <v>34880</v>
      </c>
      <c r="B103" s="10">
        <f t="shared" si="1"/>
        <v>71.110876939358505</v>
      </c>
      <c r="C103" s="1">
        <v>71.110876939358505</v>
      </c>
      <c r="E103" s="47"/>
      <c r="F103" s="47"/>
    </row>
    <row r="104" spans="1:6" x14ac:dyDescent="0.25">
      <c r="A104" s="5">
        <v>34972</v>
      </c>
      <c r="B104" s="10">
        <f t="shared" si="1"/>
        <v>71.719971204583189</v>
      </c>
      <c r="C104" s="1">
        <v>71.719971204583189</v>
      </c>
      <c r="E104" s="47"/>
      <c r="F104" s="47"/>
    </row>
    <row r="105" spans="1:6" x14ac:dyDescent="0.25">
      <c r="A105" s="5">
        <v>35064</v>
      </c>
      <c r="B105" s="10">
        <f t="shared" si="1"/>
        <v>72.22860353632376</v>
      </c>
      <c r="C105" s="1">
        <v>72.22860353632376</v>
      </c>
      <c r="E105" s="47"/>
      <c r="F105" s="47"/>
    </row>
    <row r="106" spans="1:6" x14ac:dyDescent="0.25">
      <c r="A106" s="5">
        <v>35155</v>
      </c>
      <c r="B106" s="10">
        <f t="shared" si="1"/>
        <v>72.702811861956945</v>
      </c>
      <c r="C106" s="1">
        <v>72.702811861956945</v>
      </c>
      <c r="E106" s="47"/>
      <c r="F106" s="47"/>
    </row>
    <row r="107" spans="1:6" x14ac:dyDescent="0.25">
      <c r="A107" s="5">
        <v>35246</v>
      </c>
      <c r="B107" s="10">
        <f t="shared" si="1"/>
        <v>73.972285144713609</v>
      </c>
      <c r="C107" s="1">
        <v>73.972285144713609</v>
      </c>
      <c r="E107" s="47"/>
      <c r="F107" s="47"/>
    </row>
    <row r="108" spans="1:6" x14ac:dyDescent="0.25">
      <c r="A108" s="5">
        <v>35338</v>
      </c>
      <c r="B108" s="10">
        <f t="shared" si="1"/>
        <v>74.656550193243248</v>
      </c>
      <c r="C108" s="1">
        <v>74.656550193243248</v>
      </c>
      <c r="E108" s="47"/>
      <c r="F108" s="47"/>
    </row>
    <row r="109" spans="1:6" x14ac:dyDescent="0.25">
      <c r="A109" s="5">
        <v>35430</v>
      </c>
      <c r="B109" s="10">
        <f t="shared" si="1"/>
        <v>75.445492340333303</v>
      </c>
      <c r="C109" s="1">
        <v>75.445492340333303</v>
      </c>
      <c r="E109" s="47"/>
      <c r="F109" s="47"/>
    </row>
    <row r="110" spans="1:6" x14ac:dyDescent="0.25">
      <c r="A110" s="5">
        <v>35520</v>
      </c>
      <c r="B110" s="10">
        <f t="shared" si="1"/>
        <v>76.020162585925448</v>
      </c>
      <c r="C110" s="1">
        <v>76.020162585925448</v>
      </c>
      <c r="E110" s="47"/>
      <c r="F110" s="47"/>
    </row>
    <row r="111" spans="1:6" x14ac:dyDescent="0.25">
      <c r="A111" s="5">
        <v>35611</v>
      </c>
      <c r="B111" s="10">
        <f t="shared" si="1"/>
        <v>77.167395484851198</v>
      </c>
      <c r="C111" s="1">
        <v>77.167395484851198</v>
      </c>
      <c r="E111" s="47"/>
      <c r="F111" s="47"/>
    </row>
    <row r="112" spans="1:6" x14ac:dyDescent="0.25">
      <c r="A112" s="5">
        <v>35703</v>
      </c>
      <c r="B112" s="10">
        <f t="shared" si="1"/>
        <v>78.149533637096297</v>
      </c>
      <c r="C112" s="1">
        <v>78.149533637096297</v>
      </c>
      <c r="E112" s="47"/>
      <c r="F112" s="47"/>
    </row>
    <row r="113" spans="1:6" x14ac:dyDescent="0.25">
      <c r="A113" s="5">
        <v>35795</v>
      </c>
      <c r="B113" s="10">
        <f t="shared" si="1"/>
        <v>78.755817786687558</v>
      </c>
      <c r="C113" s="1">
        <v>78.755817786687558</v>
      </c>
      <c r="E113" s="47"/>
      <c r="F113" s="47"/>
    </row>
    <row r="114" spans="1:6" x14ac:dyDescent="0.25">
      <c r="A114" s="5">
        <v>35885</v>
      </c>
      <c r="B114" s="10">
        <f t="shared" si="1"/>
        <v>79.534924489478755</v>
      </c>
      <c r="C114" s="1">
        <v>79.534924489478755</v>
      </c>
      <c r="E114" s="47"/>
      <c r="F114" s="47"/>
    </row>
    <row r="115" spans="1:6" x14ac:dyDescent="0.25">
      <c r="A115" s="5">
        <v>35976</v>
      </c>
      <c r="B115" s="10">
        <f t="shared" si="1"/>
        <v>80.306303388214872</v>
      </c>
      <c r="C115" s="1">
        <v>80.306303388214872</v>
      </c>
      <c r="E115" s="48" t="s">
        <v>9</v>
      </c>
      <c r="F115" s="48" t="s">
        <v>10</v>
      </c>
    </row>
    <row r="116" spans="1:6" x14ac:dyDescent="0.25">
      <c r="A116" s="5">
        <v>36068</v>
      </c>
      <c r="B116" s="10">
        <f t="shared" si="1"/>
        <v>81.357289597435354</v>
      </c>
      <c r="C116" s="1">
        <v>81.357289597435354</v>
      </c>
      <c r="E116" s="48" t="s">
        <v>11</v>
      </c>
      <c r="F116" s="48" t="str">
        <f t="shared" ref="F116" si="2">CONCATENATE(F$1,"NGDP_R_SA.Q")</f>
        <v>NGDP_R_SA.Q</v>
      </c>
    </row>
    <row r="117" spans="1:6" x14ac:dyDescent="0.25">
      <c r="A117" s="5">
        <v>36160</v>
      </c>
      <c r="B117" s="10">
        <f t="shared" si="1"/>
        <v>82.692800821313512</v>
      </c>
      <c r="C117" s="1">
        <v>82.692800821313512</v>
      </c>
      <c r="E117" s="48" t="s">
        <v>6</v>
      </c>
      <c r="F117" s="48" t="s">
        <v>233</v>
      </c>
    </row>
    <row r="118" spans="1:6" x14ac:dyDescent="0.25">
      <c r="A118" s="5">
        <v>36250</v>
      </c>
      <c r="B118" s="10">
        <f t="shared" si="1"/>
        <v>83.35317985226564</v>
      </c>
      <c r="C118" s="1">
        <v>83.35317985226564</v>
      </c>
      <c r="E118" s="48" t="s">
        <v>12</v>
      </c>
      <c r="F118" s="48" t="s">
        <v>13</v>
      </c>
    </row>
    <row r="119" spans="1:6" x14ac:dyDescent="0.25">
      <c r="A119" s="5">
        <v>36341</v>
      </c>
      <c r="B119" s="10">
        <f t="shared" si="1"/>
        <v>84.040255019011425</v>
      </c>
      <c r="C119" s="1">
        <v>84.040255019011425</v>
      </c>
      <c r="E119" s="48" t="s">
        <v>14</v>
      </c>
      <c r="F119" s="48" t="s">
        <v>15</v>
      </c>
    </row>
    <row r="120" spans="1:6" x14ac:dyDescent="0.25">
      <c r="A120" s="5">
        <v>36433</v>
      </c>
      <c r="B120" s="10">
        <f t="shared" si="1"/>
        <v>85.098266526202707</v>
      </c>
      <c r="C120" s="1">
        <v>85.098266526202707</v>
      </c>
      <c r="E120" s="48" t="s">
        <v>16</v>
      </c>
      <c r="F120" s="48" t="s">
        <v>17</v>
      </c>
    </row>
    <row r="121" spans="1:6" x14ac:dyDescent="0.25">
      <c r="A121" s="5">
        <v>36525</v>
      </c>
      <c r="B121" s="10">
        <f t="shared" si="1"/>
        <v>86.574986392324945</v>
      </c>
      <c r="C121" s="1">
        <v>86.574986392324945</v>
      </c>
      <c r="E121" s="48" t="s">
        <v>18</v>
      </c>
      <c r="F121" s="48" t="s">
        <v>17</v>
      </c>
    </row>
    <row r="122" spans="1:6" x14ac:dyDescent="0.25">
      <c r="A122" s="5">
        <v>36616</v>
      </c>
      <c r="B122" s="10">
        <f t="shared" si="1"/>
        <v>86.826492436266435</v>
      </c>
      <c r="C122" s="1">
        <v>86.826492436266435</v>
      </c>
      <c r="E122" s="48" t="s">
        <v>19</v>
      </c>
      <c r="F122" s="48">
        <v>193.99973068647199</v>
      </c>
    </row>
    <row r="123" spans="1:6" x14ac:dyDescent="0.25">
      <c r="A123" s="5">
        <v>36707</v>
      </c>
      <c r="B123" s="10">
        <f t="shared" si="1"/>
        <v>88.466199510549302</v>
      </c>
      <c r="C123" s="1">
        <v>88.466199510549302</v>
      </c>
      <c r="E123" s="48" t="s">
        <v>20</v>
      </c>
      <c r="F123" s="48">
        <v>194.88572945651401</v>
      </c>
    </row>
    <row r="124" spans="1:6" x14ac:dyDescent="0.25">
      <c r="A124" s="5">
        <v>36799</v>
      </c>
      <c r="B124" s="10">
        <f t="shared" si="1"/>
        <v>88.572984205340717</v>
      </c>
      <c r="C124" s="1">
        <v>88.572984205340717</v>
      </c>
      <c r="E124" s="48" t="s">
        <v>21</v>
      </c>
      <c r="F124" s="48">
        <v>196.866726706462</v>
      </c>
    </row>
    <row r="125" spans="1:6" x14ac:dyDescent="0.25">
      <c r="A125" s="5">
        <v>36891</v>
      </c>
      <c r="B125" s="10">
        <f t="shared" si="1"/>
        <v>89.075996302901089</v>
      </c>
      <c r="C125" s="1">
        <v>89.075996302901089</v>
      </c>
      <c r="E125" s="48" t="s">
        <v>22</v>
      </c>
      <c r="F125" s="48">
        <v>199.48572307072899</v>
      </c>
    </row>
    <row r="126" spans="1:6" x14ac:dyDescent="0.25">
      <c r="A126" s="5">
        <v>36981</v>
      </c>
      <c r="B126" s="10">
        <f t="shared" si="1"/>
        <v>88.823085186539714</v>
      </c>
      <c r="C126" s="1">
        <v>88.823085186539714</v>
      </c>
      <c r="E126" s="48" t="s">
        <v>23</v>
      </c>
      <c r="F126" s="48">
        <v>200.30172193794698</v>
      </c>
    </row>
    <row r="127" spans="1:6" x14ac:dyDescent="0.25">
      <c r="A127" s="5">
        <v>37072</v>
      </c>
      <c r="B127" s="10">
        <f t="shared" si="1"/>
        <v>89.293780869547703</v>
      </c>
      <c r="C127" s="1">
        <v>89.293780869547703</v>
      </c>
      <c r="E127" s="48" t="s">
        <v>24</v>
      </c>
      <c r="F127" s="48">
        <v>199.426723152634</v>
      </c>
    </row>
    <row r="128" spans="1:6" x14ac:dyDescent="0.25">
      <c r="A128" s="5">
        <v>37164</v>
      </c>
      <c r="B128" s="10">
        <f t="shared" si="1"/>
        <v>89.011363454577889</v>
      </c>
      <c r="C128" s="1">
        <v>89.011363454577889</v>
      </c>
      <c r="E128" s="48" t="s">
        <v>25</v>
      </c>
      <c r="F128" s="48">
        <v>197.93072522940201</v>
      </c>
    </row>
    <row r="129" spans="1:6" x14ac:dyDescent="0.25">
      <c r="A129" s="5">
        <v>37256</v>
      </c>
      <c r="B129" s="10">
        <f t="shared" si="1"/>
        <v>89.258654317973836</v>
      </c>
      <c r="C129" s="1">
        <v>89.258654317973836</v>
      </c>
      <c r="E129" s="48" t="s">
        <v>26</v>
      </c>
      <c r="F129" s="48">
        <v>198.43272453251902</v>
      </c>
    </row>
    <row r="130" spans="1:6" x14ac:dyDescent="0.25">
      <c r="A130" s="5">
        <v>37346</v>
      </c>
      <c r="B130" s="10">
        <f t="shared" si="1"/>
        <v>90.080615424532326</v>
      </c>
      <c r="C130" s="1">
        <v>90.080615424532326</v>
      </c>
      <c r="E130" s="48" t="s">
        <v>27</v>
      </c>
      <c r="F130" s="48">
        <v>201.120720801</v>
      </c>
    </row>
    <row r="131" spans="1:6" x14ac:dyDescent="0.25">
      <c r="A131" s="5">
        <v>37437</v>
      </c>
      <c r="B131" s="10">
        <f t="shared" ref="B131:B194" si="3">IF(ISNUMBER(C131), C131, "")</f>
        <v>90.577304768675404</v>
      </c>
      <c r="C131" s="1">
        <v>90.577304768675404</v>
      </c>
      <c r="E131" s="48" t="s">
        <v>28</v>
      </c>
      <c r="F131" s="48">
        <v>203.98771682098999</v>
      </c>
    </row>
    <row r="132" spans="1:6" x14ac:dyDescent="0.25">
      <c r="A132" s="5">
        <v>37529</v>
      </c>
      <c r="B132" s="10">
        <f t="shared" si="3"/>
        <v>91.018494151870698</v>
      </c>
      <c r="C132" s="1">
        <v>91.018494151870698</v>
      </c>
      <c r="E132" s="48" t="s">
        <v>29</v>
      </c>
      <c r="F132" s="48">
        <v>206.431713428195</v>
      </c>
    </row>
    <row r="133" spans="1:6" x14ac:dyDescent="0.25">
      <c r="A133" s="5">
        <v>37621</v>
      </c>
      <c r="B133" s="10">
        <f t="shared" si="3"/>
        <v>91.076101680475645</v>
      </c>
      <c r="C133" s="1">
        <v>91.076101680475645</v>
      </c>
      <c r="E133" s="48" t="s">
        <v>30</v>
      </c>
      <c r="F133" s="48">
        <v>208.85271006732799</v>
      </c>
    </row>
    <row r="134" spans="1:6" x14ac:dyDescent="0.25">
      <c r="A134" s="5">
        <v>37711</v>
      </c>
      <c r="B134" s="10">
        <f t="shared" si="3"/>
        <v>91.548202398096464</v>
      </c>
      <c r="C134" s="1">
        <v>91.548202398096464</v>
      </c>
      <c r="E134" s="48" t="s">
        <v>31</v>
      </c>
      <c r="F134" s="48">
        <v>206.260713665579</v>
      </c>
    </row>
    <row r="135" spans="1:6" x14ac:dyDescent="0.25">
      <c r="A135" s="5">
        <v>37802</v>
      </c>
      <c r="B135" s="10">
        <f t="shared" si="3"/>
        <v>92.397562221478594</v>
      </c>
      <c r="C135" s="1">
        <v>92.397562221478594</v>
      </c>
      <c r="E135" s="48" t="s">
        <v>32</v>
      </c>
      <c r="F135" s="48">
        <v>205.579714610953</v>
      </c>
    </row>
    <row r="136" spans="1:6" x14ac:dyDescent="0.25">
      <c r="A136" s="5">
        <v>37894</v>
      </c>
      <c r="B136" s="10">
        <f t="shared" si="3"/>
        <v>93.945237695009538</v>
      </c>
      <c r="C136" s="1">
        <v>93.945237695009538</v>
      </c>
      <c r="E136" s="48" t="s">
        <v>33</v>
      </c>
      <c r="F136" s="48">
        <v>207.67771169848001</v>
      </c>
    </row>
    <row r="137" spans="1:6" x14ac:dyDescent="0.25">
      <c r="A137" s="5">
        <v>37986</v>
      </c>
      <c r="B137" s="10">
        <f t="shared" si="3"/>
        <v>95.043293461785765</v>
      </c>
      <c r="C137" s="1">
        <v>95.043293461785765</v>
      </c>
      <c r="E137" s="48" t="s">
        <v>34</v>
      </c>
      <c r="F137" s="48">
        <v>210.21670817380399</v>
      </c>
    </row>
    <row r="138" spans="1:6" x14ac:dyDescent="0.25">
      <c r="A138" s="5">
        <v>38077</v>
      </c>
      <c r="B138" s="10">
        <f t="shared" si="3"/>
        <v>95.589862499049886</v>
      </c>
      <c r="C138" s="1">
        <v>95.589862499049886</v>
      </c>
      <c r="E138" s="48" t="s">
        <v>35</v>
      </c>
      <c r="F138" s="48">
        <v>214.03770286943799</v>
      </c>
    </row>
    <row r="139" spans="1:6" x14ac:dyDescent="0.25">
      <c r="A139" s="5">
        <v>38168</v>
      </c>
      <c r="B139" s="10">
        <f t="shared" si="3"/>
        <v>96.290285773512608</v>
      </c>
      <c r="C139" s="1">
        <v>96.290285773512608</v>
      </c>
      <c r="E139" s="48" t="s">
        <v>36</v>
      </c>
      <c r="F139" s="48">
        <v>218.45269674047299</v>
      </c>
    </row>
    <row r="140" spans="1:6" x14ac:dyDescent="0.25">
      <c r="A140" s="5">
        <v>38260</v>
      </c>
      <c r="B140" s="10">
        <f t="shared" si="3"/>
        <v>97.165639220990883</v>
      </c>
      <c r="C140" s="1">
        <v>97.165639220990883</v>
      </c>
      <c r="E140" s="48" t="s">
        <v>37</v>
      </c>
      <c r="F140" s="48">
        <v>221.53969245505701</v>
      </c>
    </row>
    <row r="141" spans="1:6" x14ac:dyDescent="0.25">
      <c r="A141" s="5">
        <v>38352</v>
      </c>
      <c r="B141" s="10">
        <f t="shared" si="3"/>
        <v>98.005866164790746</v>
      </c>
      <c r="C141" s="1">
        <v>98.005866164790746</v>
      </c>
      <c r="E141" s="48" t="s">
        <v>38</v>
      </c>
      <c r="F141" s="48">
        <v>223.47468976886199</v>
      </c>
    </row>
    <row r="142" spans="1:6" x14ac:dyDescent="0.25">
      <c r="A142" s="5">
        <v>38442</v>
      </c>
      <c r="B142" s="10">
        <f t="shared" si="3"/>
        <v>99.050529513488655</v>
      </c>
      <c r="C142" s="1">
        <v>99.050529513488655</v>
      </c>
      <c r="E142" s="48" t="s">
        <v>39</v>
      </c>
      <c r="F142" s="48">
        <v>222.80069070451901</v>
      </c>
    </row>
    <row r="143" spans="1:6" x14ac:dyDescent="0.25">
      <c r="A143" s="5">
        <v>38533</v>
      </c>
      <c r="B143" s="10">
        <f t="shared" si="3"/>
        <v>99.567592252574045</v>
      </c>
      <c r="C143" s="1">
        <v>99.567592252574045</v>
      </c>
      <c r="E143" s="48" t="s">
        <v>40</v>
      </c>
      <c r="F143" s="48">
        <v>228.154683272021</v>
      </c>
    </row>
    <row r="144" spans="1:6" x14ac:dyDescent="0.25">
      <c r="A144" s="5">
        <v>38625</v>
      </c>
      <c r="B144" s="10">
        <f t="shared" si="3"/>
        <v>100.40430653164971</v>
      </c>
      <c r="C144" s="1">
        <v>100.40430653164971</v>
      </c>
      <c r="E144" s="48" t="s">
        <v>41</v>
      </c>
      <c r="F144" s="48">
        <v>226.22268595404998</v>
      </c>
    </row>
    <row r="145" spans="1:6" x14ac:dyDescent="0.25">
      <c r="A145" s="5">
        <v>38717</v>
      </c>
      <c r="B145" s="10">
        <f t="shared" si="3"/>
        <v>100.97757170228756</v>
      </c>
      <c r="C145" s="1">
        <v>100.97757170228756</v>
      </c>
      <c r="E145" s="48" t="s">
        <v>42</v>
      </c>
      <c r="F145" s="48">
        <v>228.335683020754</v>
      </c>
    </row>
    <row r="146" spans="1:6" x14ac:dyDescent="0.25">
      <c r="A146" s="5">
        <v>38807</v>
      </c>
      <c r="B146" s="10">
        <f t="shared" si="3"/>
        <v>102.19084253538198</v>
      </c>
      <c r="C146" s="1">
        <v>102.19084253538198</v>
      </c>
      <c r="E146" s="48" t="s">
        <v>43</v>
      </c>
      <c r="F146" s="48">
        <v>232.25367758173098</v>
      </c>
    </row>
    <row r="147" spans="1:6" x14ac:dyDescent="0.25">
      <c r="A147" s="5">
        <v>38898</v>
      </c>
      <c r="B147" s="10">
        <f t="shared" si="3"/>
        <v>102.49644347297384</v>
      </c>
      <c r="C147" s="1">
        <v>102.49644347297384</v>
      </c>
      <c r="E147" s="48" t="s">
        <v>44</v>
      </c>
      <c r="F147" s="48">
        <v>233.29767613243601</v>
      </c>
    </row>
    <row r="148" spans="1:6" x14ac:dyDescent="0.25">
      <c r="A148" s="5">
        <v>38990</v>
      </c>
      <c r="B148" s="10">
        <f t="shared" si="3"/>
        <v>102.58777248810074</v>
      </c>
      <c r="C148" s="1">
        <v>102.58777248810074</v>
      </c>
      <c r="E148" s="48" t="s">
        <v>45</v>
      </c>
      <c r="F148" s="48">
        <v>236.48967170125601</v>
      </c>
    </row>
    <row r="149" spans="1:6" x14ac:dyDescent="0.25">
      <c r="A149" s="5">
        <v>39082</v>
      </c>
      <c r="B149" s="10">
        <f t="shared" si="3"/>
        <v>103.39076529087643</v>
      </c>
      <c r="C149" s="1">
        <v>103.39076529087643</v>
      </c>
      <c r="E149" s="48" t="s">
        <v>46</v>
      </c>
      <c r="F149" s="48">
        <v>239.288667815645</v>
      </c>
    </row>
    <row r="150" spans="1:6" x14ac:dyDescent="0.25">
      <c r="A150" s="5">
        <v>39172</v>
      </c>
      <c r="B150" s="10">
        <f t="shared" si="3"/>
        <v>103.45469560009988</v>
      </c>
      <c r="C150" s="1">
        <v>103.45469560009988</v>
      </c>
      <c r="E150" s="48" t="s">
        <v>47</v>
      </c>
      <c r="F150" s="48">
        <v>244.23466094953798</v>
      </c>
    </row>
    <row r="151" spans="1:6" x14ac:dyDescent="0.25">
      <c r="A151" s="5">
        <v>39263</v>
      </c>
      <c r="B151" s="10">
        <f t="shared" si="3"/>
        <v>104.2464478819072</v>
      </c>
      <c r="C151" s="1">
        <v>104.2464478819072</v>
      </c>
      <c r="E151" s="48" t="s">
        <v>48</v>
      </c>
      <c r="F151" s="48">
        <v>248.55165495661802</v>
      </c>
    </row>
    <row r="152" spans="1:6" x14ac:dyDescent="0.25">
      <c r="A152" s="5">
        <v>39355</v>
      </c>
      <c r="B152" s="10">
        <f t="shared" si="3"/>
        <v>104.9475737004459</v>
      </c>
      <c r="C152" s="1">
        <v>104.9475737004459</v>
      </c>
      <c r="E152" s="48" t="s">
        <v>49</v>
      </c>
      <c r="F152" s="48">
        <v>250.47965228014201</v>
      </c>
    </row>
    <row r="153" spans="1:6" x14ac:dyDescent="0.25">
      <c r="A153" s="5">
        <v>39447</v>
      </c>
      <c r="B153" s="10">
        <f t="shared" si="3"/>
        <v>105.32202264489699</v>
      </c>
      <c r="C153" s="1">
        <v>105.32202264489699</v>
      </c>
      <c r="E153" s="48" t="s">
        <v>50</v>
      </c>
      <c r="F153" s="48">
        <v>255.14464580412297</v>
      </c>
    </row>
    <row r="154" spans="1:6" x14ac:dyDescent="0.25">
      <c r="A154" s="5">
        <v>39538</v>
      </c>
      <c r="B154" s="10">
        <f t="shared" si="3"/>
        <v>104.603333536305</v>
      </c>
      <c r="C154" s="1">
        <v>104.603333536305</v>
      </c>
      <c r="E154" s="48" t="s">
        <v>51</v>
      </c>
      <c r="F154" s="48">
        <v>259.207640163809</v>
      </c>
    </row>
    <row r="155" spans="1:6" x14ac:dyDescent="0.25">
      <c r="A155" s="5">
        <v>39629</v>
      </c>
      <c r="B155" s="10">
        <f t="shared" si="3"/>
        <v>105.1225038676112</v>
      </c>
      <c r="C155" s="1">
        <v>105.1225038676112</v>
      </c>
      <c r="E155" s="48" t="s">
        <v>52</v>
      </c>
      <c r="F155" s="48">
        <v>264.25863315193999</v>
      </c>
    </row>
    <row r="156" spans="1:6" x14ac:dyDescent="0.25">
      <c r="A156" s="5">
        <v>39721</v>
      </c>
      <c r="B156" s="10">
        <f t="shared" si="3"/>
        <v>104.61808671810952</v>
      </c>
      <c r="C156" s="1">
        <v>104.61808671810952</v>
      </c>
      <c r="E156" s="48" t="s">
        <v>53</v>
      </c>
      <c r="F156" s="48">
        <v>268.18962769487098</v>
      </c>
    </row>
    <row r="157" spans="1:6" x14ac:dyDescent="0.25">
      <c r="A157" s="5">
        <v>39813</v>
      </c>
      <c r="B157" s="10">
        <f t="shared" si="3"/>
        <v>102.40792469654079</v>
      </c>
      <c r="C157" s="1">
        <v>102.40792469654079</v>
      </c>
      <c r="E157" s="48" t="s">
        <v>54</v>
      </c>
      <c r="F157" s="48">
        <v>257.62564235996399</v>
      </c>
    </row>
    <row r="158" spans="1:6" x14ac:dyDescent="0.25">
      <c r="A158" s="5">
        <v>39903</v>
      </c>
      <c r="B158" s="10">
        <f t="shared" si="3"/>
        <v>100.98881235607777</v>
      </c>
      <c r="C158" s="1">
        <v>100.98881235607777</v>
      </c>
      <c r="E158" s="48" t="s">
        <v>55</v>
      </c>
      <c r="F158" s="48">
        <v>253.375648259874</v>
      </c>
    </row>
    <row r="159" spans="1:6" x14ac:dyDescent="0.25">
      <c r="A159" s="5">
        <v>39994</v>
      </c>
      <c r="B159" s="10">
        <f t="shared" si="3"/>
        <v>100.85252137184459</v>
      </c>
      <c r="C159" s="1">
        <v>100.85252137184459</v>
      </c>
      <c r="E159" s="48" t="s">
        <v>56</v>
      </c>
      <c r="F159" s="48">
        <v>258.44664122024</v>
      </c>
    </row>
    <row r="160" spans="1:6" x14ac:dyDescent="0.25">
      <c r="A160" s="5">
        <v>40086</v>
      </c>
      <c r="B160" s="10">
        <f t="shared" si="3"/>
        <v>101.1820083611951</v>
      </c>
      <c r="C160" s="1">
        <v>101.1820083611951</v>
      </c>
      <c r="E160" s="48" t="s">
        <v>57</v>
      </c>
      <c r="F160" s="48">
        <v>264.82563236482298</v>
      </c>
    </row>
    <row r="161" spans="1:6" x14ac:dyDescent="0.25">
      <c r="A161" s="5">
        <v>40178</v>
      </c>
      <c r="B161" s="10">
        <f t="shared" si="3"/>
        <v>102.1613363979387</v>
      </c>
      <c r="C161" s="1">
        <v>102.1613363979387</v>
      </c>
      <c r="E161" s="48" t="s">
        <v>58</v>
      </c>
      <c r="F161" s="48">
        <v>271.38162326369098</v>
      </c>
    </row>
    <row r="162" spans="1:6" x14ac:dyDescent="0.25">
      <c r="A162" s="5">
        <v>40268</v>
      </c>
      <c r="B162" s="10">
        <f t="shared" si="3"/>
        <v>102.60322832567923</v>
      </c>
      <c r="C162" s="1">
        <v>102.60322832567923</v>
      </c>
      <c r="E162" s="48" t="s">
        <v>59</v>
      </c>
      <c r="F162" s="48">
        <v>276.271616475325</v>
      </c>
    </row>
    <row r="163" spans="1:6" x14ac:dyDescent="0.25">
      <c r="A163" s="5">
        <v>40359</v>
      </c>
      <c r="B163" s="10">
        <f t="shared" si="3"/>
        <v>103.59449939389287</v>
      </c>
      <c r="C163" s="1">
        <v>103.59449939389287</v>
      </c>
      <c r="E163" s="48" t="s">
        <v>60</v>
      </c>
      <c r="F163" s="48">
        <v>280.418610718401</v>
      </c>
    </row>
    <row r="164" spans="1:6" x14ac:dyDescent="0.25">
      <c r="A164" s="5">
        <v>40451</v>
      </c>
      <c r="B164" s="10">
        <f t="shared" si="3"/>
        <v>104.29422014074868</v>
      </c>
      <c r="C164" s="1">
        <v>104.29422014074868</v>
      </c>
      <c r="E164" s="48" t="s">
        <v>61</v>
      </c>
      <c r="F164" s="48">
        <v>283.410606564864</v>
      </c>
    </row>
    <row r="165" spans="1:6" x14ac:dyDescent="0.25">
      <c r="A165" s="5">
        <v>40543</v>
      </c>
      <c r="B165" s="10">
        <f t="shared" si="3"/>
        <v>104.95108648129121</v>
      </c>
      <c r="C165" s="1">
        <v>104.95108648129121</v>
      </c>
      <c r="E165" s="48" t="s">
        <v>62</v>
      </c>
      <c r="F165" s="48">
        <v>287.00260157839898</v>
      </c>
    </row>
    <row r="166" spans="1:6" x14ac:dyDescent="0.25">
      <c r="A166" s="5">
        <v>40633</v>
      </c>
      <c r="B166" s="10">
        <f t="shared" si="3"/>
        <v>104.54572617500521</v>
      </c>
      <c r="C166" s="1">
        <v>104.54572617500521</v>
      </c>
      <c r="E166" s="48" t="s">
        <v>63</v>
      </c>
      <c r="F166" s="48">
        <v>290.11759725411298</v>
      </c>
    </row>
    <row r="167" spans="1:6" x14ac:dyDescent="0.25">
      <c r="A167" s="5">
        <v>40724</v>
      </c>
      <c r="B167" s="10">
        <f t="shared" si="3"/>
        <v>105.30656708594447</v>
      </c>
      <c r="C167" s="1">
        <v>105.30656708594447</v>
      </c>
      <c r="E167" s="48" t="s">
        <v>64</v>
      </c>
      <c r="F167" s="48">
        <v>293.695592287083</v>
      </c>
    </row>
    <row r="168" spans="1:6" x14ac:dyDescent="0.25">
      <c r="A168" s="5">
        <v>40816</v>
      </c>
      <c r="B168" s="10">
        <f t="shared" si="3"/>
        <v>105.52786431398246</v>
      </c>
      <c r="C168" s="1">
        <v>105.52786431398246</v>
      </c>
      <c r="E168" s="48" t="s">
        <v>65</v>
      </c>
      <c r="F168" s="48">
        <v>293.63659236898701</v>
      </c>
    </row>
    <row r="169" spans="1:6" x14ac:dyDescent="0.25">
      <c r="A169" s="5">
        <v>40908</v>
      </c>
      <c r="B169" s="10">
        <f t="shared" si="3"/>
        <v>106.71654655381873</v>
      </c>
      <c r="C169" s="1">
        <v>106.71654655381873</v>
      </c>
      <c r="E169" s="48" t="s">
        <v>66</v>
      </c>
      <c r="F169" s="48">
        <v>294.582591055737</v>
      </c>
    </row>
    <row r="170" spans="1:6" x14ac:dyDescent="0.25">
      <c r="A170" s="5">
        <v>40999</v>
      </c>
      <c r="B170" s="10">
        <f t="shared" si="3"/>
        <v>107.42399512219795</v>
      </c>
      <c r="C170" s="1">
        <v>107.42399512219795</v>
      </c>
      <c r="E170" s="48" t="s">
        <v>67</v>
      </c>
      <c r="F170" s="48">
        <v>294.56259108350099</v>
      </c>
    </row>
    <row r="171" spans="1:6" x14ac:dyDescent="0.25">
      <c r="A171" s="5">
        <v>41090</v>
      </c>
      <c r="B171" s="10">
        <f t="shared" si="3"/>
        <v>107.92560217497289</v>
      </c>
      <c r="C171" s="1">
        <v>107.92560217497289</v>
      </c>
      <c r="E171" s="48" t="s">
        <v>68</v>
      </c>
      <c r="F171" s="48">
        <v>296.70358811133502</v>
      </c>
    </row>
    <row r="172" spans="1:6" x14ac:dyDescent="0.25">
      <c r="A172" s="5">
        <v>41182</v>
      </c>
      <c r="B172" s="10">
        <f t="shared" si="3"/>
        <v>108.05486785475186</v>
      </c>
      <c r="C172" s="1">
        <v>108.05486785475186</v>
      </c>
      <c r="E172" s="48" t="s">
        <v>69</v>
      </c>
      <c r="F172" s="48">
        <v>301.27458176580797</v>
      </c>
    </row>
    <row r="173" spans="1:6" x14ac:dyDescent="0.25">
      <c r="A173" s="5">
        <v>41274</v>
      </c>
      <c r="B173" s="10">
        <f t="shared" si="3"/>
        <v>108.07945643578117</v>
      </c>
      <c r="C173" s="1">
        <v>108.07945643578117</v>
      </c>
      <c r="E173" s="48" t="s">
        <v>70</v>
      </c>
      <c r="F173" s="48">
        <v>302.08458064135499</v>
      </c>
    </row>
    <row r="174" spans="1:6" x14ac:dyDescent="0.25">
      <c r="A174" s="5">
        <v>41364</v>
      </c>
      <c r="B174" s="10">
        <f t="shared" si="3"/>
        <v>108.83537966795522</v>
      </c>
      <c r="C174" s="1">
        <v>108.83537966795522</v>
      </c>
      <c r="E174" s="48" t="s">
        <v>71</v>
      </c>
      <c r="F174" s="48">
        <v>301.84358097591399</v>
      </c>
    </row>
    <row r="175" spans="1:6" x14ac:dyDescent="0.25">
      <c r="A175" s="5">
        <v>41455</v>
      </c>
      <c r="B175" s="10">
        <f t="shared" si="3"/>
        <v>109.04403134234693</v>
      </c>
      <c r="C175" s="1">
        <v>109.04403134234693</v>
      </c>
      <c r="E175" s="48" t="s">
        <v>72</v>
      </c>
      <c r="F175" s="48">
        <v>308.81857129312095</v>
      </c>
    </row>
    <row r="176" spans="1:6" x14ac:dyDescent="0.25">
      <c r="A176" s="5">
        <v>41547</v>
      </c>
      <c r="B176" s="10">
        <f t="shared" si="3"/>
        <v>109.88496077346355</v>
      </c>
      <c r="C176" s="1">
        <v>109.88496077346355</v>
      </c>
      <c r="E176" s="48" t="s">
        <v>73</v>
      </c>
      <c r="F176" s="48">
        <v>309.93156974803901</v>
      </c>
    </row>
    <row r="177" spans="1:6" x14ac:dyDescent="0.25">
      <c r="A177" s="5">
        <v>41639</v>
      </c>
      <c r="B177" s="10">
        <f t="shared" si="3"/>
        <v>110.95702289478935</v>
      </c>
      <c r="C177" s="1">
        <v>110.95702289478935</v>
      </c>
      <c r="E177" s="48" t="s">
        <v>74</v>
      </c>
      <c r="F177" s="48">
        <v>309.95756971194601</v>
      </c>
    </row>
    <row r="178" spans="1:6" x14ac:dyDescent="0.25">
      <c r="A178" s="5">
        <v>41729</v>
      </c>
      <c r="B178" s="10">
        <f t="shared" si="3"/>
        <v>110.62753592464587</v>
      </c>
      <c r="C178" s="1">
        <v>110.62753592464587</v>
      </c>
      <c r="E178" s="48" t="s">
        <v>75</v>
      </c>
      <c r="F178" s="48">
        <v>311.54756750468499</v>
      </c>
    </row>
    <row r="179" spans="1:6" x14ac:dyDescent="0.25">
      <c r="A179" s="5">
        <v>41820</v>
      </c>
      <c r="B179" s="10">
        <f t="shared" si="3"/>
        <v>111.70802837969967</v>
      </c>
      <c r="C179" s="1">
        <v>111.70802837969967</v>
      </c>
      <c r="E179" s="48" t="s">
        <v>76</v>
      </c>
      <c r="F179" s="48">
        <v>307.57457302005997</v>
      </c>
    </row>
    <row r="180" spans="1:6" x14ac:dyDescent="0.25">
      <c r="A180" s="5">
        <v>41912</v>
      </c>
      <c r="B180" s="10">
        <f t="shared" si="3"/>
        <v>113.06883063997688</v>
      </c>
      <c r="C180" s="1">
        <v>113.06883063997688</v>
      </c>
      <c r="E180" s="48" t="s">
        <v>77</v>
      </c>
      <c r="F180" s="48">
        <v>308.16257220378998</v>
      </c>
    </row>
    <row r="181" spans="1:6" x14ac:dyDescent="0.25">
      <c r="A181" s="5">
        <v>42004</v>
      </c>
      <c r="B181" s="10">
        <f t="shared" si="3"/>
        <v>113.71656408761119</v>
      </c>
      <c r="C181" s="1">
        <v>113.71656408761119</v>
      </c>
      <c r="E181" s="48" t="s">
        <v>78</v>
      </c>
      <c r="F181" s="48">
        <v>309.487570364406</v>
      </c>
    </row>
    <row r="182" spans="1:6" x14ac:dyDescent="0.25">
      <c r="A182" s="5">
        <v>42094</v>
      </c>
      <c r="B182" s="10">
        <f t="shared" si="3"/>
        <v>114.29474699058493</v>
      </c>
      <c r="C182" s="1">
        <v>114.29474699058493</v>
      </c>
      <c r="E182" s="48" t="s">
        <v>79</v>
      </c>
      <c r="F182" s="48">
        <v>306.04057514958004</v>
      </c>
    </row>
    <row r="183" spans="1:6" x14ac:dyDescent="0.25">
      <c r="A183" s="5">
        <v>42185</v>
      </c>
      <c r="B183" s="10">
        <f t="shared" si="3"/>
        <v>115.03380947727959</v>
      </c>
      <c r="C183" s="1">
        <v>115.03380947727959</v>
      </c>
      <c r="E183" s="48" t="s">
        <v>80</v>
      </c>
      <c r="F183" s="48">
        <v>299.25258457277698</v>
      </c>
    </row>
    <row r="184" spans="1:6" x14ac:dyDescent="0.25">
      <c r="A184" s="5">
        <v>42277</v>
      </c>
      <c r="B184" s="10">
        <f t="shared" si="3"/>
        <v>115.6007518798382</v>
      </c>
      <c r="C184" s="1">
        <v>115.6007518798382</v>
      </c>
      <c r="E184" s="48" t="s">
        <v>81</v>
      </c>
      <c r="F184" s="48">
        <v>295.00359047129899</v>
      </c>
    </row>
    <row r="185" spans="1:6" x14ac:dyDescent="0.25">
      <c r="A185" s="5">
        <v>42369</v>
      </c>
      <c r="B185" s="10">
        <f t="shared" si="3"/>
        <v>115.85225792589453</v>
      </c>
      <c r="C185" s="1">
        <v>115.85225792589453</v>
      </c>
      <c r="E185" s="48" t="s">
        <v>82</v>
      </c>
      <c r="F185" s="48">
        <v>292.55959386409398</v>
      </c>
    </row>
    <row r="186" spans="1:6" x14ac:dyDescent="0.25">
      <c r="A186" s="5">
        <v>42460</v>
      </c>
      <c r="B186" s="10">
        <f t="shared" si="3"/>
        <v>116.09322600564347</v>
      </c>
      <c r="C186" s="1">
        <v>116.09322600564347</v>
      </c>
      <c r="E186" s="48" t="s">
        <v>83</v>
      </c>
      <c r="F186" s="48">
        <v>290.21759711529103</v>
      </c>
    </row>
    <row r="187" spans="1:6" x14ac:dyDescent="0.25">
      <c r="A187" s="5">
        <v>42551</v>
      </c>
      <c r="B187" s="10">
        <f t="shared" si="3"/>
        <v>116.50139645202786</v>
      </c>
      <c r="C187" s="1">
        <v>116.50139645202786</v>
      </c>
      <c r="E187" s="48" t="s">
        <v>84</v>
      </c>
      <c r="F187" s="48">
        <v>289.55459803567697</v>
      </c>
    </row>
    <row r="188" spans="1:6" x14ac:dyDescent="0.25">
      <c r="A188" s="5">
        <v>42643</v>
      </c>
      <c r="B188" s="10">
        <f t="shared" si="3"/>
        <v>117.5123383379901</v>
      </c>
      <c r="C188" s="1">
        <v>117.5123383379901</v>
      </c>
      <c r="E188" s="48" t="s">
        <v>85</v>
      </c>
      <c r="F188" s="48">
        <v>287.63860069549497</v>
      </c>
    </row>
    <row r="189" spans="1:6" x14ac:dyDescent="0.25">
      <c r="A189" s="5">
        <v>42735</v>
      </c>
      <c r="B189" s="10">
        <f t="shared" si="3"/>
        <v>118.02572509812235</v>
      </c>
      <c r="C189" s="1">
        <v>118.02572509812235</v>
      </c>
      <c r="E189" s="48" t="s">
        <v>86</v>
      </c>
      <c r="F189" s="48">
        <v>285.929603067953</v>
      </c>
    </row>
    <row r="190" spans="1:6" x14ac:dyDescent="0.25">
      <c r="A190" s="5">
        <v>42825</v>
      </c>
      <c r="B190" s="10">
        <f t="shared" si="3"/>
        <v>118.38852774716531</v>
      </c>
      <c r="C190" s="1">
        <v>118.38852774716531</v>
      </c>
      <c r="E190" s="48" t="s">
        <v>87</v>
      </c>
      <c r="F190" s="48">
        <v>290.47459675852002</v>
      </c>
    </row>
    <row r="191" spans="1:6" x14ac:dyDescent="0.25">
      <c r="A191" s="5">
        <v>42916</v>
      </c>
      <c r="B191" s="10">
        <f t="shared" si="3"/>
        <v>119.27662380698479</v>
      </c>
      <c r="C191" s="1">
        <v>119.27662380698479</v>
      </c>
      <c r="E191" s="48" t="s">
        <v>88</v>
      </c>
      <c r="F191" s="48">
        <v>291.17959577982896</v>
      </c>
    </row>
    <row r="192" spans="1:6" x14ac:dyDescent="0.25">
      <c r="A192" s="5">
        <v>43008</v>
      </c>
      <c r="B192" s="10">
        <f t="shared" si="3"/>
        <v>120.07371526095181</v>
      </c>
      <c r="C192" s="1">
        <v>120.07371526095181</v>
      </c>
      <c r="E192" s="48" t="s">
        <v>89</v>
      </c>
      <c r="F192" s="48">
        <v>291.546595270355</v>
      </c>
    </row>
    <row r="193" spans="1:6" x14ac:dyDescent="0.25">
      <c r="A193" s="5">
        <v>43100</v>
      </c>
      <c r="B193" s="10">
        <f t="shared" si="3"/>
        <v>120.78776287628069</v>
      </c>
      <c r="C193" s="1">
        <v>120.78776287628069</v>
      </c>
      <c r="E193" s="48" t="s">
        <v>90</v>
      </c>
      <c r="F193" s="48">
        <v>292.31959419726502</v>
      </c>
    </row>
    <row r="194" spans="1:6" x14ac:dyDescent="0.25">
      <c r="A194" s="14">
        <v>43190</v>
      </c>
      <c r="B194" s="10">
        <f t="shared" si="3"/>
        <v>121.47657377089871</v>
      </c>
      <c r="C194" s="15">
        <f>F194/F193*C193</f>
        <v>121.47657377089871</v>
      </c>
      <c r="D194" s="42"/>
      <c r="E194" s="48" t="s">
        <v>413</v>
      </c>
      <c r="F194" s="48">
        <v>293.986591883112</v>
      </c>
    </row>
    <row r="195" spans="1:6" x14ac:dyDescent="0.25">
      <c r="A195" s="16">
        <v>43281</v>
      </c>
      <c r="B195" s="10">
        <f t="shared" ref="B195:B207" si="4">IF(ISNUMBER(C195), C195, "")</f>
        <v>121.35633143716544</v>
      </c>
      <c r="C195" s="15">
        <f t="shared" ref="C195:C201" si="5">F195/F194*C194</f>
        <v>121.35633143716544</v>
      </c>
      <c r="D195" s="42"/>
      <c r="E195" s="48" t="s">
        <v>414</v>
      </c>
      <c r="F195" s="48">
        <v>293.695592287083</v>
      </c>
    </row>
    <row r="196" spans="1:6" x14ac:dyDescent="0.25">
      <c r="A196" s="16">
        <v>43373</v>
      </c>
      <c r="B196" s="10">
        <f t="shared" si="4"/>
        <v>121.99225223309637</v>
      </c>
      <c r="C196" s="15">
        <f t="shared" si="5"/>
        <v>121.99225223309637</v>
      </c>
      <c r="D196" s="42"/>
      <c r="E196" s="48" t="s">
        <v>415</v>
      </c>
      <c r="F196" s="48">
        <v>295.23459015062099</v>
      </c>
    </row>
    <row r="197" spans="1:6" x14ac:dyDescent="0.25">
      <c r="A197" s="16">
        <v>43465</v>
      </c>
      <c r="B197" s="10">
        <f t="shared" si="4"/>
        <v>122.13935282006948</v>
      </c>
      <c r="C197" s="15">
        <f t="shared" si="5"/>
        <v>122.13935282006948</v>
      </c>
      <c r="D197" s="42"/>
      <c r="E197" s="48" t="s">
        <v>416</v>
      </c>
      <c r="F197" s="48">
        <v>295.59058965641697</v>
      </c>
    </row>
    <row r="198" spans="1:6" x14ac:dyDescent="0.25">
      <c r="A198" s="16">
        <v>43555</v>
      </c>
      <c r="B198" s="10">
        <f t="shared" si="4"/>
        <v>122.0335726226957</v>
      </c>
      <c r="C198" s="15">
        <f t="shared" si="5"/>
        <v>122.0335726226957</v>
      </c>
      <c r="D198" s="42"/>
      <c r="E198" s="48" t="s">
        <v>417</v>
      </c>
      <c r="F198" s="48">
        <v>295.3345900118</v>
      </c>
    </row>
    <row r="199" spans="1:6" x14ac:dyDescent="0.25">
      <c r="A199" s="16">
        <v>43646</v>
      </c>
      <c r="B199" s="10">
        <f t="shared" si="4"/>
        <v>122.57239050306886</v>
      </c>
      <c r="C199" s="15">
        <f t="shared" si="5"/>
        <v>122.57239050306886</v>
      </c>
      <c r="D199" s="42"/>
      <c r="E199" s="48" t="s">
        <v>418</v>
      </c>
      <c r="F199" s="48">
        <v>296.63858820156895</v>
      </c>
    </row>
    <row r="200" spans="1:6" x14ac:dyDescent="0.25">
      <c r="A200" s="16">
        <v>43738</v>
      </c>
      <c r="B200" s="10">
        <f t="shared" si="4"/>
        <v>123.00139386982941</v>
      </c>
      <c r="C200" s="15">
        <f t="shared" si="5"/>
        <v>123.00139386982941</v>
      </c>
      <c r="D200" s="42"/>
      <c r="E200" s="48" t="s">
        <v>419</v>
      </c>
      <c r="F200" s="48">
        <v>297.67682326027398</v>
      </c>
    </row>
    <row r="201" spans="1:6" x14ac:dyDescent="0.25">
      <c r="A201" s="17">
        <v>43830</v>
      </c>
      <c r="B201" s="10">
        <f t="shared" si="4"/>
        <v>123.61640083917882</v>
      </c>
      <c r="C201" s="15">
        <f t="shared" si="5"/>
        <v>123.61640083917882</v>
      </c>
      <c r="D201" s="42"/>
      <c r="E201" s="48" t="s">
        <v>420</v>
      </c>
      <c r="F201" s="48">
        <v>299.16520737657601</v>
      </c>
    </row>
    <row r="202" spans="1:6" x14ac:dyDescent="0.25">
      <c r="B202" s="10" t="str">
        <f t="shared" si="4"/>
        <v/>
      </c>
    </row>
    <row r="203" spans="1:6" x14ac:dyDescent="0.25">
      <c r="B203" s="10" t="str">
        <f t="shared" si="4"/>
        <v/>
      </c>
    </row>
    <row r="204" spans="1:6" x14ac:dyDescent="0.25">
      <c r="B204" s="10" t="str">
        <f t="shared" si="4"/>
        <v/>
      </c>
    </row>
    <row r="205" spans="1:6" x14ac:dyDescent="0.25">
      <c r="B205" s="10" t="str">
        <f t="shared" si="4"/>
        <v/>
      </c>
    </row>
    <row r="206" spans="1:6" x14ac:dyDescent="0.25">
      <c r="B206" s="10" t="str">
        <f t="shared" si="4"/>
        <v/>
      </c>
    </row>
    <row r="207" spans="1:6" x14ac:dyDescent="0.25">
      <c r="B207" s="10" t="str">
        <f t="shared" si="4"/>
        <v/>
      </c>
    </row>
  </sheetData>
  <mergeCells count="1"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 tint="0.79998168889431442"/>
  </sheetPr>
  <dimension ref="A1:H2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RowHeight="15" x14ac:dyDescent="0.25"/>
  <cols>
    <col min="1" max="1" width="11.85546875" bestFit="1" customWidth="1"/>
    <col min="2" max="2" width="9.140625" style="10"/>
    <col min="3" max="3" width="9.140625" style="9"/>
    <col min="6" max="7" width="10.7109375" customWidth="1"/>
    <col min="8" max="8" width="14.85546875" customWidth="1"/>
  </cols>
  <sheetData>
    <row r="1" spans="1:8" x14ac:dyDescent="0.25">
      <c r="A1" t="s">
        <v>92</v>
      </c>
      <c r="B1" s="10" t="s">
        <v>7</v>
      </c>
      <c r="C1" s="8" t="s">
        <v>626</v>
      </c>
      <c r="D1" t="s">
        <v>627</v>
      </c>
      <c r="F1" s="59" t="s">
        <v>650</v>
      </c>
      <c r="G1" s="59"/>
      <c r="H1" s="59"/>
    </row>
    <row r="2" spans="1:8" x14ac:dyDescent="0.25">
      <c r="A2" s="5">
        <v>25658</v>
      </c>
      <c r="B2" s="10" t="s">
        <v>8</v>
      </c>
      <c r="C2" s="19" t="str">
        <f>IF(AND(ISNUMBER(#REF!),ISNUMBER(#REF!),ISNUMBER(LN(#REF!/#REF!)*100)),LN(#REF!/#REF!)*100,"")</f>
        <v/>
      </c>
      <c r="D2">
        <f>IF(ISNUMBER(H5), H5, "")</f>
        <v>17.426766666666666</v>
      </c>
      <c r="F2" s="51" t="s">
        <v>421</v>
      </c>
      <c r="G2" s="51" t="s">
        <v>422</v>
      </c>
      <c r="H2" s="49" t="s">
        <v>649</v>
      </c>
    </row>
    <row r="3" spans="1:8" x14ac:dyDescent="0.25">
      <c r="A3" s="5">
        <v>25749</v>
      </c>
      <c r="B3" s="10" t="s">
        <v>8</v>
      </c>
      <c r="C3" s="20" t="str">
        <f>IF(AND(ISNUMBER(#REF!),ISNUMBER(#REF!),ISNUMBER(LN(#REF!/#REF!)*100)),LN(#REF!/#REF!)*100,"")</f>
        <v/>
      </c>
      <c r="D3">
        <f t="shared" ref="D3:D66" si="0">IF(ISNUMBER(H6), H6, "")</f>
        <v>17.717200000000002</v>
      </c>
      <c r="F3" s="52" t="s">
        <v>93</v>
      </c>
      <c r="G3" s="52"/>
      <c r="H3" s="50" t="s">
        <v>5</v>
      </c>
    </row>
    <row r="4" spans="1:8" x14ac:dyDescent="0.25">
      <c r="A4" s="5">
        <v>25841</v>
      </c>
      <c r="B4" s="10" t="s">
        <v>8</v>
      </c>
      <c r="C4" s="20" t="str">
        <f>IF(AND(ISNUMBER(#REF!),ISNUMBER(#REF!),ISNUMBER(LN(#REF!/#REF!)*100)),LN(#REF!/#REF!)*100,"")</f>
        <v/>
      </c>
      <c r="D4">
        <f t="shared" si="0"/>
        <v>17.915966666666666</v>
      </c>
      <c r="F4" s="49" t="s">
        <v>94</v>
      </c>
      <c r="G4" s="49"/>
      <c r="H4" s="49" t="s">
        <v>95</v>
      </c>
    </row>
    <row r="5" spans="1:8" x14ac:dyDescent="0.25">
      <c r="A5" s="5">
        <v>25933</v>
      </c>
      <c r="B5" s="10" t="s">
        <v>8</v>
      </c>
      <c r="C5" s="21" t="str">
        <f>IF(AND(ISNUMBER(#REF!),ISNUMBER(#REF!),ISNUMBER(LN(#REF!/#REF!)*100)),LN(#REF!/#REF!)*100,"")</f>
        <v/>
      </c>
      <c r="D5">
        <f t="shared" si="0"/>
        <v>18.160499999999999</v>
      </c>
      <c r="F5" s="49" t="s">
        <v>423</v>
      </c>
      <c r="G5" s="53">
        <v>25658</v>
      </c>
      <c r="H5" s="54">
        <v>17.426766666666666</v>
      </c>
    </row>
    <row r="6" spans="1:8" x14ac:dyDescent="0.25">
      <c r="A6" s="5">
        <v>26023</v>
      </c>
      <c r="B6" s="10" t="s">
        <v>8</v>
      </c>
      <c r="C6" s="9">
        <f>IF(ISNUMBER(LN(D6)-LN(D2)), (LN(D6)-LN(D2))*100, "")</f>
        <v>4.8789890917055434</v>
      </c>
      <c r="D6">
        <f t="shared" si="0"/>
        <v>18.298100000000002</v>
      </c>
      <c r="F6" s="55" t="s">
        <v>424</v>
      </c>
      <c r="G6" s="53">
        <v>25749</v>
      </c>
      <c r="H6" s="54">
        <v>17.717200000000002</v>
      </c>
    </row>
    <row r="7" spans="1:8" x14ac:dyDescent="0.25">
      <c r="A7" s="5">
        <v>26114</v>
      </c>
      <c r="B7" s="10" t="s">
        <v>8</v>
      </c>
      <c r="C7" s="9">
        <f t="shared" ref="C7:C70" si="1">IF(ISNUMBER(LN(D7)-LN(D3)), (LN(D7)-LN(D3))*100, "")</f>
        <v>4.3061825002294718</v>
      </c>
      <c r="D7">
        <f t="shared" si="0"/>
        <v>18.496800000000004</v>
      </c>
      <c r="F7" s="55" t="s">
        <v>425</v>
      </c>
      <c r="G7" s="53">
        <v>25841</v>
      </c>
      <c r="H7" s="54">
        <v>17.915966666666666</v>
      </c>
    </row>
    <row r="8" spans="1:8" x14ac:dyDescent="0.25">
      <c r="A8" s="5">
        <v>26206</v>
      </c>
      <c r="B8" s="10" t="s">
        <v>8</v>
      </c>
      <c r="C8" s="9">
        <f t="shared" si="1"/>
        <v>4.2592328340130159</v>
      </c>
      <c r="D8">
        <f t="shared" si="0"/>
        <v>18.695533333333334</v>
      </c>
      <c r="F8" s="55" t="s">
        <v>426</v>
      </c>
      <c r="G8" s="53">
        <v>25933</v>
      </c>
      <c r="H8" s="54">
        <v>18.160499999999999</v>
      </c>
    </row>
    <row r="9" spans="1:8" x14ac:dyDescent="0.25">
      <c r="A9" s="5">
        <v>26298</v>
      </c>
      <c r="B9" s="10" t="s">
        <v>8</v>
      </c>
      <c r="C9" s="9">
        <f t="shared" si="1"/>
        <v>3.3930429562967213</v>
      </c>
      <c r="D9">
        <f t="shared" si="0"/>
        <v>18.787266666666667</v>
      </c>
      <c r="F9" s="55" t="s">
        <v>427</v>
      </c>
      <c r="G9" s="53">
        <v>26023</v>
      </c>
      <c r="H9" s="54">
        <v>18.298100000000002</v>
      </c>
    </row>
    <row r="10" spans="1:8" x14ac:dyDescent="0.25">
      <c r="A10" s="5">
        <v>26389</v>
      </c>
      <c r="B10" s="10" t="s">
        <v>8</v>
      </c>
      <c r="C10" s="9">
        <f t="shared" si="1"/>
        <v>3.3677763271085848</v>
      </c>
      <c r="D10">
        <f t="shared" si="0"/>
        <v>18.924833333333336</v>
      </c>
      <c r="F10" s="55" t="s">
        <v>428</v>
      </c>
      <c r="G10" s="53">
        <v>26114</v>
      </c>
      <c r="H10" s="54">
        <v>18.496800000000004</v>
      </c>
    </row>
    <row r="11" spans="1:8" x14ac:dyDescent="0.25">
      <c r="A11" s="5">
        <v>26480</v>
      </c>
      <c r="B11" s="10" t="s">
        <v>8</v>
      </c>
      <c r="C11" s="9">
        <f t="shared" si="1"/>
        <v>3.0924116770011167</v>
      </c>
      <c r="D11">
        <f t="shared" si="0"/>
        <v>19.077733333333331</v>
      </c>
      <c r="F11" s="55" t="s">
        <v>429</v>
      </c>
      <c r="G11" s="53">
        <v>26206</v>
      </c>
      <c r="H11" s="54">
        <v>18.695533333333334</v>
      </c>
    </row>
    <row r="12" spans="1:8" x14ac:dyDescent="0.25">
      <c r="A12" s="5">
        <v>26572</v>
      </c>
      <c r="B12" s="10" t="s">
        <v>8</v>
      </c>
      <c r="C12" s="9">
        <f t="shared" si="1"/>
        <v>2.9806342979590283</v>
      </c>
      <c r="D12">
        <f t="shared" si="0"/>
        <v>19.261166666666668</v>
      </c>
      <c r="F12" s="55" t="s">
        <v>430</v>
      </c>
      <c r="G12" s="53">
        <v>26298</v>
      </c>
      <c r="H12" s="54">
        <v>18.787266666666667</v>
      </c>
    </row>
    <row r="13" spans="1:8" x14ac:dyDescent="0.25">
      <c r="A13" s="5">
        <v>26664</v>
      </c>
      <c r="B13" s="10" t="s">
        <v>8</v>
      </c>
      <c r="C13" s="9">
        <f t="shared" si="1"/>
        <v>3.4390061158559693</v>
      </c>
      <c r="D13">
        <f t="shared" si="0"/>
        <v>19.444599999999998</v>
      </c>
      <c r="F13" s="55" t="s">
        <v>431</v>
      </c>
      <c r="G13" s="53">
        <v>26389</v>
      </c>
      <c r="H13" s="54">
        <v>18.924833333333336</v>
      </c>
    </row>
    <row r="14" spans="1:8" x14ac:dyDescent="0.25">
      <c r="A14" s="13">
        <v>26754</v>
      </c>
      <c r="B14" s="10" t="s">
        <v>8</v>
      </c>
      <c r="C14" s="9">
        <f t="shared" si="1"/>
        <v>3.9593576495736915</v>
      </c>
      <c r="D14">
        <f t="shared" si="0"/>
        <v>19.689166666666665</v>
      </c>
      <c r="F14" s="55" t="s">
        <v>432</v>
      </c>
      <c r="G14" s="53">
        <v>26480</v>
      </c>
      <c r="H14" s="54">
        <v>19.077733333333331</v>
      </c>
    </row>
    <row r="15" spans="1:8" x14ac:dyDescent="0.25">
      <c r="A15" s="5">
        <v>26845</v>
      </c>
      <c r="B15" s="10" t="s">
        <v>8</v>
      </c>
      <c r="C15" s="9">
        <f t="shared" si="1"/>
        <v>5.3813563767795447</v>
      </c>
      <c r="D15">
        <f t="shared" si="0"/>
        <v>20.1325</v>
      </c>
      <c r="F15" s="55" t="s">
        <v>433</v>
      </c>
      <c r="G15" s="53">
        <v>26572</v>
      </c>
      <c r="H15" s="54">
        <v>19.261166666666668</v>
      </c>
    </row>
    <row r="16" spans="1:8" x14ac:dyDescent="0.25">
      <c r="A16" s="5">
        <v>26937</v>
      </c>
      <c r="B16" s="10" t="s">
        <v>8</v>
      </c>
      <c r="C16" s="9">
        <f t="shared" si="1"/>
        <v>6.6024648817062381</v>
      </c>
      <c r="D16">
        <f t="shared" si="0"/>
        <v>20.575800000000001</v>
      </c>
      <c r="F16" s="55" t="s">
        <v>434</v>
      </c>
      <c r="G16" s="53">
        <v>26664</v>
      </c>
      <c r="H16" s="54">
        <v>19.444599999999998</v>
      </c>
    </row>
    <row r="17" spans="1:8" x14ac:dyDescent="0.25">
      <c r="A17" s="5">
        <v>27029</v>
      </c>
      <c r="B17" s="10" t="s">
        <v>8</v>
      </c>
      <c r="C17" s="9">
        <f t="shared" si="1"/>
        <v>7.9316911690065606</v>
      </c>
      <c r="D17">
        <f t="shared" si="0"/>
        <v>21.049699999999998</v>
      </c>
      <c r="F17" s="55" t="s">
        <v>435</v>
      </c>
      <c r="G17" s="53">
        <v>26754</v>
      </c>
      <c r="H17" s="54">
        <v>19.689166666666665</v>
      </c>
    </row>
    <row r="18" spans="1:8" x14ac:dyDescent="0.25">
      <c r="A18" s="5">
        <v>27119</v>
      </c>
      <c r="B18" s="10">
        <v>9.4345002799141806</v>
      </c>
      <c r="C18" s="9">
        <f t="shared" si="1"/>
        <v>9.4745951045019261</v>
      </c>
      <c r="D18">
        <f t="shared" si="0"/>
        <v>21.645866666666667</v>
      </c>
      <c r="F18" s="55" t="s">
        <v>436</v>
      </c>
      <c r="G18" s="53">
        <v>26845</v>
      </c>
      <c r="H18" s="54">
        <v>20.1325</v>
      </c>
    </row>
    <row r="19" spans="1:8" x14ac:dyDescent="0.25">
      <c r="A19" s="5">
        <v>27210</v>
      </c>
      <c r="B19" s="10">
        <v>10.045715458522778</v>
      </c>
      <c r="C19" s="9">
        <f t="shared" si="1"/>
        <v>10.033462000260895</v>
      </c>
      <c r="D19">
        <f t="shared" si="0"/>
        <v>22.257300000000001</v>
      </c>
      <c r="F19" s="55" t="s">
        <v>437</v>
      </c>
      <c r="G19" s="53">
        <v>26937</v>
      </c>
      <c r="H19" s="54">
        <v>20.575800000000001</v>
      </c>
    </row>
    <row r="20" spans="1:8" x14ac:dyDescent="0.25">
      <c r="A20" s="5">
        <v>27302</v>
      </c>
      <c r="B20" s="10">
        <v>10.867454245045426</v>
      </c>
      <c r="C20" s="9">
        <f t="shared" si="1"/>
        <v>10.832756152049505</v>
      </c>
      <c r="D20">
        <f t="shared" si="0"/>
        <v>22.929933333333334</v>
      </c>
      <c r="F20" s="55" t="s">
        <v>438</v>
      </c>
      <c r="G20" s="53">
        <v>27029</v>
      </c>
      <c r="H20" s="54">
        <v>21.049699999999998</v>
      </c>
    </row>
    <row r="21" spans="1:8" x14ac:dyDescent="0.25">
      <c r="A21" s="5">
        <v>27394</v>
      </c>
      <c r="B21" s="10">
        <v>11.435658311787083</v>
      </c>
      <c r="C21" s="9">
        <f t="shared" si="1"/>
        <v>11.511576814421609</v>
      </c>
      <c r="D21">
        <f t="shared" si="0"/>
        <v>23.617833333333333</v>
      </c>
      <c r="F21" s="55" t="s">
        <v>439</v>
      </c>
      <c r="G21" s="53">
        <v>27119</v>
      </c>
      <c r="H21" s="54">
        <v>21.645866666666667</v>
      </c>
    </row>
    <row r="22" spans="1:8" x14ac:dyDescent="0.25">
      <c r="A22" s="5">
        <v>27484</v>
      </c>
      <c r="B22" s="10">
        <v>10.463028276856374</v>
      </c>
      <c r="C22" s="9">
        <f t="shared" si="1"/>
        <v>10.514859747716399</v>
      </c>
      <c r="D22">
        <f t="shared" si="0"/>
        <v>24.045866666666665</v>
      </c>
      <c r="F22" s="55" t="s">
        <v>440</v>
      </c>
      <c r="G22" s="53">
        <v>27210</v>
      </c>
      <c r="H22" s="54">
        <v>22.257300000000001</v>
      </c>
    </row>
    <row r="23" spans="1:8" x14ac:dyDescent="0.25">
      <c r="A23" s="5">
        <v>27575</v>
      </c>
      <c r="B23" s="10">
        <v>9.2326514953156309</v>
      </c>
      <c r="C23" s="9">
        <f t="shared" si="1"/>
        <v>9.2436174818728123</v>
      </c>
      <c r="D23">
        <f t="shared" si="0"/>
        <v>24.412766666666666</v>
      </c>
      <c r="F23" s="55" t="s">
        <v>441</v>
      </c>
      <c r="G23" s="53">
        <v>27302</v>
      </c>
      <c r="H23" s="54">
        <v>22.929933333333334</v>
      </c>
    </row>
    <row r="24" spans="1:8" x14ac:dyDescent="0.25">
      <c r="A24" s="5">
        <v>27667</v>
      </c>
      <c r="B24" s="10">
        <v>8.3392591615796317</v>
      </c>
      <c r="C24" s="9">
        <f t="shared" si="1"/>
        <v>8.3728983827630721</v>
      </c>
      <c r="D24">
        <f t="shared" si="0"/>
        <v>24.932500000000001</v>
      </c>
      <c r="F24" s="55" t="s">
        <v>442</v>
      </c>
      <c r="G24" s="53">
        <v>27394</v>
      </c>
      <c r="H24" s="54">
        <v>23.617833333333333</v>
      </c>
    </row>
    <row r="25" spans="1:8" x14ac:dyDescent="0.25">
      <c r="A25" s="5">
        <v>27759</v>
      </c>
      <c r="B25" s="10">
        <v>7.050450370017967</v>
      </c>
      <c r="C25" s="9">
        <f t="shared" si="1"/>
        <v>6.9984755695290612</v>
      </c>
      <c r="D25">
        <f t="shared" si="0"/>
        <v>25.329933333333333</v>
      </c>
      <c r="F25" s="55" t="s">
        <v>443</v>
      </c>
      <c r="G25" s="53">
        <v>27484</v>
      </c>
      <c r="H25" s="54">
        <v>24.045866666666665</v>
      </c>
    </row>
    <row r="26" spans="1:8" x14ac:dyDescent="0.25">
      <c r="A26" s="5">
        <v>27850</v>
      </c>
      <c r="B26" s="10">
        <v>6.2133885820195704</v>
      </c>
      <c r="C26" s="9">
        <f t="shared" si="1"/>
        <v>6.163394707565617</v>
      </c>
      <c r="D26">
        <f t="shared" si="0"/>
        <v>25.574533333333335</v>
      </c>
      <c r="F26" s="55" t="s">
        <v>444</v>
      </c>
      <c r="G26" s="53">
        <v>27575</v>
      </c>
      <c r="H26" s="54">
        <v>24.412766666666666</v>
      </c>
    </row>
    <row r="27" spans="1:8" x14ac:dyDescent="0.25">
      <c r="A27" s="5">
        <v>27941</v>
      </c>
      <c r="B27" s="10">
        <v>5.8839135022500262</v>
      </c>
      <c r="C27" s="9">
        <f t="shared" si="1"/>
        <v>5.8964276151513229</v>
      </c>
      <c r="D27">
        <f t="shared" si="0"/>
        <v>25.895533333333333</v>
      </c>
      <c r="F27" s="55" t="s">
        <v>445</v>
      </c>
      <c r="G27" s="53">
        <v>27667</v>
      </c>
      <c r="H27" s="54">
        <v>24.932500000000001</v>
      </c>
    </row>
    <row r="28" spans="1:8" x14ac:dyDescent="0.25">
      <c r="A28" s="5">
        <v>28033</v>
      </c>
      <c r="B28" s="10">
        <v>5.3581317432101532</v>
      </c>
      <c r="C28" s="9">
        <f t="shared" si="1"/>
        <v>5.3712305455599463</v>
      </c>
      <c r="D28">
        <f t="shared" si="0"/>
        <v>26.308299999999999</v>
      </c>
      <c r="F28" s="55" t="s">
        <v>446</v>
      </c>
      <c r="G28" s="53">
        <v>27759</v>
      </c>
      <c r="H28" s="54">
        <v>25.329933333333333</v>
      </c>
    </row>
    <row r="29" spans="1:8" x14ac:dyDescent="0.25">
      <c r="A29" s="5">
        <v>28125</v>
      </c>
      <c r="B29" s="10">
        <v>4.893423373398357</v>
      </c>
      <c r="C29" s="9">
        <f t="shared" si="1"/>
        <v>4.9451813509535203</v>
      </c>
      <c r="D29">
        <f t="shared" si="0"/>
        <v>26.614033333333335</v>
      </c>
      <c r="F29" s="55" t="s">
        <v>447</v>
      </c>
      <c r="G29" s="53">
        <v>27850</v>
      </c>
      <c r="H29" s="54">
        <v>25.574533333333335</v>
      </c>
    </row>
    <row r="30" spans="1:8" x14ac:dyDescent="0.25">
      <c r="A30" s="5">
        <v>28215</v>
      </c>
      <c r="B30" s="10">
        <v>5.6804464658620475</v>
      </c>
      <c r="C30" s="9">
        <f t="shared" si="1"/>
        <v>5.6925081613559136</v>
      </c>
      <c r="D30">
        <f t="shared" si="0"/>
        <v>27.072600000000005</v>
      </c>
      <c r="F30" s="55" t="s">
        <v>448</v>
      </c>
      <c r="G30" s="53">
        <v>27941</v>
      </c>
      <c r="H30" s="54">
        <v>25.895533333333333</v>
      </c>
    </row>
    <row r="31" spans="1:8" x14ac:dyDescent="0.25">
      <c r="A31" s="5">
        <v>28306</v>
      </c>
      <c r="B31" s="10">
        <v>6.5770869592301873</v>
      </c>
      <c r="C31" s="9">
        <f t="shared" si="1"/>
        <v>6.6233724201999244</v>
      </c>
      <c r="D31">
        <f t="shared" si="0"/>
        <v>27.668766666666667</v>
      </c>
      <c r="F31" s="55" t="s">
        <v>449</v>
      </c>
      <c r="G31" s="53">
        <v>28033</v>
      </c>
      <c r="H31" s="54">
        <v>26.308299999999999</v>
      </c>
    </row>
    <row r="32" spans="1:8" x14ac:dyDescent="0.25">
      <c r="A32" s="5">
        <v>28398</v>
      </c>
      <c r="B32" s="10">
        <v>6.4405737766319842</v>
      </c>
      <c r="C32" s="9">
        <f t="shared" si="1"/>
        <v>6.4682714281567577</v>
      </c>
      <c r="D32">
        <f t="shared" si="0"/>
        <v>28.066233333333333</v>
      </c>
      <c r="F32" s="55" t="s">
        <v>450</v>
      </c>
      <c r="G32" s="53">
        <v>28125</v>
      </c>
      <c r="H32" s="54">
        <v>26.614033333333335</v>
      </c>
    </row>
    <row r="33" spans="1:8" x14ac:dyDescent="0.25">
      <c r="A33" s="5">
        <v>28490</v>
      </c>
      <c r="B33" s="10">
        <v>6.4249734724436527</v>
      </c>
      <c r="C33" s="9">
        <f t="shared" si="1"/>
        <v>6.396409774543832</v>
      </c>
      <c r="D33">
        <f t="shared" si="0"/>
        <v>28.372</v>
      </c>
      <c r="F33" s="55" t="s">
        <v>451</v>
      </c>
      <c r="G33" s="53">
        <v>28215</v>
      </c>
      <c r="H33" s="54">
        <v>27.072600000000005</v>
      </c>
    </row>
    <row r="34" spans="1:8" x14ac:dyDescent="0.25">
      <c r="A34" s="5">
        <v>28580</v>
      </c>
      <c r="B34" s="10">
        <v>6.3523688984244391</v>
      </c>
      <c r="C34" s="9">
        <f t="shared" si="1"/>
        <v>6.3974831270297905</v>
      </c>
      <c r="D34">
        <f t="shared" si="0"/>
        <v>28.861166666666666</v>
      </c>
      <c r="F34" s="55" t="s">
        <v>452</v>
      </c>
      <c r="G34" s="53">
        <v>28306</v>
      </c>
      <c r="H34" s="54">
        <v>27.668766666666667</v>
      </c>
    </row>
    <row r="35" spans="1:8" x14ac:dyDescent="0.25">
      <c r="A35" s="5">
        <v>28671</v>
      </c>
      <c r="B35" s="10">
        <v>6.7935057349769981</v>
      </c>
      <c r="C35" s="9">
        <f t="shared" si="1"/>
        <v>6.7297829325420278</v>
      </c>
      <c r="D35">
        <f t="shared" si="0"/>
        <v>29.594899999999999</v>
      </c>
      <c r="F35" s="55" t="s">
        <v>453</v>
      </c>
      <c r="G35" s="53">
        <v>28398</v>
      </c>
      <c r="H35" s="54">
        <v>28.066233333333333</v>
      </c>
    </row>
    <row r="36" spans="1:8" x14ac:dyDescent="0.25">
      <c r="A36" s="5">
        <v>28763</v>
      </c>
      <c r="B36" s="10">
        <v>7.6806663691681614</v>
      </c>
      <c r="C36" s="9">
        <f t="shared" si="1"/>
        <v>7.6516711067918575</v>
      </c>
      <c r="D36">
        <f t="shared" si="0"/>
        <v>30.298066666666667</v>
      </c>
      <c r="F36" s="55" t="s">
        <v>454</v>
      </c>
      <c r="G36" s="53">
        <v>28490</v>
      </c>
      <c r="H36" s="54">
        <v>28.372</v>
      </c>
    </row>
    <row r="37" spans="1:8" x14ac:dyDescent="0.25">
      <c r="A37" s="5">
        <v>28855</v>
      </c>
      <c r="B37" s="10">
        <v>8.5780966751093359</v>
      </c>
      <c r="C37" s="9">
        <f t="shared" si="1"/>
        <v>8.5662993510400742</v>
      </c>
      <c r="D37">
        <f t="shared" si="0"/>
        <v>30.909566666666667</v>
      </c>
      <c r="F37" s="55" t="s">
        <v>455</v>
      </c>
      <c r="G37" s="53">
        <v>28580</v>
      </c>
      <c r="H37" s="54">
        <v>28.861166666666666</v>
      </c>
    </row>
    <row r="38" spans="1:8" x14ac:dyDescent="0.25">
      <c r="A38" s="5">
        <v>28945</v>
      </c>
      <c r="B38" s="10">
        <v>9.3637095826822137</v>
      </c>
      <c r="C38" s="9">
        <f t="shared" si="1"/>
        <v>9.2996020331865825</v>
      </c>
      <c r="D38">
        <f t="shared" si="0"/>
        <v>31.6739</v>
      </c>
      <c r="F38" s="55" t="s">
        <v>456</v>
      </c>
      <c r="G38" s="53">
        <v>28671</v>
      </c>
      <c r="H38" s="54">
        <v>29.594899999999999</v>
      </c>
    </row>
    <row r="39" spans="1:8" x14ac:dyDescent="0.25">
      <c r="A39" s="5">
        <v>29036</v>
      </c>
      <c r="B39" s="10">
        <v>10.169882719847546</v>
      </c>
      <c r="C39" s="9">
        <f t="shared" si="1"/>
        <v>10.204974186577465</v>
      </c>
      <c r="D39">
        <f t="shared" si="0"/>
        <v>32.774533333333331</v>
      </c>
      <c r="F39" s="55" t="s">
        <v>457</v>
      </c>
      <c r="G39" s="53">
        <v>28763</v>
      </c>
      <c r="H39" s="54">
        <v>30.298066666666667</v>
      </c>
    </row>
    <row r="40" spans="1:8" x14ac:dyDescent="0.25">
      <c r="A40" s="5">
        <v>29128</v>
      </c>
      <c r="B40" s="10">
        <v>11.083536521685092</v>
      </c>
      <c r="C40" s="9">
        <f t="shared" si="1"/>
        <v>11.114751926438515</v>
      </c>
      <c r="D40">
        <f t="shared" si="0"/>
        <v>33.859900000000003</v>
      </c>
      <c r="F40" s="55" t="s">
        <v>458</v>
      </c>
      <c r="G40" s="53">
        <v>28855</v>
      </c>
      <c r="H40" s="54">
        <v>30.909566666666667</v>
      </c>
    </row>
    <row r="41" spans="1:8" x14ac:dyDescent="0.25">
      <c r="A41" s="5">
        <v>29220</v>
      </c>
      <c r="B41" s="10">
        <v>11.96533410282375</v>
      </c>
      <c r="C41" s="9">
        <f t="shared" si="1"/>
        <v>11.921043671393194</v>
      </c>
      <c r="D41">
        <f t="shared" si="0"/>
        <v>34.822933333333332</v>
      </c>
      <c r="F41" s="55" t="s">
        <v>459</v>
      </c>
      <c r="G41" s="53">
        <v>28945</v>
      </c>
      <c r="H41" s="54">
        <v>31.6739</v>
      </c>
    </row>
    <row r="42" spans="1:8" x14ac:dyDescent="0.25">
      <c r="A42" s="5">
        <v>29311</v>
      </c>
      <c r="B42" s="10">
        <v>13.324969496157907</v>
      </c>
      <c r="C42" s="9">
        <f t="shared" si="1"/>
        <v>13.353112952669077</v>
      </c>
      <c r="D42">
        <f t="shared" si="0"/>
        <v>36.198733333333337</v>
      </c>
      <c r="F42" s="55" t="s">
        <v>460</v>
      </c>
      <c r="G42" s="53">
        <v>29036</v>
      </c>
      <c r="H42" s="54">
        <v>32.774533333333331</v>
      </c>
    </row>
    <row r="43" spans="1:8" x14ac:dyDescent="0.25">
      <c r="A43" s="5">
        <v>29402</v>
      </c>
      <c r="B43" s="10">
        <v>13.497050501387905</v>
      </c>
      <c r="C43" s="9">
        <f t="shared" si="1"/>
        <v>13.545329432836972</v>
      </c>
      <c r="D43">
        <f t="shared" si="0"/>
        <v>37.528666666666659</v>
      </c>
      <c r="F43" s="55" t="s">
        <v>461</v>
      </c>
      <c r="G43" s="53">
        <v>29128</v>
      </c>
      <c r="H43" s="54">
        <v>33.859900000000003</v>
      </c>
    </row>
    <row r="44" spans="1:8" x14ac:dyDescent="0.25">
      <c r="A44" s="5">
        <v>29494</v>
      </c>
      <c r="B44" s="10">
        <v>12.122762412802542</v>
      </c>
      <c r="C44" s="9">
        <f t="shared" si="1"/>
        <v>12.103768060962494</v>
      </c>
      <c r="D44">
        <f t="shared" si="0"/>
        <v>38.216566666666665</v>
      </c>
      <c r="F44" s="55" t="s">
        <v>462</v>
      </c>
      <c r="G44" s="53">
        <v>29220</v>
      </c>
      <c r="H44" s="54">
        <v>34.822933333333332</v>
      </c>
    </row>
    <row r="45" spans="1:8" x14ac:dyDescent="0.25">
      <c r="A45" s="5">
        <v>29586</v>
      </c>
      <c r="B45" s="10">
        <v>11.823868856556874</v>
      </c>
      <c r="C45" s="9">
        <f t="shared" si="1"/>
        <v>11.905087194627528</v>
      </c>
      <c r="D45">
        <f t="shared" si="0"/>
        <v>39.225500000000004</v>
      </c>
      <c r="F45" s="55" t="s">
        <v>463</v>
      </c>
      <c r="G45" s="53">
        <v>29311</v>
      </c>
      <c r="H45" s="54">
        <v>36.198733333333337</v>
      </c>
    </row>
    <row r="46" spans="1:8" x14ac:dyDescent="0.25">
      <c r="A46" s="5">
        <v>29676</v>
      </c>
      <c r="B46" s="10">
        <v>10.609294859836201</v>
      </c>
      <c r="C46" s="9">
        <f t="shared" si="1"/>
        <v>10.645764997069396</v>
      </c>
      <c r="D46">
        <f t="shared" si="0"/>
        <v>40.264966666666666</v>
      </c>
      <c r="F46" s="55" t="s">
        <v>464</v>
      </c>
      <c r="G46" s="53">
        <v>29402</v>
      </c>
      <c r="H46" s="54">
        <v>37.528666666666659</v>
      </c>
    </row>
    <row r="47" spans="1:8" x14ac:dyDescent="0.25">
      <c r="A47" s="5">
        <v>29767</v>
      </c>
      <c r="B47" s="10">
        <v>9.3577280588070941</v>
      </c>
      <c r="C47" s="9">
        <f t="shared" si="1"/>
        <v>9.3272489520770829</v>
      </c>
      <c r="D47">
        <f t="shared" si="0"/>
        <v>41.197499999999998</v>
      </c>
      <c r="F47" s="55" t="s">
        <v>465</v>
      </c>
      <c r="G47" s="53">
        <v>29494</v>
      </c>
      <c r="H47" s="54">
        <v>38.216566666666665</v>
      </c>
    </row>
    <row r="48" spans="1:8" x14ac:dyDescent="0.25">
      <c r="A48" s="5">
        <v>29859</v>
      </c>
      <c r="B48" s="10">
        <v>10.306168334027484</v>
      </c>
      <c r="C48" s="9">
        <f t="shared" si="1"/>
        <v>10.291810468087714</v>
      </c>
      <c r="D48">
        <f t="shared" si="0"/>
        <v>42.359266666666663</v>
      </c>
      <c r="F48" s="55" t="s">
        <v>466</v>
      </c>
      <c r="G48" s="53">
        <v>29586</v>
      </c>
      <c r="H48" s="54">
        <v>39.225500000000004</v>
      </c>
    </row>
    <row r="49" spans="1:8" x14ac:dyDescent="0.25">
      <c r="A49" s="5">
        <v>29951</v>
      </c>
      <c r="B49" s="10">
        <v>9.1457953510460896</v>
      </c>
      <c r="C49" s="9">
        <f t="shared" si="1"/>
        <v>9.1191442578955062</v>
      </c>
      <c r="D49">
        <f t="shared" si="0"/>
        <v>42.970700000000001</v>
      </c>
      <c r="F49" s="55" t="s">
        <v>467</v>
      </c>
      <c r="G49" s="53">
        <v>29676</v>
      </c>
      <c r="H49" s="54">
        <v>40.264966666666666</v>
      </c>
    </row>
    <row r="50" spans="1:8" x14ac:dyDescent="0.25">
      <c r="A50" s="5">
        <v>30041</v>
      </c>
      <c r="B50" s="10">
        <v>7.3546822689575633</v>
      </c>
      <c r="C50" s="9">
        <f t="shared" si="1"/>
        <v>7.3186506010907593</v>
      </c>
      <c r="D50">
        <f t="shared" si="0"/>
        <v>43.32233333333334</v>
      </c>
      <c r="F50" s="55" t="s">
        <v>468</v>
      </c>
      <c r="G50" s="53">
        <v>29767</v>
      </c>
      <c r="H50" s="54">
        <v>41.197499999999998</v>
      </c>
    </row>
    <row r="51" spans="1:8" x14ac:dyDescent="0.25">
      <c r="A51" s="5">
        <v>30132</v>
      </c>
      <c r="B51" s="10">
        <v>6.5807744466047717</v>
      </c>
      <c r="C51" s="9">
        <f t="shared" si="1"/>
        <v>6.534907306617832</v>
      </c>
      <c r="D51">
        <f t="shared" si="0"/>
        <v>43.979633333333332</v>
      </c>
      <c r="F51" s="55" t="s">
        <v>469</v>
      </c>
      <c r="G51" s="53">
        <v>29859</v>
      </c>
      <c r="H51" s="54">
        <v>42.359266666666663</v>
      </c>
    </row>
    <row r="52" spans="1:8" x14ac:dyDescent="0.25">
      <c r="A52" s="5">
        <v>30224</v>
      </c>
      <c r="B52" s="10">
        <v>5.6320884466642713</v>
      </c>
      <c r="C52" s="9">
        <f t="shared" si="1"/>
        <v>5.6134763573595148</v>
      </c>
      <c r="D52">
        <f t="shared" si="0"/>
        <v>44.805100000000003</v>
      </c>
      <c r="F52" s="55" t="s">
        <v>470</v>
      </c>
      <c r="G52" s="53">
        <v>29951</v>
      </c>
      <c r="H52" s="54">
        <v>42.970700000000001</v>
      </c>
    </row>
    <row r="53" spans="1:8" x14ac:dyDescent="0.25">
      <c r="A53" s="5">
        <v>30316</v>
      </c>
      <c r="B53" s="10">
        <v>4.4136472667455324</v>
      </c>
      <c r="C53" s="9">
        <f t="shared" si="1"/>
        <v>4.4188758104060533</v>
      </c>
      <c r="D53">
        <f t="shared" si="0"/>
        <v>44.912100000000002</v>
      </c>
      <c r="F53" s="55" t="s">
        <v>471</v>
      </c>
      <c r="G53" s="53">
        <v>30041</v>
      </c>
      <c r="H53" s="54">
        <v>43.32233333333334</v>
      </c>
    </row>
    <row r="54" spans="1:8" x14ac:dyDescent="0.25">
      <c r="A54" s="5">
        <v>30406</v>
      </c>
      <c r="B54" s="10">
        <v>3.5521117555813766</v>
      </c>
      <c r="C54" s="9">
        <f t="shared" si="1"/>
        <v>3.5358142402809989</v>
      </c>
      <c r="D54">
        <f t="shared" si="0"/>
        <v>44.88153333333333</v>
      </c>
      <c r="F54" s="55" t="s">
        <v>472</v>
      </c>
      <c r="G54" s="53">
        <v>30132</v>
      </c>
      <c r="H54" s="54">
        <v>43.979633333333332</v>
      </c>
    </row>
    <row r="55" spans="1:8" x14ac:dyDescent="0.25">
      <c r="A55" s="5">
        <v>30497</v>
      </c>
      <c r="B55" s="10">
        <v>3.2751838483240379</v>
      </c>
      <c r="C55" s="9">
        <f t="shared" si="1"/>
        <v>3.2823097691414116</v>
      </c>
      <c r="D55">
        <f t="shared" si="0"/>
        <v>45.44713333333334</v>
      </c>
      <c r="F55" s="55" t="s">
        <v>473</v>
      </c>
      <c r="G55" s="53">
        <v>30224</v>
      </c>
      <c r="H55" s="54">
        <v>44.805100000000003</v>
      </c>
    </row>
    <row r="56" spans="1:8" x14ac:dyDescent="0.25">
      <c r="A56" s="5">
        <v>30589</v>
      </c>
      <c r="B56" s="10">
        <v>2.59601936934533</v>
      </c>
      <c r="C56" s="9">
        <f t="shared" si="1"/>
        <v>2.5931667934452118</v>
      </c>
      <c r="D56">
        <f t="shared" si="0"/>
        <v>45.982166666666672</v>
      </c>
      <c r="F56" s="55" t="s">
        <v>474</v>
      </c>
      <c r="G56" s="53">
        <v>30316</v>
      </c>
      <c r="H56" s="54">
        <v>44.912100000000002</v>
      </c>
    </row>
    <row r="57" spans="1:8" x14ac:dyDescent="0.25">
      <c r="A57" s="5">
        <v>30681</v>
      </c>
      <c r="B57" s="10">
        <v>3.2530161806652491</v>
      </c>
      <c r="C57" s="9">
        <f t="shared" si="1"/>
        <v>3.2483011674194984</v>
      </c>
      <c r="D57">
        <f t="shared" si="0"/>
        <v>46.394933333333334</v>
      </c>
      <c r="F57" s="55" t="s">
        <v>475</v>
      </c>
      <c r="G57" s="53">
        <v>30406</v>
      </c>
      <c r="H57" s="54">
        <v>44.88153333333333</v>
      </c>
    </row>
    <row r="58" spans="1:8" x14ac:dyDescent="0.25">
      <c r="A58" s="5">
        <v>30772</v>
      </c>
      <c r="B58" s="10">
        <v>4.3814099080957822</v>
      </c>
      <c r="C58" s="9">
        <f t="shared" si="1"/>
        <v>4.4303212346473053</v>
      </c>
      <c r="D58">
        <f t="shared" si="0"/>
        <v>46.914633333333335</v>
      </c>
      <c r="F58" s="55" t="s">
        <v>476</v>
      </c>
      <c r="G58" s="53">
        <v>30497</v>
      </c>
      <c r="H58" s="54">
        <v>45.44713333333334</v>
      </c>
    </row>
    <row r="59" spans="1:8" x14ac:dyDescent="0.25">
      <c r="A59" s="5">
        <v>30863</v>
      </c>
      <c r="B59" s="10">
        <v>4.2316403457207645</v>
      </c>
      <c r="C59" s="9">
        <f t="shared" si="1"/>
        <v>4.2475355463194919</v>
      </c>
      <c r="D59">
        <f t="shared" si="0"/>
        <v>47.419100000000007</v>
      </c>
      <c r="F59" s="55" t="s">
        <v>477</v>
      </c>
      <c r="G59" s="53">
        <v>30589</v>
      </c>
      <c r="H59" s="54">
        <v>45.982166666666672</v>
      </c>
    </row>
    <row r="60" spans="1:8" x14ac:dyDescent="0.25">
      <c r="A60" s="5">
        <v>30955</v>
      </c>
      <c r="B60" s="10">
        <v>4.107991806329423</v>
      </c>
      <c r="C60" s="9">
        <f t="shared" si="1"/>
        <v>4.1672947902948732</v>
      </c>
      <c r="D60">
        <f t="shared" si="0"/>
        <v>47.938866666666662</v>
      </c>
      <c r="F60" s="55" t="s">
        <v>478</v>
      </c>
      <c r="G60" s="53">
        <v>30681</v>
      </c>
      <c r="H60" s="54">
        <v>46.394933333333334</v>
      </c>
    </row>
    <row r="61" spans="1:8" x14ac:dyDescent="0.25">
      <c r="A61" s="5">
        <v>31047</v>
      </c>
      <c r="B61" s="10">
        <v>3.9782992107064361</v>
      </c>
      <c r="C61" s="9">
        <f t="shared" si="1"/>
        <v>4.0044596074769956</v>
      </c>
      <c r="D61">
        <f t="shared" si="0"/>
        <v>48.290500000000002</v>
      </c>
      <c r="F61" s="55" t="s">
        <v>479</v>
      </c>
      <c r="G61" s="53">
        <v>30772</v>
      </c>
      <c r="H61" s="54">
        <v>46.914633333333335</v>
      </c>
    </row>
    <row r="62" spans="1:8" x14ac:dyDescent="0.25">
      <c r="A62" s="5">
        <v>31137</v>
      </c>
      <c r="B62" s="10">
        <v>3.5485575521532802</v>
      </c>
      <c r="C62" s="9">
        <f t="shared" si="1"/>
        <v>3.5215700390572202</v>
      </c>
      <c r="D62">
        <f t="shared" si="0"/>
        <v>48.596199999999989</v>
      </c>
      <c r="F62" s="55" t="s">
        <v>480</v>
      </c>
      <c r="G62" s="53">
        <v>30863</v>
      </c>
      <c r="H62" s="54">
        <v>47.419100000000007</v>
      </c>
    </row>
    <row r="63" spans="1:8" x14ac:dyDescent="0.25">
      <c r="A63" s="5">
        <v>31228</v>
      </c>
      <c r="B63" s="10">
        <v>3.6456208044463341</v>
      </c>
      <c r="C63" s="9">
        <f t="shared" si="1"/>
        <v>3.6713361286377477</v>
      </c>
      <c r="D63">
        <f t="shared" si="0"/>
        <v>49.192366666666665</v>
      </c>
      <c r="F63" s="55" t="s">
        <v>481</v>
      </c>
      <c r="G63" s="53">
        <v>30955</v>
      </c>
      <c r="H63" s="54">
        <v>47.938866666666662</v>
      </c>
    </row>
    <row r="64" spans="1:8" x14ac:dyDescent="0.25">
      <c r="A64" s="5">
        <v>31320</v>
      </c>
      <c r="B64" s="10">
        <v>3.3092178937541918</v>
      </c>
      <c r="C64" s="9">
        <f t="shared" si="1"/>
        <v>3.2934575570904734</v>
      </c>
      <c r="D64">
        <f t="shared" si="0"/>
        <v>49.544000000000004</v>
      </c>
      <c r="F64" s="55" t="s">
        <v>482</v>
      </c>
      <c r="G64" s="53">
        <v>31047</v>
      </c>
      <c r="H64" s="54">
        <v>48.290500000000002</v>
      </c>
    </row>
    <row r="65" spans="1:8" x14ac:dyDescent="0.25">
      <c r="A65" s="5">
        <v>31412</v>
      </c>
      <c r="B65" s="10">
        <v>3.4694877840573892</v>
      </c>
      <c r="C65" s="9">
        <f t="shared" si="1"/>
        <v>3.453411922225369</v>
      </c>
      <c r="D65">
        <f t="shared" si="0"/>
        <v>49.987299999999998</v>
      </c>
      <c r="F65" s="55" t="s">
        <v>483</v>
      </c>
      <c r="G65" s="53">
        <v>31137</v>
      </c>
      <c r="H65" s="54">
        <v>48.596199999999989</v>
      </c>
    </row>
    <row r="66" spans="1:8" x14ac:dyDescent="0.25">
      <c r="A66" s="5">
        <v>31502</v>
      </c>
      <c r="B66" s="10">
        <v>3.0609552113464242</v>
      </c>
      <c r="C66" s="9">
        <f t="shared" si="1"/>
        <v>3.0361890614059028</v>
      </c>
      <c r="D66">
        <f t="shared" si="0"/>
        <v>50.094299999999997</v>
      </c>
      <c r="F66" s="55" t="s">
        <v>484</v>
      </c>
      <c r="G66" s="53">
        <v>31228</v>
      </c>
      <c r="H66" s="54">
        <v>49.192366666666665</v>
      </c>
    </row>
    <row r="67" spans="1:8" x14ac:dyDescent="0.25">
      <c r="A67" s="5">
        <v>31593</v>
      </c>
      <c r="B67" s="10">
        <v>1.6261941969406728</v>
      </c>
      <c r="C67" s="9">
        <f t="shared" si="1"/>
        <v>1.6029843918504483</v>
      </c>
      <c r="D67">
        <f t="shared" ref="D67:D130" si="2">IF(ISNUMBER(H70), H70, "")</f>
        <v>49.98726666666667</v>
      </c>
      <c r="F67" s="55" t="s">
        <v>485</v>
      </c>
      <c r="G67" s="53">
        <v>31320</v>
      </c>
      <c r="H67" s="54">
        <v>49.544000000000004</v>
      </c>
    </row>
    <row r="68" spans="1:8" x14ac:dyDescent="0.25">
      <c r="A68" s="5">
        <v>31685</v>
      </c>
      <c r="B68" s="10">
        <v>1.6346515905638854</v>
      </c>
      <c r="C68" s="9">
        <f t="shared" si="1"/>
        <v>1.622020615983244</v>
      </c>
      <c r="D68">
        <f t="shared" si="2"/>
        <v>50.354166666666664</v>
      </c>
      <c r="F68" s="55" t="s">
        <v>486</v>
      </c>
      <c r="G68" s="53">
        <v>31412</v>
      </c>
      <c r="H68" s="54">
        <v>49.987299999999998</v>
      </c>
    </row>
    <row r="69" spans="1:8" x14ac:dyDescent="0.25">
      <c r="A69" s="5">
        <v>31777</v>
      </c>
      <c r="B69" s="10">
        <v>1.3083097049301236</v>
      </c>
      <c r="C69" s="9">
        <f t="shared" si="1"/>
        <v>1.2762145306650652</v>
      </c>
      <c r="D69">
        <f t="shared" si="2"/>
        <v>50.629333333333335</v>
      </c>
      <c r="F69" s="55" t="s">
        <v>487</v>
      </c>
      <c r="G69" s="53">
        <v>31502</v>
      </c>
      <c r="H69" s="54">
        <v>50.094299999999997</v>
      </c>
    </row>
    <row r="70" spans="1:8" x14ac:dyDescent="0.25">
      <c r="A70" s="5">
        <v>31867</v>
      </c>
      <c r="B70" s="10">
        <v>2.1659187612988431</v>
      </c>
      <c r="C70" s="9">
        <f t="shared" si="1"/>
        <v>2.1732688545966106</v>
      </c>
      <c r="D70">
        <f t="shared" si="2"/>
        <v>51.194899999999997</v>
      </c>
      <c r="F70" s="55" t="s">
        <v>488</v>
      </c>
      <c r="G70" s="53">
        <v>31593</v>
      </c>
      <c r="H70" s="54">
        <v>49.98726666666667</v>
      </c>
    </row>
    <row r="71" spans="1:8" x14ac:dyDescent="0.25">
      <c r="A71" s="5">
        <v>31958</v>
      </c>
      <c r="B71" s="10">
        <v>3.7078819130610334</v>
      </c>
      <c r="C71" s="9">
        <f t="shared" ref="C71:C134" si="3">IF(ISNUMBER(LN(D71)-LN(D67)), (LN(D71)-LN(D67))*100, "")</f>
        <v>3.6924726119730078</v>
      </c>
      <c r="D71">
        <f t="shared" si="2"/>
        <v>51.867533333333334</v>
      </c>
      <c r="F71" s="55" t="s">
        <v>489</v>
      </c>
      <c r="G71" s="53">
        <v>31685</v>
      </c>
      <c r="H71" s="54">
        <v>50.354166666666664</v>
      </c>
    </row>
    <row r="72" spans="1:8" x14ac:dyDescent="0.25">
      <c r="A72" s="5">
        <v>32050</v>
      </c>
      <c r="B72" s="10">
        <v>4.0805394202569287</v>
      </c>
      <c r="C72" s="9">
        <f t="shared" si="3"/>
        <v>4.1040132083580705</v>
      </c>
      <c r="D72">
        <f t="shared" si="2"/>
        <v>52.463699999999996</v>
      </c>
      <c r="F72" s="55" t="s">
        <v>490</v>
      </c>
      <c r="G72" s="53">
        <v>31777</v>
      </c>
      <c r="H72" s="54">
        <v>50.629333333333335</v>
      </c>
    </row>
    <row r="73" spans="1:8" x14ac:dyDescent="0.25">
      <c r="A73" s="5">
        <v>32142</v>
      </c>
      <c r="B73" s="10">
        <v>4.3732771264267125</v>
      </c>
      <c r="C73" s="9">
        <f t="shared" si="3"/>
        <v>4.4004536780498427</v>
      </c>
      <c r="D73">
        <f t="shared" si="2"/>
        <v>52.907000000000004</v>
      </c>
      <c r="F73" s="55" t="s">
        <v>491</v>
      </c>
      <c r="G73" s="53">
        <v>31867</v>
      </c>
      <c r="H73" s="54">
        <v>51.194899999999997</v>
      </c>
    </row>
    <row r="74" spans="1:8" x14ac:dyDescent="0.25">
      <c r="A74" s="5">
        <v>32233</v>
      </c>
      <c r="B74" s="10">
        <v>3.8688754435577568</v>
      </c>
      <c r="C74" s="9">
        <f t="shared" si="3"/>
        <v>3.8945908445228383</v>
      </c>
      <c r="D74">
        <f t="shared" si="2"/>
        <v>53.228066666666656</v>
      </c>
      <c r="F74" s="55" t="s">
        <v>492</v>
      </c>
      <c r="G74" s="53">
        <v>31958</v>
      </c>
      <c r="H74" s="54">
        <v>51.867533333333334</v>
      </c>
    </row>
    <row r="75" spans="1:8" x14ac:dyDescent="0.25">
      <c r="A75" s="5">
        <v>32324</v>
      </c>
      <c r="B75" s="10">
        <v>3.827438242329261</v>
      </c>
      <c r="C75" s="9">
        <f t="shared" si="3"/>
        <v>3.844981397411118</v>
      </c>
      <c r="D75">
        <f t="shared" si="2"/>
        <v>53.900666666666666</v>
      </c>
      <c r="F75" s="55" t="s">
        <v>493</v>
      </c>
      <c r="G75" s="53">
        <v>32050</v>
      </c>
      <c r="H75" s="54">
        <v>52.463699999999996</v>
      </c>
    </row>
    <row r="76" spans="1:8" x14ac:dyDescent="0.25">
      <c r="A76" s="5">
        <v>32416</v>
      </c>
      <c r="B76" s="10">
        <v>4.0363774170488229</v>
      </c>
      <c r="C76" s="9">
        <f t="shared" si="3"/>
        <v>4.0262746836789987</v>
      </c>
      <c r="D76">
        <f t="shared" si="2"/>
        <v>54.619133333333338</v>
      </c>
      <c r="F76" s="55" t="s">
        <v>494</v>
      </c>
      <c r="G76" s="53">
        <v>32142</v>
      </c>
      <c r="H76" s="54">
        <v>52.907000000000004</v>
      </c>
    </row>
    <row r="77" spans="1:8" x14ac:dyDescent="0.25">
      <c r="A77" s="5">
        <v>32508</v>
      </c>
      <c r="B77" s="10">
        <v>4.2079498156640298</v>
      </c>
      <c r="C77" s="9">
        <f t="shared" si="3"/>
        <v>4.2150689730360291</v>
      </c>
      <c r="D77">
        <f t="shared" si="2"/>
        <v>55.184733333333334</v>
      </c>
      <c r="F77" s="55" t="s">
        <v>495</v>
      </c>
      <c r="G77" s="53">
        <v>32233</v>
      </c>
      <c r="H77" s="54">
        <v>53.228066666666656</v>
      </c>
    </row>
    <row r="78" spans="1:8" x14ac:dyDescent="0.25">
      <c r="A78" s="5">
        <v>32598</v>
      </c>
      <c r="B78" s="10">
        <v>4.7119343143133028</v>
      </c>
      <c r="C78" s="9">
        <f t="shared" si="3"/>
        <v>4.711934314313293</v>
      </c>
      <c r="D78">
        <f t="shared" si="2"/>
        <v>55.796166666666664</v>
      </c>
      <c r="F78" s="55" t="s">
        <v>496</v>
      </c>
      <c r="G78" s="53">
        <v>32324</v>
      </c>
      <c r="H78" s="54">
        <v>53.900666666666666</v>
      </c>
    </row>
    <row r="79" spans="1:8" x14ac:dyDescent="0.25">
      <c r="A79" s="5">
        <v>32689</v>
      </c>
      <c r="B79" s="10">
        <v>5.0867080208461335</v>
      </c>
      <c r="C79" s="9">
        <f t="shared" si="3"/>
        <v>5.086708020846098</v>
      </c>
      <c r="D79">
        <f t="shared" si="2"/>
        <v>56.713366666666673</v>
      </c>
      <c r="F79" s="55" t="s">
        <v>497</v>
      </c>
      <c r="G79" s="53">
        <v>32416</v>
      </c>
      <c r="H79" s="54">
        <v>54.619133333333338</v>
      </c>
    </row>
    <row r="80" spans="1:8" x14ac:dyDescent="0.25">
      <c r="A80" s="5">
        <v>32781</v>
      </c>
      <c r="B80" s="10">
        <v>4.5680019330905708</v>
      </c>
      <c r="C80" s="9">
        <f t="shared" si="3"/>
        <v>4.5680019330905708</v>
      </c>
      <c r="D80">
        <f t="shared" si="2"/>
        <v>57.172000000000004</v>
      </c>
      <c r="F80" s="55" t="s">
        <v>498</v>
      </c>
      <c r="G80" s="53">
        <v>32508</v>
      </c>
      <c r="H80" s="54">
        <v>55.184733333333334</v>
      </c>
    </row>
    <row r="81" spans="1:8" x14ac:dyDescent="0.25">
      <c r="A81" s="5">
        <v>32873</v>
      </c>
      <c r="B81" s="10">
        <v>4.4957235669433899</v>
      </c>
      <c r="C81" s="9">
        <f t="shared" si="3"/>
        <v>4.4957235669433437</v>
      </c>
      <c r="D81">
        <f t="shared" si="2"/>
        <v>57.722299999999997</v>
      </c>
      <c r="F81" s="55" t="s">
        <v>499</v>
      </c>
      <c r="G81" s="53">
        <v>32598</v>
      </c>
      <c r="H81" s="54">
        <v>55.796166666666664</v>
      </c>
    </row>
    <row r="82" spans="1:8" x14ac:dyDescent="0.25">
      <c r="A82" s="5">
        <v>32963</v>
      </c>
      <c r="B82" s="10">
        <v>5.1006525092915362</v>
      </c>
      <c r="C82" s="9">
        <f t="shared" si="3"/>
        <v>5.1006525092915034</v>
      </c>
      <c r="D82">
        <f t="shared" si="2"/>
        <v>58.715966666666667</v>
      </c>
      <c r="F82" s="55" t="s">
        <v>500</v>
      </c>
      <c r="G82" s="53">
        <v>32689</v>
      </c>
      <c r="H82" s="54">
        <v>56.713366666666673</v>
      </c>
    </row>
    <row r="83" spans="1:8" x14ac:dyDescent="0.25">
      <c r="A83" s="5">
        <v>33054</v>
      </c>
      <c r="B83" s="10">
        <v>4.4803967774410589</v>
      </c>
      <c r="C83" s="9">
        <f t="shared" si="3"/>
        <v>4.4803967774410758</v>
      </c>
      <c r="D83">
        <f t="shared" si="2"/>
        <v>59.312133333333328</v>
      </c>
      <c r="F83" s="55" t="s">
        <v>501</v>
      </c>
      <c r="G83" s="53">
        <v>32781</v>
      </c>
      <c r="H83" s="54">
        <v>57.172000000000004</v>
      </c>
    </row>
    <row r="84" spans="1:8" x14ac:dyDescent="0.25">
      <c r="A84" s="5">
        <v>33146</v>
      </c>
      <c r="B84" s="10">
        <v>5.3870197071568171</v>
      </c>
      <c r="C84" s="9">
        <f t="shared" si="3"/>
        <v>5.3870197071568704</v>
      </c>
      <c r="D84">
        <f t="shared" si="2"/>
        <v>60.336333333333329</v>
      </c>
      <c r="F84" s="55" t="s">
        <v>502</v>
      </c>
      <c r="G84" s="53">
        <v>32873</v>
      </c>
      <c r="H84" s="54">
        <v>57.722299999999997</v>
      </c>
    </row>
    <row r="85" spans="1:8" x14ac:dyDescent="0.25">
      <c r="A85" s="5">
        <v>33238</v>
      </c>
      <c r="B85" s="10">
        <v>6.0374950496099427</v>
      </c>
      <c r="C85" s="9">
        <f t="shared" si="3"/>
        <v>6.0374950496099977</v>
      </c>
      <c r="D85">
        <f t="shared" si="2"/>
        <v>61.31463333333334</v>
      </c>
      <c r="F85" s="55" t="s">
        <v>503</v>
      </c>
      <c r="G85" s="53">
        <v>32963</v>
      </c>
      <c r="H85" s="54">
        <v>58.715966666666667</v>
      </c>
    </row>
    <row r="86" spans="1:8" x14ac:dyDescent="0.25">
      <c r="A86" s="5">
        <v>33328</v>
      </c>
      <c r="B86" s="10">
        <v>5.1500683812259185</v>
      </c>
      <c r="C86" s="9">
        <f t="shared" si="3"/>
        <v>5.150068381225914</v>
      </c>
      <c r="D86">
        <f t="shared" si="2"/>
        <v>61.819099999999999</v>
      </c>
      <c r="F86" s="55" t="s">
        <v>504</v>
      </c>
      <c r="G86" s="53">
        <v>33054</v>
      </c>
      <c r="H86" s="54">
        <v>59.312133333333328</v>
      </c>
    </row>
    <row r="87" spans="1:8" x14ac:dyDescent="0.25">
      <c r="A87" s="5">
        <v>33419</v>
      </c>
      <c r="B87" s="10">
        <v>4.731599961975987</v>
      </c>
      <c r="C87" s="9">
        <f t="shared" si="3"/>
        <v>4.731599961975963</v>
      </c>
      <c r="D87">
        <f t="shared" si="2"/>
        <v>62.186</v>
      </c>
      <c r="F87" s="55" t="s">
        <v>505</v>
      </c>
      <c r="G87" s="53">
        <v>33146</v>
      </c>
      <c r="H87" s="54">
        <v>60.336333333333329</v>
      </c>
    </row>
    <row r="88" spans="1:8" x14ac:dyDescent="0.25">
      <c r="A88" s="5">
        <v>33511</v>
      </c>
      <c r="B88" s="10">
        <v>3.8031369985846504</v>
      </c>
      <c r="C88" s="9">
        <f t="shared" si="3"/>
        <v>3.8031369985846553</v>
      </c>
      <c r="D88">
        <f t="shared" si="2"/>
        <v>62.675199999999997</v>
      </c>
      <c r="F88" s="55" t="s">
        <v>506</v>
      </c>
      <c r="G88" s="53">
        <v>33238</v>
      </c>
      <c r="H88" s="54">
        <v>61.31463333333334</v>
      </c>
    </row>
    <row r="89" spans="1:8" x14ac:dyDescent="0.25">
      <c r="A89" s="5">
        <v>33603</v>
      </c>
      <c r="B89" s="10">
        <v>2.9479537914324592</v>
      </c>
      <c r="C89" s="9">
        <f t="shared" si="3"/>
        <v>2.9479537914324005</v>
      </c>
      <c r="D89">
        <f t="shared" si="2"/>
        <v>63.14906666666667</v>
      </c>
      <c r="F89" s="55" t="s">
        <v>507</v>
      </c>
      <c r="G89" s="53">
        <v>33328</v>
      </c>
      <c r="H89" s="54">
        <v>61.819099999999999</v>
      </c>
    </row>
    <row r="90" spans="1:8" x14ac:dyDescent="0.25">
      <c r="A90" s="5">
        <v>33694</v>
      </c>
      <c r="B90" s="10">
        <v>2.8281063975969087</v>
      </c>
      <c r="C90" s="9">
        <f t="shared" si="3"/>
        <v>2.828106397596919</v>
      </c>
      <c r="D90">
        <f t="shared" si="2"/>
        <v>63.59236666666667</v>
      </c>
      <c r="F90" s="55" t="s">
        <v>508</v>
      </c>
      <c r="G90" s="53">
        <v>33419</v>
      </c>
      <c r="H90" s="54">
        <v>62.186</v>
      </c>
    </row>
    <row r="91" spans="1:8" x14ac:dyDescent="0.25">
      <c r="A91" s="5">
        <v>33785</v>
      </c>
      <c r="B91" s="10">
        <v>3.0503739560605019</v>
      </c>
      <c r="C91" s="9">
        <f t="shared" si="3"/>
        <v>3.0503739560605148</v>
      </c>
      <c r="D91">
        <f t="shared" si="2"/>
        <v>64.112133333333318</v>
      </c>
      <c r="F91" s="55" t="s">
        <v>509</v>
      </c>
      <c r="G91" s="53">
        <v>33511</v>
      </c>
      <c r="H91" s="54">
        <v>62.675199999999997</v>
      </c>
    </row>
    <row r="92" spans="1:8" x14ac:dyDescent="0.25">
      <c r="A92" s="5">
        <v>33877</v>
      </c>
      <c r="B92" s="10">
        <v>3.0504992755005693</v>
      </c>
      <c r="C92" s="9">
        <f t="shared" si="3"/>
        <v>3.0504992755005844</v>
      </c>
      <c r="D92">
        <f t="shared" si="2"/>
        <v>64.616566666666657</v>
      </c>
      <c r="F92" s="55" t="s">
        <v>510</v>
      </c>
      <c r="G92" s="53">
        <v>33603</v>
      </c>
      <c r="H92" s="54">
        <v>63.14906666666667</v>
      </c>
    </row>
    <row r="93" spans="1:8" x14ac:dyDescent="0.25">
      <c r="A93" s="5">
        <v>33969</v>
      </c>
      <c r="B93" s="10">
        <v>3.0044942962694021</v>
      </c>
      <c r="C93" s="9">
        <f t="shared" si="3"/>
        <v>3.0044942962693888</v>
      </c>
      <c r="D93">
        <f t="shared" si="2"/>
        <v>65.075166666666675</v>
      </c>
      <c r="F93" s="55" t="s">
        <v>511</v>
      </c>
      <c r="G93" s="53">
        <v>33694</v>
      </c>
      <c r="H93" s="54">
        <v>63.59236666666667</v>
      </c>
    </row>
    <row r="94" spans="1:8" x14ac:dyDescent="0.25">
      <c r="A94" s="5">
        <v>34059</v>
      </c>
      <c r="B94" s="10">
        <v>3.1470897751758389</v>
      </c>
      <c r="C94" s="9">
        <f t="shared" si="3"/>
        <v>3.147089775175882</v>
      </c>
      <c r="D94">
        <f t="shared" si="2"/>
        <v>65.625500000000002</v>
      </c>
      <c r="F94" s="55" t="s">
        <v>512</v>
      </c>
      <c r="G94" s="53">
        <v>33785</v>
      </c>
      <c r="H94" s="54">
        <v>64.112133333333318</v>
      </c>
    </row>
    <row r="95" spans="1:8" x14ac:dyDescent="0.25">
      <c r="A95" s="5">
        <v>34150</v>
      </c>
      <c r="B95" s="10">
        <v>3.0988364043284884</v>
      </c>
      <c r="C95" s="9">
        <f t="shared" si="3"/>
        <v>3.0988364043285088</v>
      </c>
      <c r="D95">
        <f t="shared" si="2"/>
        <v>66.129966666666675</v>
      </c>
      <c r="F95" s="55" t="s">
        <v>513</v>
      </c>
      <c r="G95" s="53">
        <v>33877</v>
      </c>
      <c r="H95" s="54">
        <v>64.616566666666657</v>
      </c>
    </row>
    <row r="96" spans="1:8" x14ac:dyDescent="0.25">
      <c r="A96" s="5">
        <v>34242</v>
      </c>
      <c r="B96" s="10">
        <v>2.7073104450391936</v>
      </c>
      <c r="C96" s="9">
        <f t="shared" si="3"/>
        <v>2.7073104450391128</v>
      </c>
      <c r="D96">
        <f t="shared" si="2"/>
        <v>66.389833333333328</v>
      </c>
      <c r="F96" s="55" t="s">
        <v>514</v>
      </c>
      <c r="G96" s="53">
        <v>33969</v>
      </c>
      <c r="H96" s="54">
        <v>65.075166666666675</v>
      </c>
    </row>
    <row r="97" spans="1:8" x14ac:dyDescent="0.25">
      <c r="A97" s="5">
        <v>34334</v>
      </c>
      <c r="B97" s="10">
        <v>2.6884855696360459</v>
      </c>
      <c r="C97" s="9">
        <f t="shared" si="3"/>
        <v>2.6884855696360788</v>
      </c>
      <c r="D97">
        <f t="shared" si="2"/>
        <v>66.848433333333332</v>
      </c>
      <c r="F97" s="55" t="s">
        <v>515</v>
      </c>
      <c r="G97" s="53">
        <v>34059</v>
      </c>
      <c r="H97" s="54">
        <v>65.625500000000002</v>
      </c>
    </row>
    <row r="98" spans="1:8" x14ac:dyDescent="0.25">
      <c r="A98" s="5">
        <v>34424</v>
      </c>
      <c r="B98" s="10">
        <v>2.484615751022706</v>
      </c>
      <c r="C98" s="9">
        <f t="shared" si="3"/>
        <v>2.4846157510227229</v>
      </c>
      <c r="D98">
        <f t="shared" si="2"/>
        <v>67.276466666666678</v>
      </c>
      <c r="F98" s="55" t="s">
        <v>516</v>
      </c>
      <c r="G98" s="53">
        <v>34150</v>
      </c>
      <c r="H98" s="54">
        <v>66.129966666666675</v>
      </c>
    </row>
    <row r="99" spans="1:8" x14ac:dyDescent="0.25">
      <c r="A99" s="5">
        <v>34515</v>
      </c>
      <c r="B99" s="10">
        <v>2.3530157464098265</v>
      </c>
      <c r="C99" s="9">
        <f t="shared" si="3"/>
        <v>2.3530157464097812</v>
      </c>
      <c r="D99">
        <f t="shared" si="2"/>
        <v>67.704466666666661</v>
      </c>
      <c r="F99" s="55" t="s">
        <v>517</v>
      </c>
      <c r="G99" s="53">
        <v>34242</v>
      </c>
      <c r="H99" s="54">
        <v>66.389833333333328</v>
      </c>
    </row>
    <row r="100" spans="1:8" x14ac:dyDescent="0.25">
      <c r="A100" s="5">
        <v>34607</v>
      </c>
      <c r="B100" s="10">
        <v>2.8375595078381917</v>
      </c>
      <c r="C100" s="9">
        <f t="shared" si="3"/>
        <v>2.8375595078381721</v>
      </c>
      <c r="D100">
        <f t="shared" si="2"/>
        <v>68.300666666666658</v>
      </c>
      <c r="F100" s="55" t="s">
        <v>518</v>
      </c>
      <c r="G100" s="53">
        <v>34334</v>
      </c>
      <c r="H100" s="54">
        <v>66.848433333333332</v>
      </c>
    </row>
    <row r="101" spans="1:8" x14ac:dyDescent="0.25">
      <c r="A101" s="5">
        <v>34699</v>
      </c>
      <c r="B101" s="10">
        <v>2.6179972010203145</v>
      </c>
      <c r="C101" s="9">
        <f t="shared" si="3"/>
        <v>2.6179972010202945</v>
      </c>
      <c r="D101">
        <f t="shared" si="2"/>
        <v>68.621633333333321</v>
      </c>
      <c r="F101" s="55" t="s">
        <v>519</v>
      </c>
      <c r="G101" s="53">
        <v>34424</v>
      </c>
      <c r="H101" s="54">
        <v>67.276466666666678</v>
      </c>
    </row>
    <row r="102" spans="1:8" x14ac:dyDescent="0.25">
      <c r="A102" s="5">
        <v>34789</v>
      </c>
      <c r="B102" s="10">
        <v>2.8006822328494696</v>
      </c>
      <c r="C102" s="9">
        <f t="shared" si="3"/>
        <v>2.8006822328494607</v>
      </c>
      <c r="D102">
        <f t="shared" si="2"/>
        <v>69.187299999999993</v>
      </c>
      <c r="F102" s="55" t="s">
        <v>520</v>
      </c>
      <c r="G102" s="53">
        <v>34515</v>
      </c>
      <c r="H102" s="54">
        <v>67.704466666666661</v>
      </c>
    </row>
    <row r="103" spans="1:8" x14ac:dyDescent="0.25">
      <c r="A103" s="5">
        <v>34880</v>
      </c>
      <c r="B103" s="10">
        <v>3.0463707423873427</v>
      </c>
      <c r="C103" s="9">
        <f t="shared" si="3"/>
        <v>3.0463707423873387</v>
      </c>
      <c r="D103">
        <f t="shared" si="2"/>
        <v>69.798733333333345</v>
      </c>
      <c r="F103" s="55" t="s">
        <v>521</v>
      </c>
      <c r="G103" s="53">
        <v>34607</v>
      </c>
      <c r="H103" s="54">
        <v>68.300666666666658</v>
      </c>
    </row>
    <row r="104" spans="1:8" x14ac:dyDescent="0.25">
      <c r="A104" s="5">
        <v>34972</v>
      </c>
      <c r="B104" s="10">
        <v>2.6066983119928966</v>
      </c>
      <c r="C104" s="9">
        <f t="shared" si="3"/>
        <v>2.606698311992961</v>
      </c>
      <c r="D104">
        <f t="shared" si="2"/>
        <v>70.104466666666667</v>
      </c>
      <c r="F104" s="55" t="s">
        <v>522</v>
      </c>
      <c r="G104" s="53">
        <v>34699</v>
      </c>
      <c r="H104" s="54">
        <v>68.621633333333321</v>
      </c>
    </row>
    <row r="105" spans="1:8" x14ac:dyDescent="0.25">
      <c r="A105" s="5">
        <v>35064</v>
      </c>
      <c r="B105" s="10">
        <v>2.6164327804911123</v>
      </c>
      <c r="C105" s="9">
        <f t="shared" si="3"/>
        <v>2.6164327804910847</v>
      </c>
      <c r="D105">
        <f t="shared" si="2"/>
        <v>70.440766666666661</v>
      </c>
      <c r="F105" s="55" t="s">
        <v>523</v>
      </c>
      <c r="G105" s="53">
        <v>34789</v>
      </c>
      <c r="H105" s="54">
        <v>69.187299999999993</v>
      </c>
    </row>
    <row r="106" spans="1:8" x14ac:dyDescent="0.25">
      <c r="A106" s="5">
        <v>35155</v>
      </c>
      <c r="B106" s="10">
        <v>2.7028543912180858</v>
      </c>
      <c r="C106" s="9">
        <f t="shared" si="3"/>
        <v>2.702854391218068</v>
      </c>
      <c r="D106">
        <f t="shared" si="2"/>
        <v>71.082833333333326</v>
      </c>
      <c r="F106" s="55" t="s">
        <v>524</v>
      </c>
      <c r="G106" s="53">
        <v>34880</v>
      </c>
      <c r="H106" s="54">
        <v>69.798733333333345</v>
      </c>
    </row>
    <row r="107" spans="1:8" x14ac:dyDescent="0.25">
      <c r="A107" s="5">
        <v>35246</v>
      </c>
      <c r="B107" s="10">
        <v>2.8073608452747933</v>
      </c>
      <c r="C107" s="9">
        <f t="shared" si="3"/>
        <v>2.8073608452747756</v>
      </c>
      <c r="D107">
        <f t="shared" si="2"/>
        <v>71.786000000000001</v>
      </c>
      <c r="F107" s="55" t="s">
        <v>525</v>
      </c>
      <c r="G107" s="53">
        <v>34972</v>
      </c>
      <c r="H107" s="54">
        <v>70.104466666666667</v>
      </c>
    </row>
    <row r="108" spans="1:8" x14ac:dyDescent="0.25">
      <c r="A108" s="5">
        <v>35338</v>
      </c>
      <c r="B108" s="10">
        <v>2.9012533269832721</v>
      </c>
      <c r="C108" s="9">
        <f t="shared" si="3"/>
        <v>2.9012533269832552</v>
      </c>
      <c r="D108">
        <f t="shared" si="2"/>
        <v>72.168166666666664</v>
      </c>
      <c r="F108" s="55" t="s">
        <v>526</v>
      </c>
      <c r="G108" s="53">
        <v>35064</v>
      </c>
      <c r="H108" s="54">
        <v>70.440766666666661</v>
      </c>
    </row>
    <row r="109" spans="1:8" x14ac:dyDescent="0.25">
      <c r="A109" s="5">
        <v>35430</v>
      </c>
      <c r="B109" s="10">
        <v>3.1403224318474652</v>
      </c>
      <c r="C109" s="9">
        <f t="shared" si="3"/>
        <v>3.1403224318474976</v>
      </c>
      <c r="D109">
        <f t="shared" si="2"/>
        <v>72.687933333333334</v>
      </c>
      <c r="F109" s="55" t="s">
        <v>527</v>
      </c>
      <c r="G109" s="53">
        <v>35155</v>
      </c>
      <c r="H109" s="54">
        <v>71.082833333333326</v>
      </c>
    </row>
    <row r="110" spans="1:8" x14ac:dyDescent="0.25">
      <c r="A110" s="5">
        <v>35520</v>
      </c>
      <c r="B110" s="10">
        <v>2.9036666810806966</v>
      </c>
      <c r="C110" s="9">
        <f t="shared" si="3"/>
        <v>2.9036666810807077</v>
      </c>
      <c r="D110">
        <f t="shared" si="2"/>
        <v>73.17710000000001</v>
      </c>
      <c r="F110" s="55" t="s">
        <v>528</v>
      </c>
      <c r="G110" s="53">
        <v>35246</v>
      </c>
      <c r="H110" s="54">
        <v>71.786000000000001</v>
      </c>
    </row>
    <row r="111" spans="1:8" x14ac:dyDescent="0.25">
      <c r="A111" s="5">
        <v>35611</v>
      </c>
      <c r="B111" s="10">
        <v>2.3154114304781732</v>
      </c>
      <c r="C111" s="9">
        <f t="shared" si="3"/>
        <v>2.3154114304782425</v>
      </c>
      <c r="D111">
        <f t="shared" si="2"/>
        <v>73.467533333333336</v>
      </c>
      <c r="F111" s="55" t="s">
        <v>529</v>
      </c>
      <c r="G111" s="53">
        <v>35338</v>
      </c>
      <c r="H111" s="54">
        <v>72.168166666666664</v>
      </c>
    </row>
    <row r="112" spans="1:8" x14ac:dyDescent="0.25">
      <c r="A112" s="5">
        <v>35703</v>
      </c>
      <c r="B112" s="10">
        <v>2.1789968206953807</v>
      </c>
      <c r="C112" s="9">
        <f t="shared" si="3"/>
        <v>2.178996820695378</v>
      </c>
      <c r="D112">
        <f t="shared" si="2"/>
        <v>73.757966666666675</v>
      </c>
      <c r="F112" s="55" t="s">
        <v>530</v>
      </c>
      <c r="G112" s="53">
        <v>35430</v>
      </c>
      <c r="H112" s="54">
        <v>72.687933333333334</v>
      </c>
    </row>
    <row r="113" spans="1:8" x14ac:dyDescent="0.25">
      <c r="A113" s="5">
        <v>35795</v>
      </c>
      <c r="B113" s="10">
        <v>1.8543991759320337</v>
      </c>
      <c r="C113" s="9">
        <f t="shared" si="3"/>
        <v>1.85439917593202</v>
      </c>
      <c r="D113">
        <f t="shared" si="2"/>
        <v>74.048433333333321</v>
      </c>
      <c r="F113" s="55" t="s">
        <v>531</v>
      </c>
      <c r="G113" s="53">
        <v>35520</v>
      </c>
      <c r="H113" s="54">
        <v>73.17710000000001</v>
      </c>
    </row>
    <row r="114" spans="1:8" x14ac:dyDescent="0.25">
      <c r="A114" s="5">
        <v>35885</v>
      </c>
      <c r="B114" s="10">
        <v>1.4517087091137375</v>
      </c>
      <c r="C114" s="9">
        <f t="shared" si="3"/>
        <v>1.4517087091137526</v>
      </c>
      <c r="D114">
        <f t="shared" si="2"/>
        <v>74.247166666666672</v>
      </c>
      <c r="F114" s="55" t="s">
        <v>532</v>
      </c>
      <c r="G114" s="53">
        <v>35611</v>
      </c>
      <c r="H114" s="54">
        <v>73.467533333333336</v>
      </c>
    </row>
    <row r="115" spans="1:8" x14ac:dyDescent="0.25">
      <c r="A115" s="5">
        <v>35976</v>
      </c>
      <c r="B115" s="10">
        <v>1.5894598519077898</v>
      </c>
      <c r="C115" s="9">
        <f t="shared" si="3"/>
        <v>1.5894598519077263</v>
      </c>
      <c r="D115">
        <f t="shared" si="2"/>
        <v>74.644599999999997</v>
      </c>
      <c r="F115" s="55" t="s">
        <v>533</v>
      </c>
      <c r="G115" s="53">
        <v>35703</v>
      </c>
      <c r="H115" s="54">
        <v>73.757966666666675</v>
      </c>
    </row>
    <row r="116" spans="1:8" x14ac:dyDescent="0.25">
      <c r="A116" s="5">
        <v>36068</v>
      </c>
      <c r="B116" s="10">
        <v>1.5832948771712569</v>
      </c>
      <c r="C116" s="9">
        <f t="shared" si="3"/>
        <v>1.5832948771712374</v>
      </c>
      <c r="D116">
        <f t="shared" si="2"/>
        <v>74.935066666666671</v>
      </c>
      <c r="F116" s="55" t="s">
        <v>534</v>
      </c>
      <c r="G116" s="53">
        <v>35795</v>
      </c>
      <c r="H116" s="54">
        <v>74.048433333333321</v>
      </c>
    </row>
    <row r="117" spans="1:8" x14ac:dyDescent="0.25">
      <c r="A117" s="5">
        <v>36160</v>
      </c>
      <c r="B117" s="10">
        <v>1.5364469185399232</v>
      </c>
      <c r="C117" s="9">
        <f t="shared" si="3"/>
        <v>1.5364469185399798</v>
      </c>
      <c r="D117">
        <f t="shared" si="2"/>
        <v>75.194933333333339</v>
      </c>
      <c r="F117" s="55" t="s">
        <v>535</v>
      </c>
      <c r="G117" s="53">
        <v>35885</v>
      </c>
      <c r="H117" s="54">
        <v>74.247166666666672</v>
      </c>
    </row>
    <row r="118" spans="1:8" x14ac:dyDescent="0.25">
      <c r="A118" s="5">
        <v>36250</v>
      </c>
      <c r="B118" s="10">
        <v>1.6539200901875926</v>
      </c>
      <c r="C118" s="9">
        <f t="shared" si="3"/>
        <v>1.6539200901875439</v>
      </c>
      <c r="D118">
        <f t="shared" si="2"/>
        <v>75.485366666666678</v>
      </c>
      <c r="F118" s="55" t="s">
        <v>536</v>
      </c>
      <c r="G118" s="53">
        <v>35976</v>
      </c>
      <c r="H118" s="54">
        <v>74.644599999999997</v>
      </c>
    </row>
    <row r="119" spans="1:8" x14ac:dyDescent="0.25">
      <c r="A119" s="5">
        <v>36341</v>
      </c>
      <c r="B119" s="10">
        <v>2.0873903658211694</v>
      </c>
      <c r="C119" s="9">
        <f t="shared" si="3"/>
        <v>2.0873903658212178</v>
      </c>
      <c r="D119">
        <f t="shared" si="2"/>
        <v>76.219099999999997</v>
      </c>
      <c r="F119" s="55" t="s">
        <v>537</v>
      </c>
      <c r="G119" s="53">
        <v>36068</v>
      </c>
      <c r="H119" s="54">
        <v>74.935066666666671</v>
      </c>
    </row>
    <row r="120" spans="1:8" x14ac:dyDescent="0.25">
      <c r="A120" s="5">
        <v>36433</v>
      </c>
      <c r="B120" s="10">
        <v>2.3188478784310114</v>
      </c>
      <c r="C120" s="9">
        <f t="shared" si="3"/>
        <v>2.3188478784310185</v>
      </c>
      <c r="D120">
        <f t="shared" si="2"/>
        <v>76.692999999999998</v>
      </c>
      <c r="F120" s="55" t="s">
        <v>538</v>
      </c>
      <c r="G120" s="53">
        <v>36160</v>
      </c>
      <c r="H120" s="54">
        <v>75.194933333333339</v>
      </c>
    </row>
    <row r="121" spans="1:8" x14ac:dyDescent="0.25">
      <c r="A121" s="5">
        <v>36525</v>
      </c>
      <c r="B121" s="10">
        <v>2.5886755812294564</v>
      </c>
      <c r="C121" s="9">
        <f t="shared" si="3"/>
        <v>2.5886755812294382</v>
      </c>
      <c r="D121">
        <f t="shared" si="2"/>
        <v>77.166899999999998</v>
      </c>
      <c r="F121" s="55" t="s">
        <v>539</v>
      </c>
      <c r="G121" s="53">
        <v>36250</v>
      </c>
      <c r="H121" s="54">
        <v>75.485366666666678</v>
      </c>
    </row>
    <row r="122" spans="1:8" x14ac:dyDescent="0.25">
      <c r="A122" s="5">
        <v>36616</v>
      </c>
      <c r="B122" s="10">
        <v>3.1887995413916057</v>
      </c>
      <c r="C122" s="9">
        <f t="shared" si="3"/>
        <v>3.1887995413916848</v>
      </c>
      <c r="D122">
        <f t="shared" si="2"/>
        <v>77.931233333333338</v>
      </c>
      <c r="F122" s="55" t="s">
        <v>540</v>
      </c>
      <c r="G122" s="53">
        <v>36341</v>
      </c>
      <c r="H122" s="54">
        <v>76.219099999999997</v>
      </c>
    </row>
    <row r="123" spans="1:8" x14ac:dyDescent="0.25">
      <c r="A123" s="5">
        <v>36707</v>
      </c>
      <c r="B123" s="10">
        <v>3.2751266000207009</v>
      </c>
      <c r="C123" s="9">
        <f t="shared" si="3"/>
        <v>3.2751266000206947</v>
      </c>
      <c r="D123">
        <f t="shared" si="2"/>
        <v>78.756699999999995</v>
      </c>
      <c r="F123" s="55" t="s">
        <v>541</v>
      </c>
      <c r="G123" s="53">
        <v>36433</v>
      </c>
      <c r="H123" s="54">
        <v>76.692999999999998</v>
      </c>
    </row>
    <row r="124" spans="1:8" x14ac:dyDescent="0.25">
      <c r="A124" s="5">
        <v>36799</v>
      </c>
      <c r="B124" s="10">
        <v>3.4479678650236747</v>
      </c>
      <c r="C124" s="9">
        <f t="shared" si="3"/>
        <v>3.4479678650237489</v>
      </c>
      <c r="D124">
        <f t="shared" si="2"/>
        <v>79.383466666666678</v>
      </c>
      <c r="F124" s="55" t="s">
        <v>542</v>
      </c>
      <c r="G124" s="53">
        <v>36525</v>
      </c>
      <c r="H124" s="54">
        <v>77.166899999999998</v>
      </c>
    </row>
    <row r="125" spans="1:8" x14ac:dyDescent="0.25">
      <c r="A125" s="5">
        <v>36891</v>
      </c>
      <c r="B125" s="10">
        <v>3.369699573685736</v>
      </c>
      <c r="C125" s="9">
        <f t="shared" si="3"/>
        <v>3.369699573685736</v>
      </c>
      <c r="D125">
        <f t="shared" si="2"/>
        <v>79.811500000000009</v>
      </c>
      <c r="F125" s="55" t="s">
        <v>543</v>
      </c>
      <c r="G125" s="53">
        <v>36616</v>
      </c>
      <c r="H125" s="54">
        <v>77.931233333333338</v>
      </c>
    </row>
    <row r="126" spans="1:8" x14ac:dyDescent="0.25">
      <c r="A126" s="5">
        <v>36981</v>
      </c>
      <c r="B126" s="10">
        <v>3.3371956080160414</v>
      </c>
      <c r="C126" s="9">
        <f t="shared" si="3"/>
        <v>3.3371956080159748</v>
      </c>
      <c r="D126">
        <f t="shared" si="2"/>
        <v>80.575833333333335</v>
      </c>
      <c r="F126" s="55" t="s">
        <v>544</v>
      </c>
      <c r="G126" s="53">
        <v>36707</v>
      </c>
      <c r="H126" s="54">
        <v>78.756699999999995</v>
      </c>
    </row>
    <row r="127" spans="1:8" x14ac:dyDescent="0.25">
      <c r="A127" s="5">
        <v>37072</v>
      </c>
      <c r="B127" s="10">
        <v>3.3215420552506236</v>
      </c>
      <c r="C127" s="9">
        <f t="shared" si="3"/>
        <v>3.3215420552505925</v>
      </c>
      <c r="D127">
        <f t="shared" si="2"/>
        <v>81.416566666666668</v>
      </c>
      <c r="F127" s="55" t="s">
        <v>545</v>
      </c>
      <c r="G127" s="53">
        <v>36799</v>
      </c>
      <c r="H127" s="54">
        <v>79.383466666666678</v>
      </c>
    </row>
    <row r="128" spans="1:8" x14ac:dyDescent="0.25">
      <c r="A128" s="5">
        <v>37164</v>
      </c>
      <c r="B128" s="10">
        <v>2.6602430690465675</v>
      </c>
      <c r="C128" s="9">
        <f t="shared" si="3"/>
        <v>2.6602430690465084</v>
      </c>
      <c r="D128">
        <f t="shared" si="2"/>
        <v>81.523600000000002</v>
      </c>
      <c r="F128" s="55" t="s">
        <v>546</v>
      </c>
      <c r="G128" s="53">
        <v>36891</v>
      </c>
      <c r="H128" s="54">
        <v>79.811500000000009</v>
      </c>
    </row>
    <row r="129" spans="1:8" x14ac:dyDescent="0.25">
      <c r="A129" s="5">
        <v>37256</v>
      </c>
      <c r="B129" s="10">
        <v>1.8407889013292007</v>
      </c>
      <c r="C129" s="9">
        <f t="shared" si="3"/>
        <v>1.8407889013291268</v>
      </c>
      <c r="D129">
        <f t="shared" si="2"/>
        <v>81.294266666666672</v>
      </c>
      <c r="F129" s="55" t="s">
        <v>547</v>
      </c>
      <c r="G129" s="53">
        <v>36981</v>
      </c>
      <c r="H129" s="54">
        <v>80.575833333333335</v>
      </c>
    </row>
    <row r="130" spans="1:8" x14ac:dyDescent="0.25">
      <c r="A130" s="5">
        <v>37346</v>
      </c>
      <c r="B130" s="10">
        <v>1.2443791556902521</v>
      </c>
      <c r="C130" s="9">
        <f t="shared" si="3"/>
        <v>1.2443791556902895</v>
      </c>
      <c r="D130">
        <f t="shared" si="2"/>
        <v>81.584766666666667</v>
      </c>
      <c r="F130" s="55" t="s">
        <v>548</v>
      </c>
      <c r="G130" s="53">
        <v>37072</v>
      </c>
      <c r="H130" s="54">
        <v>81.416566666666668</v>
      </c>
    </row>
    <row r="131" spans="1:8" x14ac:dyDescent="0.25">
      <c r="A131" s="5">
        <v>37437</v>
      </c>
      <c r="B131" s="10">
        <v>1.2872388386303382</v>
      </c>
      <c r="C131" s="9">
        <f t="shared" si="3"/>
        <v>1.2872388386303335</v>
      </c>
      <c r="D131">
        <f t="shared" ref="D131:D194" si="4">IF(ISNUMBER(H134), H134, "")</f>
        <v>82.471366666666668</v>
      </c>
      <c r="F131" s="55" t="s">
        <v>549</v>
      </c>
      <c r="G131" s="53">
        <v>37164</v>
      </c>
      <c r="H131" s="54">
        <v>81.523600000000002</v>
      </c>
    </row>
    <row r="132" spans="1:8" x14ac:dyDescent="0.25">
      <c r="A132" s="5">
        <v>37529</v>
      </c>
      <c r="B132" s="10">
        <v>1.5812849249609271</v>
      </c>
      <c r="C132" s="9">
        <f t="shared" si="3"/>
        <v>1.5812849249609684</v>
      </c>
      <c r="D132">
        <f t="shared" si="4"/>
        <v>82.822966666666659</v>
      </c>
      <c r="F132" s="55" t="s">
        <v>550</v>
      </c>
      <c r="G132" s="53">
        <v>37256</v>
      </c>
      <c r="H132" s="54">
        <v>81.294266666666672</v>
      </c>
    </row>
    <row r="133" spans="1:8" x14ac:dyDescent="0.25">
      <c r="A133" s="5">
        <v>37621</v>
      </c>
      <c r="B133" s="10">
        <v>2.1762608739710934</v>
      </c>
      <c r="C133" s="9">
        <f t="shared" si="3"/>
        <v>2.176260873971092</v>
      </c>
      <c r="D133">
        <f t="shared" si="4"/>
        <v>83.08283333333334</v>
      </c>
      <c r="F133" s="55" t="s">
        <v>551</v>
      </c>
      <c r="G133" s="53">
        <v>37346</v>
      </c>
      <c r="H133" s="54">
        <v>81.584766666666667</v>
      </c>
    </row>
    <row r="134" spans="1:8" x14ac:dyDescent="0.25">
      <c r="A134" s="5">
        <v>37711</v>
      </c>
      <c r="B134" s="10">
        <v>2.8263902443231914</v>
      </c>
      <c r="C134" s="9">
        <f t="shared" si="3"/>
        <v>2.826390244323207</v>
      </c>
      <c r="D134">
        <f t="shared" si="4"/>
        <v>83.923566666666659</v>
      </c>
      <c r="F134" s="55" t="s">
        <v>552</v>
      </c>
      <c r="G134" s="53">
        <v>37437</v>
      </c>
      <c r="H134" s="54">
        <v>82.471366666666668</v>
      </c>
    </row>
    <row r="135" spans="1:8" x14ac:dyDescent="0.25">
      <c r="A135" s="5">
        <v>37802</v>
      </c>
      <c r="B135" s="10">
        <v>2.1092075069001766</v>
      </c>
      <c r="C135" s="9">
        <f t="shared" ref="C135:C198" si="5">IF(ISNUMBER(LN(D135)-LN(D131)), (LN(D135)-LN(D131))*100, "")</f>
        <v>2.1092075069002014</v>
      </c>
      <c r="D135">
        <f t="shared" si="4"/>
        <v>84.229333333333329</v>
      </c>
      <c r="F135" s="55" t="s">
        <v>553</v>
      </c>
      <c r="G135" s="53">
        <v>37529</v>
      </c>
      <c r="H135" s="54">
        <v>82.822966666666659</v>
      </c>
    </row>
    <row r="136" spans="1:8" x14ac:dyDescent="0.25">
      <c r="A136" s="5">
        <v>37894</v>
      </c>
      <c r="B136" s="10">
        <v>2.1725593004750934</v>
      </c>
      <c r="C136" s="9">
        <f t="shared" si="5"/>
        <v>2.1725593004751076</v>
      </c>
      <c r="D136">
        <f t="shared" si="4"/>
        <v>84.642033333333345</v>
      </c>
      <c r="F136" s="55" t="s">
        <v>554</v>
      </c>
      <c r="G136" s="53">
        <v>37621</v>
      </c>
      <c r="H136" s="54">
        <v>83.08283333333334</v>
      </c>
    </row>
    <row r="137" spans="1:8" x14ac:dyDescent="0.25">
      <c r="A137" s="5">
        <v>37986</v>
      </c>
      <c r="B137" s="10">
        <v>1.8774027696043472</v>
      </c>
      <c r="C137" s="9">
        <f t="shared" si="5"/>
        <v>1.8774027696044193</v>
      </c>
      <c r="D137">
        <f t="shared" si="4"/>
        <v>84.657366666666675</v>
      </c>
      <c r="F137" s="55" t="s">
        <v>555</v>
      </c>
      <c r="G137" s="53">
        <v>37711</v>
      </c>
      <c r="H137" s="54">
        <v>83.923566666666659</v>
      </c>
    </row>
    <row r="138" spans="1:8" x14ac:dyDescent="0.25">
      <c r="A138" s="5">
        <v>38077</v>
      </c>
      <c r="B138" s="10">
        <v>1.7693312677359292</v>
      </c>
      <c r="C138" s="9">
        <f t="shared" si="5"/>
        <v>1.7693312677359074</v>
      </c>
      <c r="D138">
        <f t="shared" si="4"/>
        <v>85.421666666666667</v>
      </c>
      <c r="F138" s="55" t="s">
        <v>556</v>
      </c>
      <c r="G138" s="53">
        <v>37802</v>
      </c>
      <c r="H138" s="54">
        <v>84.229333333333329</v>
      </c>
    </row>
    <row r="139" spans="1:8" x14ac:dyDescent="0.25">
      <c r="A139" s="5">
        <v>38168</v>
      </c>
      <c r="B139" s="10">
        <v>2.8271457083213587</v>
      </c>
      <c r="C139" s="9">
        <f t="shared" si="5"/>
        <v>2.8271457083213214</v>
      </c>
      <c r="D139">
        <f t="shared" si="4"/>
        <v>86.644600000000011</v>
      </c>
      <c r="F139" s="55" t="s">
        <v>557</v>
      </c>
      <c r="G139" s="53">
        <v>37894</v>
      </c>
      <c r="H139" s="54">
        <v>84.642033333333345</v>
      </c>
    </row>
    <row r="140" spans="1:8" x14ac:dyDescent="0.25">
      <c r="A140" s="5">
        <v>38260</v>
      </c>
      <c r="B140" s="10">
        <v>2.690608327793472</v>
      </c>
      <c r="C140" s="9">
        <f t="shared" si="5"/>
        <v>2.6906083277934201</v>
      </c>
      <c r="D140">
        <f t="shared" si="4"/>
        <v>86.950333333333333</v>
      </c>
      <c r="F140" s="55" t="s">
        <v>558</v>
      </c>
      <c r="G140" s="53">
        <v>37986</v>
      </c>
      <c r="H140" s="54">
        <v>84.657366666666675</v>
      </c>
    </row>
    <row r="141" spans="1:8" x14ac:dyDescent="0.25">
      <c r="A141" s="5">
        <v>38352</v>
      </c>
      <c r="B141" s="10">
        <v>3.2684890882613495</v>
      </c>
      <c r="C141" s="9">
        <f t="shared" si="5"/>
        <v>3.2684890882612727</v>
      </c>
      <c r="D141">
        <f t="shared" si="4"/>
        <v>87.470100000000002</v>
      </c>
      <c r="F141" s="55" t="s">
        <v>559</v>
      </c>
      <c r="G141" s="53">
        <v>38077</v>
      </c>
      <c r="H141" s="54">
        <v>85.421666666666667</v>
      </c>
    </row>
    <row r="142" spans="1:8" x14ac:dyDescent="0.25">
      <c r="A142" s="5">
        <v>38442</v>
      </c>
      <c r="B142" s="10">
        <v>2.9969207837684428</v>
      </c>
      <c r="C142" s="9">
        <f t="shared" si="5"/>
        <v>2.9969207837684309</v>
      </c>
      <c r="D142">
        <f t="shared" si="4"/>
        <v>88.020433333333344</v>
      </c>
      <c r="F142" s="55" t="s">
        <v>560</v>
      </c>
      <c r="G142" s="53">
        <v>38168</v>
      </c>
      <c r="H142" s="54">
        <v>86.644600000000011</v>
      </c>
    </row>
    <row r="143" spans="1:8" x14ac:dyDescent="0.25">
      <c r="A143" s="5">
        <v>38533</v>
      </c>
      <c r="B143" s="10">
        <v>2.9037944041949313</v>
      </c>
      <c r="C143" s="9">
        <f t="shared" si="5"/>
        <v>2.903794404194926</v>
      </c>
      <c r="D143">
        <f t="shared" si="4"/>
        <v>89.197466666666671</v>
      </c>
      <c r="F143" s="55" t="s">
        <v>561</v>
      </c>
      <c r="G143" s="53">
        <v>38260</v>
      </c>
      <c r="H143" s="54">
        <v>86.950333333333333</v>
      </c>
    </row>
    <row r="144" spans="1:8" x14ac:dyDescent="0.25">
      <c r="A144" s="5">
        <v>38625</v>
      </c>
      <c r="B144" s="10">
        <v>3.7609891675771308</v>
      </c>
      <c r="C144" s="9">
        <f t="shared" si="5"/>
        <v>3.7609891675771223</v>
      </c>
      <c r="D144">
        <f t="shared" si="4"/>
        <v>90.282799999999995</v>
      </c>
      <c r="F144" s="55" t="s">
        <v>562</v>
      </c>
      <c r="G144" s="53">
        <v>38352</v>
      </c>
      <c r="H144" s="54">
        <v>87.470100000000002</v>
      </c>
    </row>
    <row r="145" spans="1:8" x14ac:dyDescent="0.25">
      <c r="A145" s="5">
        <v>38717</v>
      </c>
      <c r="B145" s="10">
        <v>3.6717049478152366</v>
      </c>
      <c r="C145" s="9">
        <f t="shared" si="5"/>
        <v>3.6717049478152575</v>
      </c>
      <c r="D145">
        <f t="shared" si="4"/>
        <v>90.741433333333347</v>
      </c>
      <c r="F145" s="55" t="s">
        <v>563</v>
      </c>
      <c r="G145" s="53">
        <v>38442</v>
      </c>
      <c r="H145" s="54">
        <v>88.020433333333344</v>
      </c>
    </row>
    <row r="146" spans="1:8" x14ac:dyDescent="0.25">
      <c r="A146" s="5">
        <v>38807</v>
      </c>
      <c r="B146" s="10">
        <v>3.5821382625349236</v>
      </c>
      <c r="C146" s="9">
        <f t="shared" si="5"/>
        <v>3.5821382625348619</v>
      </c>
      <c r="D146">
        <f t="shared" si="4"/>
        <v>91.230599999999995</v>
      </c>
      <c r="F146" s="55" t="s">
        <v>564</v>
      </c>
      <c r="G146" s="53">
        <v>38533</v>
      </c>
      <c r="H146" s="54">
        <v>89.197466666666671</v>
      </c>
    </row>
    <row r="147" spans="1:8" x14ac:dyDescent="0.25">
      <c r="A147" s="5">
        <v>38898</v>
      </c>
      <c r="B147" s="10">
        <v>3.9319897552474434</v>
      </c>
      <c r="C147" s="9">
        <f t="shared" si="5"/>
        <v>3.9319897552474892</v>
      </c>
      <c r="D147">
        <f t="shared" si="4"/>
        <v>92.774566666666672</v>
      </c>
      <c r="F147" s="55" t="s">
        <v>565</v>
      </c>
      <c r="G147" s="53">
        <v>38625</v>
      </c>
      <c r="H147" s="54">
        <v>90.282799999999995</v>
      </c>
    </row>
    <row r="148" spans="1:8" x14ac:dyDescent="0.25">
      <c r="A148" s="5">
        <v>38990</v>
      </c>
      <c r="B148" s="10">
        <v>3.2812046649871243</v>
      </c>
      <c r="C148" s="9">
        <f t="shared" si="5"/>
        <v>3.2812046649871363</v>
      </c>
      <c r="D148">
        <f t="shared" si="4"/>
        <v>93.294300000000007</v>
      </c>
      <c r="F148" s="55" t="s">
        <v>566</v>
      </c>
      <c r="G148" s="53">
        <v>38717</v>
      </c>
      <c r="H148" s="54">
        <v>90.741433333333347</v>
      </c>
    </row>
    <row r="149" spans="1:8" x14ac:dyDescent="0.25">
      <c r="A149" s="5">
        <v>39082</v>
      </c>
      <c r="B149" s="10">
        <v>1.9187727489716457</v>
      </c>
      <c r="C149" s="9">
        <f t="shared" si="5"/>
        <v>1.9187727489716977</v>
      </c>
      <c r="D149">
        <f t="shared" si="4"/>
        <v>92.499366666666674</v>
      </c>
      <c r="F149" s="55" t="s">
        <v>567</v>
      </c>
      <c r="G149" s="53">
        <v>38807</v>
      </c>
      <c r="H149" s="54">
        <v>91.230599999999995</v>
      </c>
    </row>
    <row r="150" spans="1:8" x14ac:dyDescent="0.25">
      <c r="A150" s="5">
        <v>39172</v>
      </c>
      <c r="B150" s="10">
        <v>2.3951626022733143</v>
      </c>
      <c r="C150" s="9">
        <f t="shared" si="5"/>
        <v>2.3951626022733485</v>
      </c>
      <c r="D150">
        <f t="shared" si="4"/>
        <v>93.442099999999996</v>
      </c>
      <c r="F150" s="55" t="s">
        <v>568</v>
      </c>
      <c r="G150" s="53">
        <v>38898</v>
      </c>
      <c r="H150" s="54">
        <v>92.774566666666672</v>
      </c>
    </row>
    <row r="151" spans="1:8" x14ac:dyDescent="0.25">
      <c r="A151" s="5">
        <v>39263</v>
      </c>
      <c r="B151" s="10">
        <v>2.6161684632581181</v>
      </c>
      <c r="C151" s="9">
        <f t="shared" si="5"/>
        <v>2.616168463258095</v>
      </c>
      <c r="D151">
        <f t="shared" si="4"/>
        <v>95.233733333333348</v>
      </c>
      <c r="F151" s="55" t="s">
        <v>569</v>
      </c>
      <c r="G151" s="53">
        <v>38990</v>
      </c>
      <c r="H151" s="54">
        <v>93.294300000000007</v>
      </c>
    </row>
    <row r="152" spans="1:8" x14ac:dyDescent="0.25">
      <c r="A152" s="5">
        <v>39355</v>
      </c>
      <c r="B152" s="10">
        <v>2.3330584860984405</v>
      </c>
      <c r="C152" s="9">
        <f t="shared" si="5"/>
        <v>2.3330584860985049</v>
      </c>
      <c r="D152">
        <f t="shared" si="4"/>
        <v>95.496499999999983</v>
      </c>
      <c r="F152" s="55" t="s">
        <v>570</v>
      </c>
      <c r="G152" s="53">
        <v>39082</v>
      </c>
      <c r="H152" s="54">
        <v>92.499366666666674</v>
      </c>
    </row>
    <row r="153" spans="1:8" x14ac:dyDescent="0.25">
      <c r="A153" s="5">
        <v>39447</v>
      </c>
      <c r="B153" s="10">
        <v>3.8974582774576452</v>
      </c>
      <c r="C153" s="9">
        <f t="shared" si="5"/>
        <v>3.8974582774575772</v>
      </c>
      <c r="D153">
        <f t="shared" si="4"/>
        <v>96.175666666666658</v>
      </c>
      <c r="F153" s="55" t="s">
        <v>571</v>
      </c>
      <c r="G153" s="53">
        <v>39172</v>
      </c>
      <c r="H153" s="54">
        <v>93.442099999999996</v>
      </c>
    </row>
    <row r="154" spans="1:8" x14ac:dyDescent="0.25">
      <c r="A154" s="5">
        <v>39538</v>
      </c>
      <c r="B154" s="10">
        <v>4.0138000331668495</v>
      </c>
      <c r="C154" s="9">
        <f t="shared" si="5"/>
        <v>4.01380003316687</v>
      </c>
      <c r="D154">
        <f t="shared" si="4"/>
        <v>97.268966666666657</v>
      </c>
      <c r="F154" s="55" t="s">
        <v>572</v>
      </c>
      <c r="G154" s="53">
        <v>39263</v>
      </c>
      <c r="H154" s="54">
        <v>95.233733333333348</v>
      </c>
    </row>
    <row r="155" spans="1:8" x14ac:dyDescent="0.25">
      <c r="A155" s="5">
        <v>39629</v>
      </c>
      <c r="B155" s="10">
        <v>4.2861822175971369</v>
      </c>
      <c r="C155" s="9">
        <f t="shared" si="5"/>
        <v>4.286182217597112</v>
      </c>
      <c r="D155">
        <f t="shared" si="4"/>
        <v>99.404366666666661</v>
      </c>
      <c r="F155" s="55" t="s">
        <v>573</v>
      </c>
      <c r="G155" s="53">
        <v>39355</v>
      </c>
      <c r="H155" s="54">
        <v>95.496499999999983</v>
      </c>
    </row>
    <row r="156" spans="1:8" x14ac:dyDescent="0.25">
      <c r="A156" s="5">
        <v>39721</v>
      </c>
      <c r="B156" s="10">
        <v>5.1669607349663327</v>
      </c>
      <c r="C156" s="9">
        <f t="shared" si="5"/>
        <v>5.1669607349662527</v>
      </c>
      <c r="D156">
        <f t="shared" si="4"/>
        <v>100.56046666666667</v>
      </c>
      <c r="F156" s="55" t="s">
        <v>574</v>
      </c>
      <c r="G156" s="53">
        <v>39447</v>
      </c>
      <c r="H156" s="54">
        <v>96.175666666666658</v>
      </c>
    </row>
    <row r="157" spans="1:8" x14ac:dyDescent="0.25">
      <c r="A157" s="5">
        <v>39813</v>
      </c>
      <c r="B157" s="10">
        <v>1.5889955223660552</v>
      </c>
      <c r="C157" s="9">
        <f t="shared" si="5"/>
        <v>1.5889955223660657</v>
      </c>
      <c r="D157">
        <f t="shared" si="4"/>
        <v>97.716099999999997</v>
      </c>
      <c r="F157" s="55" t="s">
        <v>575</v>
      </c>
      <c r="G157" s="53">
        <v>39538</v>
      </c>
      <c r="H157" s="54">
        <v>97.268966666666657</v>
      </c>
    </row>
    <row r="158" spans="1:8" x14ac:dyDescent="0.25">
      <c r="A158" s="5">
        <v>39903</v>
      </c>
      <c r="B158" s="10">
        <v>-4.0240180259619403E-2</v>
      </c>
      <c r="C158" s="9">
        <f t="shared" si="5"/>
        <v>-4.024018025967635E-2</v>
      </c>
      <c r="D158">
        <f t="shared" si="4"/>
        <v>97.229833333333318</v>
      </c>
      <c r="F158" s="55" t="s">
        <v>576</v>
      </c>
      <c r="G158" s="53">
        <v>39629</v>
      </c>
      <c r="H158" s="54">
        <v>99.404366666666661</v>
      </c>
    </row>
    <row r="159" spans="1:8" x14ac:dyDescent="0.25">
      <c r="A159" s="5">
        <v>39994</v>
      </c>
      <c r="B159" s="10">
        <v>-1.1571213806785328</v>
      </c>
      <c r="C159" s="9">
        <f t="shared" si="5"/>
        <v>-1.1571213806784719</v>
      </c>
      <c r="D159">
        <f t="shared" si="4"/>
        <v>98.260766666666669</v>
      </c>
      <c r="F159" s="55" t="s">
        <v>577</v>
      </c>
      <c r="G159" s="53">
        <v>39721</v>
      </c>
      <c r="H159" s="54">
        <v>100.56046666666667</v>
      </c>
    </row>
    <row r="160" spans="1:8" x14ac:dyDescent="0.25">
      <c r="A160" s="5">
        <v>40086</v>
      </c>
      <c r="B160" s="10">
        <v>-1.636689213387623</v>
      </c>
      <c r="C160" s="9">
        <f t="shared" si="5"/>
        <v>-1.6366892133875766</v>
      </c>
      <c r="D160">
        <f t="shared" si="4"/>
        <v>98.927999999999997</v>
      </c>
      <c r="F160" s="55" t="s">
        <v>578</v>
      </c>
      <c r="G160" s="53">
        <v>39813</v>
      </c>
      <c r="H160" s="54">
        <v>97.716099999999997</v>
      </c>
    </row>
    <row r="161" spans="1:8" x14ac:dyDescent="0.25">
      <c r="A161" s="5">
        <v>40178</v>
      </c>
      <c r="B161" s="10">
        <v>1.4336193187601658</v>
      </c>
      <c r="C161" s="9">
        <f t="shared" si="5"/>
        <v>1.4336193187602042</v>
      </c>
      <c r="D161">
        <f t="shared" si="4"/>
        <v>99.127066666666664</v>
      </c>
      <c r="F161" s="55" t="s">
        <v>579</v>
      </c>
      <c r="G161" s="53">
        <v>39903</v>
      </c>
      <c r="H161" s="54">
        <v>97.229833333333318</v>
      </c>
    </row>
    <row r="162" spans="1:8" x14ac:dyDescent="0.25">
      <c r="A162" s="5">
        <v>40268</v>
      </c>
      <c r="B162" s="10">
        <v>2.333094229058748</v>
      </c>
      <c r="C162" s="9">
        <f t="shared" si="5"/>
        <v>2.3330942290587409</v>
      </c>
      <c r="D162">
        <f t="shared" si="4"/>
        <v>99.524966666666671</v>
      </c>
      <c r="F162" s="55" t="s">
        <v>580</v>
      </c>
      <c r="G162" s="53">
        <v>39994</v>
      </c>
      <c r="H162" s="54">
        <v>98.260766666666669</v>
      </c>
    </row>
    <row r="163" spans="1:8" x14ac:dyDescent="0.25">
      <c r="A163" s="5">
        <v>40359</v>
      </c>
      <c r="B163" s="10">
        <v>1.7523356607094267</v>
      </c>
      <c r="C163" s="9">
        <f t="shared" si="5"/>
        <v>1.752335660709381</v>
      </c>
      <c r="D163">
        <f t="shared" si="4"/>
        <v>99.997799999999998</v>
      </c>
      <c r="F163" s="55" t="s">
        <v>581</v>
      </c>
      <c r="G163" s="53">
        <v>40086</v>
      </c>
      <c r="H163" s="54">
        <v>98.927999999999997</v>
      </c>
    </row>
    <row r="164" spans="1:8" x14ac:dyDescent="0.25">
      <c r="A164" s="5">
        <v>40451</v>
      </c>
      <c r="B164" s="10">
        <v>1.1687792403117758</v>
      </c>
      <c r="C164" s="9">
        <f t="shared" si="5"/>
        <v>1.168779240311757</v>
      </c>
      <c r="D164">
        <f t="shared" si="4"/>
        <v>100.09103333333333</v>
      </c>
      <c r="F164" s="55" t="s">
        <v>582</v>
      </c>
      <c r="G164" s="53">
        <v>40178</v>
      </c>
      <c r="H164" s="54">
        <v>99.127066666666664</v>
      </c>
    </row>
    <row r="165" spans="1:8" x14ac:dyDescent="0.25">
      <c r="A165" s="5">
        <v>40543</v>
      </c>
      <c r="B165" s="10">
        <v>1.2622218777349641</v>
      </c>
      <c r="C165" s="9">
        <f t="shared" si="5"/>
        <v>1.2622218777349481</v>
      </c>
      <c r="D165">
        <f t="shared" si="4"/>
        <v>100.38619999999999</v>
      </c>
      <c r="F165" s="55" t="s">
        <v>583</v>
      </c>
      <c r="G165" s="53">
        <v>40268</v>
      </c>
      <c r="H165" s="54">
        <v>99.524966666666671</v>
      </c>
    </row>
    <row r="166" spans="1:8" x14ac:dyDescent="0.25">
      <c r="A166" s="5">
        <v>40633</v>
      </c>
      <c r="B166" s="10">
        <v>2.1185374633405982</v>
      </c>
      <c r="C166" s="9">
        <f t="shared" si="5"/>
        <v>2.1185374633406084</v>
      </c>
      <c r="D166">
        <f t="shared" si="4"/>
        <v>101.65593333333334</v>
      </c>
      <c r="F166" s="55" t="s">
        <v>584</v>
      </c>
      <c r="G166" s="53">
        <v>40359</v>
      </c>
      <c r="H166" s="54">
        <v>99.997799999999998</v>
      </c>
    </row>
    <row r="167" spans="1:8" x14ac:dyDescent="0.25">
      <c r="A167" s="5">
        <v>40724</v>
      </c>
      <c r="B167" s="10">
        <v>3.3728177277747275</v>
      </c>
      <c r="C167" s="9">
        <f t="shared" si="5"/>
        <v>3.3728177277747129</v>
      </c>
      <c r="D167">
        <f t="shared" si="4"/>
        <v>103.42806666666667</v>
      </c>
      <c r="F167" s="55" t="s">
        <v>585</v>
      </c>
      <c r="G167" s="53">
        <v>40451</v>
      </c>
      <c r="H167" s="54">
        <v>100.09103333333333</v>
      </c>
    </row>
    <row r="168" spans="1:8" x14ac:dyDescent="0.25">
      <c r="A168" s="5">
        <v>40816</v>
      </c>
      <c r="B168" s="10">
        <v>3.6873543623754896</v>
      </c>
      <c r="C168" s="9">
        <f t="shared" si="5"/>
        <v>3.6873543623754834</v>
      </c>
      <c r="D168">
        <f t="shared" si="4"/>
        <v>103.85063333333333</v>
      </c>
      <c r="F168" s="55" t="s">
        <v>586</v>
      </c>
      <c r="G168" s="53">
        <v>40543</v>
      </c>
      <c r="H168" s="54">
        <v>100.38619999999999</v>
      </c>
    </row>
    <row r="169" spans="1:8" x14ac:dyDescent="0.25">
      <c r="A169" s="5">
        <v>40908</v>
      </c>
      <c r="B169" s="10">
        <v>3.2406969775066692</v>
      </c>
      <c r="C169" s="9">
        <f t="shared" si="5"/>
        <v>3.2406969775067296</v>
      </c>
      <c r="D169">
        <f t="shared" si="4"/>
        <v>103.6927</v>
      </c>
      <c r="F169" s="55" t="s">
        <v>587</v>
      </c>
      <c r="G169" s="53">
        <v>40633</v>
      </c>
      <c r="H169" s="54">
        <v>101.65593333333334</v>
      </c>
    </row>
    <row r="170" spans="1:8" x14ac:dyDescent="0.25">
      <c r="A170" s="5">
        <v>40999</v>
      </c>
      <c r="B170" s="10">
        <v>2.7762845382153358</v>
      </c>
      <c r="C170" s="9">
        <f t="shared" si="5"/>
        <v>2.7762845382153678</v>
      </c>
      <c r="D170">
        <f t="shared" si="4"/>
        <v>104.51773333333334</v>
      </c>
      <c r="F170" s="55" t="s">
        <v>588</v>
      </c>
      <c r="G170" s="53">
        <v>40724</v>
      </c>
      <c r="H170" s="54">
        <v>103.42806666666667</v>
      </c>
    </row>
    <row r="171" spans="1:8" x14ac:dyDescent="0.25">
      <c r="A171" s="5">
        <v>41090</v>
      </c>
      <c r="B171" s="10">
        <v>1.8721490374042069</v>
      </c>
      <c r="C171" s="9">
        <f t="shared" si="5"/>
        <v>1.8721490374042027</v>
      </c>
      <c r="D171">
        <f t="shared" si="4"/>
        <v>105.38263333333333</v>
      </c>
      <c r="F171" s="55" t="s">
        <v>589</v>
      </c>
      <c r="G171" s="53">
        <v>40816</v>
      </c>
      <c r="H171" s="54">
        <v>103.85063333333333</v>
      </c>
    </row>
    <row r="172" spans="1:8" x14ac:dyDescent="0.25">
      <c r="A172" s="5">
        <v>41182</v>
      </c>
      <c r="B172" s="10">
        <v>1.6835080093761974</v>
      </c>
      <c r="C172" s="9">
        <f t="shared" si="5"/>
        <v>1.6835080093762222</v>
      </c>
      <c r="D172">
        <f t="shared" si="4"/>
        <v>105.61376666666666</v>
      </c>
      <c r="F172" s="55" t="s">
        <v>590</v>
      </c>
      <c r="G172" s="53">
        <v>40908</v>
      </c>
      <c r="H172" s="54">
        <v>103.6927</v>
      </c>
    </row>
    <row r="173" spans="1:8" x14ac:dyDescent="0.25">
      <c r="A173" s="5">
        <v>41274</v>
      </c>
      <c r="B173" s="10">
        <v>1.8717694921589569</v>
      </c>
      <c r="C173" s="9">
        <f t="shared" si="5"/>
        <v>1.8717694921589256</v>
      </c>
      <c r="D173">
        <f t="shared" si="4"/>
        <v>105.65186666666666</v>
      </c>
      <c r="F173" s="55" t="s">
        <v>591</v>
      </c>
      <c r="G173" s="53">
        <v>40999</v>
      </c>
      <c r="H173" s="54">
        <v>104.51773333333334</v>
      </c>
    </row>
    <row r="174" spans="1:8" x14ac:dyDescent="0.25">
      <c r="A174" s="5">
        <v>41364</v>
      </c>
      <c r="B174" s="10">
        <v>1.6678338681637601</v>
      </c>
      <c r="C174" s="9">
        <f t="shared" si="5"/>
        <v>1.667833868163715</v>
      </c>
      <c r="D174">
        <f t="shared" si="4"/>
        <v>106.27553333333333</v>
      </c>
      <c r="F174" s="55" t="s">
        <v>592</v>
      </c>
      <c r="G174" s="53">
        <v>41090</v>
      </c>
      <c r="H174" s="54">
        <v>105.38263333333333</v>
      </c>
    </row>
    <row r="175" spans="1:8" x14ac:dyDescent="0.25">
      <c r="A175" s="5">
        <v>41455</v>
      </c>
      <c r="B175" s="10">
        <v>1.3832495851112809</v>
      </c>
      <c r="C175" s="9">
        <f t="shared" si="5"/>
        <v>1.3832495851112903</v>
      </c>
      <c r="D175">
        <f t="shared" si="4"/>
        <v>106.85046666666666</v>
      </c>
      <c r="F175" s="55" t="s">
        <v>593</v>
      </c>
      <c r="G175" s="53">
        <v>41182</v>
      </c>
      <c r="H175" s="54">
        <v>105.61376666666666</v>
      </c>
    </row>
    <row r="176" spans="1:8" x14ac:dyDescent="0.25">
      <c r="A176" s="5">
        <v>41547</v>
      </c>
      <c r="B176" s="10">
        <v>1.5414542883166995</v>
      </c>
      <c r="C176" s="9">
        <f t="shared" si="5"/>
        <v>1.5414542883166682</v>
      </c>
      <c r="D176">
        <f t="shared" si="4"/>
        <v>107.25436666666667</v>
      </c>
      <c r="F176" s="55" t="s">
        <v>594</v>
      </c>
      <c r="G176" s="53">
        <v>41274</v>
      </c>
      <c r="H176" s="54">
        <v>105.65186666666666</v>
      </c>
    </row>
    <row r="177" spans="1:8" x14ac:dyDescent="0.25">
      <c r="A177" s="5">
        <v>41639</v>
      </c>
      <c r="B177" s="10">
        <v>1.2259084603333115</v>
      </c>
      <c r="C177" s="9">
        <f t="shared" si="5"/>
        <v>1.2259084603332582</v>
      </c>
      <c r="D177">
        <f t="shared" si="4"/>
        <v>106.95503333333333</v>
      </c>
      <c r="F177" s="55" t="s">
        <v>595</v>
      </c>
      <c r="G177" s="53">
        <v>41364</v>
      </c>
      <c r="H177" s="54">
        <v>106.27553333333333</v>
      </c>
    </row>
    <row r="178" spans="1:8" x14ac:dyDescent="0.25">
      <c r="A178" s="5">
        <v>41729</v>
      </c>
      <c r="B178" s="10">
        <v>1.3956810705781424</v>
      </c>
      <c r="C178" s="9">
        <f t="shared" si="5"/>
        <v>1.3956810705781919</v>
      </c>
      <c r="D178">
        <f t="shared" si="4"/>
        <v>107.7692</v>
      </c>
      <c r="F178" s="55" t="s">
        <v>596</v>
      </c>
      <c r="G178" s="53">
        <v>41455</v>
      </c>
      <c r="H178" s="54">
        <v>106.85046666666666</v>
      </c>
    </row>
    <row r="179" spans="1:8" x14ac:dyDescent="0.25">
      <c r="A179" s="5">
        <v>41820</v>
      </c>
      <c r="B179" s="10">
        <v>2.0300945706631692</v>
      </c>
      <c r="C179" s="9">
        <f t="shared" si="5"/>
        <v>2.0300945706631879</v>
      </c>
      <c r="D179">
        <f t="shared" si="4"/>
        <v>109.04180000000001</v>
      </c>
      <c r="F179" s="55" t="s">
        <v>597</v>
      </c>
      <c r="G179" s="53">
        <v>41547</v>
      </c>
      <c r="H179" s="54">
        <v>107.25436666666667</v>
      </c>
    </row>
    <row r="180" spans="1:8" x14ac:dyDescent="0.25">
      <c r="A180" s="5">
        <v>41912</v>
      </c>
      <c r="B180" s="10">
        <v>1.7674326646572969</v>
      </c>
      <c r="C180" s="9">
        <f t="shared" si="5"/>
        <v>1.7674326646573313</v>
      </c>
      <c r="D180">
        <f t="shared" si="4"/>
        <v>109.16686666666668</v>
      </c>
      <c r="F180" s="55" t="s">
        <v>598</v>
      </c>
      <c r="G180" s="53">
        <v>41639</v>
      </c>
      <c r="H180" s="54">
        <v>106.95503333333333</v>
      </c>
    </row>
    <row r="181" spans="1:8" x14ac:dyDescent="0.25">
      <c r="A181" s="5">
        <v>42004</v>
      </c>
      <c r="B181" s="10">
        <v>1.2403085466523962</v>
      </c>
      <c r="C181" s="9">
        <f t="shared" si="5"/>
        <v>1.2403085466524466</v>
      </c>
      <c r="D181">
        <f t="shared" si="4"/>
        <v>108.28986666666667</v>
      </c>
      <c r="F181" s="55" t="s">
        <v>599</v>
      </c>
      <c r="G181" s="53">
        <v>41729</v>
      </c>
      <c r="H181" s="54">
        <v>107.7692</v>
      </c>
    </row>
    <row r="182" spans="1:8" x14ac:dyDescent="0.25">
      <c r="A182" s="5">
        <v>42094</v>
      </c>
      <c r="B182" s="10">
        <v>-6.2715373432245994E-2</v>
      </c>
      <c r="C182" s="9">
        <f t="shared" si="5"/>
        <v>-6.2715373432276067E-2</v>
      </c>
      <c r="D182">
        <f t="shared" si="4"/>
        <v>107.70163333333333</v>
      </c>
      <c r="F182" s="55" t="s">
        <v>600</v>
      </c>
      <c r="G182" s="53">
        <v>41820</v>
      </c>
      <c r="H182" s="54">
        <v>109.04180000000001</v>
      </c>
    </row>
    <row r="183" spans="1:8" x14ac:dyDescent="0.25">
      <c r="A183" s="5">
        <v>42185</v>
      </c>
      <c r="B183" s="10">
        <v>-3.8280110586980769E-2</v>
      </c>
      <c r="C183" s="9">
        <f t="shared" si="5"/>
        <v>-3.8280110586974558E-2</v>
      </c>
      <c r="D183">
        <f t="shared" si="4"/>
        <v>109.00006666666667</v>
      </c>
      <c r="F183" s="55" t="s">
        <v>601</v>
      </c>
      <c r="G183" s="53">
        <v>41912</v>
      </c>
      <c r="H183" s="54">
        <v>109.16686666666668</v>
      </c>
    </row>
    <row r="184" spans="1:8" x14ac:dyDescent="0.25">
      <c r="A184" s="5">
        <v>42277</v>
      </c>
      <c r="B184" s="10">
        <v>0.1094055785728329</v>
      </c>
      <c r="C184" s="9">
        <f t="shared" si="5"/>
        <v>0.10940557857281874</v>
      </c>
      <c r="D184">
        <f t="shared" si="4"/>
        <v>109.28636666666667</v>
      </c>
      <c r="F184" s="55" t="s">
        <v>602</v>
      </c>
      <c r="G184" s="53">
        <v>42004</v>
      </c>
      <c r="H184" s="54">
        <v>108.28986666666667</v>
      </c>
    </row>
    <row r="185" spans="1:8" x14ac:dyDescent="0.25">
      <c r="A185" s="5">
        <v>42369</v>
      </c>
      <c r="B185" s="10">
        <v>0.46516503969859263</v>
      </c>
      <c r="C185" s="9">
        <f t="shared" si="5"/>
        <v>0.46516503969860068</v>
      </c>
      <c r="D185">
        <f t="shared" si="4"/>
        <v>108.79476666666666</v>
      </c>
      <c r="F185" s="55" t="s">
        <v>603</v>
      </c>
      <c r="G185" s="53">
        <v>42094</v>
      </c>
      <c r="H185" s="54">
        <v>107.70163333333333</v>
      </c>
    </row>
    <row r="186" spans="1:8" x14ac:dyDescent="0.25">
      <c r="A186" s="5">
        <v>42460</v>
      </c>
      <c r="B186" s="10">
        <v>1.0744751441972706</v>
      </c>
      <c r="C186" s="9">
        <f t="shared" si="5"/>
        <v>1.0744751441972511</v>
      </c>
      <c r="D186">
        <f t="shared" si="4"/>
        <v>108.86509999999998</v>
      </c>
      <c r="F186" s="55" t="s">
        <v>604</v>
      </c>
      <c r="G186" s="53">
        <v>42185</v>
      </c>
      <c r="H186" s="54">
        <v>109.00006666666667</v>
      </c>
    </row>
    <row r="187" spans="1:8" x14ac:dyDescent="0.25">
      <c r="A187" s="5">
        <v>42551</v>
      </c>
      <c r="B187" s="10">
        <v>1.0416198357451107</v>
      </c>
      <c r="C187" s="9">
        <f t="shared" si="5"/>
        <v>1.0416198357451556</v>
      </c>
      <c r="D187">
        <f t="shared" si="4"/>
        <v>110.14136666666667</v>
      </c>
      <c r="F187" s="55" t="s">
        <v>605</v>
      </c>
      <c r="G187" s="53">
        <v>42277</v>
      </c>
      <c r="H187" s="54">
        <v>109.28636666666667</v>
      </c>
    </row>
    <row r="188" spans="1:8" x14ac:dyDescent="0.25">
      <c r="A188" s="5">
        <v>42643</v>
      </c>
      <c r="B188" s="10">
        <v>1.1114452449553403</v>
      </c>
      <c r="C188" s="9">
        <f t="shared" si="5"/>
        <v>1.1114452449553447</v>
      </c>
      <c r="D188">
        <f t="shared" si="4"/>
        <v>110.50779999999999</v>
      </c>
      <c r="F188" s="55" t="s">
        <v>606</v>
      </c>
      <c r="G188" s="53">
        <v>42369</v>
      </c>
      <c r="H188" s="54">
        <v>108.79476666666666</v>
      </c>
    </row>
    <row r="189" spans="1:8" x14ac:dyDescent="0.25">
      <c r="A189" s="5">
        <v>42735</v>
      </c>
      <c r="B189" s="10">
        <v>1.784588513836747</v>
      </c>
      <c r="C189" s="9">
        <f t="shared" si="5"/>
        <v>1.7845885138367379</v>
      </c>
      <c r="D189">
        <f t="shared" si="4"/>
        <v>110.75373333333333</v>
      </c>
      <c r="F189" s="55" t="s">
        <v>607</v>
      </c>
      <c r="G189" s="53">
        <v>42460</v>
      </c>
      <c r="H189" s="54">
        <v>108.86509999999998</v>
      </c>
    </row>
    <row r="190" spans="1:8" x14ac:dyDescent="0.25">
      <c r="A190" s="5">
        <v>42825</v>
      </c>
      <c r="B190" s="10">
        <v>2.5076448074717095</v>
      </c>
      <c r="C190" s="9">
        <f t="shared" si="5"/>
        <v>2.5076448074717206</v>
      </c>
      <c r="D190">
        <f t="shared" si="4"/>
        <v>111.62956666666666</v>
      </c>
      <c r="F190" s="55" t="s">
        <v>608</v>
      </c>
      <c r="G190" s="53">
        <v>42551</v>
      </c>
      <c r="H190" s="54">
        <v>110.14136666666667</v>
      </c>
    </row>
    <row r="191" spans="1:8" x14ac:dyDescent="0.25">
      <c r="A191" s="5">
        <v>42916</v>
      </c>
      <c r="B191" s="10">
        <v>1.8841480976312102</v>
      </c>
      <c r="C191" s="9">
        <f t="shared" si="5"/>
        <v>1.8841480976311331</v>
      </c>
      <c r="D191">
        <f t="shared" si="4"/>
        <v>112.23626666666667</v>
      </c>
      <c r="F191" s="55" t="s">
        <v>609</v>
      </c>
      <c r="G191" s="53">
        <v>42643</v>
      </c>
      <c r="H191" s="54">
        <v>110.50779999999999</v>
      </c>
    </row>
    <row r="192" spans="1:8" x14ac:dyDescent="0.25">
      <c r="A192" s="18">
        <v>43008</v>
      </c>
      <c r="B192" s="10">
        <v>1.9478260794258417</v>
      </c>
      <c r="C192" s="9">
        <f t="shared" si="5"/>
        <v>1.9478260794258517</v>
      </c>
      <c r="D192">
        <f t="shared" si="4"/>
        <v>112.6814</v>
      </c>
      <c r="F192" s="55" t="s">
        <v>610</v>
      </c>
      <c r="G192" s="53">
        <v>42735</v>
      </c>
      <c r="H192" s="54">
        <v>110.75373333333333</v>
      </c>
    </row>
    <row r="193" spans="1:8" x14ac:dyDescent="0.25">
      <c r="A193" s="18">
        <v>43100</v>
      </c>
      <c r="B193" s="10">
        <v>2.0954718163853965</v>
      </c>
      <c r="C193" s="9">
        <f t="shared" si="5"/>
        <v>2.0954718163853414</v>
      </c>
      <c r="D193">
        <f t="shared" si="4"/>
        <v>113.09903333333334</v>
      </c>
      <c r="F193" s="55" t="s">
        <v>611</v>
      </c>
      <c r="G193" s="53">
        <v>42825</v>
      </c>
      <c r="H193" s="54">
        <v>111.62956666666666</v>
      </c>
    </row>
    <row r="194" spans="1:8" x14ac:dyDescent="0.25">
      <c r="A194" s="14">
        <v>43190</v>
      </c>
      <c r="B194" s="15">
        <f>C194/C193*B193</f>
        <v>2.1900116893832551</v>
      </c>
      <c r="C194" s="9">
        <f t="shared" si="5"/>
        <v>2.1900116893831978</v>
      </c>
      <c r="D194">
        <f t="shared" si="4"/>
        <v>114.10123333333333</v>
      </c>
      <c r="F194" s="55" t="s">
        <v>612</v>
      </c>
      <c r="G194" s="53">
        <v>42916</v>
      </c>
      <c r="H194" s="54">
        <v>112.23626666666667</v>
      </c>
    </row>
    <row r="195" spans="1:8" x14ac:dyDescent="0.25">
      <c r="A195" s="16">
        <v>43281</v>
      </c>
      <c r="B195" s="15">
        <f t="shared" ref="B195:B201" si="6">C195/C194*B194</f>
        <v>2.6757778507752219</v>
      </c>
      <c r="C195" s="9">
        <f t="shared" si="5"/>
        <v>2.6757778507751517</v>
      </c>
      <c r="D195">
        <f t="shared" ref="D195:D202" si="7">IF(ISNUMBER(H198), H198, "")</f>
        <v>115.27999999999999</v>
      </c>
      <c r="F195" s="55" t="s">
        <v>613</v>
      </c>
      <c r="G195" s="53">
        <v>43008</v>
      </c>
      <c r="H195" s="54">
        <v>112.6814</v>
      </c>
    </row>
    <row r="196" spans="1:8" x14ac:dyDescent="0.25">
      <c r="A196" s="16">
        <v>43373</v>
      </c>
      <c r="B196" s="15">
        <f t="shared" si="6"/>
        <v>2.6066852468671593</v>
      </c>
      <c r="C196" s="9">
        <f t="shared" si="5"/>
        <v>2.6066852468670909</v>
      </c>
      <c r="D196">
        <f t="shared" si="7"/>
        <v>115.65726666666666</v>
      </c>
      <c r="F196" s="56" t="s">
        <v>614</v>
      </c>
      <c r="G196" s="57">
        <v>43100</v>
      </c>
      <c r="H196" s="58">
        <v>113.09903333333334</v>
      </c>
    </row>
    <row r="197" spans="1:8" x14ac:dyDescent="0.25">
      <c r="A197" s="16">
        <v>43465</v>
      </c>
      <c r="B197" s="15">
        <f t="shared" si="6"/>
        <v>2.1792243845527044</v>
      </c>
      <c r="C197" s="9">
        <f t="shared" si="5"/>
        <v>2.1792243845526471</v>
      </c>
      <c r="D197">
        <f t="shared" si="7"/>
        <v>115.59076666666665</v>
      </c>
      <c r="F197" s="56" t="s">
        <v>615</v>
      </c>
      <c r="G197" s="57">
        <v>43190</v>
      </c>
      <c r="H197" s="58">
        <v>114.10123333333333</v>
      </c>
    </row>
    <row r="198" spans="1:8" x14ac:dyDescent="0.25">
      <c r="A198" s="16">
        <v>43555</v>
      </c>
      <c r="B198" s="15">
        <f t="shared" si="6"/>
        <v>1.6315314137977028</v>
      </c>
      <c r="C198" s="9">
        <f t="shared" si="5"/>
        <v>1.63153141379766</v>
      </c>
      <c r="D198">
        <f t="shared" si="7"/>
        <v>115.9781</v>
      </c>
      <c r="F198" s="49" t="s">
        <v>616</v>
      </c>
      <c r="G198" s="53">
        <v>43281</v>
      </c>
      <c r="H198" s="54">
        <v>115.27999999999999</v>
      </c>
    </row>
    <row r="199" spans="1:8" x14ac:dyDescent="0.25">
      <c r="A199" s="16">
        <v>43646</v>
      </c>
      <c r="B199" s="15">
        <f t="shared" si="6"/>
        <v>1.795148217342349</v>
      </c>
      <c r="C199" s="9">
        <f t="shared" ref="C199:C201" si="8">IF(ISNUMBER(LN(D199)-LN(D195)), (LN(D199)-LN(D195))*100, "")</f>
        <v>1.7951482173423017</v>
      </c>
      <c r="D199">
        <f t="shared" si="7"/>
        <v>117.36813333333333</v>
      </c>
      <c r="F199" s="49" t="s">
        <v>617</v>
      </c>
      <c r="G199" s="53">
        <v>43373</v>
      </c>
      <c r="H199" s="54">
        <v>115.65726666666666</v>
      </c>
    </row>
    <row r="200" spans="1:8" x14ac:dyDescent="0.25">
      <c r="A200" s="16">
        <v>43738</v>
      </c>
      <c r="B200" s="15">
        <f t="shared" si="6"/>
        <v>1.7422262464703591</v>
      </c>
      <c r="C200" s="9">
        <f t="shared" si="8"/>
        <v>1.7422262464703131</v>
      </c>
      <c r="D200">
        <f t="shared" si="7"/>
        <v>117.68993333333333</v>
      </c>
      <c r="F200" s="49" t="s">
        <v>618</v>
      </c>
      <c r="G200" s="53">
        <v>43465</v>
      </c>
      <c r="H200" s="54">
        <v>115.59076666666665</v>
      </c>
    </row>
    <row r="201" spans="1:8" x14ac:dyDescent="0.25">
      <c r="A201" s="17">
        <v>43830</v>
      </c>
      <c r="B201" s="15">
        <f t="shared" si="6"/>
        <v>2.0125310597540391</v>
      </c>
      <c r="C201" s="9">
        <f t="shared" si="8"/>
        <v>2.0125310597539858</v>
      </c>
      <c r="D201">
        <f t="shared" si="7"/>
        <v>117.94063333333334</v>
      </c>
      <c r="F201" s="49" t="s">
        <v>619</v>
      </c>
      <c r="G201" s="53">
        <v>43555</v>
      </c>
      <c r="H201" s="54">
        <v>115.9781</v>
      </c>
    </row>
    <row r="202" spans="1:8" x14ac:dyDescent="0.25">
      <c r="D202" t="str">
        <f t="shared" si="7"/>
        <v/>
      </c>
      <c r="F202" s="49" t="s">
        <v>620</v>
      </c>
      <c r="G202" s="53">
        <v>43646</v>
      </c>
      <c r="H202" s="54">
        <v>117.36813333333333</v>
      </c>
    </row>
    <row r="203" spans="1:8" x14ac:dyDescent="0.25">
      <c r="F203" s="49" t="s">
        <v>621</v>
      </c>
      <c r="G203" s="53">
        <v>43738</v>
      </c>
      <c r="H203" s="54">
        <v>117.68993333333333</v>
      </c>
    </row>
    <row r="204" spans="1:8" x14ac:dyDescent="0.25">
      <c r="F204" s="49" t="s">
        <v>622</v>
      </c>
      <c r="G204" s="53">
        <v>43830</v>
      </c>
      <c r="H204" s="54">
        <v>117.94063333333334</v>
      </c>
    </row>
  </sheetData>
  <mergeCells count="1"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I227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1" max="1" width="10.7109375" style="38" bestFit="1" customWidth="1"/>
    <col min="2" max="3" width="11.85546875" style="39" customWidth="1"/>
    <col min="4" max="4" width="9.140625" style="39"/>
    <col min="5" max="5" width="11.5703125" style="7" bestFit="1" customWidth="1"/>
    <col min="6" max="6" width="9.140625" style="39"/>
    <col min="7" max="7" width="15.7109375" style="6" customWidth="1"/>
    <col min="8" max="8" width="16.7109375" style="7" bestFit="1" customWidth="1"/>
    <col min="9" max="16384" width="9.140625" style="39"/>
  </cols>
  <sheetData>
    <row r="1" spans="1:9" x14ac:dyDescent="0.25">
      <c r="A1" s="22" t="s">
        <v>92</v>
      </c>
      <c r="B1" s="40" t="e">
        <f>CONCATENATE("VAR_",#REF!)</f>
        <v>#REF!</v>
      </c>
      <c r="C1" s="40" t="e">
        <f>CONCATENATE("VAR_",#REF!)</f>
        <v>#REF!</v>
      </c>
      <c r="D1" s="40" t="s">
        <v>625</v>
      </c>
      <c r="E1" s="30" t="s">
        <v>269</v>
      </c>
      <c r="G1" s="60" t="s">
        <v>405</v>
      </c>
      <c r="H1" s="61" t="s">
        <v>269</v>
      </c>
      <c r="I1" s="39" t="s">
        <v>651</v>
      </c>
    </row>
    <row r="2" spans="1:9" x14ac:dyDescent="0.25">
      <c r="A2" s="5">
        <v>23742</v>
      </c>
      <c r="B2" s="41" t="str">
        <f>IF(ISNUMBER(#REF!),#REF!, "")</f>
        <v/>
      </c>
      <c r="C2" s="41" t="str">
        <f>IF(ISNUMBER(#REF!),#REF!, "")</f>
        <v/>
      </c>
      <c r="D2" s="41">
        <f>IF(ISNUMBER(E2), E2, "")</f>
        <v>84.1</v>
      </c>
      <c r="E2" s="7">
        <v>84.1</v>
      </c>
      <c r="G2" s="62" t="s">
        <v>406</v>
      </c>
      <c r="H2" s="63">
        <v>111</v>
      </c>
    </row>
    <row r="3" spans="1:9" x14ac:dyDescent="0.25">
      <c r="A3" s="5">
        <v>23832</v>
      </c>
      <c r="B3" s="41" t="str">
        <f>IF(ISNUMBER(#REF!),#REF!, "")</f>
        <v/>
      </c>
      <c r="C3" s="41" t="str">
        <f>IF(ISNUMBER(#REF!),#REF!, "")</f>
        <v/>
      </c>
      <c r="D3" s="41">
        <f t="shared" ref="D3:D66" si="0">IF(ISNUMBER(E3), E3, "")</f>
        <v>85.1</v>
      </c>
      <c r="E3" s="7">
        <v>85.1</v>
      </c>
      <c r="G3" s="61" t="s">
        <v>407</v>
      </c>
      <c r="H3" s="61" t="s">
        <v>408</v>
      </c>
    </row>
    <row r="4" spans="1:9" x14ac:dyDescent="0.25">
      <c r="A4" s="5">
        <v>23923</v>
      </c>
      <c r="B4" s="41" t="str">
        <f>IF(ISNUMBER(#REF!),#REF!, "")</f>
        <v/>
      </c>
      <c r="C4" s="41" t="str">
        <f>IF(ISNUMBER(#REF!),#REF!, "")</f>
        <v/>
      </c>
      <c r="D4" s="41">
        <f t="shared" si="0"/>
        <v>85.2</v>
      </c>
      <c r="E4" s="7">
        <v>85.2</v>
      </c>
      <c r="G4" s="61" t="s">
        <v>409</v>
      </c>
      <c r="H4" s="61" t="s">
        <v>412</v>
      </c>
    </row>
    <row r="5" spans="1:9" x14ac:dyDescent="0.25">
      <c r="A5" s="5">
        <v>24015</v>
      </c>
      <c r="B5" s="41" t="str">
        <f>IF(ISNUMBER(#REF!),#REF!, "")</f>
        <v/>
      </c>
      <c r="C5" s="41" t="str">
        <f>IF(ISNUMBER(#REF!),#REF!, "")</f>
        <v/>
      </c>
      <c r="D5" s="41">
        <f t="shared" si="0"/>
        <v>86.2</v>
      </c>
      <c r="E5" s="7">
        <v>86.2</v>
      </c>
      <c r="G5" s="61" t="s">
        <v>410</v>
      </c>
      <c r="H5" s="61" t="str">
        <f>HLOOKUP(H$2,ModelCty!$G$2:$AA$4,3,0)</f>
        <v>US</v>
      </c>
    </row>
    <row r="6" spans="1:9" x14ac:dyDescent="0.25">
      <c r="A6" s="5">
        <v>24107</v>
      </c>
      <c r="B6" s="41" t="str">
        <f>IF(ISNUMBER(#REF!),#REF!, "")</f>
        <v/>
      </c>
      <c r="C6" s="41" t="str">
        <f>IF(ISNUMBER(#REF!),#REF!, "")</f>
        <v/>
      </c>
      <c r="D6" s="41">
        <f t="shared" si="0"/>
        <v>86.1</v>
      </c>
      <c r="E6" s="7">
        <v>86.1</v>
      </c>
      <c r="G6" s="61" t="s">
        <v>411</v>
      </c>
      <c r="H6" s="61" t="str">
        <f t="shared" ref="H6" si="1">CONCATENATE(H3,H5,H4)</f>
        <v>Q:US:P:A:A</v>
      </c>
    </row>
    <row r="7" spans="1:9" x14ac:dyDescent="0.25">
      <c r="A7" s="5">
        <v>24197</v>
      </c>
      <c r="B7" s="41" t="str">
        <f>IF(ISNUMBER(#REF!),#REF!, "")</f>
        <v/>
      </c>
      <c r="C7" s="41" t="str">
        <f>IF(ISNUMBER(#REF!),#REF!, "")</f>
        <v/>
      </c>
      <c r="D7" s="41">
        <f t="shared" si="0"/>
        <v>87.1</v>
      </c>
      <c r="E7" s="7">
        <v>87.1</v>
      </c>
      <c r="G7" s="64">
        <v>23742</v>
      </c>
      <c r="H7" s="61">
        <f>IF(ISNUMBER(HLOOKUP(H$6,'BIS_full_2020 Feb 12'!$C$4:$ED$277,'BIS_full_2020 Feb 12'!$B59,FALSE)),HLOOKUP(H$6,'BIS_full_2020 Feb 12'!$C$4:$ED$277,'BIS_full_2020 Feb 12'!$B59,FALSE), "")</f>
        <v>86.4</v>
      </c>
    </row>
    <row r="8" spans="1:9" x14ac:dyDescent="0.25">
      <c r="A8" s="5">
        <v>24288</v>
      </c>
      <c r="B8" s="41" t="str">
        <f>IF(ISNUMBER(#REF!),#REF!, "")</f>
        <v/>
      </c>
      <c r="C8" s="41" t="str">
        <f>IF(ISNUMBER(#REF!),#REF!, "")</f>
        <v/>
      </c>
      <c r="D8" s="41">
        <f t="shared" si="0"/>
        <v>87.1</v>
      </c>
      <c r="E8" s="7">
        <v>87.1</v>
      </c>
      <c r="G8" s="64">
        <v>23832</v>
      </c>
      <c r="H8" s="61">
        <f>IF(ISNUMBER(HLOOKUP(H$6,'BIS_full_2020 Feb 12'!$C$4:$ED$277,'BIS_full_2020 Feb 12'!$B60,FALSE)),HLOOKUP(H$6,'BIS_full_2020 Feb 12'!$C$4:$ED$277,'BIS_full_2020 Feb 12'!$B60,FALSE), "")</f>
        <v>86.3</v>
      </c>
    </row>
    <row r="9" spans="1:9" x14ac:dyDescent="0.25">
      <c r="A9" s="5">
        <v>24380</v>
      </c>
      <c r="B9" s="41" t="str">
        <f>IF(ISNUMBER(#REF!),#REF!, "")</f>
        <v/>
      </c>
      <c r="C9" s="41" t="str">
        <f>IF(ISNUMBER(#REF!),#REF!, "")</f>
        <v/>
      </c>
      <c r="D9" s="41">
        <f t="shared" si="0"/>
        <v>87.4</v>
      </c>
      <c r="E9" s="7">
        <v>87.4</v>
      </c>
      <c r="G9" s="64">
        <v>23923</v>
      </c>
      <c r="H9" s="61">
        <f>IF(ISNUMBER(HLOOKUP(H$6,'BIS_full_2020 Feb 12'!$C$4:$ED$277,'BIS_full_2020 Feb 12'!$B61,FALSE)),HLOOKUP(H$6,'BIS_full_2020 Feb 12'!$C$4:$ED$277,'BIS_full_2020 Feb 12'!$B61,FALSE), "")</f>
        <v>87.3</v>
      </c>
    </row>
    <row r="10" spans="1:9" x14ac:dyDescent="0.25">
      <c r="A10" s="5">
        <v>24472</v>
      </c>
      <c r="B10" s="41" t="str">
        <f>IF(ISNUMBER(#REF!),#REF!, "")</f>
        <v/>
      </c>
      <c r="C10" s="41" t="str">
        <f>IF(ISNUMBER(#REF!),#REF!, "")</f>
        <v/>
      </c>
      <c r="D10" s="41">
        <f t="shared" si="0"/>
        <v>86.7</v>
      </c>
      <c r="E10" s="7">
        <v>86.7</v>
      </c>
      <c r="G10" s="64">
        <v>24015</v>
      </c>
      <c r="H10" s="61">
        <f>IF(ISNUMBER(HLOOKUP(H$6,'BIS_full_2020 Feb 12'!$C$4:$ED$277,'BIS_full_2020 Feb 12'!$B62,FALSE)),HLOOKUP(H$6,'BIS_full_2020 Feb 12'!$C$4:$ED$277,'BIS_full_2020 Feb 12'!$B62,FALSE), "")</f>
        <v>87.3</v>
      </c>
    </row>
    <row r="11" spans="1:9" x14ac:dyDescent="0.25">
      <c r="A11" s="5">
        <v>24562</v>
      </c>
      <c r="B11" s="41" t="str">
        <f>IF(ISNUMBER(#REF!),#REF!, "")</f>
        <v/>
      </c>
      <c r="C11" s="41" t="str">
        <f>IF(ISNUMBER(#REF!),#REF!, "")</f>
        <v/>
      </c>
      <c r="D11" s="41">
        <f t="shared" si="0"/>
        <v>87.3</v>
      </c>
      <c r="E11" s="7">
        <v>87.3</v>
      </c>
      <c r="G11" s="64">
        <v>24107</v>
      </c>
      <c r="H11" s="61">
        <f>IF(ISNUMBER(HLOOKUP(H$6,'BIS_full_2020 Feb 12'!$C$4:$ED$277,'BIS_full_2020 Feb 12'!$B63,FALSE)),HLOOKUP(H$6,'BIS_full_2020 Feb 12'!$C$4:$ED$277,'BIS_full_2020 Feb 12'!$B63,FALSE), "")</f>
        <v>87.5</v>
      </c>
    </row>
    <row r="12" spans="1:9" x14ac:dyDescent="0.25">
      <c r="A12" s="5">
        <v>24653</v>
      </c>
      <c r="B12" s="41" t="str">
        <f>IF(ISNUMBER(#REF!),#REF!, "")</f>
        <v/>
      </c>
      <c r="C12" s="41" t="str">
        <f>IF(ISNUMBER(#REF!),#REF!, "")</f>
        <v/>
      </c>
      <c r="D12" s="41">
        <f t="shared" si="0"/>
        <v>86.6</v>
      </c>
      <c r="E12" s="7">
        <v>86.6</v>
      </c>
      <c r="G12" s="64">
        <v>24197</v>
      </c>
      <c r="H12" s="61">
        <f>IF(ISNUMBER(HLOOKUP(H$6,'BIS_full_2020 Feb 12'!$C$4:$ED$277,'BIS_full_2020 Feb 12'!$B64,FALSE)),HLOOKUP(H$6,'BIS_full_2020 Feb 12'!$C$4:$ED$277,'BIS_full_2020 Feb 12'!$B64,FALSE), "")</f>
        <v>86.8</v>
      </c>
    </row>
    <row r="13" spans="1:9" x14ac:dyDescent="0.25">
      <c r="A13" s="5">
        <v>24745</v>
      </c>
      <c r="B13" s="41" t="str">
        <f>IF(ISNUMBER(#REF!),#REF!, "")</f>
        <v/>
      </c>
      <c r="C13" s="41" t="str">
        <f>IF(ISNUMBER(#REF!),#REF!, "")</f>
        <v/>
      </c>
      <c r="D13" s="41">
        <f t="shared" si="0"/>
        <v>86.7</v>
      </c>
      <c r="E13" s="7">
        <v>86.7</v>
      </c>
      <c r="G13" s="64">
        <v>24288</v>
      </c>
      <c r="H13" s="61">
        <f>IF(ISNUMBER(HLOOKUP(H$6,'BIS_full_2020 Feb 12'!$C$4:$ED$277,'BIS_full_2020 Feb 12'!$B65,FALSE)),HLOOKUP(H$6,'BIS_full_2020 Feb 12'!$C$4:$ED$277,'BIS_full_2020 Feb 12'!$B65,FALSE), "")</f>
        <v>87.5</v>
      </c>
    </row>
    <row r="14" spans="1:9" x14ac:dyDescent="0.25">
      <c r="A14" s="5">
        <v>24837</v>
      </c>
      <c r="B14" s="41" t="str">
        <f>IF(ISNUMBER(#REF!),#REF!, "")</f>
        <v/>
      </c>
      <c r="C14" s="41" t="str">
        <f>IF(ISNUMBER(#REF!),#REF!, "")</f>
        <v/>
      </c>
      <c r="D14" s="41">
        <f t="shared" si="0"/>
        <v>86.3</v>
      </c>
      <c r="E14" s="7">
        <v>86.3</v>
      </c>
      <c r="G14" s="64">
        <v>24380</v>
      </c>
      <c r="H14" s="61">
        <f>IF(ISNUMBER(HLOOKUP(H$6,'BIS_full_2020 Feb 12'!$C$4:$ED$277,'BIS_full_2020 Feb 12'!$B66,FALSE)),HLOOKUP(H$6,'BIS_full_2020 Feb 12'!$C$4:$ED$277,'BIS_full_2020 Feb 12'!$B66,FALSE), "")</f>
        <v>86.8</v>
      </c>
    </row>
    <row r="15" spans="1:9" x14ac:dyDescent="0.25">
      <c r="A15" s="5">
        <v>24928</v>
      </c>
      <c r="B15" s="41" t="str">
        <f>IF(ISNUMBER(#REF!),#REF!, "")</f>
        <v/>
      </c>
      <c r="C15" s="41" t="str">
        <f>IF(ISNUMBER(#REF!),#REF!, "")</f>
        <v/>
      </c>
      <c r="D15" s="41">
        <f t="shared" si="0"/>
        <v>87.3</v>
      </c>
      <c r="E15" s="7">
        <v>87.3</v>
      </c>
      <c r="G15" s="64">
        <v>24472</v>
      </c>
      <c r="H15" s="61">
        <f>IF(ISNUMBER(HLOOKUP(H$6,'BIS_full_2020 Feb 12'!$C$4:$ED$277,'BIS_full_2020 Feb 12'!$B67,FALSE)),HLOOKUP(H$6,'BIS_full_2020 Feb 12'!$C$4:$ED$277,'BIS_full_2020 Feb 12'!$B67,FALSE), "")</f>
        <v>86.9</v>
      </c>
    </row>
    <row r="16" spans="1:9" x14ac:dyDescent="0.25">
      <c r="A16" s="5">
        <v>25019</v>
      </c>
      <c r="B16" s="41" t="str">
        <f>IF(ISNUMBER(#REF!),#REF!, "")</f>
        <v/>
      </c>
      <c r="C16" s="41" t="str">
        <f>IF(ISNUMBER(#REF!),#REF!, "")</f>
        <v/>
      </c>
      <c r="D16" s="41">
        <f t="shared" si="0"/>
        <v>87.5</v>
      </c>
      <c r="E16" s="7">
        <v>87.5</v>
      </c>
      <c r="G16" s="64">
        <v>24562</v>
      </c>
      <c r="H16" s="61">
        <f>IF(ISNUMBER(HLOOKUP(H$6,'BIS_full_2020 Feb 12'!$C$4:$ED$277,'BIS_full_2020 Feb 12'!$B68,FALSE)),HLOOKUP(H$6,'BIS_full_2020 Feb 12'!$C$4:$ED$277,'BIS_full_2020 Feb 12'!$B68,FALSE), "")</f>
        <v>86.5</v>
      </c>
    </row>
    <row r="17" spans="1:8" x14ac:dyDescent="0.25">
      <c r="A17" s="5">
        <v>25111</v>
      </c>
      <c r="B17" s="41" t="str">
        <f>IF(ISNUMBER(#REF!),#REF!, "")</f>
        <v/>
      </c>
      <c r="C17" s="41" t="str">
        <f>IF(ISNUMBER(#REF!),#REF!, "")</f>
        <v/>
      </c>
      <c r="D17" s="41">
        <f t="shared" si="0"/>
        <v>89.7</v>
      </c>
      <c r="E17" s="7">
        <v>89.7</v>
      </c>
      <c r="G17" s="64">
        <v>24653</v>
      </c>
      <c r="H17" s="61">
        <f>IF(ISNUMBER(HLOOKUP(H$6,'BIS_full_2020 Feb 12'!$C$4:$ED$277,'BIS_full_2020 Feb 12'!$B69,FALSE)),HLOOKUP(H$6,'BIS_full_2020 Feb 12'!$C$4:$ED$277,'BIS_full_2020 Feb 12'!$B69,FALSE), "")</f>
        <v>87.5</v>
      </c>
    </row>
    <row r="18" spans="1:8" x14ac:dyDescent="0.25">
      <c r="A18" s="5">
        <v>25203</v>
      </c>
      <c r="B18" s="41" t="str">
        <f>IF(ISNUMBER(#REF!),#REF!, "")</f>
        <v/>
      </c>
      <c r="C18" s="41" t="str">
        <f>IF(ISNUMBER(#REF!),#REF!, "")</f>
        <v/>
      </c>
      <c r="D18" s="41">
        <f t="shared" si="0"/>
        <v>88.1</v>
      </c>
      <c r="E18" s="7">
        <v>88.1</v>
      </c>
      <c r="G18" s="64">
        <v>24745</v>
      </c>
      <c r="H18" s="61">
        <f>IF(ISNUMBER(HLOOKUP(H$6,'BIS_full_2020 Feb 12'!$C$4:$ED$277,'BIS_full_2020 Feb 12'!$B70,FALSE)),HLOOKUP(H$6,'BIS_full_2020 Feb 12'!$C$4:$ED$277,'BIS_full_2020 Feb 12'!$B70,FALSE), "")</f>
        <v>87.7</v>
      </c>
    </row>
    <row r="19" spans="1:8" x14ac:dyDescent="0.25">
      <c r="A19" s="5">
        <v>25293</v>
      </c>
      <c r="B19" s="41" t="str">
        <f>IF(ISNUMBER(#REF!),#REF!, "")</f>
        <v/>
      </c>
      <c r="C19" s="41" t="str">
        <f>IF(ISNUMBER(#REF!),#REF!, "")</f>
        <v/>
      </c>
      <c r="D19" s="41">
        <f t="shared" si="0"/>
        <v>88.7</v>
      </c>
      <c r="E19" s="7">
        <v>88.7</v>
      </c>
      <c r="G19" s="64">
        <v>24837</v>
      </c>
      <c r="H19" s="61">
        <f>IF(ISNUMBER(HLOOKUP(H$6,'BIS_full_2020 Feb 12'!$C$4:$ED$277,'BIS_full_2020 Feb 12'!$B71,FALSE)),HLOOKUP(H$6,'BIS_full_2020 Feb 12'!$C$4:$ED$277,'BIS_full_2020 Feb 12'!$B71,FALSE), "")</f>
        <v>89.9</v>
      </c>
    </row>
    <row r="20" spans="1:8" x14ac:dyDescent="0.25">
      <c r="A20" s="5">
        <v>25384</v>
      </c>
      <c r="B20" s="41" t="str">
        <f>IF(ISNUMBER(#REF!),#REF!, "")</f>
        <v/>
      </c>
      <c r="C20" s="41" t="str">
        <f>IF(ISNUMBER(#REF!),#REF!, "")</f>
        <v/>
      </c>
      <c r="D20" s="41">
        <f t="shared" si="0"/>
        <v>88.3</v>
      </c>
      <c r="E20" s="7">
        <v>88.3</v>
      </c>
      <c r="G20" s="64">
        <v>24928</v>
      </c>
      <c r="H20" s="61">
        <f>IF(ISNUMBER(HLOOKUP(H$6,'BIS_full_2020 Feb 12'!$C$4:$ED$277,'BIS_full_2020 Feb 12'!$B72,FALSE)),HLOOKUP(H$6,'BIS_full_2020 Feb 12'!$C$4:$ED$277,'BIS_full_2020 Feb 12'!$B72,FALSE), "")</f>
        <v>88.3</v>
      </c>
    </row>
    <row r="21" spans="1:8" x14ac:dyDescent="0.25">
      <c r="A21" s="5">
        <v>25476</v>
      </c>
      <c r="B21" s="41" t="str">
        <f>IF(ISNUMBER(#REF!),#REF!, "")</f>
        <v/>
      </c>
      <c r="C21" s="41" t="str">
        <f>IF(ISNUMBER(#REF!),#REF!, "")</f>
        <v/>
      </c>
      <c r="D21" s="41">
        <f t="shared" si="0"/>
        <v>89.1</v>
      </c>
      <c r="E21" s="7">
        <v>89.1</v>
      </c>
      <c r="G21" s="64">
        <v>25019</v>
      </c>
      <c r="H21" s="61">
        <f>IF(ISNUMBER(HLOOKUP(H$6,'BIS_full_2020 Feb 12'!$C$4:$ED$277,'BIS_full_2020 Feb 12'!$B73,FALSE)),HLOOKUP(H$6,'BIS_full_2020 Feb 12'!$C$4:$ED$277,'BIS_full_2020 Feb 12'!$B73,FALSE), "")</f>
        <v>88.9</v>
      </c>
    </row>
    <row r="22" spans="1:8" x14ac:dyDescent="0.25">
      <c r="A22" s="5">
        <v>25568</v>
      </c>
      <c r="B22" s="41" t="str">
        <f>IF(ISNUMBER(#REF!),#REF!, "")</f>
        <v/>
      </c>
      <c r="C22" s="41" t="str">
        <f>IF(ISNUMBER(#REF!),#REF!, "")</f>
        <v/>
      </c>
      <c r="D22" s="41">
        <f t="shared" si="0"/>
        <v>88</v>
      </c>
      <c r="E22" s="7">
        <v>88</v>
      </c>
      <c r="G22" s="64">
        <v>25111</v>
      </c>
      <c r="H22" s="61">
        <f>IF(ISNUMBER(HLOOKUP(H$6,'BIS_full_2020 Feb 12'!$C$4:$ED$277,'BIS_full_2020 Feb 12'!$B74,FALSE)),HLOOKUP(H$6,'BIS_full_2020 Feb 12'!$C$4:$ED$277,'BIS_full_2020 Feb 12'!$B74,FALSE), "")</f>
        <v>88.5</v>
      </c>
    </row>
    <row r="23" spans="1:8" x14ac:dyDescent="0.25">
      <c r="A23" s="5">
        <v>25658</v>
      </c>
      <c r="B23" s="41" t="str">
        <f>IF(ISNUMBER(#REF!),#REF!, "")</f>
        <v/>
      </c>
      <c r="C23" s="41" t="str">
        <f>IF(ISNUMBER(#REF!),#REF!, "")</f>
        <v/>
      </c>
      <c r="D23" s="41">
        <f t="shared" si="0"/>
        <v>89.1</v>
      </c>
      <c r="E23" s="7">
        <v>89.1</v>
      </c>
      <c r="G23" s="64">
        <v>25203</v>
      </c>
      <c r="H23" s="61">
        <f>IF(ISNUMBER(HLOOKUP(H$6,'BIS_full_2020 Feb 12'!$C$4:$ED$277,'BIS_full_2020 Feb 12'!$B75,FALSE)),HLOOKUP(H$6,'BIS_full_2020 Feb 12'!$C$4:$ED$277,'BIS_full_2020 Feb 12'!$B75,FALSE), "")</f>
        <v>89.2</v>
      </c>
    </row>
    <row r="24" spans="1:8" x14ac:dyDescent="0.25">
      <c r="A24" s="5">
        <v>25749</v>
      </c>
      <c r="B24" s="41" t="str">
        <f>IF(ISNUMBER(#REF!),#REF!, "")</f>
        <v/>
      </c>
      <c r="C24" s="41" t="str">
        <f>IF(ISNUMBER(#REF!),#REF!, "")</f>
        <v/>
      </c>
      <c r="D24" s="41">
        <f t="shared" si="0"/>
        <v>88.8</v>
      </c>
      <c r="E24" s="7">
        <v>88.8</v>
      </c>
      <c r="G24" s="64">
        <v>25293</v>
      </c>
      <c r="H24" s="61">
        <f>IF(ISNUMBER(HLOOKUP(H$6,'BIS_full_2020 Feb 12'!$C$4:$ED$277,'BIS_full_2020 Feb 12'!$B76,FALSE)),HLOOKUP(H$6,'BIS_full_2020 Feb 12'!$C$4:$ED$277,'BIS_full_2020 Feb 12'!$B76,FALSE), "")</f>
        <v>88.2</v>
      </c>
    </row>
    <row r="25" spans="1:8" x14ac:dyDescent="0.25">
      <c r="A25" s="5">
        <v>25841</v>
      </c>
      <c r="B25" s="41" t="str">
        <f>IF(ISNUMBER(#REF!),#REF!, "")</f>
        <v/>
      </c>
      <c r="C25" s="41" t="str">
        <f>IF(ISNUMBER(#REF!),#REF!, "")</f>
        <v/>
      </c>
      <c r="D25" s="41">
        <f t="shared" si="0"/>
        <v>89.6</v>
      </c>
      <c r="E25" s="7">
        <v>89.6</v>
      </c>
      <c r="G25" s="64">
        <v>25384</v>
      </c>
      <c r="H25" s="61">
        <f>IF(ISNUMBER(HLOOKUP(H$6,'BIS_full_2020 Feb 12'!$C$4:$ED$277,'BIS_full_2020 Feb 12'!$B77,FALSE)),HLOOKUP(H$6,'BIS_full_2020 Feb 12'!$C$4:$ED$277,'BIS_full_2020 Feb 12'!$B77,FALSE), "")</f>
        <v>89.3</v>
      </c>
    </row>
    <row r="26" spans="1:8" x14ac:dyDescent="0.25">
      <c r="A26" s="5">
        <v>25933</v>
      </c>
      <c r="B26" s="41" t="str">
        <f>IF(ISNUMBER(#REF!),#REF!, "")</f>
        <v/>
      </c>
      <c r="C26" s="41" t="str">
        <f>IF(ISNUMBER(#REF!),#REF!, "")</f>
        <v/>
      </c>
      <c r="D26" s="41">
        <f t="shared" si="0"/>
        <v>88.8</v>
      </c>
      <c r="E26" s="7">
        <v>88.8</v>
      </c>
      <c r="G26" s="64">
        <v>25476</v>
      </c>
      <c r="H26" s="61">
        <f>IF(ISNUMBER(HLOOKUP(H$6,'BIS_full_2020 Feb 12'!$C$4:$ED$277,'BIS_full_2020 Feb 12'!$B78,FALSE)),HLOOKUP(H$6,'BIS_full_2020 Feb 12'!$C$4:$ED$277,'BIS_full_2020 Feb 12'!$B78,FALSE), "")</f>
        <v>89</v>
      </c>
    </row>
    <row r="27" spans="1:8" x14ac:dyDescent="0.25">
      <c r="A27" s="5">
        <v>26023</v>
      </c>
      <c r="B27" s="41" t="str">
        <f>IF(ISNUMBER(#REF!),#REF!, "")</f>
        <v/>
      </c>
      <c r="C27" s="41" t="str">
        <f>IF(ISNUMBER(#REF!),#REF!, "")</f>
        <v/>
      </c>
      <c r="D27" s="41">
        <f t="shared" si="0"/>
        <v>89.8</v>
      </c>
      <c r="E27" s="7">
        <v>89.8</v>
      </c>
      <c r="G27" s="64">
        <v>25568</v>
      </c>
      <c r="H27" s="61">
        <f>IF(ISNUMBER(HLOOKUP(H$6,'BIS_full_2020 Feb 12'!$C$4:$ED$277,'BIS_full_2020 Feb 12'!$B79,FALSE)),HLOOKUP(H$6,'BIS_full_2020 Feb 12'!$C$4:$ED$277,'BIS_full_2020 Feb 12'!$B79,FALSE), "")</f>
        <v>89.8</v>
      </c>
    </row>
    <row r="28" spans="1:8" x14ac:dyDescent="0.25">
      <c r="A28" s="5">
        <v>26114</v>
      </c>
      <c r="B28" s="41" t="str">
        <f>IF(ISNUMBER(#REF!),#REF!, "")</f>
        <v/>
      </c>
      <c r="C28" s="41" t="str">
        <f>IF(ISNUMBER(#REF!),#REF!, "")</f>
        <v/>
      </c>
      <c r="D28" s="41">
        <f t="shared" si="0"/>
        <v>90.2</v>
      </c>
      <c r="E28" s="7">
        <v>90.2</v>
      </c>
      <c r="G28" s="64">
        <v>25658</v>
      </c>
      <c r="H28" s="61">
        <f>IF(ISNUMBER(HLOOKUP(H$6,'BIS_full_2020 Feb 12'!$C$4:$ED$277,'BIS_full_2020 Feb 12'!$B80,FALSE)),HLOOKUP(H$6,'BIS_full_2020 Feb 12'!$C$4:$ED$277,'BIS_full_2020 Feb 12'!$B80,FALSE), "")</f>
        <v>89</v>
      </c>
    </row>
    <row r="29" spans="1:8" x14ac:dyDescent="0.25">
      <c r="A29" s="5">
        <v>26206</v>
      </c>
      <c r="B29" s="41" t="str">
        <f>IF(ISNUMBER(#REF!),#REF!, "")</f>
        <v/>
      </c>
      <c r="C29" s="41" t="str">
        <f>IF(ISNUMBER(#REF!),#REF!, "")</f>
        <v/>
      </c>
      <c r="D29" s="41">
        <f t="shared" si="0"/>
        <v>91</v>
      </c>
      <c r="E29" s="7">
        <v>91</v>
      </c>
      <c r="G29" s="64">
        <v>25749</v>
      </c>
      <c r="H29" s="61">
        <f>IF(ISNUMBER(HLOOKUP(H$6,'BIS_full_2020 Feb 12'!$C$4:$ED$277,'BIS_full_2020 Feb 12'!$B81,FALSE)),HLOOKUP(H$6,'BIS_full_2020 Feb 12'!$C$4:$ED$277,'BIS_full_2020 Feb 12'!$B81,FALSE), "")</f>
        <v>90</v>
      </c>
    </row>
    <row r="30" spans="1:8" x14ac:dyDescent="0.25">
      <c r="A30" s="5">
        <v>26298</v>
      </c>
      <c r="B30" s="41" t="str">
        <f>IF(ISNUMBER(#REF!),#REF!, "")</f>
        <v/>
      </c>
      <c r="C30" s="41" t="str">
        <f>IF(ISNUMBER(#REF!),#REF!, "")</f>
        <v/>
      </c>
      <c r="D30" s="41">
        <f t="shared" si="0"/>
        <v>90.4</v>
      </c>
      <c r="E30" s="7">
        <v>90.4</v>
      </c>
      <c r="G30" s="64">
        <v>25841</v>
      </c>
      <c r="H30" s="61">
        <f>IF(ISNUMBER(HLOOKUP(H$6,'BIS_full_2020 Feb 12'!$C$4:$ED$277,'BIS_full_2020 Feb 12'!$B82,FALSE)),HLOOKUP(H$6,'BIS_full_2020 Feb 12'!$C$4:$ED$277,'BIS_full_2020 Feb 12'!$B82,FALSE), "")</f>
        <v>90.4</v>
      </c>
    </row>
    <row r="31" spans="1:8" x14ac:dyDescent="0.25">
      <c r="A31" s="5">
        <v>26389</v>
      </c>
      <c r="B31" s="41" t="str">
        <f>IF(ISNUMBER(#REF!),#REF!, "")</f>
        <v/>
      </c>
      <c r="C31" s="41" t="str">
        <f>IF(ISNUMBER(#REF!),#REF!, "")</f>
        <v/>
      </c>
      <c r="D31" s="41">
        <f t="shared" si="0"/>
        <v>91.4</v>
      </c>
      <c r="E31" s="7">
        <v>91.4</v>
      </c>
      <c r="G31" s="64">
        <v>25933</v>
      </c>
      <c r="H31" s="61">
        <f>IF(ISNUMBER(HLOOKUP(H$6,'BIS_full_2020 Feb 12'!$C$4:$ED$277,'BIS_full_2020 Feb 12'!$B83,FALSE)),HLOOKUP(H$6,'BIS_full_2020 Feb 12'!$C$4:$ED$277,'BIS_full_2020 Feb 12'!$B83,FALSE), "")</f>
        <v>91.2</v>
      </c>
    </row>
    <row r="32" spans="1:8" x14ac:dyDescent="0.25">
      <c r="A32" s="5">
        <v>26480</v>
      </c>
      <c r="B32" s="41" t="str">
        <f>IF(ISNUMBER(#REF!),#REF!, "")</f>
        <v/>
      </c>
      <c r="C32" s="41" t="str">
        <f>IF(ISNUMBER(#REF!),#REF!, "")</f>
        <v/>
      </c>
      <c r="D32" s="41">
        <f t="shared" si="0"/>
        <v>91.7</v>
      </c>
      <c r="E32" s="7">
        <v>91.7</v>
      </c>
      <c r="G32" s="64">
        <v>26023</v>
      </c>
      <c r="H32" s="61">
        <f>IF(ISNUMBER(HLOOKUP(H$6,'BIS_full_2020 Feb 12'!$C$4:$ED$277,'BIS_full_2020 Feb 12'!$B84,FALSE)),HLOOKUP(H$6,'BIS_full_2020 Feb 12'!$C$4:$ED$277,'BIS_full_2020 Feb 12'!$B84,FALSE), "")</f>
        <v>90.7</v>
      </c>
    </row>
    <row r="33" spans="1:8" x14ac:dyDescent="0.25">
      <c r="A33" s="5">
        <v>26572</v>
      </c>
      <c r="B33" s="41" t="str">
        <f>IF(ISNUMBER(#REF!),#REF!, "")</f>
        <v/>
      </c>
      <c r="C33" s="41" t="str">
        <f>IF(ISNUMBER(#REF!),#REF!, "")</f>
        <v/>
      </c>
      <c r="D33" s="41">
        <f t="shared" si="0"/>
        <v>92</v>
      </c>
      <c r="E33" s="7">
        <v>92</v>
      </c>
      <c r="G33" s="64">
        <v>26114</v>
      </c>
      <c r="H33" s="61">
        <f>IF(ISNUMBER(HLOOKUP(H$6,'BIS_full_2020 Feb 12'!$C$4:$ED$277,'BIS_full_2020 Feb 12'!$B85,FALSE)),HLOOKUP(H$6,'BIS_full_2020 Feb 12'!$C$4:$ED$277,'BIS_full_2020 Feb 12'!$B85,FALSE), "")</f>
        <v>91.6</v>
      </c>
    </row>
    <row r="34" spans="1:8" x14ac:dyDescent="0.25">
      <c r="A34" s="5">
        <v>26664</v>
      </c>
      <c r="B34" s="41" t="str">
        <f>IF(ISNUMBER(#REF!),#REF!, "")</f>
        <v/>
      </c>
      <c r="C34" s="41" t="str">
        <f>IF(ISNUMBER(#REF!),#REF!, "")</f>
        <v/>
      </c>
      <c r="D34" s="41">
        <f t="shared" si="0"/>
        <v>91.9</v>
      </c>
      <c r="E34" s="7">
        <v>91.9</v>
      </c>
      <c r="G34" s="64">
        <v>26206</v>
      </c>
      <c r="H34" s="61">
        <f>IF(ISNUMBER(HLOOKUP(H$6,'BIS_full_2020 Feb 12'!$C$4:$ED$277,'BIS_full_2020 Feb 12'!$B86,FALSE)),HLOOKUP(H$6,'BIS_full_2020 Feb 12'!$C$4:$ED$277,'BIS_full_2020 Feb 12'!$B86,FALSE), "")</f>
        <v>91.9</v>
      </c>
    </row>
    <row r="35" spans="1:8" x14ac:dyDescent="0.25">
      <c r="A35" s="13">
        <v>26754</v>
      </c>
      <c r="B35" s="41" t="str">
        <f>IF(ISNUMBER(#REF!),#REF!, "")</f>
        <v/>
      </c>
      <c r="C35" s="41" t="str">
        <f>IF(ISNUMBER(#REF!),#REF!, "")</f>
        <v/>
      </c>
      <c r="D35" s="41">
        <f t="shared" si="0"/>
        <v>93.1</v>
      </c>
      <c r="E35" s="7">
        <v>93.1</v>
      </c>
      <c r="G35" s="64">
        <v>26298</v>
      </c>
      <c r="H35" s="61">
        <f>IF(ISNUMBER(HLOOKUP(H$6,'BIS_full_2020 Feb 12'!$C$4:$ED$277,'BIS_full_2020 Feb 12'!$B87,FALSE)),HLOOKUP(H$6,'BIS_full_2020 Feb 12'!$C$4:$ED$277,'BIS_full_2020 Feb 12'!$B87,FALSE), "")</f>
        <v>92.3</v>
      </c>
    </row>
    <row r="36" spans="1:8" x14ac:dyDescent="0.25">
      <c r="A36" s="5">
        <v>26845</v>
      </c>
      <c r="B36" s="41" t="str">
        <f>IF(ISNUMBER(#REF!),#REF!, "")</f>
        <v/>
      </c>
      <c r="C36" s="41" t="str">
        <f>IF(ISNUMBER(#REF!),#REF!, "")</f>
        <v/>
      </c>
      <c r="D36" s="41">
        <f t="shared" si="0"/>
        <v>93.3</v>
      </c>
      <c r="E36" s="7">
        <v>93.3</v>
      </c>
      <c r="G36" s="64">
        <v>26389</v>
      </c>
      <c r="H36" s="61">
        <f>IF(ISNUMBER(HLOOKUP(H$6,'BIS_full_2020 Feb 12'!$C$4:$ED$277,'BIS_full_2020 Feb 12'!$B88,FALSE)),HLOOKUP(H$6,'BIS_full_2020 Feb 12'!$C$4:$ED$277,'BIS_full_2020 Feb 12'!$B88,FALSE), "")</f>
        <v>92.2</v>
      </c>
    </row>
    <row r="37" spans="1:8" x14ac:dyDescent="0.25">
      <c r="A37" s="5">
        <v>26937</v>
      </c>
      <c r="B37" s="41" t="str">
        <f>IF(ISNUMBER(#REF!),#REF!, "")</f>
        <v/>
      </c>
      <c r="C37" s="41" t="str">
        <f>IF(ISNUMBER(#REF!),#REF!, "")</f>
        <v/>
      </c>
      <c r="D37" s="41">
        <f t="shared" si="0"/>
        <v>94</v>
      </c>
      <c r="E37" s="7">
        <v>94</v>
      </c>
      <c r="G37" s="64">
        <v>26480</v>
      </c>
      <c r="H37" s="61">
        <f>IF(ISNUMBER(HLOOKUP(H$6,'BIS_full_2020 Feb 12'!$C$4:$ED$277,'BIS_full_2020 Feb 12'!$B89,FALSE)),HLOOKUP(H$6,'BIS_full_2020 Feb 12'!$C$4:$ED$277,'BIS_full_2020 Feb 12'!$B89,FALSE), "")</f>
        <v>93.4</v>
      </c>
    </row>
    <row r="38" spans="1:8" x14ac:dyDescent="0.25">
      <c r="A38" s="5">
        <v>27029</v>
      </c>
      <c r="B38" s="41" t="str">
        <f>IF(ISNUMBER(#REF!),#REF!, "")</f>
        <v/>
      </c>
      <c r="C38" s="41" t="str">
        <f>IF(ISNUMBER(#REF!),#REF!, "")</f>
        <v/>
      </c>
      <c r="D38" s="41">
        <f t="shared" si="0"/>
        <v>94</v>
      </c>
      <c r="E38" s="7">
        <v>94</v>
      </c>
      <c r="G38" s="64">
        <v>26572</v>
      </c>
      <c r="H38" s="61">
        <f>IF(ISNUMBER(HLOOKUP(H$6,'BIS_full_2020 Feb 12'!$C$4:$ED$277,'BIS_full_2020 Feb 12'!$B90,FALSE)),HLOOKUP(H$6,'BIS_full_2020 Feb 12'!$C$4:$ED$277,'BIS_full_2020 Feb 12'!$B90,FALSE), "")</f>
        <v>93.5</v>
      </c>
    </row>
    <row r="39" spans="1:8" x14ac:dyDescent="0.25">
      <c r="A39" s="5">
        <v>27119</v>
      </c>
      <c r="B39" s="41" t="str">
        <f>IF(ISNUMBER(#REF!),#REF!, "")</f>
        <v/>
      </c>
      <c r="C39" s="41" t="str">
        <f>IF(ISNUMBER(#REF!),#REF!, "")</f>
        <v/>
      </c>
      <c r="D39" s="41">
        <f t="shared" si="0"/>
        <v>95</v>
      </c>
      <c r="E39" s="7">
        <v>95</v>
      </c>
      <c r="G39" s="64">
        <v>26664</v>
      </c>
      <c r="H39" s="61">
        <f>IF(ISNUMBER(HLOOKUP(H$6,'BIS_full_2020 Feb 12'!$C$4:$ED$277,'BIS_full_2020 Feb 12'!$B91,FALSE)),HLOOKUP(H$6,'BIS_full_2020 Feb 12'!$C$4:$ED$277,'BIS_full_2020 Feb 12'!$B91,FALSE), "")</f>
        <v>94.3</v>
      </c>
    </row>
    <row r="40" spans="1:8" x14ac:dyDescent="0.25">
      <c r="A40" s="5">
        <v>27210</v>
      </c>
      <c r="B40" s="41" t="str">
        <f>IF(ISNUMBER(#REF!),#REF!, "")</f>
        <v/>
      </c>
      <c r="C40" s="41" t="str">
        <f>IF(ISNUMBER(#REF!),#REF!, "")</f>
        <v/>
      </c>
      <c r="D40" s="41">
        <f t="shared" si="0"/>
        <v>95.5</v>
      </c>
      <c r="E40" s="7">
        <v>95.5</v>
      </c>
      <c r="G40" s="64">
        <v>26754</v>
      </c>
      <c r="H40" s="61">
        <f>IF(ISNUMBER(HLOOKUP(H$6,'BIS_full_2020 Feb 12'!$C$4:$ED$277,'BIS_full_2020 Feb 12'!$B92,FALSE)),HLOOKUP(H$6,'BIS_full_2020 Feb 12'!$C$4:$ED$277,'BIS_full_2020 Feb 12'!$B92,FALSE), "")</f>
        <v>94.3</v>
      </c>
    </row>
    <row r="41" spans="1:8" x14ac:dyDescent="0.25">
      <c r="A41" s="5">
        <v>27302</v>
      </c>
      <c r="B41" s="41" t="str">
        <f>IF(ISNUMBER(#REF!),#REF!, "")</f>
        <v/>
      </c>
      <c r="C41" s="41" t="str">
        <f>IF(ISNUMBER(#REF!),#REF!, "")</f>
        <v/>
      </c>
      <c r="D41" s="41">
        <f t="shared" si="0"/>
        <v>95.5</v>
      </c>
      <c r="E41" s="7">
        <v>95.5</v>
      </c>
      <c r="G41" s="64">
        <v>26845</v>
      </c>
      <c r="H41" s="61">
        <f>IF(ISNUMBER(HLOOKUP(H$6,'BIS_full_2020 Feb 12'!$C$4:$ED$277,'BIS_full_2020 Feb 12'!$B93,FALSE)),HLOOKUP(H$6,'BIS_full_2020 Feb 12'!$C$4:$ED$277,'BIS_full_2020 Feb 12'!$B93,FALSE), "")</f>
        <v>95.2</v>
      </c>
    </row>
    <row r="42" spans="1:8" x14ac:dyDescent="0.25">
      <c r="A42" s="5">
        <v>27394</v>
      </c>
      <c r="B42" s="41" t="str">
        <f>IF(ISNUMBER(#REF!),#REF!, "")</f>
        <v/>
      </c>
      <c r="C42" s="41" t="str">
        <f>IF(ISNUMBER(#REF!),#REF!, "")</f>
        <v/>
      </c>
      <c r="D42" s="41">
        <f t="shared" si="0"/>
        <v>95.4</v>
      </c>
      <c r="E42" s="7">
        <v>95.4</v>
      </c>
      <c r="G42" s="64">
        <v>26937</v>
      </c>
      <c r="H42" s="61">
        <f>IF(ISNUMBER(HLOOKUP(H$6,'BIS_full_2020 Feb 12'!$C$4:$ED$277,'BIS_full_2020 Feb 12'!$B94,FALSE)),HLOOKUP(H$6,'BIS_full_2020 Feb 12'!$C$4:$ED$277,'BIS_full_2020 Feb 12'!$B94,FALSE), "")</f>
        <v>95.7</v>
      </c>
    </row>
    <row r="43" spans="1:8" x14ac:dyDescent="0.25">
      <c r="A43" s="5">
        <v>27484</v>
      </c>
      <c r="B43" s="41" t="str">
        <f>IF(ISNUMBER(#REF!),#REF!, "")</f>
        <v/>
      </c>
      <c r="C43" s="41" t="str">
        <f>IF(ISNUMBER(#REF!),#REF!, "")</f>
        <v/>
      </c>
      <c r="D43" s="41">
        <f t="shared" si="0"/>
        <v>96.9</v>
      </c>
      <c r="E43" s="7">
        <v>96.9</v>
      </c>
      <c r="G43" s="64">
        <v>27029</v>
      </c>
      <c r="H43" s="61">
        <f>IF(ISNUMBER(HLOOKUP(H$6,'BIS_full_2020 Feb 12'!$C$4:$ED$277,'BIS_full_2020 Feb 12'!$B95,FALSE)),HLOOKUP(H$6,'BIS_full_2020 Feb 12'!$C$4:$ED$277,'BIS_full_2020 Feb 12'!$B95,FALSE), "")</f>
        <v>95.7</v>
      </c>
    </row>
    <row r="44" spans="1:8" x14ac:dyDescent="0.25">
      <c r="A44" s="5">
        <v>27575</v>
      </c>
      <c r="B44" s="41" t="str">
        <f>IF(ISNUMBER(#REF!),#REF!, "")</f>
        <v/>
      </c>
      <c r="C44" s="41" t="str">
        <f>IF(ISNUMBER(#REF!),#REF!, "")</f>
        <v/>
      </c>
      <c r="D44" s="41">
        <f t="shared" si="0"/>
        <v>97.4</v>
      </c>
      <c r="E44" s="7">
        <v>97.4</v>
      </c>
      <c r="G44" s="64">
        <v>27119</v>
      </c>
      <c r="H44" s="61">
        <f>IF(ISNUMBER(HLOOKUP(H$6,'BIS_full_2020 Feb 12'!$C$4:$ED$277,'BIS_full_2020 Feb 12'!$B96,FALSE)),HLOOKUP(H$6,'BIS_full_2020 Feb 12'!$C$4:$ED$277,'BIS_full_2020 Feb 12'!$B96,FALSE), "")</f>
        <v>95.6</v>
      </c>
    </row>
    <row r="45" spans="1:8" x14ac:dyDescent="0.25">
      <c r="A45" s="5">
        <v>27667</v>
      </c>
      <c r="B45" s="41" t="str">
        <f>IF(ISNUMBER(#REF!),#REF!, "")</f>
        <v/>
      </c>
      <c r="C45" s="41" t="str">
        <f>IF(ISNUMBER(#REF!),#REF!, "")</f>
        <v/>
      </c>
      <c r="D45" s="41">
        <f t="shared" si="0"/>
        <v>97.6</v>
      </c>
      <c r="E45" s="7">
        <v>97.6</v>
      </c>
      <c r="G45" s="64">
        <v>27210</v>
      </c>
      <c r="H45" s="61">
        <f>IF(ISNUMBER(HLOOKUP(H$6,'BIS_full_2020 Feb 12'!$C$4:$ED$277,'BIS_full_2020 Feb 12'!$B97,FALSE)),HLOOKUP(H$6,'BIS_full_2020 Feb 12'!$C$4:$ED$277,'BIS_full_2020 Feb 12'!$B97,FALSE), "")</f>
        <v>97.2</v>
      </c>
    </row>
    <row r="46" spans="1:8" x14ac:dyDescent="0.25">
      <c r="A46" s="5">
        <v>27759</v>
      </c>
      <c r="B46" s="41" t="str">
        <f>IF(ISNUMBER(#REF!),#REF!, "")</f>
        <v/>
      </c>
      <c r="C46" s="41" t="str">
        <f>IF(ISNUMBER(#REF!),#REF!, "")</f>
        <v/>
      </c>
      <c r="D46" s="41">
        <f t="shared" si="0"/>
        <v>96.1</v>
      </c>
      <c r="E46" s="7">
        <v>96.1</v>
      </c>
      <c r="G46" s="64">
        <v>27302</v>
      </c>
      <c r="H46" s="61">
        <f>IF(ISNUMBER(HLOOKUP(H$6,'BIS_full_2020 Feb 12'!$C$4:$ED$277,'BIS_full_2020 Feb 12'!$B98,FALSE)),HLOOKUP(H$6,'BIS_full_2020 Feb 12'!$C$4:$ED$277,'BIS_full_2020 Feb 12'!$B98,FALSE), "")</f>
        <v>97.6</v>
      </c>
    </row>
    <row r="47" spans="1:8" x14ac:dyDescent="0.25">
      <c r="A47" s="5">
        <v>27850</v>
      </c>
      <c r="B47" s="41" t="str">
        <f>IF(ISNUMBER(#REF!),#REF!, "")</f>
        <v/>
      </c>
      <c r="C47" s="41" t="str">
        <f>IF(ISNUMBER(#REF!),#REF!, "")</f>
        <v/>
      </c>
      <c r="D47" s="41">
        <f t="shared" si="0"/>
        <v>96</v>
      </c>
      <c r="E47" s="7">
        <v>96</v>
      </c>
      <c r="G47" s="64">
        <v>27394</v>
      </c>
      <c r="H47" s="61">
        <f>IF(ISNUMBER(HLOOKUP(H$6,'BIS_full_2020 Feb 12'!$C$4:$ED$277,'BIS_full_2020 Feb 12'!$B99,FALSE)),HLOOKUP(H$6,'BIS_full_2020 Feb 12'!$C$4:$ED$277,'BIS_full_2020 Feb 12'!$B99,FALSE), "")</f>
        <v>97.8</v>
      </c>
    </row>
    <row r="48" spans="1:8" x14ac:dyDescent="0.25">
      <c r="A48" s="5">
        <v>27941</v>
      </c>
      <c r="B48" s="41" t="str">
        <f>IF(ISNUMBER(#REF!),#REF!, "")</f>
        <v/>
      </c>
      <c r="C48" s="41" t="str">
        <f>IF(ISNUMBER(#REF!),#REF!, "")</f>
        <v/>
      </c>
      <c r="D48" s="41">
        <f t="shared" si="0"/>
        <v>95.3</v>
      </c>
      <c r="E48" s="7">
        <v>95.3</v>
      </c>
      <c r="G48" s="64">
        <v>27484</v>
      </c>
      <c r="H48" s="61">
        <f>IF(ISNUMBER(HLOOKUP(H$6,'BIS_full_2020 Feb 12'!$C$4:$ED$277,'BIS_full_2020 Feb 12'!$B100,FALSE)),HLOOKUP(H$6,'BIS_full_2020 Feb 12'!$C$4:$ED$277,'BIS_full_2020 Feb 12'!$B100,FALSE), "")</f>
        <v>96.4</v>
      </c>
    </row>
    <row r="49" spans="1:8" x14ac:dyDescent="0.25">
      <c r="A49" s="5">
        <v>28033</v>
      </c>
      <c r="B49" s="41" t="str">
        <f>IF(ISNUMBER(#REF!),#REF!, "")</f>
        <v/>
      </c>
      <c r="C49" s="41" t="str">
        <f>IF(ISNUMBER(#REF!),#REF!, "")</f>
        <v/>
      </c>
      <c r="D49" s="41">
        <f t="shared" si="0"/>
        <v>95.1</v>
      </c>
      <c r="E49" s="7">
        <v>95.1</v>
      </c>
      <c r="G49" s="64">
        <v>27575</v>
      </c>
      <c r="H49" s="61">
        <f>IF(ISNUMBER(HLOOKUP(H$6,'BIS_full_2020 Feb 12'!$C$4:$ED$277,'BIS_full_2020 Feb 12'!$B101,FALSE)),HLOOKUP(H$6,'BIS_full_2020 Feb 12'!$C$4:$ED$277,'BIS_full_2020 Feb 12'!$B101,FALSE), "")</f>
        <v>96.3</v>
      </c>
    </row>
    <row r="50" spans="1:8" x14ac:dyDescent="0.25">
      <c r="A50" s="5">
        <v>28125</v>
      </c>
      <c r="B50" s="41" t="str">
        <f>IF(ISNUMBER(#REF!),#REF!, "")</f>
        <v/>
      </c>
      <c r="C50" s="41" t="str">
        <f>IF(ISNUMBER(#REF!),#REF!, "")</f>
        <v/>
      </c>
      <c r="D50" s="41">
        <f t="shared" si="0"/>
        <v>93.5</v>
      </c>
      <c r="E50" s="7">
        <v>93.5</v>
      </c>
      <c r="G50" s="64">
        <v>27667</v>
      </c>
      <c r="H50" s="61">
        <f>IF(ISNUMBER(HLOOKUP(H$6,'BIS_full_2020 Feb 12'!$C$4:$ED$277,'BIS_full_2020 Feb 12'!$B102,FALSE)),HLOOKUP(H$6,'BIS_full_2020 Feb 12'!$C$4:$ED$277,'BIS_full_2020 Feb 12'!$B102,FALSE), "")</f>
        <v>95.7</v>
      </c>
    </row>
    <row r="51" spans="1:8" x14ac:dyDescent="0.25">
      <c r="A51" s="5">
        <v>28215</v>
      </c>
      <c r="B51" s="41" t="str">
        <f>IF(ISNUMBER(#REF!),#REF!, "")</f>
        <v/>
      </c>
      <c r="C51" s="41" t="str">
        <f>IF(ISNUMBER(#REF!),#REF!, "")</f>
        <v/>
      </c>
      <c r="D51" s="41">
        <f t="shared" si="0"/>
        <v>93.5</v>
      </c>
      <c r="E51" s="7">
        <v>93.5</v>
      </c>
      <c r="G51" s="64">
        <v>27759</v>
      </c>
      <c r="H51" s="61">
        <f>IF(ISNUMBER(HLOOKUP(H$6,'BIS_full_2020 Feb 12'!$C$4:$ED$277,'BIS_full_2020 Feb 12'!$B103,FALSE)),HLOOKUP(H$6,'BIS_full_2020 Feb 12'!$C$4:$ED$277,'BIS_full_2020 Feb 12'!$B103,FALSE), "")</f>
        <v>95.4</v>
      </c>
    </row>
    <row r="52" spans="1:8" x14ac:dyDescent="0.25">
      <c r="A52" s="5">
        <v>28306</v>
      </c>
      <c r="B52" s="41" t="str">
        <f>IF(ISNUMBER(#REF!),#REF!, "")</f>
        <v/>
      </c>
      <c r="C52" s="41" t="str">
        <f>IF(ISNUMBER(#REF!),#REF!, "")</f>
        <v/>
      </c>
      <c r="D52" s="41">
        <f t="shared" si="0"/>
        <v>93.5</v>
      </c>
      <c r="E52" s="7">
        <v>93.5</v>
      </c>
      <c r="G52" s="64">
        <v>27850</v>
      </c>
      <c r="H52" s="61">
        <f>IF(ISNUMBER(HLOOKUP(H$6,'BIS_full_2020 Feb 12'!$C$4:$ED$277,'BIS_full_2020 Feb 12'!$B104,FALSE)),HLOOKUP(H$6,'BIS_full_2020 Feb 12'!$C$4:$ED$277,'BIS_full_2020 Feb 12'!$B104,FALSE), "")</f>
        <v>93.8</v>
      </c>
    </row>
    <row r="53" spans="1:8" x14ac:dyDescent="0.25">
      <c r="A53" s="5">
        <v>28398</v>
      </c>
      <c r="B53" s="41" t="str">
        <f>IF(ISNUMBER(#REF!),#REF!, "")</f>
        <v/>
      </c>
      <c r="C53" s="41" t="str">
        <f>IF(ISNUMBER(#REF!),#REF!, "")</f>
        <v/>
      </c>
      <c r="D53" s="41">
        <f t="shared" si="0"/>
        <v>94</v>
      </c>
      <c r="E53" s="7">
        <v>94</v>
      </c>
      <c r="G53" s="64">
        <v>27941</v>
      </c>
      <c r="H53" s="61">
        <f>IF(ISNUMBER(HLOOKUP(H$6,'BIS_full_2020 Feb 12'!$C$4:$ED$277,'BIS_full_2020 Feb 12'!$B105,FALSE)),HLOOKUP(H$6,'BIS_full_2020 Feb 12'!$C$4:$ED$277,'BIS_full_2020 Feb 12'!$B105,FALSE), "")</f>
        <v>93.8</v>
      </c>
    </row>
    <row r="54" spans="1:8" x14ac:dyDescent="0.25">
      <c r="A54" s="5">
        <v>28490</v>
      </c>
      <c r="B54" s="41" t="str">
        <f>IF(ISNUMBER(#REF!),#REF!, "")</f>
        <v/>
      </c>
      <c r="C54" s="41" t="str">
        <f>IF(ISNUMBER(#REF!),#REF!, "")</f>
        <v/>
      </c>
      <c r="D54" s="41">
        <f t="shared" si="0"/>
        <v>94.2</v>
      </c>
      <c r="E54" s="7">
        <v>94.2</v>
      </c>
      <c r="G54" s="64">
        <v>28033</v>
      </c>
      <c r="H54" s="61">
        <f>IF(ISNUMBER(HLOOKUP(H$6,'BIS_full_2020 Feb 12'!$C$4:$ED$277,'BIS_full_2020 Feb 12'!$B106,FALSE)),HLOOKUP(H$6,'BIS_full_2020 Feb 12'!$C$4:$ED$277,'BIS_full_2020 Feb 12'!$B106,FALSE), "")</f>
        <v>93.8</v>
      </c>
    </row>
    <row r="55" spans="1:8" x14ac:dyDescent="0.25">
      <c r="A55" s="5">
        <v>28580</v>
      </c>
      <c r="B55" s="41" t="str">
        <f>IF(ISNUMBER(#REF!),#REF!, "")</f>
        <v/>
      </c>
      <c r="C55" s="41" t="str">
        <f>IF(ISNUMBER(#REF!),#REF!, "")</f>
        <v/>
      </c>
      <c r="D55" s="41">
        <f t="shared" si="0"/>
        <v>95.4</v>
      </c>
      <c r="E55" s="7">
        <v>95.4</v>
      </c>
      <c r="G55" s="64">
        <v>28125</v>
      </c>
      <c r="H55" s="61">
        <f>IF(ISNUMBER(HLOOKUP(H$6,'BIS_full_2020 Feb 12'!$C$4:$ED$277,'BIS_full_2020 Feb 12'!$B107,FALSE)),HLOOKUP(H$6,'BIS_full_2020 Feb 12'!$C$4:$ED$277,'BIS_full_2020 Feb 12'!$B107,FALSE), "")</f>
        <v>94.4</v>
      </c>
    </row>
    <row r="56" spans="1:8" x14ac:dyDescent="0.25">
      <c r="A56" s="5">
        <v>28671</v>
      </c>
      <c r="B56" s="41" t="str">
        <f>IF(ISNUMBER(#REF!),#REF!, "")</f>
        <v/>
      </c>
      <c r="C56" s="41" t="str">
        <f>IF(ISNUMBER(#REF!),#REF!, "")</f>
        <v/>
      </c>
      <c r="D56" s="41">
        <f t="shared" si="0"/>
        <v>95.7</v>
      </c>
      <c r="E56" s="7">
        <v>95.7</v>
      </c>
      <c r="G56" s="64">
        <v>28215</v>
      </c>
      <c r="H56" s="61">
        <f>IF(ISNUMBER(HLOOKUP(H$6,'BIS_full_2020 Feb 12'!$C$4:$ED$277,'BIS_full_2020 Feb 12'!$B108,FALSE)),HLOOKUP(H$6,'BIS_full_2020 Feb 12'!$C$4:$ED$277,'BIS_full_2020 Feb 12'!$B108,FALSE), "")</f>
        <v>94.5</v>
      </c>
    </row>
    <row r="57" spans="1:8" x14ac:dyDescent="0.25">
      <c r="A57" s="5">
        <v>28763</v>
      </c>
      <c r="B57" s="41" t="str">
        <f>IF(ISNUMBER(#REF!),#REF!, "")</f>
        <v/>
      </c>
      <c r="C57" s="41" t="str">
        <f>IF(ISNUMBER(#REF!),#REF!, "")</f>
        <v/>
      </c>
      <c r="D57" s="41">
        <f t="shared" si="0"/>
        <v>96.6</v>
      </c>
      <c r="E57" s="7">
        <v>96.6</v>
      </c>
      <c r="G57" s="64">
        <v>28306</v>
      </c>
      <c r="H57" s="61">
        <f>IF(ISNUMBER(HLOOKUP(H$6,'BIS_full_2020 Feb 12'!$C$4:$ED$277,'BIS_full_2020 Feb 12'!$B109,FALSE)),HLOOKUP(H$6,'BIS_full_2020 Feb 12'!$C$4:$ED$277,'BIS_full_2020 Feb 12'!$B109,FALSE), "")</f>
        <v>95.7</v>
      </c>
    </row>
    <row r="58" spans="1:8" x14ac:dyDescent="0.25">
      <c r="A58" s="5">
        <v>28855</v>
      </c>
      <c r="B58" s="41" t="str">
        <f>IF(ISNUMBER(#REF!),#REF!, "")</f>
        <v/>
      </c>
      <c r="C58" s="41" t="str">
        <f>IF(ISNUMBER(#REF!),#REF!, "")</f>
        <v/>
      </c>
      <c r="D58" s="41">
        <f t="shared" si="0"/>
        <v>96.6</v>
      </c>
      <c r="E58" s="7">
        <v>96.6</v>
      </c>
      <c r="G58" s="64">
        <v>28398</v>
      </c>
      <c r="H58" s="61">
        <f>IF(ISNUMBER(HLOOKUP(H$6,'BIS_full_2020 Feb 12'!$C$4:$ED$277,'BIS_full_2020 Feb 12'!$B110,FALSE)),HLOOKUP(H$6,'BIS_full_2020 Feb 12'!$C$4:$ED$277,'BIS_full_2020 Feb 12'!$B110,FALSE), "")</f>
        <v>96</v>
      </c>
    </row>
    <row r="59" spans="1:8" x14ac:dyDescent="0.25">
      <c r="A59" s="5">
        <v>28945</v>
      </c>
      <c r="B59" s="41" t="str">
        <f>IF(ISNUMBER(#REF!),#REF!, "")</f>
        <v/>
      </c>
      <c r="C59" s="41" t="str">
        <f>IF(ISNUMBER(#REF!),#REF!, "")</f>
        <v/>
      </c>
      <c r="D59" s="41">
        <f t="shared" si="0"/>
        <v>97.6</v>
      </c>
      <c r="E59" s="7">
        <v>97.6</v>
      </c>
      <c r="G59" s="64">
        <v>28490</v>
      </c>
      <c r="H59" s="61">
        <f>IF(ISNUMBER(HLOOKUP(H$6,'BIS_full_2020 Feb 12'!$C$4:$ED$277,'BIS_full_2020 Feb 12'!$B111,FALSE)),HLOOKUP(H$6,'BIS_full_2020 Feb 12'!$C$4:$ED$277,'BIS_full_2020 Feb 12'!$B111,FALSE), "")</f>
        <v>96.9</v>
      </c>
    </row>
    <row r="60" spans="1:8" x14ac:dyDescent="0.25">
      <c r="A60" s="5">
        <v>29036</v>
      </c>
      <c r="B60" s="41" t="str">
        <f>IF(ISNUMBER(#REF!),#REF!, "")</f>
        <v/>
      </c>
      <c r="C60" s="41" t="str">
        <f>IF(ISNUMBER(#REF!),#REF!, "")</f>
        <v/>
      </c>
      <c r="D60" s="41">
        <f t="shared" si="0"/>
        <v>98</v>
      </c>
      <c r="E60" s="7">
        <v>98</v>
      </c>
      <c r="G60" s="64">
        <v>28580</v>
      </c>
      <c r="H60" s="61">
        <f>IF(ISNUMBER(HLOOKUP(H$6,'BIS_full_2020 Feb 12'!$C$4:$ED$277,'BIS_full_2020 Feb 12'!$B112,FALSE)),HLOOKUP(H$6,'BIS_full_2020 Feb 12'!$C$4:$ED$277,'BIS_full_2020 Feb 12'!$B112,FALSE), "")</f>
        <v>96.9</v>
      </c>
    </row>
    <row r="61" spans="1:8" x14ac:dyDescent="0.25">
      <c r="A61" s="5">
        <v>29128</v>
      </c>
      <c r="B61" s="41" t="str">
        <f>IF(ISNUMBER(#REF!),#REF!, "")</f>
        <v/>
      </c>
      <c r="C61" s="41" t="str">
        <f>IF(ISNUMBER(#REF!),#REF!, "")</f>
        <v/>
      </c>
      <c r="D61" s="41">
        <f t="shared" si="0"/>
        <v>98</v>
      </c>
      <c r="E61" s="7">
        <v>98</v>
      </c>
      <c r="G61" s="64">
        <v>28671</v>
      </c>
      <c r="H61" s="61">
        <f>IF(ISNUMBER(HLOOKUP(H$6,'BIS_full_2020 Feb 12'!$C$4:$ED$277,'BIS_full_2020 Feb 12'!$B113,FALSE)),HLOOKUP(H$6,'BIS_full_2020 Feb 12'!$C$4:$ED$277,'BIS_full_2020 Feb 12'!$B113,FALSE), "")</f>
        <v>98</v>
      </c>
    </row>
    <row r="62" spans="1:8" x14ac:dyDescent="0.25">
      <c r="A62" s="5">
        <v>29220</v>
      </c>
      <c r="B62" s="41" t="str">
        <f>IF(ISNUMBER(#REF!),#REF!, "")</f>
        <v/>
      </c>
      <c r="C62" s="41" t="str">
        <f>IF(ISNUMBER(#REF!),#REF!, "")</f>
        <v/>
      </c>
      <c r="D62" s="41">
        <f t="shared" si="0"/>
        <v>97.3</v>
      </c>
      <c r="E62" s="7">
        <v>97.3</v>
      </c>
      <c r="G62" s="64">
        <v>28763</v>
      </c>
      <c r="H62" s="61">
        <f>IF(ISNUMBER(HLOOKUP(H$6,'BIS_full_2020 Feb 12'!$C$4:$ED$277,'BIS_full_2020 Feb 12'!$B114,FALSE)),HLOOKUP(H$6,'BIS_full_2020 Feb 12'!$C$4:$ED$277,'BIS_full_2020 Feb 12'!$B114,FALSE), "")</f>
        <v>98.3</v>
      </c>
    </row>
    <row r="63" spans="1:8" x14ac:dyDescent="0.25">
      <c r="A63" s="5">
        <v>29311</v>
      </c>
      <c r="B63" s="41" t="str">
        <f>IF(ISNUMBER(#REF!),#REF!, "")</f>
        <v/>
      </c>
      <c r="C63" s="41" t="str">
        <f>IF(ISNUMBER(#REF!),#REF!, "")</f>
        <v/>
      </c>
      <c r="D63" s="41">
        <f t="shared" si="0"/>
        <v>98.6</v>
      </c>
      <c r="E63" s="7">
        <v>98.6</v>
      </c>
      <c r="G63" s="64">
        <v>28855</v>
      </c>
      <c r="H63" s="61">
        <f>IF(ISNUMBER(HLOOKUP(H$6,'BIS_full_2020 Feb 12'!$C$4:$ED$277,'BIS_full_2020 Feb 12'!$B115,FALSE)),HLOOKUP(H$6,'BIS_full_2020 Feb 12'!$C$4:$ED$277,'BIS_full_2020 Feb 12'!$B115,FALSE), "")</f>
        <v>98.3</v>
      </c>
    </row>
    <row r="64" spans="1:8" x14ac:dyDescent="0.25">
      <c r="A64" s="5">
        <v>29402</v>
      </c>
      <c r="B64" s="41" t="str">
        <f>IF(ISNUMBER(#REF!),#REF!, "")</f>
        <v/>
      </c>
      <c r="C64" s="41" t="str">
        <f>IF(ISNUMBER(#REF!),#REF!, "")</f>
        <v/>
      </c>
      <c r="D64" s="41">
        <f t="shared" si="0"/>
        <v>99.5</v>
      </c>
      <c r="E64" s="7">
        <v>99.5</v>
      </c>
      <c r="G64" s="64">
        <v>28945</v>
      </c>
      <c r="H64" s="61">
        <f>IF(ISNUMBER(HLOOKUP(H$6,'BIS_full_2020 Feb 12'!$C$4:$ED$277,'BIS_full_2020 Feb 12'!$B116,FALSE)),HLOOKUP(H$6,'BIS_full_2020 Feb 12'!$C$4:$ED$277,'BIS_full_2020 Feb 12'!$B116,FALSE), "")</f>
        <v>97.6</v>
      </c>
    </row>
    <row r="65" spans="1:8" x14ac:dyDescent="0.25">
      <c r="A65" s="5">
        <v>29494</v>
      </c>
      <c r="B65" s="41" t="str">
        <f>IF(ISNUMBER(#REF!),#REF!, "")</f>
        <v/>
      </c>
      <c r="C65" s="41" t="str">
        <f>IF(ISNUMBER(#REF!),#REF!, "")</f>
        <v/>
      </c>
      <c r="D65" s="41">
        <f t="shared" si="0"/>
        <v>100.1</v>
      </c>
      <c r="E65" s="7">
        <v>100.1</v>
      </c>
      <c r="G65" s="64">
        <v>29036</v>
      </c>
      <c r="H65" s="61">
        <f>IF(ISNUMBER(HLOOKUP(H$6,'BIS_full_2020 Feb 12'!$C$4:$ED$277,'BIS_full_2020 Feb 12'!$B117,FALSE)),HLOOKUP(H$6,'BIS_full_2020 Feb 12'!$C$4:$ED$277,'BIS_full_2020 Feb 12'!$B117,FALSE), "")</f>
        <v>99</v>
      </c>
    </row>
    <row r="66" spans="1:8" x14ac:dyDescent="0.25">
      <c r="A66" s="5">
        <v>29586</v>
      </c>
      <c r="B66" s="41" t="str">
        <f>IF(ISNUMBER(#REF!),#REF!, "")</f>
        <v/>
      </c>
      <c r="C66" s="41" t="str">
        <f>IF(ISNUMBER(#REF!),#REF!, "")</f>
        <v/>
      </c>
      <c r="D66" s="41">
        <f t="shared" si="0"/>
        <v>100.2</v>
      </c>
      <c r="E66" s="7">
        <v>100.2</v>
      </c>
      <c r="G66" s="64">
        <v>29128</v>
      </c>
      <c r="H66" s="61">
        <f>IF(ISNUMBER(HLOOKUP(H$6,'BIS_full_2020 Feb 12'!$C$4:$ED$277,'BIS_full_2020 Feb 12'!$B118,FALSE)),HLOOKUP(H$6,'BIS_full_2020 Feb 12'!$C$4:$ED$277,'BIS_full_2020 Feb 12'!$B118,FALSE), "")</f>
        <v>99.9</v>
      </c>
    </row>
    <row r="67" spans="1:8" x14ac:dyDescent="0.25">
      <c r="A67" s="5">
        <v>29676</v>
      </c>
      <c r="B67" s="41" t="str">
        <f>IF(ISNUMBER(#REF!),#REF!, "")</f>
        <v/>
      </c>
      <c r="C67" s="41" t="str">
        <f>IF(ISNUMBER(#REF!),#REF!, "")</f>
        <v/>
      </c>
      <c r="D67" s="41">
        <f t="shared" ref="D67:D130" si="2">IF(ISNUMBER(E67), E67, "")</f>
        <v>99.8</v>
      </c>
      <c r="E67" s="7">
        <v>99.8</v>
      </c>
      <c r="G67" s="64">
        <v>29220</v>
      </c>
      <c r="H67" s="61">
        <f>IF(ISNUMBER(HLOOKUP(H$6,'BIS_full_2020 Feb 12'!$C$4:$ED$277,'BIS_full_2020 Feb 12'!$B119,FALSE)),HLOOKUP(H$6,'BIS_full_2020 Feb 12'!$C$4:$ED$277,'BIS_full_2020 Feb 12'!$B119,FALSE), "")</f>
        <v>100.5</v>
      </c>
    </row>
    <row r="68" spans="1:8" x14ac:dyDescent="0.25">
      <c r="A68" s="5">
        <v>29767</v>
      </c>
      <c r="B68" s="41" t="str">
        <f>IF(ISNUMBER(#REF!),#REF!, "")</f>
        <v/>
      </c>
      <c r="C68" s="41" t="str">
        <f>IF(ISNUMBER(#REF!),#REF!, "")</f>
        <v/>
      </c>
      <c r="D68" s="41">
        <f t="shared" si="2"/>
        <v>100.3</v>
      </c>
      <c r="E68" s="7">
        <v>100.3</v>
      </c>
      <c r="G68" s="64">
        <v>29311</v>
      </c>
      <c r="H68" s="61">
        <f>IF(ISNUMBER(HLOOKUP(H$6,'BIS_full_2020 Feb 12'!$C$4:$ED$277,'BIS_full_2020 Feb 12'!$B120,FALSE)),HLOOKUP(H$6,'BIS_full_2020 Feb 12'!$C$4:$ED$277,'BIS_full_2020 Feb 12'!$B120,FALSE), "")</f>
        <v>100.6</v>
      </c>
    </row>
    <row r="69" spans="1:8" x14ac:dyDescent="0.25">
      <c r="A69" s="5">
        <v>29859</v>
      </c>
      <c r="B69" s="41" t="str">
        <f>IF(ISNUMBER(#REF!),#REF!, "")</f>
        <v/>
      </c>
      <c r="C69" s="41" t="str">
        <f>IF(ISNUMBER(#REF!),#REF!, "")</f>
        <v/>
      </c>
      <c r="D69" s="41">
        <f t="shared" si="2"/>
        <v>100.9</v>
      </c>
      <c r="E69" s="7">
        <v>100.9</v>
      </c>
      <c r="G69" s="64">
        <v>29402</v>
      </c>
      <c r="H69" s="61">
        <f>IF(ISNUMBER(HLOOKUP(H$6,'BIS_full_2020 Feb 12'!$C$4:$ED$277,'BIS_full_2020 Feb 12'!$B121,FALSE)),HLOOKUP(H$6,'BIS_full_2020 Feb 12'!$C$4:$ED$277,'BIS_full_2020 Feb 12'!$B121,FALSE), "")</f>
        <v>100.2</v>
      </c>
    </row>
    <row r="70" spans="1:8" x14ac:dyDescent="0.25">
      <c r="A70" s="5">
        <v>29951</v>
      </c>
      <c r="B70" s="41" t="str">
        <f>IF(ISNUMBER(#REF!),#REF!, "")</f>
        <v/>
      </c>
      <c r="C70" s="41" t="str">
        <f>IF(ISNUMBER(#REF!),#REF!, "")</f>
        <v/>
      </c>
      <c r="D70" s="41">
        <f t="shared" si="2"/>
        <v>99.6</v>
      </c>
      <c r="E70" s="7">
        <v>99.6</v>
      </c>
      <c r="G70" s="64">
        <v>29494</v>
      </c>
      <c r="H70" s="61">
        <f>IF(ISNUMBER(HLOOKUP(H$6,'BIS_full_2020 Feb 12'!$C$4:$ED$277,'BIS_full_2020 Feb 12'!$B122,FALSE)),HLOOKUP(H$6,'BIS_full_2020 Feb 12'!$C$4:$ED$277,'BIS_full_2020 Feb 12'!$B122,FALSE), "")</f>
        <v>100.7</v>
      </c>
    </row>
    <row r="71" spans="1:8" x14ac:dyDescent="0.25">
      <c r="A71" s="5">
        <v>30041</v>
      </c>
      <c r="B71" s="41" t="str">
        <f>IF(ISNUMBER(#REF!),#REF!, "")</f>
        <v/>
      </c>
      <c r="C71" s="41" t="str">
        <f>IF(ISNUMBER(#REF!),#REF!, "")</f>
        <v/>
      </c>
      <c r="D71" s="41">
        <f t="shared" si="2"/>
        <v>99.7</v>
      </c>
      <c r="E71" s="7">
        <v>99.7</v>
      </c>
      <c r="G71" s="64">
        <v>29586</v>
      </c>
      <c r="H71" s="61">
        <f>IF(ISNUMBER(HLOOKUP(H$6,'BIS_full_2020 Feb 12'!$C$4:$ED$277,'BIS_full_2020 Feb 12'!$B123,FALSE)),HLOOKUP(H$6,'BIS_full_2020 Feb 12'!$C$4:$ED$277,'BIS_full_2020 Feb 12'!$B123,FALSE), "")</f>
        <v>101.3</v>
      </c>
    </row>
    <row r="72" spans="1:8" x14ac:dyDescent="0.25">
      <c r="A72" s="5">
        <v>30132</v>
      </c>
      <c r="B72" s="41" t="str">
        <f>IF(ISNUMBER(#REF!),#REF!, "")</f>
        <v/>
      </c>
      <c r="C72" s="41" t="str">
        <f>IF(ISNUMBER(#REF!),#REF!, "")</f>
        <v/>
      </c>
      <c r="D72" s="41">
        <f t="shared" si="2"/>
        <v>99.1</v>
      </c>
      <c r="E72" s="7">
        <v>99.1</v>
      </c>
      <c r="G72" s="64">
        <v>29676</v>
      </c>
      <c r="H72" s="61">
        <f>IF(ISNUMBER(HLOOKUP(H$6,'BIS_full_2020 Feb 12'!$C$4:$ED$277,'BIS_full_2020 Feb 12'!$B124,FALSE)),HLOOKUP(H$6,'BIS_full_2020 Feb 12'!$C$4:$ED$277,'BIS_full_2020 Feb 12'!$B124,FALSE), "")</f>
        <v>99.9</v>
      </c>
    </row>
    <row r="73" spans="1:8" x14ac:dyDescent="0.25">
      <c r="A73" s="5">
        <v>30224</v>
      </c>
      <c r="B73" s="41" t="str">
        <f>IF(ISNUMBER(#REF!),#REF!, "")</f>
        <v/>
      </c>
      <c r="C73" s="41" t="str">
        <f>IF(ISNUMBER(#REF!),#REF!, "")</f>
        <v/>
      </c>
      <c r="D73" s="41">
        <f t="shared" si="2"/>
        <v>99</v>
      </c>
      <c r="E73" s="7">
        <v>99</v>
      </c>
      <c r="G73" s="64">
        <v>29767</v>
      </c>
      <c r="H73" s="61">
        <f>IF(ISNUMBER(HLOOKUP(H$6,'BIS_full_2020 Feb 12'!$C$4:$ED$277,'BIS_full_2020 Feb 12'!$B125,FALSE)),HLOOKUP(H$6,'BIS_full_2020 Feb 12'!$C$4:$ED$277,'BIS_full_2020 Feb 12'!$B125,FALSE), "")</f>
        <v>100.1</v>
      </c>
    </row>
    <row r="74" spans="1:8" x14ac:dyDescent="0.25">
      <c r="A74" s="5">
        <v>30316</v>
      </c>
      <c r="B74" s="41" t="str">
        <f>IF(ISNUMBER(#REF!),#REF!, "")</f>
        <v/>
      </c>
      <c r="C74" s="41" t="str">
        <f>IF(ISNUMBER(#REF!),#REF!, "")</f>
        <v/>
      </c>
      <c r="D74" s="41">
        <f t="shared" si="2"/>
        <v>99.4</v>
      </c>
      <c r="E74" s="7">
        <v>99.4</v>
      </c>
      <c r="G74" s="64">
        <v>29859</v>
      </c>
      <c r="H74" s="61">
        <f>IF(ISNUMBER(HLOOKUP(H$6,'BIS_full_2020 Feb 12'!$C$4:$ED$277,'BIS_full_2020 Feb 12'!$B126,FALSE)),HLOOKUP(H$6,'BIS_full_2020 Feb 12'!$C$4:$ED$277,'BIS_full_2020 Feb 12'!$B126,FALSE), "")</f>
        <v>99.4</v>
      </c>
    </row>
    <row r="75" spans="1:8" x14ac:dyDescent="0.25">
      <c r="A75" s="5">
        <v>30406</v>
      </c>
      <c r="B75" s="41" t="str">
        <f>IF(ISNUMBER(#REF!),#REF!, "")</f>
        <v/>
      </c>
      <c r="C75" s="41" t="str">
        <f>IF(ISNUMBER(#REF!),#REF!, "")</f>
        <v/>
      </c>
      <c r="D75" s="41">
        <f t="shared" si="2"/>
        <v>100.4</v>
      </c>
      <c r="E75" s="7">
        <v>100.4</v>
      </c>
      <c r="G75" s="64">
        <v>29951</v>
      </c>
      <c r="H75" s="61">
        <f>IF(ISNUMBER(HLOOKUP(H$6,'BIS_full_2020 Feb 12'!$C$4:$ED$277,'BIS_full_2020 Feb 12'!$B127,FALSE)),HLOOKUP(H$6,'BIS_full_2020 Feb 12'!$C$4:$ED$277,'BIS_full_2020 Feb 12'!$B127,FALSE), "")</f>
        <v>99.3</v>
      </c>
    </row>
    <row r="76" spans="1:8" x14ac:dyDescent="0.25">
      <c r="A76" s="5">
        <v>30497</v>
      </c>
      <c r="B76" s="41" t="str">
        <f>IF(ISNUMBER(#REF!),#REF!, "")</f>
        <v/>
      </c>
      <c r="C76" s="41" t="str">
        <f>IF(ISNUMBER(#REF!),#REF!, "")</f>
        <v/>
      </c>
      <c r="D76" s="41">
        <f t="shared" si="2"/>
        <v>101</v>
      </c>
      <c r="E76" s="7">
        <v>101</v>
      </c>
      <c r="G76" s="64">
        <v>30041</v>
      </c>
      <c r="H76" s="61">
        <f>IF(ISNUMBER(HLOOKUP(H$6,'BIS_full_2020 Feb 12'!$C$4:$ED$277,'BIS_full_2020 Feb 12'!$B128,FALSE)),HLOOKUP(H$6,'BIS_full_2020 Feb 12'!$C$4:$ED$277,'BIS_full_2020 Feb 12'!$B128,FALSE), "")</f>
        <v>99.6</v>
      </c>
    </row>
    <row r="77" spans="1:8" x14ac:dyDescent="0.25">
      <c r="A77" s="5">
        <v>30589</v>
      </c>
      <c r="B77" s="41" t="str">
        <f>IF(ISNUMBER(#REF!),#REF!, "")</f>
        <v/>
      </c>
      <c r="C77" s="41" t="str">
        <f>IF(ISNUMBER(#REF!),#REF!, "")</f>
        <v/>
      </c>
      <c r="D77" s="41">
        <f t="shared" si="2"/>
        <v>101.7</v>
      </c>
      <c r="E77" s="7">
        <v>101.7</v>
      </c>
      <c r="G77" s="64">
        <v>30132</v>
      </c>
      <c r="H77" s="61">
        <f>IF(ISNUMBER(HLOOKUP(H$6,'BIS_full_2020 Feb 12'!$C$4:$ED$277,'BIS_full_2020 Feb 12'!$B129,FALSE)),HLOOKUP(H$6,'BIS_full_2020 Feb 12'!$C$4:$ED$277,'BIS_full_2020 Feb 12'!$B129,FALSE), "")</f>
        <v>100.5</v>
      </c>
    </row>
    <row r="78" spans="1:8" x14ac:dyDescent="0.25">
      <c r="A78" s="5">
        <v>30681</v>
      </c>
      <c r="B78" s="41" t="str">
        <f>IF(ISNUMBER(#REF!),#REF!, "")</f>
        <v/>
      </c>
      <c r="C78" s="41" t="str">
        <f>IF(ISNUMBER(#REF!),#REF!, "")</f>
        <v/>
      </c>
      <c r="D78" s="41">
        <f t="shared" si="2"/>
        <v>101.3</v>
      </c>
      <c r="E78" s="7">
        <v>101.3</v>
      </c>
      <c r="G78" s="64">
        <v>30224</v>
      </c>
      <c r="H78" s="61">
        <f>IF(ISNUMBER(HLOOKUP(H$6,'BIS_full_2020 Feb 12'!$C$4:$ED$277,'BIS_full_2020 Feb 12'!$B130,FALSE)),HLOOKUP(H$6,'BIS_full_2020 Feb 12'!$C$4:$ED$277,'BIS_full_2020 Feb 12'!$B130,FALSE), "")</f>
        <v>101.1</v>
      </c>
    </row>
    <row r="79" spans="1:8" x14ac:dyDescent="0.25">
      <c r="A79" s="5">
        <v>30772</v>
      </c>
      <c r="B79" s="41" t="str">
        <f>IF(ISNUMBER(#REF!),#REF!, "")</f>
        <v/>
      </c>
      <c r="C79" s="41" t="str">
        <f>IF(ISNUMBER(#REF!),#REF!, "")</f>
        <v/>
      </c>
      <c r="D79" s="41">
        <f t="shared" si="2"/>
        <v>102.1</v>
      </c>
      <c r="E79" s="7">
        <v>102.1</v>
      </c>
      <c r="G79" s="64">
        <v>30316</v>
      </c>
      <c r="H79" s="61">
        <f>IF(ISNUMBER(HLOOKUP(H$6,'BIS_full_2020 Feb 12'!$C$4:$ED$277,'BIS_full_2020 Feb 12'!$B131,FALSE)),HLOOKUP(H$6,'BIS_full_2020 Feb 12'!$C$4:$ED$277,'BIS_full_2020 Feb 12'!$B131,FALSE), "")</f>
        <v>101.8</v>
      </c>
    </row>
    <row r="80" spans="1:8" x14ac:dyDescent="0.25">
      <c r="A80" s="5">
        <v>30863</v>
      </c>
      <c r="B80" s="41" t="str">
        <f>IF(ISNUMBER(#REF!),#REF!, "")</f>
        <v/>
      </c>
      <c r="C80" s="41" t="str">
        <f>IF(ISNUMBER(#REF!),#REF!, "")</f>
        <v/>
      </c>
      <c r="D80" s="41">
        <f t="shared" si="2"/>
        <v>102.5</v>
      </c>
      <c r="E80" s="7">
        <v>102.5</v>
      </c>
      <c r="G80" s="64">
        <v>30406</v>
      </c>
      <c r="H80" s="61">
        <f>IF(ISNUMBER(HLOOKUP(H$6,'BIS_full_2020 Feb 12'!$C$4:$ED$277,'BIS_full_2020 Feb 12'!$B132,FALSE)),HLOOKUP(H$6,'BIS_full_2020 Feb 12'!$C$4:$ED$277,'BIS_full_2020 Feb 12'!$B132,FALSE), "")</f>
        <v>101.6</v>
      </c>
    </row>
    <row r="81" spans="1:8" x14ac:dyDescent="0.25">
      <c r="A81" s="5">
        <v>30955</v>
      </c>
      <c r="B81" s="41" t="str">
        <f>IF(ISNUMBER(#REF!),#REF!, "")</f>
        <v/>
      </c>
      <c r="C81" s="41" t="str">
        <f>IF(ISNUMBER(#REF!),#REF!, "")</f>
        <v/>
      </c>
      <c r="D81" s="41">
        <f t="shared" si="2"/>
        <v>103.1</v>
      </c>
      <c r="E81" s="7">
        <v>103.1</v>
      </c>
      <c r="G81" s="64">
        <v>30497</v>
      </c>
      <c r="H81" s="61">
        <f>IF(ISNUMBER(HLOOKUP(H$6,'BIS_full_2020 Feb 12'!$C$4:$ED$277,'BIS_full_2020 Feb 12'!$B133,FALSE)),HLOOKUP(H$6,'BIS_full_2020 Feb 12'!$C$4:$ED$277,'BIS_full_2020 Feb 12'!$B133,FALSE), "")</f>
        <v>102.4</v>
      </c>
    </row>
    <row r="82" spans="1:8" x14ac:dyDescent="0.25">
      <c r="A82" s="5">
        <v>31047</v>
      </c>
      <c r="B82" s="41" t="str">
        <f>IF(ISNUMBER(#REF!),#REF!, "")</f>
        <v/>
      </c>
      <c r="C82" s="41" t="str">
        <f>IF(ISNUMBER(#REF!),#REF!, "")</f>
        <v/>
      </c>
      <c r="D82" s="41">
        <f t="shared" si="2"/>
        <v>102.9</v>
      </c>
      <c r="E82" s="7">
        <v>102.9</v>
      </c>
      <c r="G82" s="64">
        <v>30589</v>
      </c>
      <c r="H82" s="61">
        <f>IF(ISNUMBER(HLOOKUP(H$6,'BIS_full_2020 Feb 12'!$C$4:$ED$277,'BIS_full_2020 Feb 12'!$B134,FALSE)),HLOOKUP(H$6,'BIS_full_2020 Feb 12'!$C$4:$ED$277,'BIS_full_2020 Feb 12'!$B134,FALSE), "")</f>
        <v>102.8</v>
      </c>
    </row>
    <row r="83" spans="1:8" x14ac:dyDescent="0.25">
      <c r="A83" s="5">
        <v>31137</v>
      </c>
      <c r="B83" s="41" t="str">
        <f>IF(ISNUMBER(#REF!),#REF!, "")</f>
        <v/>
      </c>
      <c r="C83" s="41" t="str">
        <f>IF(ISNUMBER(#REF!),#REF!, "")</f>
        <v/>
      </c>
      <c r="D83" s="41">
        <f t="shared" si="2"/>
        <v>104.1</v>
      </c>
      <c r="E83" s="7">
        <v>104.1</v>
      </c>
      <c r="G83" s="64">
        <v>30681</v>
      </c>
      <c r="H83" s="61">
        <f>IF(ISNUMBER(HLOOKUP(H$6,'BIS_full_2020 Feb 12'!$C$4:$ED$277,'BIS_full_2020 Feb 12'!$B135,FALSE)),HLOOKUP(H$6,'BIS_full_2020 Feb 12'!$C$4:$ED$277,'BIS_full_2020 Feb 12'!$B135,FALSE), "")</f>
        <v>103.4</v>
      </c>
    </row>
    <row r="84" spans="1:8" x14ac:dyDescent="0.25">
      <c r="A84" s="5">
        <v>31228</v>
      </c>
      <c r="B84" s="41" t="str">
        <f>IF(ISNUMBER(#REF!),#REF!, "")</f>
        <v/>
      </c>
      <c r="C84" s="41" t="str">
        <f>IF(ISNUMBER(#REF!),#REF!, "")</f>
        <v/>
      </c>
      <c r="D84" s="41">
        <f t="shared" si="2"/>
        <v>104.6</v>
      </c>
      <c r="E84" s="7">
        <v>104.6</v>
      </c>
      <c r="G84" s="64">
        <v>30772</v>
      </c>
      <c r="H84" s="61">
        <f>IF(ISNUMBER(HLOOKUP(H$6,'BIS_full_2020 Feb 12'!$C$4:$ED$277,'BIS_full_2020 Feb 12'!$B136,FALSE)),HLOOKUP(H$6,'BIS_full_2020 Feb 12'!$C$4:$ED$277,'BIS_full_2020 Feb 12'!$B136,FALSE), "")</f>
        <v>103.1</v>
      </c>
    </row>
    <row r="85" spans="1:8" x14ac:dyDescent="0.25">
      <c r="A85" s="5">
        <v>31320</v>
      </c>
      <c r="B85" s="41" t="str">
        <f>IF(ISNUMBER(#REF!),#REF!, "")</f>
        <v/>
      </c>
      <c r="C85" s="41" t="str">
        <f>IF(ISNUMBER(#REF!),#REF!, "")</f>
        <v/>
      </c>
      <c r="D85" s="41">
        <f t="shared" si="2"/>
        <v>106.2</v>
      </c>
      <c r="E85" s="7">
        <v>106.2</v>
      </c>
      <c r="G85" s="64">
        <v>30863</v>
      </c>
      <c r="H85" s="61">
        <f>IF(ISNUMBER(HLOOKUP(H$6,'BIS_full_2020 Feb 12'!$C$4:$ED$277,'BIS_full_2020 Feb 12'!$B137,FALSE)),HLOOKUP(H$6,'BIS_full_2020 Feb 12'!$C$4:$ED$277,'BIS_full_2020 Feb 12'!$B137,FALSE), "")</f>
        <v>104.3</v>
      </c>
    </row>
    <row r="86" spans="1:8" x14ac:dyDescent="0.25">
      <c r="A86" s="5">
        <v>31412</v>
      </c>
      <c r="B86" s="41" t="str">
        <f>IF(ISNUMBER(#REF!),#REF!, "")</f>
        <v/>
      </c>
      <c r="C86" s="41" t="str">
        <f>IF(ISNUMBER(#REF!),#REF!, "")</f>
        <v/>
      </c>
      <c r="D86" s="41">
        <f t="shared" si="2"/>
        <v>107.2</v>
      </c>
      <c r="E86" s="7">
        <v>107.2</v>
      </c>
      <c r="G86" s="64">
        <v>30955</v>
      </c>
      <c r="H86" s="61">
        <f>IF(ISNUMBER(HLOOKUP(H$6,'BIS_full_2020 Feb 12'!$C$4:$ED$277,'BIS_full_2020 Feb 12'!$B138,FALSE)),HLOOKUP(H$6,'BIS_full_2020 Feb 12'!$C$4:$ED$277,'BIS_full_2020 Feb 12'!$B138,FALSE), "")</f>
        <v>104.8</v>
      </c>
    </row>
    <row r="87" spans="1:8" x14ac:dyDescent="0.25">
      <c r="A87" s="5">
        <v>31502</v>
      </c>
      <c r="B87" s="41" t="str">
        <f>IF(ISNUMBER(#REF!),#REF!, "")</f>
        <v/>
      </c>
      <c r="C87" s="41" t="str">
        <f>IF(ISNUMBER(#REF!),#REF!, "")</f>
        <v/>
      </c>
      <c r="D87" s="41">
        <f t="shared" si="2"/>
        <v>108.8</v>
      </c>
      <c r="E87" s="7">
        <v>108.8</v>
      </c>
      <c r="G87" s="64">
        <v>31047</v>
      </c>
      <c r="H87" s="61">
        <f>IF(ISNUMBER(HLOOKUP(H$6,'BIS_full_2020 Feb 12'!$C$4:$ED$277,'BIS_full_2020 Feb 12'!$B139,FALSE)),HLOOKUP(H$6,'BIS_full_2020 Feb 12'!$C$4:$ED$277,'BIS_full_2020 Feb 12'!$B139,FALSE), "")</f>
        <v>106.5</v>
      </c>
    </row>
    <row r="88" spans="1:8" x14ac:dyDescent="0.25">
      <c r="A88" s="5">
        <v>31593</v>
      </c>
      <c r="B88" s="41" t="str">
        <f>IF(ISNUMBER(#REF!),#REF!, "")</f>
        <v/>
      </c>
      <c r="C88" s="41" t="str">
        <f>IF(ISNUMBER(#REF!),#REF!, "")</f>
        <v/>
      </c>
      <c r="D88" s="41">
        <f t="shared" si="2"/>
        <v>110</v>
      </c>
      <c r="E88" s="7">
        <v>110</v>
      </c>
      <c r="G88" s="64">
        <v>31137</v>
      </c>
      <c r="H88" s="61">
        <f>IF(ISNUMBER(HLOOKUP(H$6,'BIS_full_2020 Feb 12'!$C$4:$ED$277,'BIS_full_2020 Feb 12'!$B140,FALSE)),HLOOKUP(H$6,'BIS_full_2020 Feb 12'!$C$4:$ED$277,'BIS_full_2020 Feb 12'!$B140,FALSE), "")</f>
        <v>107.4</v>
      </c>
    </row>
    <row r="89" spans="1:8" x14ac:dyDescent="0.25">
      <c r="A89" s="5">
        <v>31685</v>
      </c>
      <c r="B89" s="41" t="str">
        <f>IF(ISNUMBER(#REF!),#REF!, "")</f>
        <v/>
      </c>
      <c r="C89" s="41" t="str">
        <f>IF(ISNUMBER(#REF!),#REF!, "")</f>
        <v/>
      </c>
      <c r="D89" s="41">
        <f t="shared" si="2"/>
        <v>112.6</v>
      </c>
      <c r="E89" s="7">
        <v>112.6</v>
      </c>
      <c r="G89" s="64">
        <v>31228</v>
      </c>
      <c r="H89" s="61">
        <f>IF(ISNUMBER(HLOOKUP(H$6,'BIS_full_2020 Feb 12'!$C$4:$ED$277,'BIS_full_2020 Feb 12'!$B141,FALSE)),HLOOKUP(H$6,'BIS_full_2020 Feb 12'!$C$4:$ED$277,'BIS_full_2020 Feb 12'!$B141,FALSE), "")</f>
        <v>109.1</v>
      </c>
    </row>
    <row r="90" spans="1:8" x14ac:dyDescent="0.25">
      <c r="A90" s="5">
        <v>31777</v>
      </c>
      <c r="B90" s="41" t="str">
        <f>IF(ISNUMBER(#REF!),#REF!, "")</f>
        <v/>
      </c>
      <c r="C90" s="41" t="str">
        <f>IF(ISNUMBER(#REF!),#REF!, "")</f>
        <v/>
      </c>
      <c r="D90" s="41">
        <f t="shared" si="2"/>
        <v>112.8</v>
      </c>
      <c r="E90" s="7">
        <v>112.8</v>
      </c>
      <c r="G90" s="64">
        <v>31320</v>
      </c>
      <c r="H90" s="61">
        <f>IF(ISNUMBER(HLOOKUP(H$6,'BIS_full_2020 Feb 12'!$C$4:$ED$277,'BIS_full_2020 Feb 12'!$B142,FALSE)),HLOOKUP(H$6,'BIS_full_2020 Feb 12'!$C$4:$ED$277,'BIS_full_2020 Feb 12'!$B142,FALSE), "")</f>
        <v>110.3</v>
      </c>
    </row>
    <row r="91" spans="1:8" x14ac:dyDescent="0.25">
      <c r="A91" s="5">
        <v>31867</v>
      </c>
      <c r="B91" s="41" t="str">
        <f>IF(ISNUMBER(#REF!),#REF!, "")</f>
        <v/>
      </c>
      <c r="C91" s="41" t="str">
        <f>IF(ISNUMBER(#REF!),#REF!, "")</f>
        <v/>
      </c>
      <c r="D91" s="41">
        <f t="shared" si="2"/>
        <v>114.5</v>
      </c>
      <c r="E91" s="7">
        <v>114.5</v>
      </c>
      <c r="G91" s="64">
        <v>31412</v>
      </c>
      <c r="H91" s="61">
        <f>IF(ISNUMBER(HLOOKUP(H$6,'BIS_full_2020 Feb 12'!$C$4:$ED$277,'BIS_full_2020 Feb 12'!$B143,FALSE)),HLOOKUP(H$6,'BIS_full_2020 Feb 12'!$C$4:$ED$277,'BIS_full_2020 Feb 12'!$B143,FALSE), "")</f>
        <v>113</v>
      </c>
    </row>
    <row r="92" spans="1:8" x14ac:dyDescent="0.25">
      <c r="A92" s="5">
        <v>31958</v>
      </c>
      <c r="B92" s="41" t="str">
        <f>IF(ISNUMBER(#REF!),#REF!, "")</f>
        <v/>
      </c>
      <c r="C92" s="41" t="str">
        <f>IF(ISNUMBER(#REF!),#REF!, "")</f>
        <v/>
      </c>
      <c r="D92" s="41">
        <f t="shared" si="2"/>
        <v>116.3</v>
      </c>
      <c r="E92" s="7">
        <v>116.3</v>
      </c>
      <c r="G92" s="64">
        <v>31502</v>
      </c>
      <c r="H92" s="61">
        <f>IF(ISNUMBER(HLOOKUP(H$6,'BIS_full_2020 Feb 12'!$C$4:$ED$277,'BIS_full_2020 Feb 12'!$B144,FALSE)),HLOOKUP(H$6,'BIS_full_2020 Feb 12'!$C$4:$ED$277,'BIS_full_2020 Feb 12'!$B144,FALSE), "")</f>
        <v>113.1</v>
      </c>
    </row>
    <row r="93" spans="1:8" x14ac:dyDescent="0.25">
      <c r="A93" s="5">
        <v>32050</v>
      </c>
      <c r="B93" s="41" t="str">
        <f>IF(ISNUMBER(#REF!),#REF!, "")</f>
        <v/>
      </c>
      <c r="C93" s="41" t="str">
        <f>IF(ISNUMBER(#REF!),#REF!, "")</f>
        <v/>
      </c>
      <c r="D93" s="41">
        <f t="shared" si="2"/>
        <v>118.8</v>
      </c>
      <c r="E93" s="7">
        <v>118.8</v>
      </c>
      <c r="G93" s="64">
        <v>31593</v>
      </c>
      <c r="H93" s="61">
        <f>IF(ISNUMBER(HLOOKUP(H$6,'BIS_full_2020 Feb 12'!$C$4:$ED$277,'BIS_full_2020 Feb 12'!$B145,FALSE)),HLOOKUP(H$6,'BIS_full_2020 Feb 12'!$C$4:$ED$277,'BIS_full_2020 Feb 12'!$B145,FALSE), "")</f>
        <v>114.8</v>
      </c>
    </row>
    <row r="94" spans="1:8" x14ac:dyDescent="0.25">
      <c r="A94" s="5">
        <v>32142</v>
      </c>
      <c r="B94" s="41" t="str">
        <f>IF(ISNUMBER(#REF!),#REF!, "")</f>
        <v/>
      </c>
      <c r="C94" s="41" t="str">
        <f>IF(ISNUMBER(#REF!),#REF!, "")</f>
        <v/>
      </c>
      <c r="D94" s="41">
        <f t="shared" si="2"/>
        <v>118.8</v>
      </c>
      <c r="E94" s="7">
        <v>118.8</v>
      </c>
      <c r="G94" s="64">
        <v>31685</v>
      </c>
      <c r="H94" s="61">
        <f>IF(ISNUMBER(HLOOKUP(H$6,'BIS_full_2020 Feb 12'!$C$4:$ED$277,'BIS_full_2020 Feb 12'!$B146,FALSE)),HLOOKUP(H$6,'BIS_full_2020 Feb 12'!$C$4:$ED$277,'BIS_full_2020 Feb 12'!$B146,FALSE), "")</f>
        <v>116.7</v>
      </c>
    </row>
    <row r="95" spans="1:8" x14ac:dyDescent="0.25">
      <c r="A95" s="5">
        <v>32233</v>
      </c>
      <c r="B95" s="41" t="str">
        <f>IF(ISNUMBER(#REF!),#REF!, "")</f>
        <v/>
      </c>
      <c r="C95" s="41" t="str">
        <f>IF(ISNUMBER(#REF!),#REF!, "")</f>
        <v/>
      </c>
      <c r="D95" s="41">
        <f t="shared" si="2"/>
        <v>120.3</v>
      </c>
      <c r="E95" s="7">
        <v>120.3</v>
      </c>
      <c r="G95" s="64">
        <v>31777</v>
      </c>
      <c r="H95" s="61">
        <f>IF(ISNUMBER(HLOOKUP(H$6,'BIS_full_2020 Feb 12'!$C$4:$ED$277,'BIS_full_2020 Feb 12'!$B147,FALSE)),HLOOKUP(H$6,'BIS_full_2020 Feb 12'!$C$4:$ED$277,'BIS_full_2020 Feb 12'!$B147,FALSE), "")</f>
        <v>119.2</v>
      </c>
    </row>
    <row r="96" spans="1:8" x14ac:dyDescent="0.25">
      <c r="A96" s="5">
        <v>32324</v>
      </c>
      <c r="B96" s="41" t="str">
        <f>IF(ISNUMBER(#REF!),#REF!, "")</f>
        <v/>
      </c>
      <c r="C96" s="41" t="str">
        <f>IF(ISNUMBER(#REF!),#REF!, "")</f>
        <v/>
      </c>
      <c r="D96" s="41">
        <f t="shared" si="2"/>
        <v>121.3</v>
      </c>
      <c r="E96" s="7">
        <v>121.3</v>
      </c>
      <c r="G96" s="64">
        <v>31867</v>
      </c>
      <c r="H96" s="61">
        <f>IF(ISNUMBER(HLOOKUP(H$6,'BIS_full_2020 Feb 12'!$C$4:$ED$277,'BIS_full_2020 Feb 12'!$B148,FALSE)),HLOOKUP(H$6,'BIS_full_2020 Feb 12'!$C$4:$ED$277,'BIS_full_2020 Feb 12'!$B148,FALSE), "")</f>
        <v>119.2</v>
      </c>
    </row>
    <row r="97" spans="1:8" x14ac:dyDescent="0.25">
      <c r="A97" s="5">
        <v>32416</v>
      </c>
      <c r="B97" s="41" t="str">
        <f>IF(ISNUMBER(#REF!),#REF!, "")</f>
        <v/>
      </c>
      <c r="C97" s="41" t="str">
        <f>IF(ISNUMBER(#REF!),#REF!, "")</f>
        <v/>
      </c>
      <c r="D97" s="41">
        <f t="shared" si="2"/>
        <v>121.2</v>
      </c>
      <c r="E97" s="7">
        <v>121.2</v>
      </c>
      <c r="G97" s="64">
        <v>31958</v>
      </c>
      <c r="H97" s="61">
        <f>IF(ISNUMBER(HLOOKUP(H$6,'BIS_full_2020 Feb 12'!$C$4:$ED$277,'BIS_full_2020 Feb 12'!$B149,FALSE)),HLOOKUP(H$6,'BIS_full_2020 Feb 12'!$C$4:$ED$277,'BIS_full_2020 Feb 12'!$B149,FALSE), "")</f>
        <v>120.8</v>
      </c>
    </row>
    <row r="98" spans="1:8" x14ac:dyDescent="0.25">
      <c r="A98" s="5">
        <v>32508</v>
      </c>
      <c r="B98" s="41" t="str">
        <f>IF(ISNUMBER(#REF!),#REF!, "")</f>
        <v/>
      </c>
      <c r="C98" s="41" t="str">
        <f>IF(ISNUMBER(#REF!),#REF!, "")</f>
        <v/>
      </c>
      <c r="D98" s="41">
        <f t="shared" si="2"/>
        <v>121.4</v>
      </c>
      <c r="E98" s="7">
        <v>121.4</v>
      </c>
      <c r="G98" s="64">
        <v>32050</v>
      </c>
      <c r="H98" s="61">
        <f>IF(ISNUMBER(HLOOKUP(H$6,'BIS_full_2020 Feb 12'!$C$4:$ED$277,'BIS_full_2020 Feb 12'!$B150,FALSE)),HLOOKUP(H$6,'BIS_full_2020 Feb 12'!$C$4:$ED$277,'BIS_full_2020 Feb 12'!$B150,FALSE), "")</f>
        <v>121.7</v>
      </c>
    </row>
    <row r="99" spans="1:8" x14ac:dyDescent="0.25">
      <c r="A99" s="5">
        <v>32598</v>
      </c>
      <c r="B99" s="41" t="str">
        <f>IF(ISNUMBER(#REF!),#REF!, "")</f>
        <v/>
      </c>
      <c r="C99" s="41" t="str">
        <f>IF(ISNUMBER(#REF!),#REF!, "")</f>
        <v/>
      </c>
      <c r="D99" s="41">
        <f t="shared" si="2"/>
        <v>122.4</v>
      </c>
      <c r="E99" s="7">
        <v>122.4</v>
      </c>
      <c r="G99" s="64">
        <v>32142</v>
      </c>
      <c r="H99" s="61">
        <f>IF(ISNUMBER(HLOOKUP(H$6,'BIS_full_2020 Feb 12'!$C$4:$ED$277,'BIS_full_2020 Feb 12'!$B151,FALSE)),HLOOKUP(H$6,'BIS_full_2020 Feb 12'!$C$4:$ED$277,'BIS_full_2020 Feb 12'!$B151,FALSE), "")</f>
        <v>121.8</v>
      </c>
    </row>
    <row r="100" spans="1:8" x14ac:dyDescent="0.25">
      <c r="A100" s="5">
        <v>32689</v>
      </c>
      <c r="B100" s="41" t="str">
        <f>IF(ISNUMBER(#REF!),#REF!, "")</f>
        <v/>
      </c>
      <c r="C100" s="41" t="str">
        <f>IF(ISNUMBER(#REF!),#REF!, "")</f>
        <v/>
      </c>
      <c r="D100" s="41">
        <f t="shared" si="2"/>
        <v>122.7</v>
      </c>
      <c r="E100" s="7">
        <v>122.7</v>
      </c>
      <c r="G100" s="64">
        <v>32233</v>
      </c>
      <c r="H100" s="61">
        <f>IF(ISNUMBER(HLOOKUP(H$6,'BIS_full_2020 Feb 12'!$C$4:$ED$277,'BIS_full_2020 Feb 12'!$B152,FALSE)),HLOOKUP(H$6,'BIS_full_2020 Feb 12'!$C$4:$ED$277,'BIS_full_2020 Feb 12'!$B152,FALSE), "")</f>
        <v>122</v>
      </c>
    </row>
    <row r="101" spans="1:8" x14ac:dyDescent="0.25">
      <c r="A101" s="5">
        <v>32781</v>
      </c>
      <c r="B101" s="41" t="str">
        <f>IF(ISNUMBER(#REF!),#REF!, "")</f>
        <v/>
      </c>
      <c r="C101" s="41" t="str">
        <f>IF(ISNUMBER(#REF!),#REF!, "")</f>
        <v/>
      </c>
      <c r="D101" s="41">
        <f t="shared" si="2"/>
        <v>123.4</v>
      </c>
      <c r="E101" s="7">
        <v>123.4</v>
      </c>
      <c r="G101" s="64">
        <v>32324</v>
      </c>
      <c r="H101" s="61">
        <f>IF(ISNUMBER(HLOOKUP(H$6,'BIS_full_2020 Feb 12'!$C$4:$ED$277,'BIS_full_2020 Feb 12'!$B153,FALSE)),HLOOKUP(H$6,'BIS_full_2020 Feb 12'!$C$4:$ED$277,'BIS_full_2020 Feb 12'!$B153,FALSE), "")</f>
        <v>123</v>
      </c>
    </row>
    <row r="102" spans="1:8" x14ac:dyDescent="0.25">
      <c r="A102" s="5">
        <v>32873</v>
      </c>
      <c r="B102" s="41" t="str">
        <f>IF(ISNUMBER(#REF!),#REF!, "")</f>
        <v/>
      </c>
      <c r="C102" s="41" t="str">
        <f>IF(ISNUMBER(#REF!),#REF!, "")</f>
        <v/>
      </c>
      <c r="D102" s="41">
        <f t="shared" si="2"/>
        <v>122.8</v>
      </c>
      <c r="E102" s="7">
        <v>122.8</v>
      </c>
      <c r="G102" s="64">
        <v>32416</v>
      </c>
      <c r="H102" s="61">
        <f>IF(ISNUMBER(HLOOKUP(H$6,'BIS_full_2020 Feb 12'!$C$4:$ED$277,'BIS_full_2020 Feb 12'!$B154,FALSE)),HLOOKUP(H$6,'BIS_full_2020 Feb 12'!$C$4:$ED$277,'BIS_full_2020 Feb 12'!$B154,FALSE), "")</f>
        <v>123.3</v>
      </c>
    </row>
    <row r="103" spans="1:8" x14ac:dyDescent="0.25">
      <c r="A103" s="5">
        <v>32963</v>
      </c>
      <c r="B103" s="41" t="str">
        <f>IF(ISNUMBER(#REF!),#REF!, "")</f>
        <v/>
      </c>
      <c r="C103" s="41" t="str">
        <f>IF(ISNUMBER(#REF!),#REF!, "")</f>
        <v/>
      </c>
      <c r="D103" s="41">
        <f t="shared" si="2"/>
        <v>123.4</v>
      </c>
      <c r="E103" s="7">
        <v>123.4</v>
      </c>
      <c r="G103" s="64">
        <v>32508</v>
      </c>
      <c r="H103" s="61">
        <f>IF(ISNUMBER(HLOOKUP(H$6,'BIS_full_2020 Feb 12'!$C$4:$ED$277,'BIS_full_2020 Feb 12'!$B155,FALSE)),HLOOKUP(H$6,'BIS_full_2020 Feb 12'!$C$4:$ED$277,'BIS_full_2020 Feb 12'!$B155,FALSE), "")</f>
        <v>124</v>
      </c>
    </row>
    <row r="104" spans="1:8" x14ac:dyDescent="0.25">
      <c r="A104" s="5">
        <v>33054</v>
      </c>
      <c r="B104" s="41" t="str">
        <f>IF(ISNUMBER(#REF!),#REF!, "")</f>
        <v/>
      </c>
      <c r="C104" s="41" t="str">
        <f>IF(ISNUMBER(#REF!),#REF!, "")</f>
        <v/>
      </c>
      <c r="D104" s="41">
        <f t="shared" si="2"/>
        <v>123</v>
      </c>
      <c r="E104" s="7">
        <v>123</v>
      </c>
      <c r="G104" s="64">
        <v>32598</v>
      </c>
      <c r="H104" s="61">
        <f>IF(ISNUMBER(HLOOKUP(H$6,'BIS_full_2020 Feb 12'!$C$4:$ED$277,'BIS_full_2020 Feb 12'!$B156,FALSE)),HLOOKUP(H$6,'BIS_full_2020 Feb 12'!$C$4:$ED$277,'BIS_full_2020 Feb 12'!$B156,FALSE), "")</f>
        <v>123.5</v>
      </c>
    </row>
    <row r="105" spans="1:8" x14ac:dyDescent="0.25">
      <c r="A105" s="5">
        <v>33146</v>
      </c>
      <c r="B105" s="41" t="str">
        <f>IF(ISNUMBER(#REF!),#REF!, "")</f>
        <v/>
      </c>
      <c r="C105" s="41" t="str">
        <f>IF(ISNUMBER(#REF!),#REF!, "")</f>
        <v/>
      </c>
      <c r="D105" s="41">
        <f t="shared" si="2"/>
        <v>123.5</v>
      </c>
      <c r="E105" s="7">
        <v>123.5</v>
      </c>
      <c r="G105" s="64">
        <v>32689</v>
      </c>
      <c r="H105" s="61">
        <f>IF(ISNUMBER(HLOOKUP(H$6,'BIS_full_2020 Feb 12'!$C$4:$ED$277,'BIS_full_2020 Feb 12'!$B157,FALSE)),HLOOKUP(H$6,'BIS_full_2020 Feb 12'!$C$4:$ED$277,'BIS_full_2020 Feb 12'!$B157,FALSE), "")</f>
        <v>124.1</v>
      </c>
    </row>
    <row r="106" spans="1:8" x14ac:dyDescent="0.25">
      <c r="A106" s="5">
        <v>33238</v>
      </c>
      <c r="B106" s="41" t="str">
        <f>IF(ISNUMBER(#REF!),#REF!, "")</f>
        <v/>
      </c>
      <c r="C106" s="41" t="str">
        <f>IF(ISNUMBER(#REF!),#REF!, "")</f>
        <v/>
      </c>
      <c r="D106" s="41">
        <f t="shared" si="2"/>
        <v>123.6</v>
      </c>
      <c r="E106" s="7">
        <v>123.6</v>
      </c>
      <c r="G106" s="64">
        <v>32781</v>
      </c>
      <c r="H106" s="61">
        <f>IF(ISNUMBER(HLOOKUP(H$6,'BIS_full_2020 Feb 12'!$C$4:$ED$277,'BIS_full_2020 Feb 12'!$B158,FALSE)),HLOOKUP(H$6,'BIS_full_2020 Feb 12'!$C$4:$ED$277,'BIS_full_2020 Feb 12'!$B158,FALSE), "")</f>
        <v>123.8</v>
      </c>
    </row>
    <row r="107" spans="1:8" x14ac:dyDescent="0.25">
      <c r="A107" s="5">
        <v>33328</v>
      </c>
      <c r="B107" s="41" t="str">
        <f>IF(ISNUMBER(#REF!),#REF!, "")</f>
        <v/>
      </c>
      <c r="C107" s="41" t="str">
        <f>IF(ISNUMBER(#REF!),#REF!, "")</f>
        <v/>
      </c>
      <c r="D107" s="41">
        <f t="shared" si="2"/>
        <v>123.7</v>
      </c>
      <c r="E107" s="7">
        <v>123.7</v>
      </c>
      <c r="G107" s="64">
        <v>32873</v>
      </c>
      <c r="H107" s="61">
        <f>IF(ISNUMBER(HLOOKUP(H$6,'BIS_full_2020 Feb 12'!$C$4:$ED$277,'BIS_full_2020 Feb 12'!$B159,FALSE)),HLOOKUP(H$6,'BIS_full_2020 Feb 12'!$C$4:$ED$277,'BIS_full_2020 Feb 12'!$B159,FALSE), "")</f>
        <v>124.3</v>
      </c>
    </row>
    <row r="108" spans="1:8" x14ac:dyDescent="0.25">
      <c r="A108" s="5">
        <v>33419</v>
      </c>
      <c r="B108" s="41" t="str">
        <f>IF(ISNUMBER(#REF!),#REF!, "")</f>
        <v/>
      </c>
      <c r="C108" s="41" t="str">
        <f>IF(ISNUMBER(#REF!),#REF!, "")</f>
        <v/>
      </c>
      <c r="D108" s="41">
        <f t="shared" si="2"/>
        <v>123.6</v>
      </c>
      <c r="E108" s="7">
        <v>123.6</v>
      </c>
      <c r="G108" s="64">
        <v>32963</v>
      </c>
      <c r="H108" s="61">
        <f>IF(ISNUMBER(HLOOKUP(H$6,'BIS_full_2020 Feb 12'!$C$4:$ED$277,'BIS_full_2020 Feb 12'!$B160,FALSE)),HLOOKUP(H$6,'BIS_full_2020 Feb 12'!$C$4:$ED$277,'BIS_full_2020 Feb 12'!$B160,FALSE), "")</f>
        <v>124.5</v>
      </c>
    </row>
    <row r="109" spans="1:8" x14ac:dyDescent="0.25">
      <c r="A109" s="5">
        <v>33511</v>
      </c>
      <c r="B109" s="41" t="str">
        <f>IF(ISNUMBER(#REF!),#REF!, "")</f>
        <v/>
      </c>
      <c r="C109" s="41" t="str">
        <f>IF(ISNUMBER(#REF!),#REF!, "")</f>
        <v/>
      </c>
      <c r="D109" s="41">
        <f t="shared" si="2"/>
        <v>123.4</v>
      </c>
      <c r="E109" s="7">
        <v>123.4</v>
      </c>
      <c r="G109" s="64">
        <v>33054</v>
      </c>
      <c r="H109" s="61">
        <f>IF(ISNUMBER(HLOOKUP(H$6,'BIS_full_2020 Feb 12'!$C$4:$ED$277,'BIS_full_2020 Feb 12'!$B161,FALSE)),HLOOKUP(H$6,'BIS_full_2020 Feb 12'!$C$4:$ED$277,'BIS_full_2020 Feb 12'!$B161,FALSE), "")</f>
        <v>124.5</v>
      </c>
    </row>
    <row r="110" spans="1:8" x14ac:dyDescent="0.25">
      <c r="A110" s="5">
        <v>33603</v>
      </c>
      <c r="B110" s="41" t="str">
        <f>IF(ISNUMBER(#REF!),#REF!, "")</f>
        <v/>
      </c>
      <c r="C110" s="41" t="str">
        <f>IF(ISNUMBER(#REF!),#REF!, "")</f>
        <v/>
      </c>
      <c r="D110" s="41">
        <f t="shared" si="2"/>
        <v>122.5</v>
      </c>
      <c r="E110" s="7">
        <v>122.5</v>
      </c>
      <c r="G110" s="64">
        <v>33146</v>
      </c>
      <c r="H110" s="61">
        <f>IF(ISNUMBER(HLOOKUP(H$6,'BIS_full_2020 Feb 12'!$C$4:$ED$277,'BIS_full_2020 Feb 12'!$B162,FALSE)),HLOOKUP(H$6,'BIS_full_2020 Feb 12'!$C$4:$ED$277,'BIS_full_2020 Feb 12'!$B162,FALSE), "")</f>
        <v>124.2</v>
      </c>
    </row>
    <row r="111" spans="1:8" x14ac:dyDescent="0.25">
      <c r="A111" s="5">
        <v>33694</v>
      </c>
      <c r="B111" s="41" t="str">
        <f>IF(ISNUMBER(#REF!),#REF!, "")</f>
        <v/>
      </c>
      <c r="C111" s="41" t="str">
        <f>IF(ISNUMBER(#REF!),#REF!, "")</f>
        <v/>
      </c>
      <c r="D111" s="41">
        <f t="shared" si="2"/>
        <v>122.9</v>
      </c>
      <c r="E111" s="7">
        <v>122.9</v>
      </c>
      <c r="G111" s="64">
        <v>33238</v>
      </c>
      <c r="H111" s="61">
        <f>IF(ISNUMBER(HLOOKUP(H$6,'BIS_full_2020 Feb 12'!$C$4:$ED$277,'BIS_full_2020 Feb 12'!$B163,FALSE)),HLOOKUP(H$6,'BIS_full_2020 Feb 12'!$C$4:$ED$277,'BIS_full_2020 Feb 12'!$B163,FALSE), "")</f>
        <v>124.1</v>
      </c>
    </row>
    <row r="112" spans="1:8" x14ac:dyDescent="0.25">
      <c r="A112" s="5">
        <v>33785</v>
      </c>
      <c r="B112" s="41" t="str">
        <f>IF(ISNUMBER(#REF!),#REF!, "")</f>
        <v/>
      </c>
      <c r="C112" s="41" t="str">
        <f>IF(ISNUMBER(#REF!),#REF!, "")</f>
        <v/>
      </c>
      <c r="D112" s="41">
        <f t="shared" si="2"/>
        <v>122.1</v>
      </c>
      <c r="E112" s="7">
        <v>122.1</v>
      </c>
      <c r="G112" s="64">
        <v>33328</v>
      </c>
      <c r="H112" s="61">
        <f>IF(ISNUMBER(HLOOKUP(H$6,'BIS_full_2020 Feb 12'!$C$4:$ED$277,'BIS_full_2020 Feb 12'!$B164,FALSE)),HLOOKUP(H$6,'BIS_full_2020 Feb 12'!$C$4:$ED$277,'BIS_full_2020 Feb 12'!$B164,FALSE), "")</f>
        <v>123.4</v>
      </c>
    </row>
    <row r="113" spans="1:8" x14ac:dyDescent="0.25">
      <c r="A113" s="5">
        <v>33877</v>
      </c>
      <c r="B113" s="41" t="str">
        <f>IF(ISNUMBER(#REF!),#REF!, "")</f>
        <v/>
      </c>
      <c r="C113" s="41" t="str">
        <f>IF(ISNUMBER(#REF!),#REF!, "")</f>
        <v/>
      </c>
      <c r="D113" s="41">
        <f t="shared" si="2"/>
        <v>121.4</v>
      </c>
      <c r="E113" s="7">
        <v>121.4</v>
      </c>
      <c r="G113" s="64">
        <v>33419</v>
      </c>
      <c r="H113" s="61">
        <f>IF(ISNUMBER(HLOOKUP(H$6,'BIS_full_2020 Feb 12'!$C$4:$ED$277,'BIS_full_2020 Feb 12'!$B165,FALSE)),HLOOKUP(H$6,'BIS_full_2020 Feb 12'!$C$4:$ED$277,'BIS_full_2020 Feb 12'!$B165,FALSE), "")</f>
        <v>123.7</v>
      </c>
    </row>
    <row r="114" spans="1:8" x14ac:dyDescent="0.25">
      <c r="A114" s="5">
        <v>33969</v>
      </c>
      <c r="B114" s="41" t="str">
        <f>IF(ISNUMBER(#REF!),#REF!, "")</f>
        <v/>
      </c>
      <c r="C114" s="41" t="str">
        <f>IF(ISNUMBER(#REF!),#REF!, "")</f>
        <v/>
      </c>
      <c r="D114" s="41">
        <f t="shared" si="2"/>
        <v>120.2</v>
      </c>
      <c r="E114" s="7">
        <v>120.2</v>
      </c>
      <c r="G114" s="64">
        <v>33511</v>
      </c>
      <c r="H114" s="61">
        <f>IF(ISNUMBER(HLOOKUP(H$6,'BIS_full_2020 Feb 12'!$C$4:$ED$277,'BIS_full_2020 Feb 12'!$B166,FALSE)),HLOOKUP(H$6,'BIS_full_2020 Feb 12'!$C$4:$ED$277,'BIS_full_2020 Feb 12'!$B166,FALSE), "")</f>
        <v>122.8</v>
      </c>
    </row>
    <row r="115" spans="1:8" x14ac:dyDescent="0.25">
      <c r="A115" s="5">
        <v>34059</v>
      </c>
      <c r="B115" s="41" t="str">
        <f>IF(ISNUMBER(#REF!),#REF!, "")</f>
        <v/>
      </c>
      <c r="C115" s="41" t="str">
        <f>IF(ISNUMBER(#REF!),#REF!, "")</f>
        <v/>
      </c>
      <c r="D115" s="41">
        <f t="shared" si="2"/>
        <v>119.3</v>
      </c>
      <c r="E115" s="7">
        <v>119.3</v>
      </c>
      <c r="G115" s="64">
        <v>33603</v>
      </c>
      <c r="H115" s="61">
        <f>IF(ISNUMBER(HLOOKUP(H$6,'BIS_full_2020 Feb 12'!$C$4:$ED$277,'BIS_full_2020 Feb 12'!$B167,FALSE)),HLOOKUP(H$6,'BIS_full_2020 Feb 12'!$C$4:$ED$277,'BIS_full_2020 Feb 12'!$B167,FALSE), "")</f>
        <v>122.1</v>
      </c>
    </row>
    <row r="116" spans="1:8" x14ac:dyDescent="0.25">
      <c r="A116" s="5">
        <v>34150</v>
      </c>
      <c r="B116" s="41" t="str">
        <f>IF(ISNUMBER(#REF!),#REF!, "")</f>
        <v/>
      </c>
      <c r="C116" s="41" t="str">
        <f>IF(ISNUMBER(#REF!),#REF!, "")</f>
        <v/>
      </c>
      <c r="D116" s="41">
        <f t="shared" si="2"/>
        <v>118.4</v>
      </c>
      <c r="E116" s="7">
        <v>118.4</v>
      </c>
      <c r="G116" s="64">
        <v>33694</v>
      </c>
      <c r="H116" s="61">
        <f>IF(ISNUMBER(HLOOKUP(H$6,'BIS_full_2020 Feb 12'!$C$4:$ED$277,'BIS_full_2020 Feb 12'!$B168,FALSE)),HLOOKUP(H$6,'BIS_full_2020 Feb 12'!$C$4:$ED$277,'BIS_full_2020 Feb 12'!$B168,FALSE), "")</f>
        <v>121</v>
      </c>
    </row>
    <row r="117" spans="1:8" x14ac:dyDescent="0.25">
      <c r="A117" s="5">
        <v>34242</v>
      </c>
      <c r="B117" s="41" t="str">
        <f>IF(ISNUMBER(#REF!),#REF!, "")</f>
        <v/>
      </c>
      <c r="C117" s="41" t="str">
        <f>IF(ISNUMBER(#REF!),#REF!, "")</f>
        <v/>
      </c>
      <c r="D117" s="41">
        <f t="shared" si="2"/>
        <v>117.6</v>
      </c>
      <c r="E117" s="7">
        <v>117.6</v>
      </c>
      <c r="G117" s="64">
        <v>33785</v>
      </c>
      <c r="H117" s="61">
        <f>IF(ISNUMBER(HLOOKUP(H$6,'BIS_full_2020 Feb 12'!$C$4:$ED$277,'BIS_full_2020 Feb 12'!$B169,FALSE)),HLOOKUP(H$6,'BIS_full_2020 Feb 12'!$C$4:$ED$277,'BIS_full_2020 Feb 12'!$B169,FALSE), "")</f>
        <v>120</v>
      </c>
    </row>
    <row r="118" spans="1:8" x14ac:dyDescent="0.25">
      <c r="A118" s="5">
        <v>34334</v>
      </c>
      <c r="B118" s="41" t="str">
        <f>IF(ISNUMBER(#REF!),#REF!, "")</f>
        <v/>
      </c>
      <c r="C118" s="41" t="str">
        <f>IF(ISNUMBER(#REF!),#REF!, "")</f>
        <v/>
      </c>
      <c r="D118" s="41">
        <f t="shared" si="2"/>
        <v>116.5</v>
      </c>
      <c r="E118" s="7">
        <v>116.5</v>
      </c>
      <c r="G118" s="64">
        <v>33877</v>
      </c>
      <c r="H118" s="61">
        <f>IF(ISNUMBER(HLOOKUP(H$6,'BIS_full_2020 Feb 12'!$C$4:$ED$277,'BIS_full_2020 Feb 12'!$B170,FALSE)),HLOOKUP(H$6,'BIS_full_2020 Feb 12'!$C$4:$ED$277,'BIS_full_2020 Feb 12'!$B170,FALSE), "")</f>
        <v>119.2</v>
      </c>
    </row>
    <row r="119" spans="1:8" x14ac:dyDescent="0.25">
      <c r="A119" s="5">
        <v>34424</v>
      </c>
      <c r="B119" s="41" t="str">
        <f>IF(ISNUMBER(#REF!),#REF!, "")</f>
        <v/>
      </c>
      <c r="C119" s="41" t="str">
        <f>IF(ISNUMBER(#REF!),#REF!, "")</f>
        <v/>
      </c>
      <c r="D119" s="41">
        <f t="shared" si="2"/>
        <v>116.7</v>
      </c>
      <c r="E119" s="7">
        <v>116.7</v>
      </c>
      <c r="G119" s="64">
        <v>33969</v>
      </c>
      <c r="H119" s="61">
        <f>IF(ISNUMBER(HLOOKUP(H$6,'BIS_full_2020 Feb 12'!$C$4:$ED$277,'BIS_full_2020 Feb 12'!$B171,FALSE)),HLOOKUP(H$6,'BIS_full_2020 Feb 12'!$C$4:$ED$277,'BIS_full_2020 Feb 12'!$B171,FALSE), "")</f>
        <v>118.3</v>
      </c>
    </row>
    <row r="120" spans="1:8" x14ac:dyDescent="0.25">
      <c r="A120" s="5">
        <v>34515</v>
      </c>
      <c r="B120" s="41" t="str">
        <f>IF(ISNUMBER(#REF!),#REF!, "")</f>
        <v/>
      </c>
      <c r="C120" s="41" t="str">
        <f>IF(ISNUMBER(#REF!),#REF!, "")</f>
        <v/>
      </c>
      <c r="D120" s="41">
        <f t="shared" si="2"/>
        <v>117</v>
      </c>
      <c r="E120" s="7">
        <v>117</v>
      </c>
      <c r="G120" s="64">
        <v>34059</v>
      </c>
      <c r="H120" s="61">
        <f>IF(ISNUMBER(HLOOKUP(H$6,'BIS_full_2020 Feb 12'!$C$4:$ED$277,'BIS_full_2020 Feb 12'!$B172,FALSE)),HLOOKUP(H$6,'BIS_full_2020 Feb 12'!$C$4:$ED$277,'BIS_full_2020 Feb 12'!$B172,FALSE), "")</f>
        <v>117.2</v>
      </c>
    </row>
    <row r="121" spans="1:8" x14ac:dyDescent="0.25">
      <c r="A121" s="5">
        <v>34607</v>
      </c>
      <c r="B121" s="41" t="str">
        <f>IF(ISNUMBER(#REF!),#REF!, "")</f>
        <v/>
      </c>
      <c r="C121" s="41" t="str">
        <f>IF(ISNUMBER(#REF!),#REF!, "")</f>
        <v/>
      </c>
      <c r="D121" s="41">
        <f t="shared" si="2"/>
        <v>117.5</v>
      </c>
      <c r="E121" s="7">
        <v>117.5</v>
      </c>
      <c r="G121" s="64">
        <v>34150</v>
      </c>
      <c r="H121" s="61">
        <f>IF(ISNUMBER(HLOOKUP(H$6,'BIS_full_2020 Feb 12'!$C$4:$ED$277,'BIS_full_2020 Feb 12'!$B173,FALSE)),HLOOKUP(H$6,'BIS_full_2020 Feb 12'!$C$4:$ED$277,'BIS_full_2020 Feb 12'!$B173,FALSE), "")</f>
        <v>117.3</v>
      </c>
    </row>
    <row r="122" spans="1:8" x14ac:dyDescent="0.25">
      <c r="A122" s="5">
        <v>34699</v>
      </c>
      <c r="B122" s="41" t="str">
        <f>IF(ISNUMBER(#REF!),#REF!, "")</f>
        <v/>
      </c>
      <c r="C122" s="41" t="str">
        <f>IF(ISNUMBER(#REF!),#REF!, "")</f>
        <v/>
      </c>
      <c r="D122" s="41">
        <f t="shared" si="2"/>
        <v>117.3</v>
      </c>
      <c r="E122" s="7">
        <v>117.3</v>
      </c>
      <c r="G122" s="64">
        <v>34242</v>
      </c>
      <c r="H122" s="61">
        <f>IF(ISNUMBER(HLOOKUP(H$6,'BIS_full_2020 Feb 12'!$C$4:$ED$277,'BIS_full_2020 Feb 12'!$B174,FALSE)),HLOOKUP(H$6,'BIS_full_2020 Feb 12'!$C$4:$ED$277,'BIS_full_2020 Feb 12'!$B174,FALSE), "")</f>
        <v>117.5</v>
      </c>
    </row>
    <row r="123" spans="1:8" x14ac:dyDescent="0.25">
      <c r="A123" s="5">
        <v>34789</v>
      </c>
      <c r="B123" s="41" t="str">
        <f>IF(ISNUMBER(#REF!),#REF!, "")</f>
        <v/>
      </c>
      <c r="C123" s="41" t="str">
        <f>IF(ISNUMBER(#REF!),#REF!, "")</f>
        <v/>
      </c>
      <c r="D123" s="41">
        <f t="shared" si="2"/>
        <v>117.4</v>
      </c>
      <c r="E123" s="7">
        <v>117.4</v>
      </c>
      <c r="G123" s="64">
        <v>34334</v>
      </c>
      <c r="H123" s="61">
        <f>IF(ISNUMBER(HLOOKUP(H$6,'BIS_full_2020 Feb 12'!$C$4:$ED$277,'BIS_full_2020 Feb 12'!$B175,FALSE)),HLOOKUP(H$6,'BIS_full_2020 Feb 12'!$C$4:$ED$277,'BIS_full_2020 Feb 12'!$B175,FALSE), "")</f>
        <v>117.9</v>
      </c>
    </row>
    <row r="124" spans="1:8" x14ac:dyDescent="0.25">
      <c r="A124" s="5">
        <v>34880</v>
      </c>
      <c r="B124" s="41" t="str">
        <f>IF(ISNUMBER(#REF!),#REF!, "")</f>
        <v/>
      </c>
      <c r="C124" s="41" t="str">
        <f>IF(ISNUMBER(#REF!),#REF!, "")</f>
        <v/>
      </c>
      <c r="D124" s="41">
        <f t="shared" si="2"/>
        <v>117.3</v>
      </c>
      <c r="E124" s="7">
        <v>117.3</v>
      </c>
      <c r="G124" s="64">
        <v>34424</v>
      </c>
      <c r="H124" s="61">
        <f>IF(ISNUMBER(HLOOKUP(H$6,'BIS_full_2020 Feb 12'!$C$4:$ED$277,'BIS_full_2020 Feb 12'!$B176,FALSE)),HLOOKUP(H$6,'BIS_full_2020 Feb 12'!$C$4:$ED$277,'BIS_full_2020 Feb 12'!$B176,FALSE), "")</f>
        <v>117.7</v>
      </c>
    </row>
    <row r="125" spans="1:8" x14ac:dyDescent="0.25">
      <c r="A125" s="5">
        <v>34972</v>
      </c>
      <c r="B125" s="41" t="str">
        <f>IF(ISNUMBER(#REF!),#REF!, "")</f>
        <v/>
      </c>
      <c r="C125" s="41" t="str">
        <f>IF(ISNUMBER(#REF!),#REF!, "")</f>
        <v/>
      </c>
      <c r="D125" s="41">
        <f t="shared" si="2"/>
        <v>117.8</v>
      </c>
      <c r="E125" s="7">
        <v>117.8</v>
      </c>
      <c r="G125" s="64">
        <v>34515</v>
      </c>
      <c r="H125" s="61">
        <f>IF(ISNUMBER(HLOOKUP(H$6,'BIS_full_2020 Feb 12'!$C$4:$ED$277,'BIS_full_2020 Feb 12'!$B177,FALSE)),HLOOKUP(H$6,'BIS_full_2020 Feb 12'!$C$4:$ED$277,'BIS_full_2020 Feb 12'!$B177,FALSE), "")</f>
        <v>117.8</v>
      </c>
    </row>
    <row r="126" spans="1:8" x14ac:dyDescent="0.25">
      <c r="A126" s="5">
        <v>35064</v>
      </c>
      <c r="B126" s="41" t="str">
        <f>IF(ISNUMBER(#REF!),#REF!, "")</f>
        <v/>
      </c>
      <c r="C126" s="41" t="str">
        <f>IF(ISNUMBER(#REF!),#REF!, "")</f>
        <v/>
      </c>
      <c r="D126" s="41">
        <f t="shared" si="2"/>
        <v>117.7</v>
      </c>
      <c r="E126" s="7">
        <v>117.7</v>
      </c>
      <c r="G126" s="64">
        <v>34607</v>
      </c>
      <c r="H126" s="61">
        <f>IF(ISNUMBER(HLOOKUP(H$6,'BIS_full_2020 Feb 12'!$C$4:$ED$277,'BIS_full_2020 Feb 12'!$B178,FALSE)),HLOOKUP(H$6,'BIS_full_2020 Feb 12'!$C$4:$ED$277,'BIS_full_2020 Feb 12'!$B178,FALSE), "")</f>
        <v>117.7</v>
      </c>
    </row>
    <row r="127" spans="1:8" x14ac:dyDescent="0.25">
      <c r="A127" s="5">
        <v>35155</v>
      </c>
      <c r="B127" s="41" t="str">
        <f>IF(ISNUMBER(#REF!),#REF!, "")</f>
        <v/>
      </c>
      <c r="C127" s="41" t="str">
        <f>IF(ISNUMBER(#REF!),#REF!, "")</f>
        <v/>
      </c>
      <c r="D127" s="41">
        <f t="shared" si="2"/>
        <v>118.6</v>
      </c>
      <c r="E127" s="7">
        <v>118.6</v>
      </c>
      <c r="G127" s="64">
        <v>34699</v>
      </c>
      <c r="H127" s="61">
        <f>IF(ISNUMBER(HLOOKUP(H$6,'BIS_full_2020 Feb 12'!$C$4:$ED$277,'BIS_full_2020 Feb 12'!$B179,FALSE)),HLOOKUP(H$6,'BIS_full_2020 Feb 12'!$C$4:$ED$277,'BIS_full_2020 Feb 12'!$B179,FALSE), "")</f>
        <v>118.2</v>
      </c>
    </row>
    <row r="128" spans="1:8" x14ac:dyDescent="0.25">
      <c r="A128" s="5">
        <v>35246</v>
      </c>
      <c r="B128" s="41" t="str">
        <f>IF(ISNUMBER(#REF!),#REF!, "")</f>
        <v/>
      </c>
      <c r="C128" s="41" t="str">
        <f>IF(ISNUMBER(#REF!),#REF!, "")</f>
        <v/>
      </c>
      <c r="D128" s="41">
        <f t="shared" si="2"/>
        <v>119.2</v>
      </c>
      <c r="E128" s="7">
        <v>119.2</v>
      </c>
      <c r="G128" s="64">
        <v>34789</v>
      </c>
      <c r="H128" s="61">
        <f>IF(ISNUMBER(HLOOKUP(H$6,'BIS_full_2020 Feb 12'!$C$4:$ED$277,'BIS_full_2020 Feb 12'!$B180,FALSE)),HLOOKUP(H$6,'BIS_full_2020 Feb 12'!$C$4:$ED$277,'BIS_full_2020 Feb 12'!$B180,FALSE), "")</f>
        <v>118.1</v>
      </c>
    </row>
    <row r="129" spans="1:8" x14ac:dyDescent="0.25">
      <c r="A129" s="5">
        <v>35338</v>
      </c>
      <c r="B129" s="41" t="str">
        <f>IF(ISNUMBER(#REF!),#REF!, "")</f>
        <v/>
      </c>
      <c r="C129" s="41" t="str">
        <f>IF(ISNUMBER(#REF!),#REF!, "")</f>
        <v/>
      </c>
      <c r="D129" s="41">
        <f t="shared" si="2"/>
        <v>119.9</v>
      </c>
      <c r="E129" s="7">
        <v>119.9</v>
      </c>
      <c r="G129" s="64">
        <v>34880</v>
      </c>
      <c r="H129" s="61">
        <f>IF(ISNUMBER(HLOOKUP(H$6,'BIS_full_2020 Feb 12'!$C$4:$ED$277,'BIS_full_2020 Feb 12'!$B181,FALSE)),HLOOKUP(H$6,'BIS_full_2020 Feb 12'!$C$4:$ED$277,'BIS_full_2020 Feb 12'!$B181,FALSE), "")</f>
        <v>119</v>
      </c>
    </row>
    <row r="130" spans="1:8" x14ac:dyDescent="0.25">
      <c r="A130" s="5">
        <v>35430</v>
      </c>
      <c r="B130" s="41" t="str">
        <f>IF(ISNUMBER(#REF!),#REF!, "")</f>
        <v/>
      </c>
      <c r="C130" s="41" t="str">
        <f>IF(ISNUMBER(#REF!),#REF!, "")</f>
        <v/>
      </c>
      <c r="D130" s="41">
        <f t="shared" si="2"/>
        <v>120.1</v>
      </c>
      <c r="E130" s="7">
        <v>120.1</v>
      </c>
      <c r="G130" s="64">
        <v>34972</v>
      </c>
      <c r="H130" s="61">
        <f>IF(ISNUMBER(HLOOKUP(H$6,'BIS_full_2020 Feb 12'!$C$4:$ED$277,'BIS_full_2020 Feb 12'!$B182,FALSE)),HLOOKUP(H$6,'BIS_full_2020 Feb 12'!$C$4:$ED$277,'BIS_full_2020 Feb 12'!$B182,FALSE), "")</f>
        <v>119.5</v>
      </c>
    </row>
    <row r="131" spans="1:8" x14ac:dyDescent="0.25">
      <c r="A131" s="5">
        <v>35520</v>
      </c>
      <c r="B131" s="41" t="str">
        <f>IF(ISNUMBER(#REF!),#REF!, "")</f>
        <v/>
      </c>
      <c r="C131" s="41" t="str">
        <f>IF(ISNUMBER(#REF!),#REF!, "")</f>
        <v/>
      </c>
      <c r="D131" s="41">
        <f t="shared" ref="D131:D194" si="3">IF(ISNUMBER(E131), E131, "")</f>
        <v>120.6</v>
      </c>
      <c r="E131" s="7">
        <v>120.6</v>
      </c>
      <c r="G131" s="64">
        <v>35064</v>
      </c>
      <c r="H131" s="61">
        <f>IF(ISNUMBER(HLOOKUP(H$6,'BIS_full_2020 Feb 12'!$C$4:$ED$277,'BIS_full_2020 Feb 12'!$B183,FALSE)),HLOOKUP(H$6,'BIS_full_2020 Feb 12'!$C$4:$ED$277,'BIS_full_2020 Feb 12'!$B183,FALSE), "")</f>
        <v>120.3</v>
      </c>
    </row>
    <row r="132" spans="1:8" x14ac:dyDescent="0.25">
      <c r="A132" s="5">
        <v>35611</v>
      </c>
      <c r="B132" s="41" t="str">
        <f>IF(ISNUMBER(#REF!),#REF!, "")</f>
        <v/>
      </c>
      <c r="C132" s="41" t="str">
        <f>IF(ISNUMBER(#REF!),#REF!, "")</f>
        <v/>
      </c>
      <c r="D132" s="41">
        <f t="shared" si="3"/>
        <v>120.7</v>
      </c>
      <c r="E132" s="7">
        <v>120.7</v>
      </c>
      <c r="G132" s="64">
        <v>35155</v>
      </c>
      <c r="H132" s="61">
        <f>IF(ISNUMBER(HLOOKUP(H$6,'BIS_full_2020 Feb 12'!$C$4:$ED$277,'BIS_full_2020 Feb 12'!$B184,FALSE)),HLOOKUP(H$6,'BIS_full_2020 Feb 12'!$C$4:$ED$277,'BIS_full_2020 Feb 12'!$B184,FALSE), "")</f>
        <v>120.6</v>
      </c>
    </row>
    <row r="133" spans="1:8" x14ac:dyDescent="0.25">
      <c r="A133" s="5">
        <v>35703</v>
      </c>
      <c r="B133" s="41" t="str">
        <f>IF(ISNUMBER(#REF!),#REF!, "")</f>
        <v/>
      </c>
      <c r="C133" s="41" t="str">
        <f>IF(ISNUMBER(#REF!),#REF!, "")</f>
        <v/>
      </c>
      <c r="D133" s="41">
        <f t="shared" si="3"/>
        <v>120.5</v>
      </c>
      <c r="E133" s="7">
        <v>120.5</v>
      </c>
      <c r="G133" s="64">
        <v>35246</v>
      </c>
      <c r="H133" s="61">
        <f>IF(ISNUMBER(HLOOKUP(H$6,'BIS_full_2020 Feb 12'!$C$4:$ED$277,'BIS_full_2020 Feb 12'!$B185,FALSE)),HLOOKUP(H$6,'BIS_full_2020 Feb 12'!$C$4:$ED$277,'BIS_full_2020 Feb 12'!$B185,FALSE), "")</f>
        <v>121.1</v>
      </c>
    </row>
    <row r="134" spans="1:8" x14ac:dyDescent="0.25">
      <c r="A134" s="5">
        <v>35795</v>
      </c>
      <c r="B134" s="41" t="str">
        <f>IF(ISNUMBER(#REF!),#REF!, "")</f>
        <v/>
      </c>
      <c r="C134" s="41" t="str">
        <f>IF(ISNUMBER(#REF!),#REF!, "")</f>
        <v/>
      </c>
      <c r="D134" s="41">
        <f t="shared" si="3"/>
        <v>120.2</v>
      </c>
      <c r="E134" s="7">
        <v>120.2</v>
      </c>
      <c r="G134" s="64">
        <v>35338</v>
      </c>
      <c r="H134" s="61">
        <f>IF(ISNUMBER(HLOOKUP(H$6,'BIS_full_2020 Feb 12'!$C$4:$ED$277,'BIS_full_2020 Feb 12'!$B186,FALSE)),HLOOKUP(H$6,'BIS_full_2020 Feb 12'!$C$4:$ED$277,'BIS_full_2020 Feb 12'!$B186,FALSE), "")</f>
        <v>121.2</v>
      </c>
    </row>
    <row r="135" spans="1:8" x14ac:dyDescent="0.25">
      <c r="A135" s="5">
        <v>35885</v>
      </c>
      <c r="B135" s="41" t="str">
        <f>IF(ISNUMBER(#REF!),#REF!, "")</f>
        <v/>
      </c>
      <c r="C135" s="41" t="str">
        <f>IF(ISNUMBER(#REF!),#REF!, "")</f>
        <v/>
      </c>
      <c r="D135" s="41">
        <f t="shared" si="3"/>
        <v>120.7</v>
      </c>
      <c r="E135" s="7">
        <v>120.7</v>
      </c>
      <c r="G135" s="64">
        <v>35430</v>
      </c>
      <c r="H135" s="61">
        <f>IF(ISNUMBER(HLOOKUP(H$6,'BIS_full_2020 Feb 12'!$C$4:$ED$277,'BIS_full_2020 Feb 12'!$B187,FALSE)),HLOOKUP(H$6,'BIS_full_2020 Feb 12'!$C$4:$ED$277,'BIS_full_2020 Feb 12'!$B187,FALSE), "")</f>
        <v>121</v>
      </c>
    </row>
    <row r="136" spans="1:8" x14ac:dyDescent="0.25">
      <c r="A136" s="5">
        <v>35976</v>
      </c>
      <c r="B136" s="41" t="str">
        <f>IF(ISNUMBER(#REF!),#REF!, "")</f>
        <v/>
      </c>
      <c r="C136" s="41" t="str">
        <f>IF(ISNUMBER(#REF!),#REF!, "")</f>
        <v/>
      </c>
      <c r="D136" s="41">
        <f t="shared" si="3"/>
        <v>121.3</v>
      </c>
      <c r="E136" s="7">
        <v>121.3</v>
      </c>
      <c r="G136" s="64">
        <v>35520</v>
      </c>
      <c r="H136" s="61">
        <f>IF(ISNUMBER(HLOOKUP(H$6,'BIS_full_2020 Feb 12'!$C$4:$ED$277,'BIS_full_2020 Feb 12'!$B188,FALSE)),HLOOKUP(H$6,'BIS_full_2020 Feb 12'!$C$4:$ED$277,'BIS_full_2020 Feb 12'!$B188,FALSE), "")</f>
        <v>120.7</v>
      </c>
    </row>
    <row r="137" spans="1:8" x14ac:dyDescent="0.25">
      <c r="A137" s="5">
        <v>36068</v>
      </c>
      <c r="B137" s="41" t="str">
        <f>IF(ISNUMBER(#REF!),#REF!, "")</f>
        <v/>
      </c>
      <c r="C137" s="41" t="str">
        <f>IF(ISNUMBER(#REF!),#REF!, "")</f>
        <v/>
      </c>
      <c r="D137" s="41">
        <f t="shared" si="3"/>
        <v>121.8</v>
      </c>
      <c r="E137" s="7">
        <v>121.8</v>
      </c>
      <c r="G137" s="64">
        <v>35611</v>
      </c>
      <c r="H137" s="61">
        <f>IF(ISNUMBER(HLOOKUP(H$6,'BIS_full_2020 Feb 12'!$C$4:$ED$277,'BIS_full_2020 Feb 12'!$B189,FALSE)),HLOOKUP(H$6,'BIS_full_2020 Feb 12'!$C$4:$ED$277,'BIS_full_2020 Feb 12'!$B189,FALSE), "")</f>
        <v>121.2</v>
      </c>
    </row>
    <row r="138" spans="1:8" x14ac:dyDescent="0.25">
      <c r="A138" s="5">
        <v>36160</v>
      </c>
      <c r="B138" s="41" t="str">
        <f>IF(ISNUMBER(#REF!),#REF!, "")</f>
        <v/>
      </c>
      <c r="C138" s="41" t="str">
        <f>IF(ISNUMBER(#REF!),#REF!, "")</f>
        <v/>
      </c>
      <c r="D138" s="41">
        <f t="shared" si="3"/>
        <v>122.5</v>
      </c>
      <c r="E138" s="7">
        <v>122.5</v>
      </c>
      <c r="G138" s="64">
        <v>35703</v>
      </c>
      <c r="H138" s="61">
        <f>IF(ISNUMBER(HLOOKUP(H$6,'BIS_full_2020 Feb 12'!$C$4:$ED$277,'BIS_full_2020 Feb 12'!$B190,FALSE)),HLOOKUP(H$6,'BIS_full_2020 Feb 12'!$C$4:$ED$277,'BIS_full_2020 Feb 12'!$B190,FALSE), "")</f>
        <v>121.9</v>
      </c>
    </row>
    <row r="139" spans="1:8" x14ac:dyDescent="0.25">
      <c r="A139" s="5">
        <v>36250</v>
      </c>
      <c r="B139" s="41" t="str">
        <f>IF(ISNUMBER(#REF!),#REF!, "")</f>
        <v/>
      </c>
      <c r="C139" s="41" t="str">
        <f>IF(ISNUMBER(#REF!),#REF!, "")</f>
        <v/>
      </c>
      <c r="D139" s="41">
        <f t="shared" si="3"/>
        <v>124.4</v>
      </c>
      <c r="E139" s="7">
        <v>124.4</v>
      </c>
      <c r="G139" s="64">
        <v>35795</v>
      </c>
      <c r="H139" s="61">
        <f>IF(ISNUMBER(HLOOKUP(H$6,'BIS_full_2020 Feb 12'!$C$4:$ED$277,'BIS_full_2020 Feb 12'!$B191,FALSE)),HLOOKUP(H$6,'BIS_full_2020 Feb 12'!$C$4:$ED$277,'BIS_full_2020 Feb 12'!$B191,FALSE), "")</f>
        <v>122.3</v>
      </c>
    </row>
    <row r="140" spans="1:8" x14ac:dyDescent="0.25">
      <c r="A140" s="5">
        <v>36341</v>
      </c>
      <c r="B140" s="41" t="str">
        <f>IF(ISNUMBER(#REF!),#REF!, "")</f>
        <v/>
      </c>
      <c r="C140" s="41" t="str">
        <f>IF(ISNUMBER(#REF!),#REF!, "")</f>
        <v/>
      </c>
      <c r="D140" s="41">
        <f t="shared" si="3"/>
        <v>125.2</v>
      </c>
      <c r="E140" s="7">
        <v>125.2</v>
      </c>
      <c r="G140" s="64">
        <v>35885</v>
      </c>
      <c r="H140" s="61">
        <f>IF(ISNUMBER(HLOOKUP(H$6,'BIS_full_2020 Feb 12'!$C$4:$ED$277,'BIS_full_2020 Feb 12'!$B192,FALSE)),HLOOKUP(H$6,'BIS_full_2020 Feb 12'!$C$4:$ED$277,'BIS_full_2020 Feb 12'!$B192,FALSE), "")</f>
        <v>122.9</v>
      </c>
    </row>
    <row r="141" spans="1:8" x14ac:dyDescent="0.25">
      <c r="A141" s="5">
        <v>36433</v>
      </c>
      <c r="B141" s="41" t="str">
        <f>IF(ISNUMBER(#REF!),#REF!, "")</f>
        <v/>
      </c>
      <c r="C141" s="41" t="str">
        <f>IF(ISNUMBER(#REF!),#REF!, "")</f>
        <v/>
      </c>
      <c r="D141" s="41">
        <f t="shared" si="3"/>
        <v>126.3</v>
      </c>
      <c r="E141" s="7">
        <v>126.3</v>
      </c>
      <c r="G141" s="64">
        <v>35976</v>
      </c>
      <c r="H141" s="61">
        <f>IF(ISNUMBER(HLOOKUP(H$6,'BIS_full_2020 Feb 12'!$C$4:$ED$277,'BIS_full_2020 Feb 12'!$B193,FALSE)),HLOOKUP(H$6,'BIS_full_2020 Feb 12'!$C$4:$ED$277,'BIS_full_2020 Feb 12'!$B193,FALSE), "")</f>
        <v>124.9</v>
      </c>
    </row>
    <row r="142" spans="1:8" x14ac:dyDescent="0.25">
      <c r="A142" s="5">
        <v>36525</v>
      </c>
      <c r="B142" s="41" t="str">
        <f>IF(ISNUMBER(#REF!),#REF!, "")</f>
        <v/>
      </c>
      <c r="C142" s="41" t="str">
        <f>IF(ISNUMBER(#REF!),#REF!, "")</f>
        <v/>
      </c>
      <c r="D142" s="41">
        <f t="shared" si="3"/>
        <v>127.2</v>
      </c>
      <c r="E142" s="7">
        <v>127.2</v>
      </c>
      <c r="G142" s="64">
        <v>36068</v>
      </c>
      <c r="H142" s="61">
        <f>IF(ISNUMBER(HLOOKUP(H$6,'BIS_full_2020 Feb 12'!$C$4:$ED$277,'BIS_full_2020 Feb 12'!$B194,FALSE)),HLOOKUP(H$6,'BIS_full_2020 Feb 12'!$C$4:$ED$277,'BIS_full_2020 Feb 12'!$B194,FALSE), "")</f>
        <v>125.8</v>
      </c>
    </row>
    <row r="143" spans="1:8" x14ac:dyDescent="0.25">
      <c r="A143" s="5">
        <v>36616</v>
      </c>
      <c r="B143" s="41" t="str">
        <f>IF(ISNUMBER(#REF!),#REF!, "")</f>
        <v/>
      </c>
      <c r="C143" s="41" t="str">
        <f>IF(ISNUMBER(#REF!),#REF!, "")</f>
        <v/>
      </c>
      <c r="D143" s="41">
        <f t="shared" si="3"/>
        <v>128.1</v>
      </c>
      <c r="E143" s="7">
        <v>128.1</v>
      </c>
      <c r="G143" s="64">
        <v>36160</v>
      </c>
      <c r="H143" s="61">
        <f>IF(ISNUMBER(HLOOKUP(H$6,'BIS_full_2020 Feb 12'!$C$4:$ED$277,'BIS_full_2020 Feb 12'!$B195,FALSE)),HLOOKUP(H$6,'BIS_full_2020 Feb 12'!$C$4:$ED$277,'BIS_full_2020 Feb 12'!$B195,FALSE), "")</f>
        <v>127.1</v>
      </c>
    </row>
    <row r="144" spans="1:8" x14ac:dyDescent="0.25">
      <c r="A144" s="5">
        <v>36707</v>
      </c>
      <c r="B144" s="41" t="str">
        <f>IF(ISNUMBER(#REF!),#REF!, "")</f>
        <v/>
      </c>
      <c r="C144" s="41" t="str">
        <f>IF(ISNUMBER(#REF!),#REF!, "")</f>
        <v/>
      </c>
      <c r="D144" s="41">
        <f t="shared" si="3"/>
        <v>129.80000000000001</v>
      </c>
      <c r="E144" s="7">
        <v>129.80000000000001</v>
      </c>
      <c r="G144" s="64">
        <v>36250</v>
      </c>
      <c r="H144" s="61">
        <f>IF(ISNUMBER(HLOOKUP(H$6,'BIS_full_2020 Feb 12'!$C$4:$ED$277,'BIS_full_2020 Feb 12'!$B196,FALSE)),HLOOKUP(H$6,'BIS_full_2020 Feb 12'!$C$4:$ED$277,'BIS_full_2020 Feb 12'!$B196,FALSE), "")</f>
        <v>128</v>
      </c>
    </row>
    <row r="145" spans="1:8" x14ac:dyDescent="0.25">
      <c r="A145" s="5">
        <v>36799</v>
      </c>
      <c r="B145" s="41" t="str">
        <f>IF(ISNUMBER(#REF!),#REF!, "")</f>
        <v/>
      </c>
      <c r="C145" s="41" t="str">
        <f>IF(ISNUMBER(#REF!),#REF!, "")</f>
        <v/>
      </c>
      <c r="D145" s="41">
        <f t="shared" si="3"/>
        <v>130.69999999999999</v>
      </c>
      <c r="E145" s="7">
        <v>130.69999999999999</v>
      </c>
      <c r="G145" s="64">
        <v>36341</v>
      </c>
      <c r="H145" s="61">
        <f>IF(ISNUMBER(HLOOKUP(H$6,'BIS_full_2020 Feb 12'!$C$4:$ED$277,'BIS_full_2020 Feb 12'!$B197,FALSE)),HLOOKUP(H$6,'BIS_full_2020 Feb 12'!$C$4:$ED$277,'BIS_full_2020 Feb 12'!$B197,FALSE), "")</f>
        <v>129</v>
      </c>
    </row>
    <row r="146" spans="1:8" x14ac:dyDescent="0.25">
      <c r="A146" s="5">
        <v>36891</v>
      </c>
      <c r="B146" s="41" t="str">
        <f>IF(ISNUMBER(#REF!),#REF!, "")</f>
        <v/>
      </c>
      <c r="C146" s="41" t="str">
        <f>IF(ISNUMBER(#REF!),#REF!, "")</f>
        <v/>
      </c>
      <c r="D146" s="41">
        <f t="shared" si="3"/>
        <v>131.80000000000001</v>
      </c>
      <c r="E146" s="7">
        <v>131.80000000000001</v>
      </c>
      <c r="G146" s="64">
        <v>36433</v>
      </c>
      <c r="H146" s="61">
        <f>IF(ISNUMBER(HLOOKUP(H$6,'BIS_full_2020 Feb 12'!$C$4:$ED$277,'BIS_full_2020 Feb 12'!$B198,FALSE)),HLOOKUP(H$6,'BIS_full_2020 Feb 12'!$C$4:$ED$277,'BIS_full_2020 Feb 12'!$B198,FALSE), "")</f>
        <v>130.80000000000001</v>
      </c>
    </row>
    <row r="147" spans="1:8" x14ac:dyDescent="0.25">
      <c r="A147" s="5">
        <v>36981</v>
      </c>
      <c r="B147" s="41" t="str">
        <f>IF(ISNUMBER(#REF!),#REF!, "")</f>
        <v/>
      </c>
      <c r="C147" s="41" t="str">
        <f>IF(ISNUMBER(#REF!),#REF!, "")</f>
        <v/>
      </c>
      <c r="D147" s="41">
        <f t="shared" si="3"/>
        <v>132.69999999999999</v>
      </c>
      <c r="E147" s="7">
        <v>132.69999999999999</v>
      </c>
      <c r="G147" s="64">
        <v>36525</v>
      </c>
      <c r="H147" s="61">
        <f>IF(ISNUMBER(HLOOKUP(H$6,'BIS_full_2020 Feb 12'!$C$4:$ED$277,'BIS_full_2020 Feb 12'!$B199,FALSE)),HLOOKUP(H$6,'BIS_full_2020 Feb 12'!$C$4:$ED$277,'BIS_full_2020 Feb 12'!$B199,FALSE), "")</f>
        <v>131.69999999999999</v>
      </c>
    </row>
    <row r="148" spans="1:8" x14ac:dyDescent="0.25">
      <c r="A148" s="5">
        <v>37072</v>
      </c>
      <c r="B148" s="41" t="str">
        <f>IF(ISNUMBER(#REF!),#REF!, "")</f>
        <v/>
      </c>
      <c r="C148" s="41" t="str">
        <f>IF(ISNUMBER(#REF!),#REF!, "")</f>
        <v/>
      </c>
      <c r="D148" s="41">
        <f t="shared" si="3"/>
        <v>133.30000000000001</v>
      </c>
      <c r="E148" s="7">
        <v>133.30000000000001</v>
      </c>
      <c r="G148" s="64">
        <v>36616</v>
      </c>
      <c r="H148" s="61">
        <f>IF(ISNUMBER(HLOOKUP(H$6,'BIS_full_2020 Feb 12'!$C$4:$ED$277,'BIS_full_2020 Feb 12'!$B200,FALSE)),HLOOKUP(H$6,'BIS_full_2020 Feb 12'!$C$4:$ED$277,'BIS_full_2020 Feb 12'!$B200,FALSE), "")</f>
        <v>132.80000000000001</v>
      </c>
    </row>
    <row r="149" spans="1:8" x14ac:dyDescent="0.25">
      <c r="A149" s="5">
        <v>37164</v>
      </c>
      <c r="B149" s="41" t="str">
        <f>IF(ISNUMBER(#REF!),#REF!, "")</f>
        <v/>
      </c>
      <c r="C149" s="41" t="str">
        <f>IF(ISNUMBER(#REF!),#REF!, "")</f>
        <v/>
      </c>
      <c r="D149" s="41">
        <f t="shared" si="3"/>
        <v>133.9</v>
      </c>
      <c r="E149" s="7">
        <v>133.9</v>
      </c>
      <c r="G149" s="64">
        <v>36707</v>
      </c>
      <c r="H149" s="61">
        <f>IF(ISNUMBER(HLOOKUP(H$6,'BIS_full_2020 Feb 12'!$C$4:$ED$277,'BIS_full_2020 Feb 12'!$B201,FALSE)),HLOOKUP(H$6,'BIS_full_2020 Feb 12'!$C$4:$ED$277,'BIS_full_2020 Feb 12'!$B201,FALSE), "")</f>
        <v>133.69999999999999</v>
      </c>
    </row>
    <row r="150" spans="1:8" x14ac:dyDescent="0.25">
      <c r="A150" s="5">
        <v>37256</v>
      </c>
      <c r="B150" s="41" t="str">
        <f>IF(ISNUMBER(#REF!),#REF!, "")</f>
        <v/>
      </c>
      <c r="C150" s="41" t="str">
        <f>IF(ISNUMBER(#REF!),#REF!, "")</f>
        <v/>
      </c>
      <c r="D150" s="41">
        <f t="shared" si="3"/>
        <v>133.4</v>
      </c>
      <c r="E150" s="7">
        <v>133.4</v>
      </c>
      <c r="G150" s="64">
        <v>36799</v>
      </c>
      <c r="H150" s="61">
        <f>IF(ISNUMBER(HLOOKUP(H$6,'BIS_full_2020 Feb 12'!$C$4:$ED$277,'BIS_full_2020 Feb 12'!$B202,FALSE)),HLOOKUP(H$6,'BIS_full_2020 Feb 12'!$C$4:$ED$277,'BIS_full_2020 Feb 12'!$B202,FALSE), "")</f>
        <v>134.19999999999999</v>
      </c>
    </row>
    <row r="151" spans="1:8" x14ac:dyDescent="0.25">
      <c r="A151" s="5">
        <v>37346</v>
      </c>
      <c r="B151" s="41" t="str">
        <f>IF(ISNUMBER(#REF!),#REF!, "")</f>
        <v/>
      </c>
      <c r="C151" s="41" t="str">
        <f>IF(ISNUMBER(#REF!),#REF!, "")</f>
        <v/>
      </c>
      <c r="D151" s="41">
        <f t="shared" si="3"/>
        <v>135.30000000000001</v>
      </c>
      <c r="E151" s="7">
        <v>135.30000000000001</v>
      </c>
      <c r="G151" s="64">
        <v>36891</v>
      </c>
      <c r="H151" s="61">
        <f>IF(ISNUMBER(HLOOKUP(H$6,'BIS_full_2020 Feb 12'!$C$4:$ED$277,'BIS_full_2020 Feb 12'!$B203,FALSE)),HLOOKUP(H$6,'BIS_full_2020 Feb 12'!$C$4:$ED$277,'BIS_full_2020 Feb 12'!$B203,FALSE), "")</f>
        <v>134.80000000000001</v>
      </c>
    </row>
    <row r="152" spans="1:8" x14ac:dyDescent="0.25">
      <c r="A152" s="5">
        <v>37437</v>
      </c>
      <c r="B152" s="41" t="str">
        <f>IF(ISNUMBER(#REF!),#REF!, "")</f>
        <v/>
      </c>
      <c r="C152" s="41" t="str">
        <f>IF(ISNUMBER(#REF!),#REF!, "")</f>
        <v/>
      </c>
      <c r="D152" s="41">
        <f t="shared" si="3"/>
        <v>137.30000000000001</v>
      </c>
      <c r="E152" s="7">
        <v>137.30000000000001</v>
      </c>
      <c r="G152" s="64">
        <v>36981</v>
      </c>
      <c r="H152" s="61">
        <f>IF(ISNUMBER(HLOOKUP(H$6,'BIS_full_2020 Feb 12'!$C$4:$ED$277,'BIS_full_2020 Feb 12'!$B204,FALSE)),HLOOKUP(H$6,'BIS_full_2020 Feb 12'!$C$4:$ED$277,'BIS_full_2020 Feb 12'!$B204,FALSE), "")</f>
        <v>134.30000000000001</v>
      </c>
    </row>
    <row r="153" spans="1:8" x14ac:dyDescent="0.25">
      <c r="A153" s="5">
        <v>37529</v>
      </c>
      <c r="B153" s="41" t="str">
        <f>IF(ISNUMBER(#REF!),#REF!, "")</f>
        <v/>
      </c>
      <c r="C153" s="41" t="str">
        <f>IF(ISNUMBER(#REF!),#REF!, "")</f>
        <v/>
      </c>
      <c r="D153" s="41">
        <f t="shared" si="3"/>
        <v>138.30000000000001</v>
      </c>
      <c r="E153" s="7">
        <v>138.30000000000001</v>
      </c>
      <c r="G153" s="64">
        <v>37072</v>
      </c>
      <c r="H153" s="61">
        <f>IF(ISNUMBER(HLOOKUP(H$6,'BIS_full_2020 Feb 12'!$C$4:$ED$277,'BIS_full_2020 Feb 12'!$B205,FALSE)),HLOOKUP(H$6,'BIS_full_2020 Feb 12'!$C$4:$ED$277,'BIS_full_2020 Feb 12'!$B205,FALSE), "")</f>
        <v>136.19999999999999</v>
      </c>
    </row>
    <row r="154" spans="1:8" x14ac:dyDescent="0.25">
      <c r="A154" s="5">
        <v>37621</v>
      </c>
      <c r="B154" s="41" t="str">
        <f>IF(ISNUMBER(#REF!),#REF!, "")</f>
        <v/>
      </c>
      <c r="C154" s="41" t="str">
        <f>IF(ISNUMBER(#REF!),#REF!, "")</f>
        <v/>
      </c>
      <c r="D154" s="41">
        <f t="shared" si="3"/>
        <v>138.9</v>
      </c>
      <c r="E154" s="7">
        <v>138.9</v>
      </c>
      <c r="G154" s="64">
        <v>37164</v>
      </c>
      <c r="H154" s="61">
        <f>IF(ISNUMBER(HLOOKUP(H$6,'BIS_full_2020 Feb 12'!$C$4:$ED$277,'BIS_full_2020 Feb 12'!$B206,FALSE)),HLOOKUP(H$6,'BIS_full_2020 Feb 12'!$C$4:$ED$277,'BIS_full_2020 Feb 12'!$B206,FALSE), "")</f>
        <v>138.19999999999999</v>
      </c>
    </row>
    <row r="155" spans="1:8" x14ac:dyDescent="0.25">
      <c r="A155" s="5">
        <v>37711</v>
      </c>
      <c r="B155" s="41" t="str">
        <f>IF(ISNUMBER(#REF!),#REF!, "")</f>
        <v/>
      </c>
      <c r="C155" s="41" t="str">
        <f>IF(ISNUMBER(#REF!),#REF!, "")</f>
        <v/>
      </c>
      <c r="D155" s="41">
        <f t="shared" si="3"/>
        <v>140</v>
      </c>
      <c r="E155" s="7">
        <v>140</v>
      </c>
      <c r="G155" s="64">
        <v>37256</v>
      </c>
      <c r="H155" s="61">
        <f>IF(ISNUMBER(HLOOKUP(H$6,'BIS_full_2020 Feb 12'!$C$4:$ED$277,'BIS_full_2020 Feb 12'!$B207,FALSE)),HLOOKUP(H$6,'BIS_full_2020 Feb 12'!$C$4:$ED$277,'BIS_full_2020 Feb 12'!$B207,FALSE), "")</f>
        <v>139.30000000000001</v>
      </c>
    </row>
    <row r="156" spans="1:8" x14ac:dyDescent="0.25">
      <c r="A156" s="5">
        <v>37802</v>
      </c>
      <c r="B156" s="41" t="str">
        <f>IF(ISNUMBER(#REF!),#REF!, "")</f>
        <v/>
      </c>
      <c r="C156" s="41" t="str">
        <f>IF(ISNUMBER(#REF!),#REF!, "")</f>
        <v/>
      </c>
      <c r="D156" s="41">
        <f t="shared" si="3"/>
        <v>140.69999999999999</v>
      </c>
      <c r="E156" s="7">
        <v>140.69999999999999</v>
      </c>
      <c r="G156" s="64">
        <v>37346</v>
      </c>
      <c r="H156" s="61">
        <f>IF(ISNUMBER(HLOOKUP(H$6,'BIS_full_2020 Feb 12'!$C$4:$ED$277,'BIS_full_2020 Feb 12'!$B208,FALSE)),HLOOKUP(H$6,'BIS_full_2020 Feb 12'!$C$4:$ED$277,'BIS_full_2020 Feb 12'!$B208,FALSE), "")</f>
        <v>139.9</v>
      </c>
    </row>
    <row r="157" spans="1:8" x14ac:dyDescent="0.25">
      <c r="A157" s="5">
        <v>37894</v>
      </c>
      <c r="B157" s="41" t="str">
        <f>IF(ISNUMBER(#REF!),#REF!, "")</f>
        <v/>
      </c>
      <c r="C157" s="41" t="str">
        <f>IF(ISNUMBER(#REF!),#REF!, "")</f>
        <v/>
      </c>
      <c r="D157" s="41">
        <f t="shared" si="3"/>
        <v>142.30000000000001</v>
      </c>
      <c r="E157" s="7">
        <v>142.30000000000001</v>
      </c>
      <c r="G157" s="64">
        <v>37437</v>
      </c>
      <c r="H157" s="61">
        <f>IF(ISNUMBER(HLOOKUP(H$6,'BIS_full_2020 Feb 12'!$C$4:$ED$277,'BIS_full_2020 Feb 12'!$B209,FALSE)),HLOOKUP(H$6,'BIS_full_2020 Feb 12'!$C$4:$ED$277,'BIS_full_2020 Feb 12'!$B209,FALSE), "")</f>
        <v>141</v>
      </c>
    </row>
    <row r="158" spans="1:8" x14ac:dyDescent="0.25">
      <c r="A158" s="5">
        <v>37986</v>
      </c>
      <c r="B158" s="41" t="str">
        <f>IF(ISNUMBER(#REF!),#REF!, "")</f>
        <v/>
      </c>
      <c r="C158" s="41" t="str">
        <f>IF(ISNUMBER(#REF!),#REF!, "")</f>
        <v/>
      </c>
      <c r="D158" s="41">
        <f t="shared" si="3"/>
        <v>142.9</v>
      </c>
      <c r="E158" s="7">
        <v>142.9</v>
      </c>
      <c r="G158" s="64">
        <v>37529</v>
      </c>
      <c r="H158" s="61">
        <f>IF(ISNUMBER(HLOOKUP(H$6,'BIS_full_2020 Feb 12'!$C$4:$ED$277,'BIS_full_2020 Feb 12'!$B210,FALSE)),HLOOKUP(H$6,'BIS_full_2020 Feb 12'!$C$4:$ED$277,'BIS_full_2020 Feb 12'!$B210,FALSE), "")</f>
        <v>141.80000000000001</v>
      </c>
    </row>
    <row r="159" spans="1:8" x14ac:dyDescent="0.25">
      <c r="A159" s="5">
        <v>38077</v>
      </c>
      <c r="B159" s="41" t="str">
        <f>IF(ISNUMBER(#REF!),#REF!, "")</f>
        <v/>
      </c>
      <c r="C159" s="41" t="str">
        <f>IF(ISNUMBER(#REF!),#REF!, "")</f>
        <v/>
      </c>
      <c r="D159" s="41">
        <f t="shared" si="3"/>
        <v>145.1</v>
      </c>
      <c r="E159" s="7">
        <v>145.1</v>
      </c>
      <c r="G159" s="64">
        <v>37621</v>
      </c>
      <c r="H159" s="61">
        <f>IF(ISNUMBER(HLOOKUP(H$6,'BIS_full_2020 Feb 12'!$C$4:$ED$277,'BIS_full_2020 Feb 12'!$B211,FALSE)),HLOOKUP(H$6,'BIS_full_2020 Feb 12'!$C$4:$ED$277,'BIS_full_2020 Feb 12'!$B211,FALSE), "")</f>
        <v>143.19999999999999</v>
      </c>
    </row>
    <row r="160" spans="1:8" x14ac:dyDescent="0.25">
      <c r="A160" s="5">
        <v>38168</v>
      </c>
      <c r="B160" s="41" t="str">
        <f>IF(ISNUMBER(#REF!),#REF!, "")</f>
        <v/>
      </c>
      <c r="C160" s="41" t="str">
        <f>IF(ISNUMBER(#REF!),#REF!, "")</f>
        <v/>
      </c>
      <c r="D160" s="41">
        <f t="shared" si="3"/>
        <v>145.80000000000001</v>
      </c>
      <c r="E160" s="7">
        <v>145.80000000000001</v>
      </c>
      <c r="G160" s="64">
        <v>37711</v>
      </c>
      <c r="H160" s="61">
        <f>IF(ISNUMBER(HLOOKUP(H$6,'BIS_full_2020 Feb 12'!$C$4:$ED$277,'BIS_full_2020 Feb 12'!$B212,FALSE)),HLOOKUP(H$6,'BIS_full_2020 Feb 12'!$C$4:$ED$277,'BIS_full_2020 Feb 12'!$B212,FALSE), "")</f>
        <v>143.69999999999999</v>
      </c>
    </row>
    <row r="161" spans="1:8" x14ac:dyDescent="0.25">
      <c r="A161" s="5">
        <v>38260</v>
      </c>
      <c r="B161" s="41" t="str">
        <f>IF(ISNUMBER(#REF!),#REF!, "")</f>
        <v/>
      </c>
      <c r="C161" s="41" t="str">
        <f>IF(ISNUMBER(#REF!),#REF!, "")</f>
        <v/>
      </c>
      <c r="D161" s="41">
        <f t="shared" si="3"/>
        <v>145.69999999999999</v>
      </c>
      <c r="E161" s="7">
        <v>145.69999999999999</v>
      </c>
      <c r="G161" s="64">
        <v>37802</v>
      </c>
      <c r="H161" s="61">
        <f>IF(ISNUMBER(HLOOKUP(H$6,'BIS_full_2020 Feb 12'!$C$4:$ED$277,'BIS_full_2020 Feb 12'!$B213,FALSE)),HLOOKUP(H$6,'BIS_full_2020 Feb 12'!$C$4:$ED$277,'BIS_full_2020 Feb 12'!$B213,FALSE), "")</f>
        <v>146</v>
      </c>
    </row>
    <row r="162" spans="1:8" x14ac:dyDescent="0.25">
      <c r="A162" s="5">
        <v>38352</v>
      </c>
      <c r="B162" s="41" t="str">
        <f>IF(ISNUMBER(#REF!),#REF!, "")</f>
        <v/>
      </c>
      <c r="C162" s="41" t="str">
        <f>IF(ISNUMBER(#REF!),#REF!, "")</f>
        <v/>
      </c>
      <c r="D162" s="41">
        <f t="shared" si="3"/>
        <v>146.19999999999999</v>
      </c>
      <c r="E162" s="7">
        <v>146.19999999999999</v>
      </c>
      <c r="G162" s="64">
        <v>37894</v>
      </c>
      <c r="H162" s="61">
        <f>IF(ISNUMBER(HLOOKUP(H$6,'BIS_full_2020 Feb 12'!$C$4:$ED$277,'BIS_full_2020 Feb 12'!$B214,FALSE)),HLOOKUP(H$6,'BIS_full_2020 Feb 12'!$C$4:$ED$277,'BIS_full_2020 Feb 12'!$B214,FALSE), "")</f>
        <v>146.80000000000001</v>
      </c>
    </row>
    <row r="163" spans="1:8" x14ac:dyDescent="0.25">
      <c r="A163" s="5">
        <v>38442</v>
      </c>
      <c r="B163" s="41" t="str">
        <f>IF(ISNUMBER(#REF!),#REF!, "")</f>
        <v/>
      </c>
      <c r="C163" s="41" t="str">
        <f>IF(ISNUMBER(#REF!),#REF!, "")</f>
        <v/>
      </c>
      <c r="D163" s="41">
        <f t="shared" si="3"/>
        <v>147</v>
      </c>
      <c r="E163" s="7">
        <v>147</v>
      </c>
      <c r="G163" s="64">
        <v>37986</v>
      </c>
      <c r="H163" s="61">
        <f>IF(ISNUMBER(HLOOKUP(H$6,'BIS_full_2020 Feb 12'!$C$4:$ED$277,'BIS_full_2020 Feb 12'!$B215,FALSE)),HLOOKUP(H$6,'BIS_full_2020 Feb 12'!$C$4:$ED$277,'BIS_full_2020 Feb 12'!$B215,FALSE), "")</f>
        <v>146.80000000000001</v>
      </c>
    </row>
    <row r="164" spans="1:8" x14ac:dyDescent="0.25">
      <c r="A164" s="5">
        <v>38533</v>
      </c>
      <c r="B164" s="41" t="str">
        <f>IF(ISNUMBER(#REF!),#REF!, "")</f>
        <v/>
      </c>
      <c r="C164" s="41" t="str">
        <f>IF(ISNUMBER(#REF!),#REF!, "")</f>
        <v/>
      </c>
      <c r="D164" s="41">
        <f t="shared" si="3"/>
        <v>147.80000000000001</v>
      </c>
      <c r="E164" s="7">
        <v>147.80000000000001</v>
      </c>
      <c r="G164" s="64">
        <v>38077</v>
      </c>
      <c r="H164" s="61">
        <f>IF(ISNUMBER(HLOOKUP(H$6,'BIS_full_2020 Feb 12'!$C$4:$ED$277,'BIS_full_2020 Feb 12'!$B216,FALSE)),HLOOKUP(H$6,'BIS_full_2020 Feb 12'!$C$4:$ED$277,'BIS_full_2020 Feb 12'!$B216,FALSE), "")</f>
        <v>147.4</v>
      </c>
    </row>
    <row r="165" spans="1:8" x14ac:dyDescent="0.25">
      <c r="A165" s="5">
        <v>38625</v>
      </c>
      <c r="B165" s="41" t="str">
        <f>IF(ISNUMBER(#REF!),#REF!, "")</f>
        <v/>
      </c>
      <c r="C165" s="41" t="str">
        <f>IF(ISNUMBER(#REF!),#REF!, "")</f>
        <v/>
      </c>
      <c r="D165" s="41">
        <f t="shared" si="3"/>
        <v>149.6</v>
      </c>
      <c r="E165" s="7">
        <v>149.6</v>
      </c>
      <c r="G165" s="64">
        <v>38168</v>
      </c>
      <c r="H165" s="61">
        <f>IF(ISNUMBER(HLOOKUP(H$6,'BIS_full_2020 Feb 12'!$C$4:$ED$277,'BIS_full_2020 Feb 12'!$B217,FALSE)),HLOOKUP(H$6,'BIS_full_2020 Feb 12'!$C$4:$ED$277,'BIS_full_2020 Feb 12'!$B217,FALSE), "")</f>
        <v>148.1</v>
      </c>
    </row>
    <row r="166" spans="1:8" x14ac:dyDescent="0.25">
      <c r="A166" s="5">
        <v>38717</v>
      </c>
      <c r="B166" s="41" t="str">
        <f>IF(ISNUMBER(#REF!),#REF!, "")</f>
        <v/>
      </c>
      <c r="C166" s="41" t="str">
        <f>IF(ISNUMBER(#REF!),#REF!, "")</f>
        <v/>
      </c>
      <c r="D166" s="41">
        <f t="shared" si="3"/>
        <v>149.80000000000001</v>
      </c>
      <c r="E166" s="7">
        <v>149.80000000000001</v>
      </c>
      <c r="G166" s="64">
        <v>38260</v>
      </c>
      <c r="H166" s="61">
        <f>IF(ISNUMBER(HLOOKUP(H$6,'BIS_full_2020 Feb 12'!$C$4:$ED$277,'BIS_full_2020 Feb 12'!$B218,FALSE)),HLOOKUP(H$6,'BIS_full_2020 Feb 12'!$C$4:$ED$277,'BIS_full_2020 Feb 12'!$B218,FALSE), "")</f>
        <v>149</v>
      </c>
    </row>
    <row r="167" spans="1:8" x14ac:dyDescent="0.25">
      <c r="A167" s="5">
        <v>38807</v>
      </c>
      <c r="B167" s="41" t="str">
        <f>IF(ISNUMBER(#REF!),#REF!, "")</f>
        <v/>
      </c>
      <c r="C167" s="41" t="str">
        <f>IF(ISNUMBER(#REF!),#REF!, "")</f>
        <v/>
      </c>
      <c r="D167" s="41">
        <f t="shared" si="3"/>
        <v>151.30000000000001</v>
      </c>
      <c r="E167" s="7">
        <v>151.30000000000001</v>
      </c>
      <c r="G167" s="64">
        <v>38352</v>
      </c>
      <c r="H167" s="61">
        <f>IF(ISNUMBER(HLOOKUP(H$6,'BIS_full_2020 Feb 12'!$C$4:$ED$277,'BIS_full_2020 Feb 12'!$B219,FALSE)),HLOOKUP(H$6,'BIS_full_2020 Feb 12'!$C$4:$ED$277,'BIS_full_2020 Feb 12'!$B219,FALSE), "")</f>
        <v>150.69999999999999</v>
      </c>
    </row>
    <row r="168" spans="1:8" x14ac:dyDescent="0.25">
      <c r="A168" s="5">
        <v>38898</v>
      </c>
      <c r="B168" s="41" t="str">
        <f>IF(ISNUMBER(#REF!),#REF!, "")</f>
        <v/>
      </c>
      <c r="C168" s="41" t="str">
        <f>IF(ISNUMBER(#REF!),#REF!, "")</f>
        <v/>
      </c>
      <c r="D168" s="41">
        <f t="shared" si="3"/>
        <v>152.6</v>
      </c>
      <c r="E168" s="7">
        <v>152.6</v>
      </c>
      <c r="G168" s="64">
        <v>38442</v>
      </c>
      <c r="H168" s="61">
        <f>IF(ISNUMBER(HLOOKUP(H$6,'BIS_full_2020 Feb 12'!$C$4:$ED$277,'BIS_full_2020 Feb 12'!$B220,FALSE)),HLOOKUP(H$6,'BIS_full_2020 Feb 12'!$C$4:$ED$277,'BIS_full_2020 Feb 12'!$B220,FALSE), "")</f>
        <v>150.80000000000001</v>
      </c>
    </row>
    <row r="169" spans="1:8" x14ac:dyDescent="0.25">
      <c r="A169" s="5">
        <v>38990</v>
      </c>
      <c r="B169" s="41" t="str">
        <f>IF(ISNUMBER(#REF!),#REF!, "")</f>
        <v/>
      </c>
      <c r="C169" s="41" t="str">
        <f>IF(ISNUMBER(#REF!),#REF!, "")</f>
        <v/>
      </c>
      <c r="D169" s="41">
        <f t="shared" si="3"/>
        <v>153.80000000000001</v>
      </c>
      <c r="E169" s="7">
        <v>153.80000000000001</v>
      </c>
      <c r="G169" s="64">
        <v>38533</v>
      </c>
      <c r="H169" s="61">
        <f>IF(ISNUMBER(HLOOKUP(H$6,'BIS_full_2020 Feb 12'!$C$4:$ED$277,'BIS_full_2020 Feb 12'!$B221,FALSE)),HLOOKUP(H$6,'BIS_full_2020 Feb 12'!$C$4:$ED$277,'BIS_full_2020 Feb 12'!$B221,FALSE), "")</f>
        <v>152.30000000000001</v>
      </c>
    </row>
    <row r="170" spans="1:8" x14ac:dyDescent="0.25">
      <c r="A170" s="5">
        <v>39082</v>
      </c>
      <c r="B170" s="41" t="str">
        <f>IF(ISNUMBER(#REF!),#REF!, "")</f>
        <v/>
      </c>
      <c r="C170" s="41" t="str">
        <f>IF(ISNUMBER(#REF!),#REF!, "")</f>
        <v/>
      </c>
      <c r="D170" s="41">
        <f t="shared" si="3"/>
        <v>155.4</v>
      </c>
      <c r="E170" s="7">
        <v>155.4</v>
      </c>
      <c r="G170" s="64">
        <v>38625</v>
      </c>
      <c r="H170" s="61">
        <f>IF(ISNUMBER(HLOOKUP(H$6,'BIS_full_2020 Feb 12'!$C$4:$ED$277,'BIS_full_2020 Feb 12'!$B222,FALSE)),HLOOKUP(H$6,'BIS_full_2020 Feb 12'!$C$4:$ED$277,'BIS_full_2020 Feb 12'!$B222,FALSE), "")</f>
        <v>153.6</v>
      </c>
    </row>
    <row r="171" spans="1:8" x14ac:dyDescent="0.25">
      <c r="A171" s="5">
        <v>39172</v>
      </c>
      <c r="B171" s="41" t="str">
        <f>IF(ISNUMBER(#REF!),#REF!, "")</f>
        <v/>
      </c>
      <c r="C171" s="41" t="str">
        <f>IF(ISNUMBER(#REF!),#REF!, "")</f>
        <v/>
      </c>
      <c r="D171" s="41">
        <f t="shared" si="3"/>
        <v>157.19999999999999</v>
      </c>
      <c r="E171" s="7">
        <v>157.19999999999999</v>
      </c>
      <c r="G171" s="64">
        <v>38717</v>
      </c>
      <c r="H171" s="61">
        <f>IF(ISNUMBER(HLOOKUP(H$6,'BIS_full_2020 Feb 12'!$C$4:$ED$277,'BIS_full_2020 Feb 12'!$B223,FALSE)),HLOOKUP(H$6,'BIS_full_2020 Feb 12'!$C$4:$ED$277,'BIS_full_2020 Feb 12'!$B223,FALSE), "")</f>
        <v>154.9</v>
      </c>
    </row>
    <row r="172" spans="1:8" x14ac:dyDescent="0.25">
      <c r="A172" s="5">
        <v>39263</v>
      </c>
      <c r="B172" s="41" t="str">
        <f>IF(ISNUMBER(#REF!),#REF!, "")</f>
        <v/>
      </c>
      <c r="C172" s="41" t="str">
        <f>IF(ISNUMBER(#REF!),#REF!, "")</f>
        <v/>
      </c>
      <c r="D172" s="41">
        <f t="shared" si="3"/>
        <v>158.6</v>
      </c>
      <c r="E172" s="7">
        <v>158.6</v>
      </c>
      <c r="G172" s="64">
        <v>38807</v>
      </c>
      <c r="H172" s="61">
        <f>IF(ISNUMBER(HLOOKUP(H$6,'BIS_full_2020 Feb 12'!$C$4:$ED$277,'BIS_full_2020 Feb 12'!$B224,FALSE)),HLOOKUP(H$6,'BIS_full_2020 Feb 12'!$C$4:$ED$277,'BIS_full_2020 Feb 12'!$B224,FALSE), "")</f>
        <v>156.4</v>
      </c>
    </row>
    <row r="173" spans="1:8" x14ac:dyDescent="0.25">
      <c r="A173" s="5">
        <v>39355</v>
      </c>
      <c r="B173" s="41" t="str">
        <f>IF(ISNUMBER(#REF!),#REF!, "")</f>
        <v/>
      </c>
      <c r="C173" s="41" t="str">
        <f>IF(ISNUMBER(#REF!),#REF!, "")</f>
        <v/>
      </c>
      <c r="D173" s="41">
        <f t="shared" si="3"/>
        <v>160.5</v>
      </c>
      <c r="E173" s="7">
        <v>160.5</v>
      </c>
      <c r="G173" s="64">
        <v>38898</v>
      </c>
      <c r="H173" s="61">
        <f>IF(ISNUMBER(HLOOKUP(H$6,'BIS_full_2020 Feb 12'!$C$4:$ED$277,'BIS_full_2020 Feb 12'!$B225,FALSE)),HLOOKUP(H$6,'BIS_full_2020 Feb 12'!$C$4:$ED$277,'BIS_full_2020 Feb 12'!$B225,FALSE), "")</f>
        <v>158.19999999999999</v>
      </c>
    </row>
    <row r="174" spans="1:8" x14ac:dyDescent="0.25">
      <c r="A174" s="5">
        <v>39447</v>
      </c>
      <c r="B174" s="41" t="str">
        <f>IF(ISNUMBER(#REF!),#REF!, "")</f>
        <v/>
      </c>
      <c r="C174" s="41" t="str">
        <f>IF(ISNUMBER(#REF!),#REF!, "")</f>
        <v/>
      </c>
      <c r="D174" s="41">
        <f t="shared" si="3"/>
        <v>161.69999999999999</v>
      </c>
      <c r="E174" s="7">
        <v>161.69999999999999</v>
      </c>
      <c r="G174" s="64">
        <v>38990</v>
      </c>
      <c r="H174" s="61">
        <f>IF(ISNUMBER(HLOOKUP(H$6,'BIS_full_2020 Feb 12'!$C$4:$ED$277,'BIS_full_2020 Feb 12'!$B226,FALSE)),HLOOKUP(H$6,'BIS_full_2020 Feb 12'!$C$4:$ED$277,'BIS_full_2020 Feb 12'!$B226,FALSE), "")</f>
        <v>159.5</v>
      </c>
    </row>
    <row r="175" spans="1:8" x14ac:dyDescent="0.25">
      <c r="A175" s="5">
        <v>39538</v>
      </c>
      <c r="B175" s="41" t="str">
        <f>IF(ISNUMBER(#REF!),#REF!, "")</f>
        <v/>
      </c>
      <c r="C175" s="41" t="str">
        <f>IF(ISNUMBER(#REF!),#REF!, "")</f>
        <v/>
      </c>
      <c r="D175" s="41">
        <f t="shared" si="3"/>
        <v>164.2</v>
      </c>
      <c r="E175" s="7">
        <v>164.2</v>
      </c>
      <c r="G175" s="64">
        <v>39082</v>
      </c>
      <c r="H175" s="61">
        <f>IF(ISNUMBER(HLOOKUP(H$6,'BIS_full_2020 Feb 12'!$C$4:$ED$277,'BIS_full_2020 Feb 12'!$B227,FALSE)),HLOOKUP(H$6,'BIS_full_2020 Feb 12'!$C$4:$ED$277,'BIS_full_2020 Feb 12'!$B227,FALSE), "")</f>
        <v>161.4</v>
      </c>
    </row>
    <row r="176" spans="1:8" x14ac:dyDescent="0.25">
      <c r="A176" s="5">
        <v>39629</v>
      </c>
      <c r="B176" s="41" t="str">
        <f>IF(ISNUMBER(#REF!),#REF!, "")</f>
        <v/>
      </c>
      <c r="C176" s="41" t="str">
        <f>IF(ISNUMBER(#REF!),#REF!, "")</f>
        <v/>
      </c>
      <c r="D176" s="41">
        <f t="shared" si="3"/>
        <v>166.1</v>
      </c>
      <c r="E176" s="7">
        <v>166.1</v>
      </c>
      <c r="G176" s="64">
        <v>39172</v>
      </c>
      <c r="H176" s="61">
        <f>IF(ISNUMBER(HLOOKUP(H$6,'BIS_full_2020 Feb 12'!$C$4:$ED$277,'BIS_full_2020 Feb 12'!$B228,FALSE)),HLOOKUP(H$6,'BIS_full_2020 Feb 12'!$C$4:$ED$277,'BIS_full_2020 Feb 12'!$B228,FALSE), "")</f>
        <v>162.5</v>
      </c>
    </row>
    <row r="177" spans="1:8" x14ac:dyDescent="0.25">
      <c r="A177" s="5">
        <v>39721</v>
      </c>
      <c r="B177" s="41" t="str">
        <f>IF(ISNUMBER(#REF!),#REF!, "")</f>
        <v/>
      </c>
      <c r="C177" s="41" t="str">
        <f>IF(ISNUMBER(#REF!),#REF!, "")</f>
        <v/>
      </c>
      <c r="D177" s="41">
        <f t="shared" si="3"/>
        <v>167.7</v>
      </c>
      <c r="E177" s="7">
        <v>167.7</v>
      </c>
      <c r="G177" s="64">
        <v>39263</v>
      </c>
      <c r="H177" s="61">
        <f>IF(ISNUMBER(HLOOKUP(H$6,'BIS_full_2020 Feb 12'!$C$4:$ED$277,'BIS_full_2020 Feb 12'!$B229,FALSE)),HLOOKUP(H$6,'BIS_full_2020 Feb 12'!$C$4:$ED$277,'BIS_full_2020 Feb 12'!$B229,FALSE), "")</f>
        <v>165</v>
      </c>
    </row>
    <row r="178" spans="1:8" x14ac:dyDescent="0.25">
      <c r="A178" s="5">
        <v>39813</v>
      </c>
      <c r="B178" s="41" t="str">
        <f>IF(ISNUMBER(#REF!),#REF!, "")</f>
        <v/>
      </c>
      <c r="C178" s="41" t="str">
        <f>IF(ISNUMBER(#REF!),#REF!, "")</f>
        <v/>
      </c>
      <c r="D178" s="41">
        <f t="shared" si="3"/>
        <v>168.7</v>
      </c>
      <c r="E178" s="7">
        <v>168.7</v>
      </c>
      <c r="G178" s="64">
        <v>39355</v>
      </c>
      <c r="H178" s="61">
        <f>IF(ISNUMBER(HLOOKUP(H$6,'BIS_full_2020 Feb 12'!$C$4:$ED$277,'BIS_full_2020 Feb 12'!$B230,FALSE)),HLOOKUP(H$6,'BIS_full_2020 Feb 12'!$C$4:$ED$277,'BIS_full_2020 Feb 12'!$B230,FALSE), "")</f>
        <v>166.9</v>
      </c>
    </row>
    <row r="179" spans="1:8" x14ac:dyDescent="0.25">
      <c r="A179" s="5">
        <v>39903</v>
      </c>
      <c r="B179" s="41" t="str">
        <f>IF(ISNUMBER(#REF!),#REF!, "")</f>
        <v/>
      </c>
      <c r="C179" s="41" t="str">
        <f>IF(ISNUMBER(#REF!),#REF!, "")</f>
        <v/>
      </c>
      <c r="D179" s="41">
        <f t="shared" si="3"/>
        <v>168.4</v>
      </c>
      <c r="E179" s="7">
        <v>168.4</v>
      </c>
      <c r="G179" s="64">
        <v>39447</v>
      </c>
      <c r="H179" s="61">
        <f>IF(ISNUMBER(HLOOKUP(H$6,'BIS_full_2020 Feb 12'!$C$4:$ED$277,'BIS_full_2020 Feb 12'!$B231,FALSE)),HLOOKUP(H$6,'BIS_full_2020 Feb 12'!$C$4:$ED$277,'BIS_full_2020 Feb 12'!$B231,FALSE), "")</f>
        <v>168.5</v>
      </c>
    </row>
    <row r="180" spans="1:8" x14ac:dyDescent="0.25">
      <c r="A180" s="5">
        <v>39994</v>
      </c>
      <c r="B180" s="41" t="str">
        <f>IF(ISNUMBER(#REF!),#REF!, "")</f>
        <v/>
      </c>
      <c r="C180" s="41" t="str">
        <f>IF(ISNUMBER(#REF!),#REF!, "")</f>
        <v/>
      </c>
      <c r="D180" s="41">
        <f t="shared" si="3"/>
        <v>169.5</v>
      </c>
      <c r="E180" s="7">
        <v>169.5</v>
      </c>
      <c r="G180" s="64">
        <v>39538</v>
      </c>
      <c r="H180" s="61">
        <f>IF(ISNUMBER(HLOOKUP(H$6,'BIS_full_2020 Feb 12'!$C$4:$ED$277,'BIS_full_2020 Feb 12'!$B232,FALSE)),HLOOKUP(H$6,'BIS_full_2020 Feb 12'!$C$4:$ED$277,'BIS_full_2020 Feb 12'!$B232,FALSE), "")</f>
        <v>169.3</v>
      </c>
    </row>
    <row r="181" spans="1:8" x14ac:dyDescent="0.25">
      <c r="A181" s="5">
        <v>40086</v>
      </c>
      <c r="B181" s="41" t="str">
        <f>IF(ISNUMBER(#REF!),#REF!, "")</f>
        <v/>
      </c>
      <c r="C181" s="41" t="str">
        <f>IF(ISNUMBER(#REF!),#REF!, "")</f>
        <v/>
      </c>
      <c r="D181" s="41">
        <f t="shared" si="3"/>
        <v>168</v>
      </c>
      <c r="E181" s="7">
        <v>168</v>
      </c>
      <c r="G181" s="64">
        <v>39629</v>
      </c>
      <c r="H181" s="61">
        <f>IF(ISNUMBER(HLOOKUP(H$6,'BIS_full_2020 Feb 12'!$C$4:$ED$277,'BIS_full_2020 Feb 12'!$B233,FALSE)),HLOOKUP(H$6,'BIS_full_2020 Feb 12'!$C$4:$ED$277,'BIS_full_2020 Feb 12'!$B233,FALSE), "")</f>
        <v>169.1</v>
      </c>
    </row>
    <row r="182" spans="1:8" x14ac:dyDescent="0.25">
      <c r="A182" s="5">
        <v>40178</v>
      </c>
      <c r="B182" s="41" t="str">
        <f>IF(ISNUMBER(#REF!),#REF!, "")</f>
        <v/>
      </c>
      <c r="C182" s="41" t="str">
        <f>IF(ISNUMBER(#REF!),#REF!, "")</f>
        <v/>
      </c>
      <c r="D182" s="41">
        <f t="shared" si="3"/>
        <v>167</v>
      </c>
      <c r="E182" s="7">
        <v>167</v>
      </c>
      <c r="G182" s="64">
        <v>39721</v>
      </c>
      <c r="H182" s="61">
        <f>IF(ISNUMBER(HLOOKUP(H$6,'BIS_full_2020 Feb 12'!$C$4:$ED$277,'BIS_full_2020 Feb 12'!$B234,FALSE)),HLOOKUP(H$6,'BIS_full_2020 Feb 12'!$C$4:$ED$277,'BIS_full_2020 Feb 12'!$B234,FALSE), "")</f>
        <v>170</v>
      </c>
    </row>
    <row r="183" spans="1:8" x14ac:dyDescent="0.25">
      <c r="A183" s="5">
        <v>40268</v>
      </c>
      <c r="B183" s="41" t="str">
        <f>IF(ISNUMBER(#REF!),#REF!, "")</f>
        <v/>
      </c>
      <c r="C183" s="41" t="str">
        <f>IF(ISNUMBER(#REF!),#REF!, "")</f>
        <v/>
      </c>
      <c r="D183" s="41">
        <f t="shared" si="3"/>
        <v>167.6</v>
      </c>
      <c r="E183" s="7">
        <v>167.6</v>
      </c>
      <c r="G183" s="64">
        <v>39813</v>
      </c>
      <c r="H183" s="61">
        <f>IF(ISNUMBER(HLOOKUP(H$6,'BIS_full_2020 Feb 12'!$C$4:$ED$277,'BIS_full_2020 Feb 12'!$B235,FALSE)),HLOOKUP(H$6,'BIS_full_2020 Feb 12'!$C$4:$ED$277,'BIS_full_2020 Feb 12'!$B235,FALSE), "")</f>
        <v>168.4</v>
      </c>
    </row>
    <row r="184" spans="1:8" x14ac:dyDescent="0.25">
      <c r="A184" s="5">
        <v>40359</v>
      </c>
      <c r="B184" s="41" t="str">
        <f>IF(ISNUMBER(#REF!),#REF!, "")</f>
        <v/>
      </c>
      <c r="C184" s="41" t="str">
        <f>IF(ISNUMBER(#REF!),#REF!, "")</f>
        <v/>
      </c>
      <c r="D184" s="41">
        <f t="shared" si="3"/>
        <v>167.8</v>
      </c>
      <c r="E184" s="7">
        <v>167.8</v>
      </c>
      <c r="G184" s="64">
        <v>39903</v>
      </c>
      <c r="H184" s="61">
        <f>IF(ISNUMBER(HLOOKUP(H$6,'BIS_full_2020 Feb 12'!$C$4:$ED$277,'BIS_full_2020 Feb 12'!$B236,FALSE)),HLOOKUP(H$6,'BIS_full_2020 Feb 12'!$C$4:$ED$277,'BIS_full_2020 Feb 12'!$B236,FALSE), "")</f>
        <v>167.9</v>
      </c>
    </row>
    <row r="185" spans="1:8" x14ac:dyDescent="0.25">
      <c r="A185" s="5">
        <v>40451</v>
      </c>
      <c r="B185" s="41" t="str">
        <f>IF(ISNUMBER(#REF!),#REF!, "")</f>
        <v/>
      </c>
      <c r="C185" s="41" t="str">
        <f>IF(ISNUMBER(#REF!),#REF!, "")</f>
        <v/>
      </c>
      <c r="D185" s="41">
        <f t="shared" si="3"/>
        <v>166.2</v>
      </c>
      <c r="E185" s="7">
        <v>166.2</v>
      </c>
      <c r="G185" s="64">
        <v>39994</v>
      </c>
      <c r="H185" s="61">
        <f>IF(ISNUMBER(HLOOKUP(H$6,'BIS_full_2020 Feb 12'!$C$4:$ED$277,'BIS_full_2020 Feb 12'!$B237,FALSE)),HLOOKUP(H$6,'BIS_full_2020 Feb 12'!$C$4:$ED$277,'BIS_full_2020 Feb 12'!$B237,FALSE), "")</f>
        <v>168.5</v>
      </c>
    </row>
    <row r="186" spans="1:8" x14ac:dyDescent="0.25">
      <c r="A186" s="5">
        <v>40543</v>
      </c>
      <c r="B186" s="41" t="str">
        <f>IF(ISNUMBER(#REF!),#REF!, "")</f>
        <v/>
      </c>
      <c r="C186" s="41" t="str">
        <f>IF(ISNUMBER(#REF!),#REF!, "")</f>
        <v/>
      </c>
      <c r="D186" s="41">
        <f t="shared" si="3"/>
        <v>164.2</v>
      </c>
      <c r="E186" s="7">
        <v>164.2</v>
      </c>
      <c r="G186" s="64">
        <v>40086</v>
      </c>
      <c r="H186" s="61">
        <f>IF(ISNUMBER(HLOOKUP(H$6,'BIS_full_2020 Feb 12'!$C$4:$ED$277,'BIS_full_2020 Feb 12'!$B238,FALSE)),HLOOKUP(H$6,'BIS_full_2020 Feb 12'!$C$4:$ED$277,'BIS_full_2020 Feb 12'!$B238,FALSE), "")</f>
        <v>168.6</v>
      </c>
    </row>
    <row r="187" spans="1:8" x14ac:dyDescent="0.25">
      <c r="A187" s="5">
        <v>40633</v>
      </c>
      <c r="B187" s="41" t="str">
        <f>IF(ISNUMBER(#REF!),#REF!, "")</f>
        <v/>
      </c>
      <c r="C187" s="41" t="str">
        <f>IF(ISNUMBER(#REF!),#REF!, "")</f>
        <v/>
      </c>
      <c r="D187" s="41">
        <f t="shared" si="3"/>
        <v>161.80000000000001</v>
      </c>
      <c r="E187" s="7">
        <v>161.80000000000001</v>
      </c>
      <c r="G187" s="64">
        <v>40178</v>
      </c>
      <c r="H187" s="61">
        <f>IF(ISNUMBER(HLOOKUP(H$6,'BIS_full_2020 Feb 12'!$C$4:$ED$277,'BIS_full_2020 Feb 12'!$B239,FALSE)),HLOOKUP(H$6,'BIS_full_2020 Feb 12'!$C$4:$ED$277,'BIS_full_2020 Feb 12'!$B239,FALSE), "")</f>
        <v>166.9</v>
      </c>
    </row>
    <row r="188" spans="1:8" x14ac:dyDescent="0.25">
      <c r="A188" s="5">
        <v>40724</v>
      </c>
      <c r="B188" s="41" t="str">
        <f>IF(ISNUMBER(#REF!),#REF!, "")</f>
        <v/>
      </c>
      <c r="C188" s="41" t="str">
        <f>IF(ISNUMBER(#REF!),#REF!, "")</f>
        <v/>
      </c>
      <c r="D188" s="41">
        <f t="shared" si="3"/>
        <v>160.1</v>
      </c>
      <c r="E188" s="7">
        <v>160.1</v>
      </c>
      <c r="G188" s="64">
        <v>40268</v>
      </c>
      <c r="H188" s="61">
        <f>IF(ISNUMBER(HLOOKUP(H$6,'BIS_full_2020 Feb 12'!$C$4:$ED$277,'BIS_full_2020 Feb 12'!$B240,FALSE)),HLOOKUP(H$6,'BIS_full_2020 Feb 12'!$C$4:$ED$277,'BIS_full_2020 Feb 12'!$B240,FALSE), "")</f>
        <v>164.8</v>
      </c>
    </row>
    <row r="189" spans="1:8" x14ac:dyDescent="0.25">
      <c r="A189" s="5">
        <v>40816</v>
      </c>
      <c r="B189" s="41" t="str">
        <f>IF(ISNUMBER(#REF!),#REF!, "")</f>
        <v/>
      </c>
      <c r="C189" s="41" t="str">
        <f>IF(ISNUMBER(#REF!),#REF!, "")</f>
        <v/>
      </c>
      <c r="D189" s="41">
        <f t="shared" si="3"/>
        <v>157.6</v>
      </c>
      <c r="E189" s="7">
        <v>157.6</v>
      </c>
      <c r="G189" s="64">
        <v>40359</v>
      </c>
      <c r="H189" s="61">
        <f>IF(ISNUMBER(HLOOKUP(H$6,'BIS_full_2020 Feb 12'!$C$4:$ED$277,'BIS_full_2020 Feb 12'!$B241,FALSE)),HLOOKUP(H$6,'BIS_full_2020 Feb 12'!$C$4:$ED$277,'BIS_full_2020 Feb 12'!$B241,FALSE), "")</f>
        <v>162.30000000000001</v>
      </c>
    </row>
    <row r="190" spans="1:8" x14ac:dyDescent="0.25">
      <c r="A190" s="5">
        <v>40908</v>
      </c>
      <c r="B190" s="41" t="str">
        <f>IF(ISNUMBER(#REF!),#REF!, "")</f>
        <v/>
      </c>
      <c r="C190" s="41" t="str">
        <f>IF(ISNUMBER(#REF!),#REF!, "")</f>
        <v/>
      </c>
      <c r="D190" s="41">
        <f t="shared" si="3"/>
        <v>156</v>
      </c>
      <c r="E190" s="7">
        <v>156</v>
      </c>
      <c r="G190" s="64">
        <v>40451</v>
      </c>
      <c r="H190" s="61">
        <f>IF(ISNUMBER(HLOOKUP(H$6,'BIS_full_2020 Feb 12'!$C$4:$ED$277,'BIS_full_2020 Feb 12'!$B242,FALSE)),HLOOKUP(H$6,'BIS_full_2020 Feb 12'!$C$4:$ED$277,'BIS_full_2020 Feb 12'!$B242,FALSE), "")</f>
        <v>160.4</v>
      </c>
    </row>
    <row r="191" spans="1:8" x14ac:dyDescent="0.25">
      <c r="A191" s="5">
        <v>40999</v>
      </c>
      <c r="B191" s="41" t="str">
        <f>IF(ISNUMBER(#REF!),#REF!, "")</f>
        <v/>
      </c>
      <c r="C191" s="41" t="str">
        <f>IF(ISNUMBER(#REF!),#REF!, "")</f>
        <v/>
      </c>
      <c r="D191" s="41">
        <f t="shared" si="3"/>
        <v>154.30000000000001</v>
      </c>
      <c r="E191" s="7">
        <v>154.30000000000001</v>
      </c>
      <c r="G191" s="64">
        <v>40543</v>
      </c>
      <c r="H191" s="61">
        <f>IF(ISNUMBER(HLOOKUP(H$6,'BIS_full_2020 Feb 12'!$C$4:$ED$277,'BIS_full_2020 Feb 12'!$B243,FALSE)),HLOOKUP(H$6,'BIS_full_2020 Feb 12'!$C$4:$ED$277,'BIS_full_2020 Feb 12'!$B243,FALSE), "")</f>
        <v>158.5</v>
      </c>
    </row>
    <row r="192" spans="1:8" x14ac:dyDescent="0.25">
      <c r="A192" s="5">
        <v>41090</v>
      </c>
      <c r="B192" s="41" t="str">
        <f>IF(ISNUMBER(#REF!),#REF!, "")</f>
        <v/>
      </c>
      <c r="C192" s="41" t="str">
        <f>IF(ISNUMBER(#REF!),#REF!, "")</f>
        <v/>
      </c>
      <c r="D192" s="41">
        <f t="shared" si="3"/>
        <v>153</v>
      </c>
      <c r="E192" s="7">
        <v>153</v>
      </c>
      <c r="G192" s="64">
        <v>40633</v>
      </c>
      <c r="H192" s="61">
        <f>IF(ISNUMBER(HLOOKUP(H$6,'BIS_full_2020 Feb 12'!$C$4:$ED$277,'BIS_full_2020 Feb 12'!$B244,FALSE)),HLOOKUP(H$6,'BIS_full_2020 Feb 12'!$C$4:$ED$277,'BIS_full_2020 Feb 12'!$B244,FALSE), "")</f>
        <v>156.9</v>
      </c>
    </row>
    <row r="193" spans="1:8" x14ac:dyDescent="0.25">
      <c r="A193" s="5">
        <v>41182</v>
      </c>
      <c r="B193" s="41" t="str">
        <f>IF(ISNUMBER(#REF!),#REF!, "")</f>
        <v/>
      </c>
      <c r="C193" s="41" t="str">
        <f>IF(ISNUMBER(#REF!),#REF!, "")</f>
        <v/>
      </c>
      <c r="D193" s="41">
        <f t="shared" si="3"/>
        <v>152.4</v>
      </c>
      <c r="E193" s="7">
        <v>152.4</v>
      </c>
      <c r="G193" s="64">
        <v>40724</v>
      </c>
      <c r="H193" s="61">
        <f>IF(ISNUMBER(HLOOKUP(H$6,'BIS_full_2020 Feb 12'!$C$4:$ED$277,'BIS_full_2020 Feb 12'!$B245,FALSE)),HLOOKUP(H$6,'BIS_full_2020 Feb 12'!$C$4:$ED$277,'BIS_full_2020 Feb 12'!$B245,FALSE), "")</f>
        <v>155.4</v>
      </c>
    </row>
    <row r="194" spans="1:8" x14ac:dyDescent="0.25">
      <c r="A194" s="5">
        <v>41274</v>
      </c>
      <c r="B194" s="41" t="str">
        <f>IF(ISNUMBER(#REF!),#REF!, "")</f>
        <v/>
      </c>
      <c r="C194" s="41" t="str">
        <f>IF(ISNUMBER(#REF!),#REF!, "")</f>
        <v/>
      </c>
      <c r="D194" s="41">
        <f t="shared" si="3"/>
        <v>151</v>
      </c>
      <c r="E194" s="7">
        <v>151</v>
      </c>
      <c r="G194" s="64">
        <v>40816</v>
      </c>
      <c r="H194" s="61">
        <f>IF(ISNUMBER(HLOOKUP(H$6,'BIS_full_2020 Feb 12'!$C$4:$ED$277,'BIS_full_2020 Feb 12'!$B246,FALSE)),HLOOKUP(H$6,'BIS_full_2020 Feb 12'!$C$4:$ED$277,'BIS_full_2020 Feb 12'!$B246,FALSE), "")</f>
        <v>154.30000000000001</v>
      </c>
    </row>
    <row r="195" spans="1:8" x14ac:dyDescent="0.25">
      <c r="A195" s="5">
        <v>41364</v>
      </c>
      <c r="B195" s="41" t="str">
        <f>IF(ISNUMBER(#REF!),#REF!, "")</f>
        <v/>
      </c>
      <c r="C195" s="41" t="str">
        <f>IF(ISNUMBER(#REF!),#REF!, "")</f>
        <v/>
      </c>
      <c r="D195" s="41">
        <f t="shared" ref="D195:D222" si="4">IF(ISNUMBER(E195), E195, "")</f>
        <v>150.1</v>
      </c>
      <c r="E195" s="7">
        <v>150.1</v>
      </c>
      <c r="G195" s="64">
        <v>40908</v>
      </c>
      <c r="H195" s="61">
        <f>IF(ISNUMBER(HLOOKUP(H$6,'BIS_full_2020 Feb 12'!$C$4:$ED$277,'BIS_full_2020 Feb 12'!$B247,FALSE)),HLOOKUP(H$6,'BIS_full_2020 Feb 12'!$C$4:$ED$277,'BIS_full_2020 Feb 12'!$B247,FALSE), "")</f>
        <v>153.5</v>
      </c>
    </row>
    <row r="196" spans="1:8" x14ac:dyDescent="0.25">
      <c r="A196" s="5">
        <v>41455</v>
      </c>
      <c r="B196" s="41" t="str">
        <f>IF(ISNUMBER(#REF!),#REF!, "")</f>
        <v/>
      </c>
      <c r="C196" s="41" t="str">
        <f>IF(ISNUMBER(#REF!),#REF!, "")</f>
        <v/>
      </c>
      <c r="D196" s="41">
        <f t="shared" si="4"/>
        <v>149.4</v>
      </c>
      <c r="E196" s="7">
        <v>149.4</v>
      </c>
      <c r="G196" s="64">
        <v>40999</v>
      </c>
      <c r="H196" s="61">
        <f>IF(ISNUMBER(HLOOKUP(H$6,'BIS_full_2020 Feb 12'!$C$4:$ED$277,'BIS_full_2020 Feb 12'!$B248,FALSE)),HLOOKUP(H$6,'BIS_full_2020 Feb 12'!$C$4:$ED$277,'BIS_full_2020 Feb 12'!$B248,FALSE), "")</f>
        <v>151.9</v>
      </c>
    </row>
    <row r="197" spans="1:8" x14ac:dyDescent="0.25">
      <c r="A197" s="5">
        <v>41547</v>
      </c>
      <c r="B197" s="41" t="str">
        <f>IF(ISNUMBER(#REF!),#REF!, "")</f>
        <v/>
      </c>
      <c r="C197" s="41" t="str">
        <f>IF(ISNUMBER(#REF!),#REF!, "")</f>
        <v/>
      </c>
      <c r="D197" s="41">
        <f t="shared" si="4"/>
        <v>149.9</v>
      </c>
      <c r="E197" s="7">
        <v>149.9</v>
      </c>
      <c r="G197" s="64">
        <v>41090</v>
      </c>
      <c r="H197" s="61">
        <f>IF(ISNUMBER(HLOOKUP(H$6,'BIS_full_2020 Feb 12'!$C$4:$ED$277,'BIS_full_2020 Feb 12'!$B249,FALSE)),HLOOKUP(H$6,'BIS_full_2020 Feb 12'!$C$4:$ED$277,'BIS_full_2020 Feb 12'!$B249,FALSE), "")</f>
        <v>150.69999999999999</v>
      </c>
    </row>
    <row r="198" spans="1:8" x14ac:dyDescent="0.25">
      <c r="A198" s="5">
        <v>41639</v>
      </c>
      <c r="B198" s="41" t="str">
        <f>IF(ISNUMBER(#REF!),#REF!, "")</f>
        <v/>
      </c>
      <c r="C198" s="41" t="str">
        <f>IF(ISNUMBER(#REF!),#REF!, "")</f>
        <v/>
      </c>
      <c r="D198" s="41">
        <f t="shared" si="4"/>
        <v>148.9</v>
      </c>
      <c r="E198" s="7">
        <v>148.9</v>
      </c>
      <c r="G198" s="64">
        <v>41182</v>
      </c>
      <c r="H198" s="61">
        <f>IF(ISNUMBER(HLOOKUP(H$6,'BIS_full_2020 Feb 12'!$C$4:$ED$277,'BIS_full_2020 Feb 12'!$B250,FALSE)),HLOOKUP(H$6,'BIS_full_2020 Feb 12'!$C$4:$ED$277,'BIS_full_2020 Feb 12'!$B250,FALSE), "")</f>
        <v>150.4</v>
      </c>
    </row>
    <row r="199" spans="1:8" x14ac:dyDescent="0.25">
      <c r="A199" s="5">
        <v>41729</v>
      </c>
      <c r="B199" s="41" t="str">
        <f>IF(ISNUMBER(#REF!),#REF!, "")</f>
        <v/>
      </c>
      <c r="C199" s="41" t="str">
        <f>IF(ISNUMBER(#REF!),#REF!, "")</f>
        <v/>
      </c>
      <c r="D199" s="41">
        <f t="shared" si="4"/>
        <v>149</v>
      </c>
      <c r="E199" s="7">
        <v>149</v>
      </c>
      <c r="G199" s="64">
        <v>41274</v>
      </c>
      <c r="H199" s="61">
        <f>IF(ISNUMBER(HLOOKUP(H$6,'BIS_full_2020 Feb 12'!$C$4:$ED$277,'BIS_full_2020 Feb 12'!$B251,FALSE)),HLOOKUP(H$6,'BIS_full_2020 Feb 12'!$C$4:$ED$277,'BIS_full_2020 Feb 12'!$B251,FALSE), "")</f>
        <v>150.4</v>
      </c>
    </row>
    <row r="200" spans="1:8" x14ac:dyDescent="0.25">
      <c r="A200" s="5">
        <v>41820</v>
      </c>
      <c r="B200" s="41" t="str">
        <f>IF(ISNUMBER(#REF!),#REF!, "")</f>
        <v/>
      </c>
      <c r="C200" s="41" t="str">
        <f>IF(ISNUMBER(#REF!),#REF!, "")</f>
        <v/>
      </c>
      <c r="D200" s="41">
        <f t="shared" si="4"/>
        <v>149.5</v>
      </c>
      <c r="E200" s="7">
        <v>149.5</v>
      </c>
      <c r="G200" s="64">
        <v>41364</v>
      </c>
      <c r="H200" s="61">
        <f>IF(ISNUMBER(HLOOKUP(H$6,'BIS_full_2020 Feb 12'!$C$4:$ED$277,'BIS_full_2020 Feb 12'!$B252,FALSE)),HLOOKUP(H$6,'BIS_full_2020 Feb 12'!$C$4:$ED$277,'BIS_full_2020 Feb 12'!$B252,FALSE), "")</f>
        <v>149.4</v>
      </c>
    </row>
    <row r="201" spans="1:8" x14ac:dyDescent="0.25">
      <c r="A201" s="5">
        <v>41912</v>
      </c>
      <c r="B201" s="41" t="str">
        <f>IF(ISNUMBER(#REF!),#REF!, "")</f>
        <v/>
      </c>
      <c r="C201" s="41" t="str">
        <f>IF(ISNUMBER(#REF!),#REF!, "")</f>
        <v/>
      </c>
      <c r="D201" s="41">
        <f t="shared" si="4"/>
        <v>148.9</v>
      </c>
      <c r="E201" s="7">
        <v>148.9</v>
      </c>
      <c r="G201" s="64">
        <v>41455</v>
      </c>
      <c r="H201" s="61">
        <f>IF(ISNUMBER(HLOOKUP(H$6,'BIS_full_2020 Feb 12'!$C$4:$ED$277,'BIS_full_2020 Feb 12'!$B253,FALSE)),HLOOKUP(H$6,'BIS_full_2020 Feb 12'!$C$4:$ED$277,'BIS_full_2020 Feb 12'!$B253,FALSE), "")</f>
        <v>149.19999999999999</v>
      </c>
    </row>
    <row r="202" spans="1:8" x14ac:dyDescent="0.25">
      <c r="A202" s="5">
        <v>42004</v>
      </c>
      <c r="B202" s="41" t="str">
        <f>IF(ISNUMBER(#REF!),#REF!, "")</f>
        <v/>
      </c>
      <c r="C202" s="41" t="str">
        <f>IF(ISNUMBER(#REF!),#REF!, "")</f>
        <v/>
      </c>
      <c r="D202" s="41">
        <f t="shared" si="4"/>
        <v>148.6</v>
      </c>
      <c r="E202" s="7">
        <v>148.6</v>
      </c>
      <c r="G202" s="64">
        <v>41547</v>
      </c>
      <c r="H202" s="61">
        <f>IF(ISNUMBER(HLOOKUP(H$6,'BIS_full_2020 Feb 12'!$C$4:$ED$277,'BIS_full_2020 Feb 12'!$B254,FALSE)),HLOOKUP(H$6,'BIS_full_2020 Feb 12'!$C$4:$ED$277,'BIS_full_2020 Feb 12'!$B254,FALSE), "")</f>
        <v>149.30000000000001</v>
      </c>
    </row>
    <row r="203" spans="1:8" x14ac:dyDescent="0.25">
      <c r="A203" s="5">
        <v>42094</v>
      </c>
      <c r="B203" s="41" t="str">
        <f>IF(ISNUMBER(#REF!),#REF!, "")</f>
        <v/>
      </c>
      <c r="C203" s="41" t="str">
        <f>IF(ISNUMBER(#REF!),#REF!, "")</f>
        <v/>
      </c>
      <c r="D203" s="41">
        <f t="shared" si="4"/>
        <v>148.69999999999999</v>
      </c>
      <c r="E203" s="7">
        <v>148.69999999999999</v>
      </c>
      <c r="G203" s="64">
        <v>41639</v>
      </c>
      <c r="H203" s="61">
        <f>IF(ISNUMBER(HLOOKUP(H$6,'BIS_full_2020 Feb 12'!$C$4:$ED$277,'BIS_full_2020 Feb 12'!$B255,FALSE)),HLOOKUP(H$6,'BIS_full_2020 Feb 12'!$C$4:$ED$277,'BIS_full_2020 Feb 12'!$B255,FALSE), "")</f>
        <v>148.80000000000001</v>
      </c>
    </row>
    <row r="204" spans="1:8" x14ac:dyDescent="0.25">
      <c r="A204" s="5">
        <v>42185</v>
      </c>
      <c r="B204" s="41" t="str">
        <f>IF(ISNUMBER(#REF!),#REF!, "")</f>
        <v/>
      </c>
      <c r="C204" s="41" t="str">
        <f>IF(ISNUMBER(#REF!),#REF!, "")</f>
        <v/>
      </c>
      <c r="D204" s="41">
        <f t="shared" si="4"/>
        <v>148.5</v>
      </c>
      <c r="E204" s="7">
        <v>148.5</v>
      </c>
      <c r="G204" s="64">
        <v>41729</v>
      </c>
      <c r="H204" s="61">
        <f>IF(ISNUMBER(HLOOKUP(H$6,'BIS_full_2020 Feb 12'!$C$4:$ED$277,'BIS_full_2020 Feb 12'!$B256,FALSE)),HLOOKUP(H$6,'BIS_full_2020 Feb 12'!$C$4:$ED$277,'BIS_full_2020 Feb 12'!$B256,FALSE), "")</f>
        <v>148.4</v>
      </c>
    </row>
    <row r="205" spans="1:8" x14ac:dyDescent="0.25">
      <c r="A205" s="5">
        <v>42277</v>
      </c>
      <c r="B205" s="41" t="str">
        <f>IF(ISNUMBER(#REF!),#REF!, "")</f>
        <v/>
      </c>
      <c r="C205" s="41" t="str">
        <f>IF(ISNUMBER(#REF!),#REF!, "")</f>
        <v/>
      </c>
      <c r="D205" s="41">
        <f t="shared" si="4"/>
        <v>148.6</v>
      </c>
      <c r="E205" s="7">
        <v>148.6</v>
      </c>
      <c r="G205" s="64">
        <v>41820</v>
      </c>
      <c r="H205" s="61">
        <f>IF(ISNUMBER(HLOOKUP(H$6,'BIS_full_2020 Feb 12'!$C$4:$ED$277,'BIS_full_2020 Feb 12'!$B257,FALSE)),HLOOKUP(H$6,'BIS_full_2020 Feb 12'!$C$4:$ED$277,'BIS_full_2020 Feb 12'!$B257,FALSE), "")</f>
        <v>148.30000000000001</v>
      </c>
    </row>
    <row r="206" spans="1:8" x14ac:dyDescent="0.25">
      <c r="A206" s="5">
        <v>42369</v>
      </c>
      <c r="B206" s="41" t="str">
        <f>IF(ISNUMBER(#REF!),#REF!, "")</f>
        <v/>
      </c>
      <c r="C206" s="41" t="str">
        <f>IF(ISNUMBER(#REF!),#REF!, "")</f>
        <v/>
      </c>
      <c r="D206" s="41">
        <f t="shared" si="4"/>
        <v>148</v>
      </c>
      <c r="E206" s="7">
        <v>148</v>
      </c>
      <c r="G206" s="64">
        <v>41912</v>
      </c>
      <c r="H206" s="61">
        <f>IF(ISNUMBER(HLOOKUP(H$6,'BIS_full_2020 Feb 12'!$C$4:$ED$277,'BIS_full_2020 Feb 12'!$B258,FALSE)),HLOOKUP(H$6,'BIS_full_2020 Feb 12'!$C$4:$ED$277,'BIS_full_2020 Feb 12'!$B258,FALSE), "")</f>
        <v>148.1</v>
      </c>
    </row>
    <row r="207" spans="1:8" x14ac:dyDescent="0.25">
      <c r="A207" s="5">
        <v>42460</v>
      </c>
      <c r="B207" s="41" t="str">
        <f>IF(ISNUMBER(#REF!),#REF!, "")</f>
        <v/>
      </c>
      <c r="C207" s="41" t="str">
        <f>IF(ISNUMBER(#REF!),#REF!, "")</f>
        <v/>
      </c>
      <c r="D207" s="41">
        <f t="shared" si="4"/>
        <v>148.69999999999999</v>
      </c>
      <c r="E207" s="7">
        <v>148.69999999999999</v>
      </c>
      <c r="G207" s="64">
        <v>42004</v>
      </c>
      <c r="H207" s="61">
        <f>IF(ISNUMBER(HLOOKUP(H$6,'BIS_full_2020 Feb 12'!$C$4:$ED$277,'BIS_full_2020 Feb 12'!$B259,FALSE)),HLOOKUP(H$6,'BIS_full_2020 Feb 12'!$C$4:$ED$277,'BIS_full_2020 Feb 12'!$B259,FALSE), "")</f>
        <v>148.1</v>
      </c>
    </row>
    <row r="208" spans="1:8" x14ac:dyDescent="0.25">
      <c r="A208" s="5">
        <v>42551</v>
      </c>
      <c r="B208" s="41" t="str">
        <f>IF(ISNUMBER(#REF!),#REF!, "")</f>
        <v/>
      </c>
      <c r="C208" s="41" t="str">
        <f>IF(ISNUMBER(#REF!),#REF!, "")</f>
        <v/>
      </c>
      <c r="D208" s="41">
        <f t="shared" si="4"/>
        <v>148.69999999999999</v>
      </c>
      <c r="E208" s="7">
        <v>148.69999999999999</v>
      </c>
      <c r="G208" s="64">
        <v>42094</v>
      </c>
      <c r="H208" s="61">
        <f>IF(ISNUMBER(HLOOKUP(H$6,'BIS_full_2020 Feb 12'!$C$4:$ED$277,'BIS_full_2020 Feb 12'!$B260,FALSE)),HLOOKUP(H$6,'BIS_full_2020 Feb 12'!$C$4:$ED$277,'BIS_full_2020 Feb 12'!$B260,FALSE), "")</f>
        <v>147.4</v>
      </c>
    </row>
    <row r="209" spans="1:8" x14ac:dyDescent="0.25">
      <c r="A209" s="5">
        <v>42643</v>
      </c>
      <c r="B209" s="41" t="str">
        <f>IF(ISNUMBER(#REF!),#REF!, "")</f>
        <v/>
      </c>
      <c r="C209" s="41" t="str">
        <f>IF(ISNUMBER(#REF!),#REF!, "")</f>
        <v/>
      </c>
      <c r="D209" s="41">
        <f t="shared" si="4"/>
        <v>148.80000000000001</v>
      </c>
      <c r="E209" s="7">
        <v>148.80000000000001</v>
      </c>
      <c r="G209" s="64">
        <v>42185</v>
      </c>
      <c r="H209" s="61">
        <f>IF(ISNUMBER(HLOOKUP(H$6,'BIS_full_2020 Feb 12'!$C$4:$ED$277,'BIS_full_2020 Feb 12'!$B261,FALSE)),HLOOKUP(H$6,'BIS_full_2020 Feb 12'!$C$4:$ED$277,'BIS_full_2020 Feb 12'!$B261,FALSE), "")</f>
        <v>148.1</v>
      </c>
    </row>
    <row r="210" spans="1:8" x14ac:dyDescent="0.25">
      <c r="A210" s="5">
        <v>42735</v>
      </c>
      <c r="B210" s="41" t="str">
        <f>IF(ISNUMBER(#REF!),#REF!, "")</f>
        <v/>
      </c>
      <c r="C210" s="41" t="str">
        <f>IF(ISNUMBER(#REF!),#REF!, "")</f>
        <v/>
      </c>
      <c r="D210" s="41">
        <f t="shared" si="4"/>
        <v>149.4</v>
      </c>
      <c r="E210" s="7">
        <v>149.4</v>
      </c>
      <c r="G210" s="64">
        <v>42277</v>
      </c>
      <c r="H210" s="61">
        <f>IF(ISNUMBER(HLOOKUP(H$6,'BIS_full_2020 Feb 12'!$C$4:$ED$277,'BIS_full_2020 Feb 12'!$B262,FALSE)),HLOOKUP(H$6,'BIS_full_2020 Feb 12'!$C$4:$ED$277,'BIS_full_2020 Feb 12'!$B262,FALSE), "")</f>
        <v>147.9</v>
      </c>
    </row>
    <row r="211" spans="1:8" x14ac:dyDescent="0.25">
      <c r="A211" s="14">
        <v>42825</v>
      </c>
      <c r="B211" s="37" t="str">
        <f>IF(ISNUMBER(#REF!),#REF!, "")</f>
        <v/>
      </c>
      <c r="C211" s="37" t="str">
        <f>IF(ISNUMBER(#REF!),#REF!, "")</f>
        <v/>
      </c>
      <c r="D211" s="41">
        <f t="shared" si="4"/>
        <v>149.4996664442962</v>
      </c>
      <c r="E211" s="36">
        <f>H216/H215*E210</f>
        <v>149.4996664442962</v>
      </c>
      <c r="G211" s="64">
        <v>42369</v>
      </c>
      <c r="H211" s="61">
        <f>IF(ISNUMBER(HLOOKUP(H$6,'BIS_full_2020 Feb 12'!$C$4:$ED$277,'BIS_full_2020 Feb 12'!$B263,FALSE)),HLOOKUP(H$6,'BIS_full_2020 Feb 12'!$C$4:$ED$277,'BIS_full_2020 Feb 12'!$B263,FALSE), "")</f>
        <v>147.9</v>
      </c>
    </row>
    <row r="212" spans="1:8" x14ac:dyDescent="0.25">
      <c r="A212" s="16">
        <v>42916</v>
      </c>
      <c r="B212" s="37" t="str">
        <f>IF(ISNUMBER(#REF!),#REF!, "")</f>
        <v/>
      </c>
      <c r="C212" s="37" t="str">
        <f>IF(ISNUMBER(#REF!),#REF!, "")</f>
        <v/>
      </c>
      <c r="D212" s="41">
        <f t="shared" si="4"/>
        <v>150.09766511007339</v>
      </c>
      <c r="E212" s="36">
        <f t="shared" ref="E212:E222" si="5">H217/H216*E211</f>
        <v>150.09766511007339</v>
      </c>
      <c r="G212" s="64">
        <v>42460</v>
      </c>
      <c r="H212" s="61">
        <f>IF(ISNUMBER(HLOOKUP(H$6,'BIS_full_2020 Feb 12'!$C$4:$ED$277,'BIS_full_2020 Feb 12'!$B264,FALSE)),HLOOKUP(H$6,'BIS_full_2020 Feb 12'!$C$4:$ED$277,'BIS_full_2020 Feb 12'!$B264,FALSE), "")</f>
        <v>148.5</v>
      </c>
    </row>
    <row r="213" spans="1:8" x14ac:dyDescent="0.25">
      <c r="A213" s="16">
        <v>43008</v>
      </c>
      <c r="B213" s="37" t="str">
        <f>IF(ISNUMBER(#REF!),#REF!, "")</f>
        <v/>
      </c>
      <c r="C213" s="37" t="str">
        <f>IF(ISNUMBER(#REF!),#REF!, "")</f>
        <v/>
      </c>
      <c r="D213" s="41">
        <f t="shared" si="4"/>
        <v>150.19733155436958</v>
      </c>
      <c r="E213" s="36">
        <f t="shared" si="5"/>
        <v>150.19733155436958</v>
      </c>
      <c r="G213" s="64">
        <v>42551</v>
      </c>
      <c r="H213" s="61">
        <f>IF(ISNUMBER(HLOOKUP(H$6,'BIS_full_2020 Feb 12'!$C$4:$ED$277,'BIS_full_2020 Feb 12'!$B265,FALSE)),HLOOKUP(H$6,'BIS_full_2020 Feb 12'!$C$4:$ED$277,'BIS_full_2020 Feb 12'!$B265,FALSE), "")</f>
        <v>149.19999999999999</v>
      </c>
    </row>
    <row r="214" spans="1:8" x14ac:dyDescent="0.25">
      <c r="A214" s="16">
        <v>43100</v>
      </c>
      <c r="B214" s="37" t="str">
        <f>IF(ISNUMBER(#REF!),#REF!, "")</f>
        <v/>
      </c>
      <c r="C214" s="37" t="str">
        <f>IF(ISNUMBER(#REF!),#REF!, "")</f>
        <v/>
      </c>
      <c r="D214" s="41">
        <f t="shared" si="4"/>
        <v>150.79533022014678</v>
      </c>
      <c r="E214" s="36">
        <f t="shared" si="5"/>
        <v>150.79533022014678</v>
      </c>
      <c r="G214" s="64">
        <v>42643</v>
      </c>
      <c r="H214" s="61">
        <f>IF(ISNUMBER(HLOOKUP(H$6,'BIS_full_2020 Feb 12'!$C$4:$ED$277,'BIS_full_2020 Feb 12'!$B266,FALSE)),HLOOKUP(H$6,'BIS_full_2020 Feb 12'!$C$4:$ED$277,'BIS_full_2020 Feb 12'!$B266,FALSE), "")</f>
        <v>150.30000000000001</v>
      </c>
    </row>
    <row r="215" spans="1:8" x14ac:dyDescent="0.25">
      <c r="A215" s="16">
        <v>43190</v>
      </c>
      <c r="B215" s="37" t="str">
        <f>IF(ISNUMBER(#REF!),#REF!, "")</f>
        <v/>
      </c>
      <c r="C215" s="37" t="str">
        <f>IF(ISNUMBER(#REF!),#REF!, "")</f>
        <v/>
      </c>
      <c r="D215" s="41">
        <f t="shared" si="4"/>
        <v>149.89833222148098</v>
      </c>
      <c r="E215" s="36">
        <f t="shared" si="5"/>
        <v>149.89833222148098</v>
      </c>
      <c r="G215" s="64">
        <v>42735</v>
      </c>
      <c r="H215" s="61">
        <f>IF(ISNUMBER(HLOOKUP(H$6,'BIS_full_2020 Feb 12'!$C$4:$ED$277,'BIS_full_2020 Feb 12'!$B267,FALSE)),HLOOKUP(H$6,'BIS_full_2020 Feb 12'!$C$4:$ED$277,'BIS_full_2020 Feb 12'!$B267,FALSE), "")</f>
        <v>149.9</v>
      </c>
    </row>
    <row r="216" spans="1:8" x14ac:dyDescent="0.25">
      <c r="A216" s="16">
        <v>43281</v>
      </c>
      <c r="B216" s="37" t="str">
        <f>IF(ISNUMBER(#REF!),#REF!, "")</f>
        <v/>
      </c>
      <c r="C216" s="37" t="str">
        <f>IF(ISNUMBER(#REF!),#REF!, "")</f>
        <v/>
      </c>
      <c r="D216" s="41">
        <f t="shared" si="4"/>
        <v>150.59599733155434</v>
      </c>
      <c r="E216" s="36">
        <f t="shared" si="5"/>
        <v>150.59599733155434</v>
      </c>
      <c r="G216" s="65">
        <v>42825</v>
      </c>
      <c r="H216" s="66">
        <f>IF(ISNUMBER(HLOOKUP(H$6,'BIS_full_2020 Feb 12'!$C$4:$ED$277,'BIS_full_2020 Feb 12'!$B268,FALSE)),HLOOKUP(H$6,'BIS_full_2020 Feb 12'!$C$4:$ED$277,'BIS_full_2020 Feb 12'!$B268,FALSE), "")</f>
        <v>150</v>
      </c>
    </row>
    <row r="217" spans="1:8" x14ac:dyDescent="0.25">
      <c r="A217" s="16">
        <v>43373</v>
      </c>
      <c r="B217" s="37" t="str">
        <f>IF(ISNUMBER(#REF!),#REF!, "")</f>
        <v/>
      </c>
      <c r="C217" s="37" t="str">
        <f>IF(ISNUMBER(#REF!),#REF!, "")</f>
        <v/>
      </c>
      <c r="D217" s="41">
        <f t="shared" si="4"/>
        <v>149.89833222148096</v>
      </c>
      <c r="E217" s="36">
        <f t="shared" si="5"/>
        <v>149.89833222148096</v>
      </c>
      <c r="G217" s="67">
        <v>42916</v>
      </c>
      <c r="H217" s="68">
        <f>IF(ISNUMBER(HLOOKUP(H$6,'BIS_full_2020 Feb 12'!$C$4:$ED$277,'BIS_full_2020 Feb 12'!$B269,FALSE)),HLOOKUP(H$6,'BIS_full_2020 Feb 12'!$C$4:$ED$277,'BIS_full_2020 Feb 12'!$B269,FALSE), "")</f>
        <v>150.6</v>
      </c>
    </row>
    <row r="218" spans="1:8" x14ac:dyDescent="0.25">
      <c r="A218" s="16">
        <v>43465</v>
      </c>
      <c r="B218" s="37" t="str">
        <f>IF(ISNUMBER(#REF!),#REF!, "")</f>
        <v/>
      </c>
      <c r="C218" s="37" t="str">
        <f>IF(ISNUMBER(#REF!),#REF!, "")</f>
        <v/>
      </c>
      <c r="D218" s="41">
        <f t="shared" si="4"/>
        <v>149.69899933288855</v>
      </c>
      <c r="E218" s="36">
        <f t="shared" si="5"/>
        <v>149.69899933288855</v>
      </c>
      <c r="G218" s="67">
        <v>43008</v>
      </c>
      <c r="H218" s="68">
        <f>IF(ISNUMBER(HLOOKUP(H$6,'BIS_full_2020 Feb 12'!$C$4:$ED$277,'BIS_full_2020 Feb 12'!$B270,FALSE)),HLOOKUP(H$6,'BIS_full_2020 Feb 12'!$C$4:$ED$277,'BIS_full_2020 Feb 12'!$B270,FALSE), "")</f>
        <v>150.69999999999999</v>
      </c>
    </row>
    <row r="219" spans="1:8" x14ac:dyDescent="0.25">
      <c r="A219" s="16">
        <v>43555</v>
      </c>
      <c r="B219" s="37" t="str">
        <f>IF(ISNUMBER(#REF!),#REF!, "")</f>
        <v/>
      </c>
      <c r="C219" s="37" t="str">
        <f>IF(ISNUMBER(#REF!),#REF!, "")</f>
        <v/>
      </c>
      <c r="D219" s="41">
        <f t="shared" si="4"/>
        <v>149.30033355570379</v>
      </c>
      <c r="E219" s="36">
        <f t="shared" si="5"/>
        <v>149.30033355570379</v>
      </c>
      <c r="G219" s="67">
        <v>43100</v>
      </c>
      <c r="H219" s="68">
        <f>IF(ISNUMBER(HLOOKUP(H$6,'BIS_full_2020 Feb 12'!$C$4:$ED$277,'BIS_full_2020 Feb 12'!$B271,FALSE)),HLOOKUP(H$6,'BIS_full_2020 Feb 12'!$C$4:$ED$277,'BIS_full_2020 Feb 12'!$B271,FALSE), "")</f>
        <v>151.30000000000001</v>
      </c>
    </row>
    <row r="220" spans="1:8" x14ac:dyDescent="0.25">
      <c r="A220" s="16">
        <v>43646</v>
      </c>
      <c r="B220" s="37" t="str">
        <f>IF(ISNUMBER(#REF!),#REF!, "")</f>
        <v/>
      </c>
      <c r="C220" s="37" t="str">
        <f>IF(ISNUMBER(#REF!),#REF!, "")</f>
        <v/>
      </c>
      <c r="D220" s="41">
        <f t="shared" si="4"/>
        <v>149.4996664442962</v>
      </c>
      <c r="E220" s="36">
        <f t="shared" si="5"/>
        <v>149.4996664442962</v>
      </c>
      <c r="G220" s="67">
        <v>43190</v>
      </c>
      <c r="H220" s="68">
        <f>IF(ISNUMBER(HLOOKUP(H$6,'BIS_full_2020 Feb 12'!$C$4:$ED$277,'BIS_full_2020 Feb 12'!$B272,FALSE)),HLOOKUP(H$6,'BIS_full_2020 Feb 12'!$C$4:$ED$277,'BIS_full_2020 Feb 12'!$B272,FALSE), "")</f>
        <v>150.4</v>
      </c>
    </row>
    <row r="221" spans="1:8" x14ac:dyDescent="0.25">
      <c r="A221" s="16">
        <v>43738</v>
      </c>
      <c r="B221" s="37" t="str">
        <f>IF(ISNUMBER(#REF!),#REF!, "")</f>
        <v/>
      </c>
      <c r="C221" s="37" t="str">
        <f>IF(ISNUMBER(#REF!),#REF!, "")</f>
        <v/>
      </c>
      <c r="D221" s="41" t="str">
        <f t="shared" si="4"/>
        <v/>
      </c>
      <c r="E221" s="36" t="e">
        <f t="shared" si="5"/>
        <v>#VALUE!</v>
      </c>
      <c r="G221" s="67">
        <v>43281</v>
      </c>
      <c r="H221" s="68">
        <f>IF(ISNUMBER(HLOOKUP(H$6,'BIS_full_2020 Feb 12'!$C$4:$ED$277,'BIS_full_2020 Feb 12'!$B273,FALSE)),HLOOKUP(H$6,'BIS_full_2020 Feb 12'!$C$4:$ED$277,'BIS_full_2020 Feb 12'!$B273,FALSE), "")</f>
        <v>151.1</v>
      </c>
    </row>
    <row r="222" spans="1:8" x14ac:dyDescent="0.25">
      <c r="A222" s="17">
        <v>43830</v>
      </c>
      <c r="B222" s="37" t="str">
        <f>IF(ISNUMBER(#REF!),#REF!, "")</f>
        <v/>
      </c>
      <c r="C222" s="37" t="str">
        <f>IF(ISNUMBER(#REF!),#REF!, "")</f>
        <v/>
      </c>
      <c r="D222" s="41" t="str">
        <f t="shared" si="4"/>
        <v/>
      </c>
      <c r="E222" s="36" t="e">
        <f t="shared" si="5"/>
        <v>#VALUE!</v>
      </c>
      <c r="G222" s="67">
        <v>43373</v>
      </c>
      <c r="H222" s="68">
        <f>IF(ISNUMBER(HLOOKUP(H$6,'BIS_full_2020 Feb 12'!$C$4:$ED$277,'BIS_full_2020 Feb 12'!$B274,FALSE)),HLOOKUP(H$6,'BIS_full_2020 Feb 12'!$C$4:$ED$277,'BIS_full_2020 Feb 12'!$B274,FALSE), "")</f>
        <v>150.4</v>
      </c>
    </row>
    <row r="223" spans="1:8" x14ac:dyDescent="0.25">
      <c r="G223" s="67">
        <v>43465</v>
      </c>
      <c r="H223" s="68">
        <f>IF(ISNUMBER(HLOOKUP(H$6,'BIS_full_2020 Feb 12'!$C$4:$ED$277,'BIS_full_2020 Feb 12'!$B275,FALSE)),HLOOKUP(H$6,'BIS_full_2020 Feb 12'!$C$4:$ED$277,'BIS_full_2020 Feb 12'!$B275,FALSE), "")</f>
        <v>150.19999999999999</v>
      </c>
    </row>
    <row r="224" spans="1:8" x14ac:dyDescent="0.25">
      <c r="G224" s="67">
        <v>43555</v>
      </c>
      <c r="H224" s="68">
        <f>IF(ISNUMBER(HLOOKUP(H$6,'BIS_full_2020 Feb 12'!$C$4:$ED$277,'BIS_full_2020 Feb 12'!$B276,FALSE)),HLOOKUP(H$6,'BIS_full_2020 Feb 12'!$C$4:$ED$277,'BIS_full_2020 Feb 12'!$B276,FALSE), "")</f>
        <v>149.80000000000001</v>
      </c>
    </row>
    <row r="225" spans="7:8" x14ac:dyDescent="0.25">
      <c r="G225" s="67">
        <v>43646</v>
      </c>
      <c r="H225" s="68">
        <f>IF(ISNUMBER(HLOOKUP(H$6,'BIS_full_2020 Feb 12'!$C$4:$ED$277,'BIS_full_2020 Feb 12'!$B277,FALSE)),HLOOKUP(H$6,'BIS_full_2020 Feb 12'!$C$4:$ED$277,'BIS_full_2020 Feb 12'!$B277,FALSE), "")</f>
        <v>150</v>
      </c>
    </row>
    <row r="226" spans="7:8" x14ac:dyDescent="0.25">
      <c r="G226" s="67">
        <v>43738</v>
      </c>
      <c r="H226" s="68" t="str">
        <f>IF(ISNUMBER(HLOOKUP(H$6,'BIS_full_2020 Feb 12'!$C$4:$ED$277,'BIS_full_2020 Feb 12'!$B278,FALSE)),HLOOKUP(H$6,'BIS_full_2020 Feb 12'!$C$4:$ED$277,'BIS_full_2020 Feb 12'!$B278,FALSE), "")</f>
        <v/>
      </c>
    </row>
    <row r="227" spans="7:8" x14ac:dyDescent="0.25">
      <c r="G227" s="69">
        <v>43830</v>
      </c>
      <c r="H227" s="70" t="str">
        <f>IF(ISNUMBER(HLOOKUP(H$6,'BIS_full_2020 Feb 12'!$C$4:$ED$277,'BIS_full_2020 Feb 12'!$B279,FALSE)),HLOOKUP(H$6,'BIS_full_2020 Feb 12'!$C$4:$ED$277,'BIS_full_2020 Feb 12'!$B279,FALSE), 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5CCD-3D42-4BA3-A524-0B64064C3A0F}">
  <sheetPr>
    <tabColor theme="5" tint="0.79998168889431442"/>
  </sheetPr>
  <dimension ref="A1:ED277"/>
  <sheetViews>
    <sheetView workbookViewId="0">
      <pane xSplit="2" ySplit="4" topLeftCell="DK242" activePane="bottomRight" state="frozen"/>
      <selection pane="topRight" activeCell="C1" sqref="C1"/>
      <selection pane="bottomLeft" activeCell="A5" sqref="A5"/>
      <selection pane="bottomRight" activeCell="DV277" sqref="DV277"/>
    </sheetView>
  </sheetViews>
  <sheetFormatPr defaultRowHeight="12" x14ac:dyDescent="0.2"/>
  <cols>
    <col min="1" max="1" width="16.42578125" style="25" bestFit="1" customWidth="1"/>
    <col min="2" max="2" width="4" style="32" bestFit="1" customWidth="1"/>
    <col min="3" max="134" width="15.28515625" style="25" customWidth="1"/>
    <col min="135" max="16384" width="9.140625" style="25"/>
  </cols>
  <sheetData>
    <row r="1" spans="1:134" ht="84" customHeight="1" x14ac:dyDescent="0.2">
      <c r="A1" s="23" t="e">
        <f ca="1">HYPERLINK("#"&amp;CELL("address",'[1]Summary Documentation'!A1),"Back to menu")</f>
        <v>#N/A</v>
      </c>
      <c r="B1" s="31"/>
      <c r="C1" s="24" t="s">
        <v>96</v>
      </c>
      <c r="D1" s="24" t="s">
        <v>97</v>
      </c>
      <c r="E1" s="24" t="s">
        <v>98</v>
      </c>
      <c r="F1" s="24" t="s">
        <v>99</v>
      </c>
      <c r="G1" s="24" t="s">
        <v>100</v>
      </c>
      <c r="H1" s="24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  <c r="T1" s="24" t="s">
        <v>113</v>
      </c>
      <c r="U1" s="24" t="s">
        <v>114</v>
      </c>
      <c r="V1" s="24" t="s">
        <v>115</v>
      </c>
      <c r="W1" s="24" t="s">
        <v>116</v>
      </c>
      <c r="X1" s="24" t="s">
        <v>117</v>
      </c>
      <c r="Y1" s="24" t="s">
        <v>118</v>
      </c>
      <c r="Z1" s="24" t="s">
        <v>119</v>
      </c>
      <c r="AA1" s="24" t="s">
        <v>120</v>
      </c>
      <c r="AB1" s="24" t="s">
        <v>121</v>
      </c>
      <c r="AC1" s="24" t="s">
        <v>122</v>
      </c>
      <c r="AD1" s="24" t="s">
        <v>123</v>
      </c>
      <c r="AE1" s="24" t="s">
        <v>124</v>
      </c>
      <c r="AF1" s="24" t="s">
        <v>125</v>
      </c>
      <c r="AG1" s="24" t="s">
        <v>126</v>
      </c>
      <c r="AH1" s="24" t="s">
        <v>127</v>
      </c>
      <c r="AI1" s="24" t="s">
        <v>128</v>
      </c>
      <c r="AJ1" s="24" t="s">
        <v>129</v>
      </c>
      <c r="AK1" s="24" t="s">
        <v>130</v>
      </c>
      <c r="AL1" s="24" t="s">
        <v>131</v>
      </c>
      <c r="AM1" s="24" t="s">
        <v>132</v>
      </c>
      <c r="AN1" s="24" t="s">
        <v>133</v>
      </c>
      <c r="AO1" s="24" t="s">
        <v>134</v>
      </c>
      <c r="AP1" s="24" t="s">
        <v>135</v>
      </c>
      <c r="AQ1" s="24" t="s">
        <v>136</v>
      </c>
      <c r="AR1" s="24" t="s">
        <v>137</v>
      </c>
      <c r="AS1" s="24" t="s">
        <v>138</v>
      </c>
      <c r="AT1" s="24" t="s">
        <v>139</v>
      </c>
      <c r="AU1" s="24" t="s">
        <v>140</v>
      </c>
      <c r="AV1" s="24" t="s">
        <v>141</v>
      </c>
      <c r="AW1" s="24" t="s">
        <v>142</v>
      </c>
      <c r="AX1" s="24" t="s">
        <v>143</v>
      </c>
      <c r="AY1" s="24" t="s">
        <v>144</v>
      </c>
      <c r="AZ1" s="24" t="s">
        <v>145</v>
      </c>
      <c r="BA1" s="24" t="s">
        <v>146</v>
      </c>
      <c r="BB1" s="24" t="s">
        <v>147</v>
      </c>
      <c r="BC1" s="24" t="s">
        <v>148</v>
      </c>
      <c r="BD1" s="24" t="s">
        <v>149</v>
      </c>
      <c r="BE1" s="24" t="s">
        <v>150</v>
      </c>
      <c r="BF1" s="24" t="s">
        <v>151</v>
      </c>
      <c r="BG1" s="24" t="s">
        <v>152</v>
      </c>
      <c r="BH1" s="24" t="s">
        <v>153</v>
      </c>
      <c r="BI1" s="24" t="s">
        <v>154</v>
      </c>
      <c r="BJ1" s="24" t="s">
        <v>155</v>
      </c>
      <c r="BK1" s="24" t="s">
        <v>156</v>
      </c>
      <c r="BL1" s="24" t="s">
        <v>157</v>
      </c>
      <c r="BM1" s="24" t="s">
        <v>158</v>
      </c>
      <c r="BN1" s="24" t="s">
        <v>159</v>
      </c>
      <c r="BO1" s="24" t="s">
        <v>160</v>
      </c>
      <c r="BP1" s="24" t="s">
        <v>161</v>
      </c>
      <c r="BQ1" s="24" t="s">
        <v>162</v>
      </c>
      <c r="BR1" s="24" t="s">
        <v>163</v>
      </c>
      <c r="BS1" s="24" t="s">
        <v>164</v>
      </c>
      <c r="BT1" s="24" t="s">
        <v>165</v>
      </c>
      <c r="BU1" s="24" t="s">
        <v>166</v>
      </c>
      <c r="BV1" s="24" t="s">
        <v>167</v>
      </c>
      <c r="BW1" s="24" t="s">
        <v>168</v>
      </c>
      <c r="BX1" s="24" t="s">
        <v>169</v>
      </c>
      <c r="BY1" s="24" t="s">
        <v>170</v>
      </c>
      <c r="BZ1" s="24" t="s">
        <v>171</v>
      </c>
      <c r="CA1" s="24" t="s">
        <v>172</v>
      </c>
      <c r="CB1" s="24" t="s">
        <v>173</v>
      </c>
      <c r="CC1" s="24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  <c r="CS1" s="24" t="s">
        <v>190</v>
      </c>
      <c r="CT1" s="24" t="s">
        <v>191</v>
      </c>
      <c r="CU1" s="24" t="s">
        <v>192</v>
      </c>
      <c r="CV1" s="24" t="s">
        <v>193</v>
      </c>
      <c r="CW1" s="24" t="s">
        <v>194</v>
      </c>
      <c r="CX1" s="24" t="s">
        <v>195</v>
      </c>
      <c r="CY1" s="24" t="s">
        <v>196</v>
      </c>
      <c r="CZ1" s="24" t="s">
        <v>197</v>
      </c>
      <c r="DA1" s="24" t="s">
        <v>198</v>
      </c>
      <c r="DB1" s="24" t="s">
        <v>199</v>
      </c>
      <c r="DC1" s="24" t="s">
        <v>200</v>
      </c>
      <c r="DD1" s="24" t="s">
        <v>201</v>
      </c>
      <c r="DE1" s="24" t="s">
        <v>202</v>
      </c>
      <c r="DF1" s="24" t="s">
        <v>203</v>
      </c>
      <c r="DG1" s="24" t="s">
        <v>204</v>
      </c>
      <c r="DH1" s="24" t="s">
        <v>205</v>
      </c>
      <c r="DI1" s="24" t="s">
        <v>206</v>
      </c>
      <c r="DJ1" s="24" t="s">
        <v>207</v>
      </c>
      <c r="DK1" s="24" t="s">
        <v>208</v>
      </c>
      <c r="DL1" s="24" t="s">
        <v>209</v>
      </c>
      <c r="DM1" s="24" t="s">
        <v>210</v>
      </c>
      <c r="DN1" s="24" t="s">
        <v>211</v>
      </c>
      <c r="DO1" s="24" t="s">
        <v>212</v>
      </c>
      <c r="DP1" s="24" t="s">
        <v>213</v>
      </c>
      <c r="DQ1" s="24" t="s">
        <v>214</v>
      </c>
      <c r="DR1" s="24" t="s">
        <v>215</v>
      </c>
      <c r="DS1" s="24" t="s">
        <v>216</v>
      </c>
      <c r="DT1" s="24" t="s">
        <v>217</v>
      </c>
      <c r="DU1" s="24" t="s">
        <v>218</v>
      </c>
      <c r="DV1" s="24" t="s">
        <v>219</v>
      </c>
      <c r="DW1" s="24" t="s">
        <v>220</v>
      </c>
      <c r="DX1" s="24" t="s">
        <v>221</v>
      </c>
      <c r="DY1" s="24" t="s">
        <v>222</v>
      </c>
      <c r="DZ1" s="24" t="s">
        <v>223</v>
      </c>
      <c r="EA1" s="24" t="s">
        <v>224</v>
      </c>
      <c r="EB1" s="24" t="s">
        <v>225</v>
      </c>
      <c r="EC1" s="24" t="s">
        <v>226</v>
      </c>
      <c r="ED1" s="24" t="s">
        <v>227</v>
      </c>
    </row>
    <row r="2" spans="1:134" ht="24" customHeight="1" x14ac:dyDescent="0.2">
      <c r="C2" s="24" t="s">
        <v>228</v>
      </c>
      <c r="D2" s="24" t="s">
        <v>228</v>
      </c>
      <c r="E2" s="24" t="s">
        <v>228</v>
      </c>
      <c r="F2" s="24" t="s">
        <v>228</v>
      </c>
      <c r="G2" s="24" t="s">
        <v>228</v>
      </c>
      <c r="H2" s="24" t="s">
        <v>228</v>
      </c>
      <c r="I2" s="24" t="s">
        <v>228</v>
      </c>
      <c r="J2" s="24" t="s">
        <v>228</v>
      </c>
      <c r="K2" s="24" t="s">
        <v>228</v>
      </c>
      <c r="L2" s="24" t="s">
        <v>228</v>
      </c>
      <c r="M2" s="24" t="s">
        <v>228</v>
      </c>
      <c r="N2" s="24" t="s">
        <v>228</v>
      </c>
      <c r="O2" s="24" t="s">
        <v>228</v>
      </c>
      <c r="P2" s="24" t="s">
        <v>228</v>
      </c>
      <c r="Q2" s="24" t="s">
        <v>228</v>
      </c>
      <c r="R2" s="24" t="s">
        <v>228</v>
      </c>
      <c r="S2" s="24" t="s">
        <v>228</v>
      </c>
      <c r="T2" s="24" t="s">
        <v>228</v>
      </c>
      <c r="U2" s="24" t="s">
        <v>228</v>
      </c>
      <c r="V2" s="24" t="s">
        <v>228</v>
      </c>
      <c r="W2" s="24" t="s">
        <v>228</v>
      </c>
      <c r="X2" s="24" t="s">
        <v>228</v>
      </c>
      <c r="Y2" s="24" t="s">
        <v>228</v>
      </c>
      <c r="Z2" s="24" t="s">
        <v>228</v>
      </c>
      <c r="AA2" s="24" t="s">
        <v>228</v>
      </c>
      <c r="AB2" s="24" t="s">
        <v>228</v>
      </c>
      <c r="AC2" s="24" t="s">
        <v>228</v>
      </c>
      <c r="AD2" s="24" t="s">
        <v>228</v>
      </c>
      <c r="AE2" s="24" t="s">
        <v>228</v>
      </c>
      <c r="AF2" s="24" t="s">
        <v>228</v>
      </c>
      <c r="AG2" s="24" t="s">
        <v>228</v>
      </c>
      <c r="AH2" s="24" t="s">
        <v>228</v>
      </c>
      <c r="AI2" s="24" t="s">
        <v>228</v>
      </c>
      <c r="AJ2" s="24" t="s">
        <v>228</v>
      </c>
      <c r="AK2" s="24" t="s">
        <v>228</v>
      </c>
      <c r="AL2" s="24" t="s">
        <v>228</v>
      </c>
      <c r="AM2" s="24" t="s">
        <v>228</v>
      </c>
      <c r="AN2" s="24" t="s">
        <v>228</v>
      </c>
      <c r="AO2" s="24" t="s">
        <v>228</v>
      </c>
      <c r="AP2" s="24" t="s">
        <v>228</v>
      </c>
      <c r="AQ2" s="24" t="s">
        <v>228</v>
      </c>
      <c r="AR2" s="24" t="s">
        <v>228</v>
      </c>
      <c r="AS2" s="24" t="s">
        <v>228</v>
      </c>
      <c r="AT2" s="24" t="s">
        <v>228</v>
      </c>
      <c r="AU2" s="24" t="s">
        <v>228</v>
      </c>
      <c r="AV2" s="24" t="s">
        <v>228</v>
      </c>
      <c r="AW2" s="24" t="s">
        <v>228</v>
      </c>
      <c r="AX2" s="24" t="s">
        <v>228</v>
      </c>
      <c r="AY2" s="24" t="s">
        <v>228</v>
      </c>
      <c r="AZ2" s="24" t="s">
        <v>228</v>
      </c>
      <c r="BA2" s="24" t="s">
        <v>228</v>
      </c>
      <c r="BB2" s="24" t="s">
        <v>228</v>
      </c>
      <c r="BC2" s="24" t="s">
        <v>228</v>
      </c>
      <c r="BD2" s="24" t="s">
        <v>228</v>
      </c>
      <c r="BE2" s="24" t="s">
        <v>228</v>
      </c>
      <c r="BF2" s="24" t="s">
        <v>228</v>
      </c>
      <c r="BG2" s="24" t="s">
        <v>228</v>
      </c>
      <c r="BH2" s="24" t="s">
        <v>228</v>
      </c>
      <c r="BI2" s="24" t="s">
        <v>228</v>
      </c>
      <c r="BJ2" s="24" t="s">
        <v>228</v>
      </c>
      <c r="BK2" s="24" t="s">
        <v>228</v>
      </c>
      <c r="BL2" s="24" t="s">
        <v>228</v>
      </c>
      <c r="BM2" s="24" t="s">
        <v>228</v>
      </c>
      <c r="BN2" s="24" t="s">
        <v>228</v>
      </c>
      <c r="BO2" s="24" t="s">
        <v>228</v>
      </c>
      <c r="BP2" s="24" t="s">
        <v>228</v>
      </c>
      <c r="BQ2" s="24" t="s">
        <v>228</v>
      </c>
      <c r="BR2" s="24" t="s">
        <v>228</v>
      </c>
      <c r="BS2" s="24" t="s">
        <v>228</v>
      </c>
      <c r="BT2" s="24" t="s">
        <v>228</v>
      </c>
      <c r="BU2" s="24" t="s">
        <v>228</v>
      </c>
      <c r="BV2" s="24" t="s">
        <v>228</v>
      </c>
      <c r="BW2" s="24" t="s">
        <v>228</v>
      </c>
      <c r="BX2" s="24" t="s">
        <v>228</v>
      </c>
      <c r="BY2" s="24" t="s">
        <v>228</v>
      </c>
      <c r="BZ2" s="24" t="s">
        <v>228</v>
      </c>
      <c r="CA2" s="24" t="s">
        <v>228</v>
      </c>
      <c r="CB2" s="24" t="s">
        <v>228</v>
      </c>
      <c r="CC2" s="24" t="s">
        <v>228</v>
      </c>
      <c r="CD2" s="24" t="s">
        <v>228</v>
      </c>
      <c r="CE2" s="24" t="s">
        <v>228</v>
      </c>
      <c r="CF2" s="24" t="s">
        <v>228</v>
      </c>
      <c r="CG2" s="24" t="s">
        <v>228</v>
      </c>
      <c r="CH2" s="24" t="s">
        <v>228</v>
      </c>
      <c r="CI2" s="24" t="s">
        <v>228</v>
      </c>
      <c r="CJ2" s="24" t="s">
        <v>228</v>
      </c>
      <c r="CK2" s="24" t="s">
        <v>228</v>
      </c>
      <c r="CL2" s="24" t="s">
        <v>228</v>
      </c>
      <c r="CM2" s="24" t="s">
        <v>228</v>
      </c>
      <c r="CN2" s="24" t="s">
        <v>228</v>
      </c>
      <c r="CO2" s="24" t="s">
        <v>228</v>
      </c>
      <c r="CP2" s="24" t="s">
        <v>228</v>
      </c>
      <c r="CQ2" s="24" t="s">
        <v>228</v>
      </c>
      <c r="CR2" s="24" t="s">
        <v>228</v>
      </c>
      <c r="CS2" s="24" t="s">
        <v>228</v>
      </c>
      <c r="CT2" s="24" t="s">
        <v>228</v>
      </c>
      <c r="CU2" s="24" t="s">
        <v>228</v>
      </c>
      <c r="CV2" s="24" t="s">
        <v>228</v>
      </c>
      <c r="CW2" s="24" t="s">
        <v>228</v>
      </c>
      <c r="CX2" s="24" t="s">
        <v>228</v>
      </c>
      <c r="CY2" s="24" t="s">
        <v>228</v>
      </c>
      <c r="CZ2" s="24" t="s">
        <v>228</v>
      </c>
      <c r="DA2" s="24" t="s">
        <v>228</v>
      </c>
      <c r="DB2" s="24" t="s">
        <v>228</v>
      </c>
      <c r="DC2" s="24" t="s">
        <v>228</v>
      </c>
      <c r="DD2" s="24" t="s">
        <v>228</v>
      </c>
      <c r="DE2" s="24" t="s">
        <v>228</v>
      </c>
      <c r="DF2" s="24" t="s">
        <v>228</v>
      </c>
      <c r="DG2" s="24" t="s">
        <v>228</v>
      </c>
      <c r="DH2" s="24" t="s">
        <v>228</v>
      </c>
      <c r="DI2" s="24" t="s">
        <v>228</v>
      </c>
      <c r="DJ2" s="24" t="s">
        <v>228</v>
      </c>
      <c r="DK2" s="24" t="s">
        <v>228</v>
      </c>
      <c r="DL2" s="24" t="s">
        <v>228</v>
      </c>
      <c r="DM2" s="24" t="s">
        <v>228</v>
      </c>
      <c r="DN2" s="24" t="s">
        <v>228</v>
      </c>
      <c r="DO2" s="24" t="s">
        <v>228</v>
      </c>
      <c r="DP2" s="24" t="s">
        <v>228</v>
      </c>
      <c r="DQ2" s="24" t="s">
        <v>228</v>
      </c>
      <c r="DR2" s="24" t="s">
        <v>228</v>
      </c>
      <c r="DS2" s="24" t="s">
        <v>228</v>
      </c>
      <c r="DT2" s="24" t="s">
        <v>228</v>
      </c>
      <c r="DU2" s="24" t="s">
        <v>228</v>
      </c>
      <c r="DV2" s="24" t="s">
        <v>228</v>
      </c>
      <c r="DW2" s="24" t="s">
        <v>228</v>
      </c>
      <c r="DX2" s="24" t="s">
        <v>228</v>
      </c>
      <c r="DY2" s="24" t="s">
        <v>228</v>
      </c>
      <c r="DZ2" s="24" t="s">
        <v>228</v>
      </c>
      <c r="EA2" s="24" t="s">
        <v>228</v>
      </c>
      <c r="EB2" s="24" t="s">
        <v>228</v>
      </c>
      <c r="EC2" s="24" t="s">
        <v>228</v>
      </c>
      <c r="ED2" s="24" t="s">
        <v>228</v>
      </c>
    </row>
    <row r="3" spans="1:134" ht="12" customHeight="1" x14ac:dyDescent="0.2">
      <c r="C3" s="24" t="s">
        <v>229</v>
      </c>
      <c r="D3" s="24" t="s">
        <v>229</v>
      </c>
      <c r="E3" s="24" t="s">
        <v>229</v>
      </c>
      <c r="F3" s="24" t="s">
        <v>230</v>
      </c>
      <c r="G3" s="24" t="s">
        <v>230</v>
      </c>
      <c r="H3" s="24" t="s">
        <v>230</v>
      </c>
      <c r="I3" s="24" t="s">
        <v>231</v>
      </c>
      <c r="J3" s="24" t="s">
        <v>231</v>
      </c>
      <c r="K3" s="24" t="s">
        <v>231</v>
      </c>
      <c r="L3" s="24" t="s">
        <v>232</v>
      </c>
      <c r="M3" s="24" t="s">
        <v>232</v>
      </c>
      <c r="N3" s="24" t="s">
        <v>232</v>
      </c>
      <c r="O3" s="24" t="s">
        <v>233</v>
      </c>
      <c r="P3" s="24" t="s">
        <v>233</v>
      </c>
      <c r="Q3" s="24" t="s">
        <v>233</v>
      </c>
      <c r="R3" s="24" t="s">
        <v>234</v>
      </c>
      <c r="S3" s="24" t="s">
        <v>234</v>
      </c>
      <c r="T3" s="24" t="s">
        <v>234</v>
      </c>
      <c r="U3" s="24" t="s">
        <v>235</v>
      </c>
      <c r="V3" s="24" t="s">
        <v>235</v>
      </c>
      <c r="W3" s="24" t="s">
        <v>235</v>
      </c>
      <c r="X3" s="24" t="s">
        <v>236</v>
      </c>
      <c r="Y3" s="24" t="s">
        <v>236</v>
      </c>
      <c r="Z3" s="24" t="s">
        <v>236</v>
      </c>
      <c r="AA3" s="24" t="s">
        <v>237</v>
      </c>
      <c r="AB3" s="24" t="s">
        <v>237</v>
      </c>
      <c r="AC3" s="24" t="s">
        <v>237</v>
      </c>
      <c r="AD3" s="24" t="s">
        <v>238</v>
      </c>
      <c r="AE3" s="24" t="s">
        <v>238</v>
      </c>
      <c r="AF3" s="24" t="s">
        <v>238</v>
      </c>
      <c r="AG3" s="24" t="s">
        <v>239</v>
      </c>
      <c r="AH3" s="24" t="s">
        <v>239</v>
      </c>
      <c r="AI3" s="24" t="s">
        <v>239</v>
      </c>
      <c r="AJ3" s="24" t="s">
        <v>91</v>
      </c>
      <c r="AK3" s="24" t="s">
        <v>91</v>
      </c>
      <c r="AL3" s="24" t="s">
        <v>91</v>
      </c>
      <c r="AM3" s="24" t="s">
        <v>240</v>
      </c>
      <c r="AN3" s="24" t="s">
        <v>240</v>
      </c>
      <c r="AO3" s="24" t="s">
        <v>240</v>
      </c>
      <c r="AP3" s="24" t="s">
        <v>241</v>
      </c>
      <c r="AQ3" s="24" t="s">
        <v>241</v>
      </c>
      <c r="AR3" s="24" t="s">
        <v>241</v>
      </c>
      <c r="AS3" s="24" t="s">
        <v>242</v>
      </c>
      <c r="AT3" s="24" t="s">
        <v>242</v>
      </c>
      <c r="AU3" s="24" t="s">
        <v>242</v>
      </c>
      <c r="AV3" s="24" t="s">
        <v>243</v>
      </c>
      <c r="AW3" s="24" t="s">
        <v>243</v>
      </c>
      <c r="AX3" s="24" t="s">
        <v>243</v>
      </c>
      <c r="AY3" s="24" t="s">
        <v>244</v>
      </c>
      <c r="AZ3" s="24" t="s">
        <v>244</v>
      </c>
      <c r="BA3" s="24" t="s">
        <v>244</v>
      </c>
      <c r="BB3" s="24" t="s">
        <v>245</v>
      </c>
      <c r="BC3" s="24" t="s">
        <v>245</v>
      </c>
      <c r="BD3" s="24" t="s">
        <v>245</v>
      </c>
      <c r="BE3" s="24" t="s">
        <v>246</v>
      </c>
      <c r="BF3" s="24" t="s">
        <v>246</v>
      </c>
      <c r="BG3" s="24" t="s">
        <v>246</v>
      </c>
      <c r="BH3" s="24" t="s">
        <v>247</v>
      </c>
      <c r="BI3" s="24" t="s">
        <v>247</v>
      </c>
      <c r="BJ3" s="24" t="s">
        <v>247</v>
      </c>
      <c r="BK3" s="24" t="s">
        <v>248</v>
      </c>
      <c r="BL3" s="24" t="s">
        <v>248</v>
      </c>
      <c r="BM3" s="24" t="s">
        <v>248</v>
      </c>
      <c r="BN3" s="24" t="s">
        <v>249</v>
      </c>
      <c r="BO3" s="24" t="s">
        <v>249</v>
      </c>
      <c r="BP3" s="24" t="s">
        <v>249</v>
      </c>
      <c r="BQ3" s="24" t="s">
        <v>250</v>
      </c>
      <c r="BR3" s="24" t="s">
        <v>250</v>
      </c>
      <c r="BS3" s="24" t="s">
        <v>250</v>
      </c>
      <c r="BT3" s="24" t="s">
        <v>251</v>
      </c>
      <c r="BU3" s="24" t="s">
        <v>251</v>
      </c>
      <c r="BV3" s="24" t="s">
        <v>251</v>
      </c>
      <c r="BW3" s="24" t="s">
        <v>252</v>
      </c>
      <c r="BX3" s="24" t="s">
        <v>252</v>
      </c>
      <c r="BY3" s="24" t="s">
        <v>252</v>
      </c>
      <c r="BZ3" s="24" t="s">
        <v>253</v>
      </c>
      <c r="CA3" s="24" t="s">
        <v>253</v>
      </c>
      <c r="CB3" s="24" t="s">
        <v>253</v>
      </c>
      <c r="CC3" s="24" t="s">
        <v>254</v>
      </c>
      <c r="CD3" s="24" t="s">
        <v>254</v>
      </c>
      <c r="CE3" s="24" t="s">
        <v>254</v>
      </c>
      <c r="CF3" s="24" t="s">
        <v>255</v>
      </c>
      <c r="CG3" s="24" t="s">
        <v>255</v>
      </c>
      <c r="CH3" s="24" t="s">
        <v>255</v>
      </c>
      <c r="CI3" s="24" t="s">
        <v>256</v>
      </c>
      <c r="CJ3" s="24" t="s">
        <v>256</v>
      </c>
      <c r="CK3" s="24" t="s">
        <v>256</v>
      </c>
      <c r="CL3" s="24" t="s">
        <v>257</v>
      </c>
      <c r="CM3" s="24" t="s">
        <v>257</v>
      </c>
      <c r="CN3" s="24" t="s">
        <v>257</v>
      </c>
      <c r="CO3" s="24" t="s">
        <v>258</v>
      </c>
      <c r="CP3" s="24" t="s">
        <v>258</v>
      </c>
      <c r="CQ3" s="24" t="s">
        <v>258</v>
      </c>
      <c r="CR3" s="24" t="s">
        <v>259</v>
      </c>
      <c r="CS3" s="24" t="s">
        <v>259</v>
      </c>
      <c r="CT3" s="24" t="s">
        <v>259</v>
      </c>
      <c r="CU3" s="24" t="s">
        <v>260</v>
      </c>
      <c r="CV3" s="24" t="s">
        <v>260</v>
      </c>
      <c r="CW3" s="24" t="s">
        <v>260</v>
      </c>
      <c r="CX3" s="24" t="s">
        <v>261</v>
      </c>
      <c r="CY3" s="24" t="s">
        <v>261</v>
      </c>
      <c r="CZ3" s="24" t="s">
        <v>261</v>
      </c>
      <c r="DA3" s="24" t="s">
        <v>262</v>
      </c>
      <c r="DB3" s="24" t="s">
        <v>262</v>
      </c>
      <c r="DC3" s="24" t="s">
        <v>262</v>
      </c>
      <c r="DD3" s="24" t="s">
        <v>263</v>
      </c>
      <c r="DE3" s="24" t="s">
        <v>263</v>
      </c>
      <c r="DF3" s="24" t="s">
        <v>263</v>
      </c>
      <c r="DG3" s="24" t="s">
        <v>264</v>
      </c>
      <c r="DH3" s="24" t="s">
        <v>264</v>
      </c>
      <c r="DI3" s="24" t="s">
        <v>264</v>
      </c>
      <c r="DJ3" s="24" t="s">
        <v>265</v>
      </c>
      <c r="DK3" s="24" t="s">
        <v>265</v>
      </c>
      <c r="DL3" s="24" t="s">
        <v>265</v>
      </c>
      <c r="DM3" s="24" t="s">
        <v>266</v>
      </c>
      <c r="DN3" s="24" t="s">
        <v>266</v>
      </c>
      <c r="DO3" s="24" t="s">
        <v>266</v>
      </c>
      <c r="DP3" s="24" t="s">
        <v>267</v>
      </c>
      <c r="DQ3" s="24" t="s">
        <v>267</v>
      </c>
      <c r="DR3" s="24" t="s">
        <v>267</v>
      </c>
      <c r="DS3" s="24" t="s">
        <v>268</v>
      </c>
      <c r="DT3" s="24" t="s">
        <v>268</v>
      </c>
      <c r="DU3" s="24" t="s">
        <v>268</v>
      </c>
      <c r="DV3" s="24" t="s">
        <v>269</v>
      </c>
      <c r="DW3" s="24" t="s">
        <v>269</v>
      </c>
      <c r="DX3" s="24" t="s">
        <v>269</v>
      </c>
      <c r="DY3" s="24" t="s">
        <v>270</v>
      </c>
      <c r="DZ3" s="24" t="s">
        <v>270</v>
      </c>
      <c r="EA3" s="24" t="s">
        <v>270</v>
      </c>
      <c r="EB3" s="24" t="s">
        <v>271</v>
      </c>
      <c r="EC3" s="24" t="s">
        <v>271</v>
      </c>
      <c r="ED3" s="24" t="s">
        <v>271</v>
      </c>
    </row>
    <row r="4" spans="1:134" x14ac:dyDescent="0.2">
      <c r="A4" s="26" t="s">
        <v>272</v>
      </c>
      <c r="B4" s="33">
        <v>1</v>
      </c>
      <c r="C4" s="27" t="s">
        <v>273</v>
      </c>
      <c r="D4" s="27" t="s">
        <v>274</v>
      </c>
      <c r="E4" s="27" t="s">
        <v>275</v>
      </c>
      <c r="F4" s="27" t="s">
        <v>276</v>
      </c>
      <c r="G4" s="27" t="s">
        <v>277</v>
      </c>
      <c r="H4" s="27" t="s">
        <v>278</v>
      </c>
      <c r="I4" s="27" t="s">
        <v>279</v>
      </c>
      <c r="J4" s="27" t="s">
        <v>280</v>
      </c>
      <c r="K4" s="27" t="s">
        <v>281</v>
      </c>
      <c r="L4" s="27" t="s">
        <v>282</v>
      </c>
      <c r="M4" s="27" t="s">
        <v>283</v>
      </c>
      <c r="N4" s="27" t="s">
        <v>284</v>
      </c>
      <c r="O4" s="27" t="s">
        <v>285</v>
      </c>
      <c r="P4" s="27" t="s">
        <v>286</v>
      </c>
      <c r="Q4" s="27" t="s">
        <v>287</v>
      </c>
      <c r="R4" s="27" t="s">
        <v>288</v>
      </c>
      <c r="S4" s="27" t="s">
        <v>289</v>
      </c>
      <c r="T4" s="27" t="s">
        <v>290</v>
      </c>
      <c r="U4" s="27" t="s">
        <v>291</v>
      </c>
      <c r="V4" s="27" t="s">
        <v>292</v>
      </c>
      <c r="W4" s="27" t="s">
        <v>293</v>
      </c>
      <c r="X4" s="27" t="s">
        <v>294</v>
      </c>
      <c r="Y4" s="27" t="s">
        <v>295</v>
      </c>
      <c r="Z4" s="27" t="s">
        <v>296</v>
      </c>
      <c r="AA4" s="27" t="s">
        <v>297</v>
      </c>
      <c r="AB4" s="27" t="s">
        <v>298</v>
      </c>
      <c r="AC4" s="27" t="s">
        <v>299</v>
      </c>
      <c r="AD4" s="27" t="s">
        <v>300</v>
      </c>
      <c r="AE4" s="27" t="s">
        <v>301</v>
      </c>
      <c r="AF4" s="27" t="s">
        <v>302</v>
      </c>
      <c r="AG4" s="27" t="s">
        <v>303</v>
      </c>
      <c r="AH4" s="27" t="s">
        <v>304</v>
      </c>
      <c r="AI4" s="27" t="s">
        <v>305</v>
      </c>
      <c r="AJ4" s="27" t="s">
        <v>306</v>
      </c>
      <c r="AK4" s="27" t="s">
        <v>307</v>
      </c>
      <c r="AL4" s="27" t="s">
        <v>308</v>
      </c>
      <c r="AM4" s="27" t="s">
        <v>309</v>
      </c>
      <c r="AN4" s="27" t="s">
        <v>310</v>
      </c>
      <c r="AO4" s="27" t="s">
        <v>311</v>
      </c>
      <c r="AP4" s="27" t="s">
        <v>312</v>
      </c>
      <c r="AQ4" s="27" t="s">
        <v>313</v>
      </c>
      <c r="AR4" s="27" t="s">
        <v>314</v>
      </c>
      <c r="AS4" s="27" t="s">
        <v>315</v>
      </c>
      <c r="AT4" s="27" t="s">
        <v>316</v>
      </c>
      <c r="AU4" s="27" t="s">
        <v>317</v>
      </c>
      <c r="AV4" s="27" t="s">
        <v>318</v>
      </c>
      <c r="AW4" s="27" t="s">
        <v>319</v>
      </c>
      <c r="AX4" s="27" t="s">
        <v>320</v>
      </c>
      <c r="AY4" s="27" t="s">
        <v>321</v>
      </c>
      <c r="AZ4" s="27" t="s">
        <v>322</v>
      </c>
      <c r="BA4" s="27" t="s">
        <v>323</v>
      </c>
      <c r="BB4" s="27" t="s">
        <v>324</v>
      </c>
      <c r="BC4" s="27" t="s">
        <v>325</v>
      </c>
      <c r="BD4" s="27" t="s">
        <v>326</v>
      </c>
      <c r="BE4" s="27" t="s">
        <v>327</v>
      </c>
      <c r="BF4" s="27" t="s">
        <v>328</v>
      </c>
      <c r="BG4" s="27" t="s">
        <v>329</v>
      </c>
      <c r="BH4" s="27" t="s">
        <v>330</v>
      </c>
      <c r="BI4" s="27" t="s">
        <v>331</v>
      </c>
      <c r="BJ4" s="27" t="s">
        <v>332</v>
      </c>
      <c r="BK4" s="27" t="s">
        <v>333</v>
      </c>
      <c r="BL4" s="27" t="s">
        <v>334</v>
      </c>
      <c r="BM4" s="27" t="s">
        <v>335</v>
      </c>
      <c r="BN4" s="27" t="s">
        <v>336</v>
      </c>
      <c r="BO4" s="27" t="s">
        <v>337</v>
      </c>
      <c r="BP4" s="27" t="s">
        <v>338</v>
      </c>
      <c r="BQ4" s="27" t="s">
        <v>339</v>
      </c>
      <c r="BR4" s="27" t="s">
        <v>340</v>
      </c>
      <c r="BS4" s="27" t="s">
        <v>341</v>
      </c>
      <c r="BT4" s="27" t="s">
        <v>342</v>
      </c>
      <c r="BU4" s="27" t="s">
        <v>343</v>
      </c>
      <c r="BV4" s="27" t="s">
        <v>344</v>
      </c>
      <c r="BW4" s="27" t="s">
        <v>345</v>
      </c>
      <c r="BX4" s="27" t="s">
        <v>346</v>
      </c>
      <c r="BY4" s="27" t="s">
        <v>347</v>
      </c>
      <c r="BZ4" s="27" t="s">
        <v>348</v>
      </c>
      <c r="CA4" s="27" t="s">
        <v>349</v>
      </c>
      <c r="CB4" s="27" t="s">
        <v>350</v>
      </c>
      <c r="CC4" s="27" t="s">
        <v>351</v>
      </c>
      <c r="CD4" s="27" t="s">
        <v>352</v>
      </c>
      <c r="CE4" s="27" t="s">
        <v>353</v>
      </c>
      <c r="CF4" s="27" t="s">
        <v>354</v>
      </c>
      <c r="CG4" s="27" t="s">
        <v>355</v>
      </c>
      <c r="CH4" s="27" t="s">
        <v>356</v>
      </c>
      <c r="CI4" s="27" t="s">
        <v>357</v>
      </c>
      <c r="CJ4" s="27" t="s">
        <v>358</v>
      </c>
      <c r="CK4" s="27" t="s">
        <v>359</v>
      </c>
      <c r="CL4" s="27" t="s">
        <v>360</v>
      </c>
      <c r="CM4" s="27" t="s">
        <v>361</v>
      </c>
      <c r="CN4" s="27" t="s">
        <v>362</v>
      </c>
      <c r="CO4" s="27" t="s">
        <v>363</v>
      </c>
      <c r="CP4" s="27" t="s">
        <v>364</v>
      </c>
      <c r="CQ4" s="27" t="s">
        <v>365</v>
      </c>
      <c r="CR4" s="27" t="s">
        <v>366</v>
      </c>
      <c r="CS4" s="27" t="s">
        <v>367</v>
      </c>
      <c r="CT4" s="27" t="s">
        <v>368</v>
      </c>
      <c r="CU4" s="27" t="s">
        <v>369</v>
      </c>
      <c r="CV4" s="27" t="s">
        <v>370</v>
      </c>
      <c r="CW4" s="27" t="s">
        <v>371</v>
      </c>
      <c r="CX4" s="27" t="s">
        <v>372</v>
      </c>
      <c r="CY4" s="27" t="s">
        <v>373</v>
      </c>
      <c r="CZ4" s="27" t="s">
        <v>374</v>
      </c>
      <c r="DA4" s="27" t="s">
        <v>375</v>
      </c>
      <c r="DB4" s="27" t="s">
        <v>376</v>
      </c>
      <c r="DC4" s="27" t="s">
        <v>377</v>
      </c>
      <c r="DD4" s="27" t="s">
        <v>378</v>
      </c>
      <c r="DE4" s="27" t="s">
        <v>379</v>
      </c>
      <c r="DF4" s="27" t="s">
        <v>380</v>
      </c>
      <c r="DG4" s="27" t="s">
        <v>381</v>
      </c>
      <c r="DH4" s="27" t="s">
        <v>382</v>
      </c>
      <c r="DI4" s="27" t="s">
        <v>383</v>
      </c>
      <c r="DJ4" s="27" t="s">
        <v>384</v>
      </c>
      <c r="DK4" s="27" t="s">
        <v>385</v>
      </c>
      <c r="DL4" s="27" t="s">
        <v>386</v>
      </c>
      <c r="DM4" s="27" t="s">
        <v>387</v>
      </c>
      <c r="DN4" s="27" t="s">
        <v>388</v>
      </c>
      <c r="DO4" s="27" t="s">
        <v>389</v>
      </c>
      <c r="DP4" s="27" t="s">
        <v>390</v>
      </c>
      <c r="DQ4" s="27" t="s">
        <v>391</v>
      </c>
      <c r="DR4" s="27" t="s">
        <v>392</v>
      </c>
      <c r="DS4" s="27" t="s">
        <v>393</v>
      </c>
      <c r="DT4" s="27" t="s">
        <v>394</v>
      </c>
      <c r="DU4" s="27" t="s">
        <v>395</v>
      </c>
      <c r="DV4" s="27" t="s">
        <v>396</v>
      </c>
      <c r="DW4" s="27" t="s">
        <v>397</v>
      </c>
      <c r="DX4" s="27" t="s">
        <v>398</v>
      </c>
      <c r="DY4" s="27" t="s">
        <v>399</v>
      </c>
      <c r="DZ4" s="27" t="s">
        <v>400</v>
      </c>
      <c r="EA4" s="27" t="s">
        <v>401</v>
      </c>
      <c r="EB4" s="27" t="s">
        <v>402</v>
      </c>
      <c r="EC4" s="27" t="s">
        <v>403</v>
      </c>
      <c r="ED4" s="27" t="s">
        <v>404</v>
      </c>
    </row>
    <row r="5" spans="1:134" x14ac:dyDescent="0.2">
      <c r="A5" s="28">
        <v>18809</v>
      </c>
      <c r="B5" s="33">
        <v>2</v>
      </c>
      <c r="BT5" s="29">
        <v>12.8</v>
      </c>
    </row>
    <row r="6" spans="1:134" x14ac:dyDescent="0.2">
      <c r="A6" s="28">
        <v>18901</v>
      </c>
      <c r="B6" s="33">
        <v>3</v>
      </c>
      <c r="BT6" s="29">
        <v>11.9</v>
      </c>
    </row>
    <row r="7" spans="1:134" x14ac:dyDescent="0.2">
      <c r="A7" s="28">
        <v>18993</v>
      </c>
      <c r="B7" s="33">
        <v>4</v>
      </c>
      <c r="BT7" s="29">
        <v>11.7</v>
      </c>
    </row>
    <row r="8" spans="1:134" x14ac:dyDescent="0.2">
      <c r="A8" s="28">
        <v>19084</v>
      </c>
      <c r="B8" s="33">
        <v>5</v>
      </c>
      <c r="BT8" s="29">
        <v>11.8</v>
      </c>
      <c r="DV8" s="29">
        <v>53.6</v>
      </c>
    </row>
    <row r="9" spans="1:134" x14ac:dyDescent="0.2">
      <c r="A9" s="28">
        <v>19175</v>
      </c>
      <c r="B9" s="33">
        <v>6</v>
      </c>
      <c r="BT9" s="29">
        <v>11.8</v>
      </c>
      <c r="DV9" s="29">
        <v>54.8</v>
      </c>
    </row>
    <row r="10" spans="1:134" x14ac:dyDescent="0.2">
      <c r="A10" s="28">
        <v>19267</v>
      </c>
      <c r="B10" s="33">
        <v>7</v>
      </c>
      <c r="BT10" s="29">
        <v>11.7</v>
      </c>
      <c r="DV10" s="29">
        <v>55.6</v>
      </c>
    </row>
    <row r="11" spans="1:134" x14ac:dyDescent="0.2">
      <c r="A11" s="28">
        <v>19359</v>
      </c>
      <c r="B11" s="33">
        <v>8</v>
      </c>
      <c r="BT11" s="29">
        <v>11.6</v>
      </c>
      <c r="DV11" s="29">
        <v>56.7</v>
      </c>
    </row>
    <row r="12" spans="1:134" x14ac:dyDescent="0.2">
      <c r="A12" s="28">
        <v>19449</v>
      </c>
      <c r="B12" s="33">
        <v>9</v>
      </c>
      <c r="BT12" s="29">
        <v>11.7</v>
      </c>
      <c r="DV12" s="29">
        <v>56.6</v>
      </c>
    </row>
    <row r="13" spans="1:134" x14ac:dyDescent="0.2">
      <c r="A13" s="28">
        <v>19540</v>
      </c>
      <c r="B13" s="33">
        <v>10</v>
      </c>
      <c r="BT13" s="29">
        <v>11.5</v>
      </c>
      <c r="DV13" s="29">
        <v>57.1</v>
      </c>
    </row>
    <row r="14" spans="1:134" x14ac:dyDescent="0.2">
      <c r="A14" s="28">
        <v>19632</v>
      </c>
      <c r="B14" s="33">
        <v>11</v>
      </c>
      <c r="BT14" s="29">
        <v>10.8</v>
      </c>
      <c r="DV14" s="29">
        <v>57.3</v>
      </c>
    </row>
    <row r="15" spans="1:134" x14ac:dyDescent="0.2">
      <c r="A15" s="28">
        <v>19724</v>
      </c>
      <c r="B15" s="33">
        <v>12</v>
      </c>
      <c r="BT15" s="29">
        <v>10.9</v>
      </c>
      <c r="DV15" s="29">
        <v>58</v>
      </c>
    </row>
    <row r="16" spans="1:134" x14ac:dyDescent="0.2">
      <c r="A16" s="28">
        <v>19814</v>
      </c>
      <c r="B16" s="33">
        <v>13</v>
      </c>
      <c r="BT16" s="29">
        <v>11.3</v>
      </c>
      <c r="DV16" s="29">
        <v>58.4</v>
      </c>
    </row>
    <row r="17" spans="1:126" x14ac:dyDescent="0.2">
      <c r="A17" s="28">
        <v>19905</v>
      </c>
      <c r="B17" s="33">
        <v>14</v>
      </c>
      <c r="BT17" s="29">
        <v>11.6</v>
      </c>
      <c r="DV17" s="29">
        <v>59.9</v>
      </c>
    </row>
    <row r="18" spans="1:126" x14ac:dyDescent="0.2">
      <c r="A18" s="28">
        <v>19997</v>
      </c>
      <c r="B18" s="33">
        <v>15</v>
      </c>
      <c r="BT18" s="29">
        <v>11.8</v>
      </c>
      <c r="DV18" s="29">
        <v>61.3</v>
      </c>
    </row>
    <row r="19" spans="1:126" x14ac:dyDescent="0.2">
      <c r="A19" s="28">
        <v>20089</v>
      </c>
      <c r="B19" s="33">
        <v>16</v>
      </c>
      <c r="BT19" s="29">
        <v>12.4</v>
      </c>
      <c r="DV19" s="29">
        <v>62.5</v>
      </c>
    </row>
    <row r="20" spans="1:126" x14ac:dyDescent="0.2">
      <c r="A20" s="28">
        <v>20179</v>
      </c>
      <c r="B20" s="33">
        <v>17</v>
      </c>
      <c r="BT20" s="29">
        <v>13.1</v>
      </c>
      <c r="DV20" s="29">
        <v>62.6</v>
      </c>
    </row>
    <row r="21" spans="1:126" x14ac:dyDescent="0.2">
      <c r="A21" s="28">
        <v>20270</v>
      </c>
      <c r="B21" s="33">
        <v>18</v>
      </c>
      <c r="BT21" s="29">
        <v>13.5</v>
      </c>
      <c r="DV21" s="29">
        <v>63.8</v>
      </c>
    </row>
    <row r="22" spans="1:126" x14ac:dyDescent="0.2">
      <c r="A22" s="28">
        <v>20362</v>
      </c>
      <c r="B22" s="33">
        <v>19</v>
      </c>
      <c r="BT22" s="29">
        <v>13.4</v>
      </c>
      <c r="DV22" s="29">
        <v>64.2</v>
      </c>
    </row>
    <row r="23" spans="1:126" x14ac:dyDescent="0.2">
      <c r="A23" s="28">
        <v>20454</v>
      </c>
      <c r="B23" s="33">
        <v>20</v>
      </c>
      <c r="R23" s="29">
        <v>77.7</v>
      </c>
      <c r="BT23" s="29">
        <v>13.6</v>
      </c>
      <c r="DV23" s="29">
        <v>65.2</v>
      </c>
    </row>
    <row r="24" spans="1:126" x14ac:dyDescent="0.2">
      <c r="A24" s="28">
        <v>20545</v>
      </c>
      <c r="B24" s="33">
        <v>21</v>
      </c>
      <c r="R24" s="29">
        <v>77.7</v>
      </c>
      <c r="BT24" s="29">
        <v>13.8</v>
      </c>
      <c r="DV24" s="29">
        <v>65.3</v>
      </c>
    </row>
    <row r="25" spans="1:126" x14ac:dyDescent="0.2">
      <c r="A25" s="28">
        <v>20636</v>
      </c>
      <c r="B25" s="33">
        <v>22</v>
      </c>
      <c r="R25" s="29">
        <v>80.5</v>
      </c>
      <c r="BT25" s="29">
        <v>13.2</v>
      </c>
      <c r="DV25" s="29">
        <v>66.5</v>
      </c>
    </row>
    <row r="26" spans="1:126" x14ac:dyDescent="0.2">
      <c r="A26" s="28">
        <v>20728</v>
      </c>
      <c r="B26" s="33">
        <v>23</v>
      </c>
      <c r="R26" s="29">
        <v>78.900000000000006</v>
      </c>
      <c r="BT26" s="29">
        <v>12.3</v>
      </c>
      <c r="DV26" s="29">
        <v>67.099999999999994</v>
      </c>
    </row>
    <row r="27" spans="1:126" x14ac:dyDescent="0.2">
      <c r="A27" s="28">
        <v>20820</v>
      </c>
      <c r="B27" s="33">
        <v>24</v>
      </c>
      <c r="R27" s="29">
        <v>78.099999999999994</v>
      </c>
      <c r="BT27" s="29">
        <v>12.2</v>
      </c>
      <c r="DV27" s="29">
        <v>67.900000000000006</v>
      </c>
    </row>
    <row r="28" spans="1:126" x14ac:dyDescent="0.2">
      <c r="A28" s="28">
        <v>20910</v>
      </c>
      <c r="B28" s="33">
        <v>25</v>
      </c>
      <c r="R28" s="29">
        <v>75.2</v>
      </c>
      <c r="BT28" s="29">
        <v>12.7</v>
      </c>
      <c r="DV28" s="29">
        <v>67.7</v>
      </c>
    </row>
    <row r="29" spans="1:126" x14ac:dyDescent="0.2">
      <c r="A29" s="28">
        <v>21001</v>
      </c>
      <c r="B29" s="33">
        <v>26</v>
      </c>
      <c r="R29" s="29">
        <v>75.7</v>
      </c>
      <c r="BT29" s="29">
        <v>13.1</v>
      </c>
      <c r="DV29" s="29">
        <v>68.7</v>
      </c>
    </row>
    <row r="30" spans="1:126" x14ac:dyDescent="0.2">
      <c r="A30" s="28">
        <v>21093</v>
      </c>
      <c r="B30" s="33">
        <v>27</v>
      </c>
      <c r="R30" s="29">
        <v>75</v>
      </c>
      <c r="BT30" s="29">
        <v>12.9</v>
      </c>
      <c r="DV30" s="29">
        <v>68.8</v>
      </c>
    </row>
    <row r="31" spans="1:126" x14ac:dyDescent="0.2">
      <c r="A31" s="28">
        <v>21185</v>
      </c>
      <c r="B31" s="33">
        <v>28</v>
      </c>
      <c r="R31" s="29">
        <v>75.5</v>
      </c>
      <c r="BT31" s="29">
        <v>13</v>
      </c>
      <c r="DV31" s="29">
        <v>69.5</v>
      </c>
    </row>
    <row r="32" spans="1:126" x14ac:dyDescent="0.2">
      <c r="A32" s="28">
        <v>21275</v>
      </c>
      <c r="B32" s="33">
        <v>29</v>
      </c>
      <c r="R32" s="29">
        <v>74</v>
      </c>
      <c r="BT32" s="29">
        <v>13.5</v>
      </c>
      <c r="DV32" s="29">
        <v>69.900000000000006</v>
      </c>
    </row>
    <row r="33" spans="1:128" x14ac:dyDescent="0.2">
      <c r="A33" s="28">
        <v>21366</v>
      </c>
      <c r="B33" s="33">
        <v>30</v>
      </c>
      <c r="R33" s="29">
        <v>72.8</v>
      </c>
      <c r="BT33" s="29">
        <v>13.2</v>
      </c>
      <c r="DV33" s="29">
        <v>71.099999999999994</v>
      </c>
    </row>
    <row r="34" spans="1:128" x14ac:dyDescent="0.2">
      <c r="A34" s="28">
        <v>21458</v>
      </c>
      <c r="B34" s="33">
        <v>31</v>
      </c>
      <c r="R34" s="29">
        <v>72.7</v>
      </c>
      <c r="BT34" s="29">
        <v>12.7</v>
      </c>
      <c r="DV34" s="29">
        <v>72</v>
      </c>
    </row>
    <row r="35" spans="1:128" x14ac:dyDescent="0.2">
      <c r="A35" s="28">
        <v>21550</v>
      </c>
      <c r="B35" s="33">
        <v>32</v>
      </c>
      <c r="R35" s="29">
        <v>74.8</v>
      </c>
      <c r="BT35" s="29">
        <v>12.8</v>
      </c>
      <c r="DV35" s="29">
        <v>73.3</v>
      </c>
    </row>
    <row r="36" spans="1:128" x14ac:dyDescent="0.2">
      <c r="A36" s="28">
        <v>21640</v>
      </c>
      <c r="B36" s="33">
        <v>33</v>
      </c>
      <c r="R36" s="29">
        <v>76.099999999999994</v>
      </c>
      <c r="BT36" s="29">
        <v>13.4</v>
      </c>
      <c r="DV36" s="29">
        <v>72.599999999999994</v>
      </c>
    </row>
    <row r="37" spans="1:128" x14ac:dyDescent="0.2">
      <c r="A37" s="28">
        <v>21731</v>
      </c>
      <c r="B37" s="33">
        <v>34</v>
      </c>
      <c r="R37" s="29">
        <v>80</v>
      </c>
      <c r="BT37" s="29">
        <v>13.6</v>
      </c>
      <c r="DV37" s="29">
        <v>73.2</v>
      </c>
    </row>
    <row r="38" spans="1:128" x14ac:dyDescent="0.2">
      <c r="A38" s="28">
        <v>21823</v>
      </c>
      <c r="B38" s="33">
        <v>35</v>
      </c>
      <c r="R38" s="29">
        <v>83.5</v>
      </c>
      <c r="BT38" s="29">
        <v>13.5</v>
      </c>
      <c r="DV38" s="29">
        <v>73.5</v>
      </c>
    </row>
    <row r="39" spans="1:128" x14ac:dyDescent="0.2">
      <c r="A39" s="28">
        <v>21915</v>
      </c>
      <c r="B39" s="33">
        <v>36</v>
      </c>
      <c r="R39" s="29">
        <v>81.900000000000006</v>
      </c>
      <c r="BT39" s="29">
        <v>13.7</v>
      </c>
      <c r="DV39" s="29">
        <v>74.599999999999994</v>
      </c>
    </row>
    <row r="40" spans="1:128" x14ac:dyDescent="0.2">
      <c r="A40" s="28">
        <v>22006</v>
      </c>
      <c r="B40" s="33">
        <v>37</v>
      </c>
      <c r="R40" s="29">
        <v>78.8</v>
      </c>
      <c r="BT40" s="29">
        <v>14.1</v>
      </c>
      <c r="DV40" s="29">
        <v>74.2</v>
      </c>
    </row>
    <row r="41" spans="1:128" x14ac:dyDescent="0.2">
      <c r="A41" s="28">
        <v>22097</v>
      </c>
      <c r="B41" s="33">
        <v>38</v>
      </c>
      <c r="I41" s="29">
        <v>53</v>
      </c>
      <c r="R41" s="29">
        <v>79.5</v>
      </c>
      <c r="BT41" s="29">
        <v>14</v>
      </c>
      <c r="DV41" s="29">
        <v>75.7</v>
      </c>
    </row>
    <row r="42" spans="1:128" x14ac:dyDescent="0.2">
      <c r="A42" s="28">
        <v>22189</v>
      </c>
      <c r="B42" s="33">
        <v>39</v>
      </c>
      <c r="I42" s="29">
        <v>53</v>
      </c>
      <c r="R42" s="29">
        <v>78.599999999999994</v>
      </c>
      <c r="BT42" s="29">
        <v>13.4</v>
      </c>
      <c r="DV42" s="29">
        <v>76.099999999999994</v>
      </c>
    </row>
    <row r="43" spans="1:128" x14ac:dyDescent="0.2">
      <c r="A43" s="28">
        <v>22281</v>
      </c>
      <c r="B43" s="33">
        <v>40</v>
      </c>
      <c r="F43" s="29">
        <v>29.9</v>
      </c>
      <c r="I43" s="29">
        <v>53.3</v>
      </c>
      <c r="R43" s="29">
        <v>80.599999999999994</v>
      </c>
      <c r="U43" s="29">
        <v>115.3</v>
      </c>
      <c r="AJ43" s="29">
        <v>58.5</v>
      </c>
      <c r="BT43" s="29">
        <v>13</v>
      </c>
      <c r="BW43" s="29">
        <v>53.6</v>
      </c>
      <c r="CR43" s="29">
        <v>115.5</v>
      </c>
      <c r="CU43" s="29">
        <v>27.9</v>
      </c>
      <c r="DA43" s="29">
        <v>63.6</v>
      </c>
      <c r="DV43" s="29">
        <v>77.5</v>
      </c>
    </row>
    <row r="44" spans="1:128" x14ac:dyDescent="0.2">
      <c r="A44" s="28">
        <v>22371</v>
      </c>
      <c r="B44" s="33">
        <v>41</v>
      </c>
      <c r="F44" s="29">
        <v>30.2</v>
      </c>
      <c r="I44" s="29">
        <v>53</v>
      </c>
      <c r="R44" s="29">
        <v>78.400000000000006</v>
      </c>
      <c r="U44" s="29">
        <v>115.7</v>
      </c>
      <c r="AJ44" s="29">
        <v>59</v>
      </c>
      <c r="BT44" s="29">
        <v>13.2</v>
      </c>
      <c r="BW44" s="29">
        <v>55</v>
      </c>
      <c r="CO44" s="29">
        <v>39.299999999999997</v>
      </c>
      <c r="CR44" s="29">
        <v>116.5</v>
      </c>
      <c r="CU44" s="29">
        <v>32.9</v>
      </c>
      <c r="DA44" s="29">
        <v>62.7</v>
      </c>
      <c r="DJ44" s="29">
        <v>106</v>
      </c>
      <c r="DV44" s="29">
        <v>77.900000000000006</v>
      </c>
    </row>
    <row r="45" spans="1:128" x14ac:dyDescent="0.2">
      <c r="A45" s="28">
        <v>22462</v>
      </c>
      <c r="B45" s="33">
        <v>42</v>
      </c>
      <c r="F45" s="29">
        <v>31.1</v>
      </c>
      <c r="I45" s="29">
        <v>53.7</v>
      </c>
      <c r="R45" s="29">
        <v>79.2</v>
      </c>
      <c r="U45" s="29">
        <v>115.6</v>
      </c>
      <c r="AJ45" s="29">
        <v>60</v>
      </c>
      <c r="BT45" s="29">
        <v>13</v>
      </c>
      <c r="BU45" s="29">
        <v>13.7</v>
      </c>
      <c r="BV45" s="29">
        <v>-0.7</v>
      </c>
      <c r="BW45" s="29">
        <v>56.2</v>
      </c>
      <c r="CO45" s="29">
        <v>38.9</v>
      </c>
      <c r="CR45" s="29">
        <v>117</v>
      </c>
      <c r="CU45" s="29">
        <v>30.9</v>
      </c>
      <c r="DA45" s="29">
        <v>61.6</v>
      </c>
      <c r="DJ45" s="29">
        <v>105</v>
      </c>
      <c r="DV45" s="29">
        <v>79.2</v>
      </c>
    </row>
    <row r="46" spans="1:128" x14ac:dyDescent="0.2">
      <c r="A46" s="28">
        <v>22554</v>
      </c>
      <c r="B46" s="33">
        <v>43</v>
      </c>
      <c r="F46" s="29">
        <v>31.2</v>
      </c>
      <c r="I46" s="29">
        <v>54.4</v>
      </c>
      <c r="R46" s="29">
        <v>79.599999999999994</v>
      </c>
      <c r="U46" s="29">
        <v>114.4</v>
      </c>
      <c r="AJ46" s="29">
        <v>61</v>
      </c>
      <c r="BT46" s="29">
        <v>12.6</v>
      </c>
      <c r="BU46" s="29">
        <v>13.7</v>
      </c>
      <c r="BV46" s="29">
        <v>-1.1000000000000001</v>
      </c>
      <c r="BW46" s="29">
        <v>57.2</v>
      </c>
      <c r="CO46" s="29">
        <v>40.200000000000003</v>
      </c>
      <c r="CR46" s="29">
        <v>117.1</v>
      </c>
      <c r="CU46" s="29">
        <v>30.3</v>
      </c>
      <c r="DA46" s="29">
        <v>60.4</v>
      </c>
      <c r="DJ46" s="29">
        <v>104.5</v>
      </c>
      <c r="DV46" s="29">
        <v>79.7</v>
      </c>
    </row>
    <row r="47" spans="1:128" x14ac:dyDescent="0.2">
      <c r="A47" s="28">
        <v>22646</v>
      </c>
      <c r="B47" s="33">
        <v>44</v>
      </c>
      <c r="F47" s="29">
        <v>31.4</v>
      </c>
      <c r="I47" s="29">
        <v>55</v>
      </c>
      <c r="R47" s="29">
        <v>81.400000000000006</v>
      </c>
      <c r="U47" s="29">
        <v>116.8</v>
      </c>
      <c r="AJ47" s="29">
        <v>61.9</v>
      </c>
      <c r="BT47" s="29">
        <v>12.8</v>
      </c>
      <c r="BU47" s="29">
        <v>13.6</v>
      </c>
      <c r="BV47" s="29">
        <v>-0.9</v>
      </c>
      <c r="BW47" s="29">
        <v>57.9</v>
      </c>
      <c r="CO47" s="29">
        <v>42</v>
      </c>
      <c r="CR47" s="29">
        <v>117.3</v>
      </c>
      <c r="CU47" s="29">
        <v>29.1</v>
      </c>
      <c r="DA47" s="29">
        <v>59.3</v>
      </c>
      <c r="DJ47" s="29">
        <v>103.2</v>
      </c>
      <c r="DV47" s="29">
        <v>80.5</v>
      </c>
    </row>
    <row r="48" spans="1:128" x14ac:dyDescent="0.2">
      <c r="A48" s="28">
        <v>22736</v>
      </c>
      <c r="B48" s="33">
        <v>45</v>
      </c>
      <c r="F48" s="29">
        <v>31.9</v>
      </c>
      <c r="I48" s="29">
        <v>55.3</v>
      </c>
      <c r="R48" s="29">
        <v>79.900000000000006</v>
      </c>
      <c r="U48" s="29">
        <v>117.4</v>
      </c>
      <c r="AJ48" s="29">
        <v>62.2</v>
      </c>
      <c r="BT48" s="29">
        <v>13.4</v>
      </c>
      <c r="BU48" s="29">
        <v>13.7</v>
      </c>
      <c r="BV48" s="29">
        <v>-0.3</v>
      </c>
      <c r="BW48" s="29">
        <v>59.3</v>
      </c>
      <c r="CO48" s="29">
        <v>43.8</v>
      </c>
      <c r="CR48" s="29">
        <v>117.1</v>
      </c>
      <c r="CU48" s="29">
        <v>30.4</v>
      </c>
      <c r="DA48" s="29">
        <v>60.4</v>
      </c>
      <c r="DJ48" s="29">
        <v>103.4</v>
      </c>
      <c r="DV48" s="29">
        <v>79.5</v>
      </c>
      <c r="DW48" s="29">
        <v>80.7</v>
      </c>
      <c r="DX48" s="29">
        <v>-1.3</v>
      </c>
    </row>
    <row r="49" spans="1:132" x14ac:dyDescent="0.2">
      <c r="A49" s="28">
        <v>22827</v>
      </c>
      <c r="B49" s="33">
        <v>46</v>
      </c>
      <c r="F49" s="29">
        <v>32.200000000000003</v>
      </c>
      <c r="I49" s="29">
        <v>55</v>
      </c>
      <c r="R49" s="29">
        <v>84.2</v>
      </c>
      <c r="U49" s="29">
        <v>116.7</v>
      </c>
      <c r="AJ49" s="29">
        <v>63</v>
      </c>
      <c r="BT49" s="29">
        <v>13.5</v>
      </c>
      <c r="BU49" s="29">
        <v>13.7</v>
      </c>
      <c r="BV49" s="29">
        <v>-0.2</v>
      </c>
      <c r="BW49" s="29">
        <v>60.6</v>
      </c>
      <c r="CO49" s="29">
        <v>44.3</v>
      </c>
      <c r="CR49" s="29">
        <v>117.2</v>
      </c>
      <c r="CU49" s="29">
        <v>26.3</v>
      </c>
      <c r="DA49" s="29">
        <v>61.6</v>
      </c>
      <c r="DJ49" s="29">
        <v>103.8</v>
      </c>
      <c r="DV49" s="29">
        <v>80.099999999999994</v>
      </c>
      <c r="DW49" s="29">
        <v>81.3</v>
      </c>
      <c r="DX49" s="29">
        <v>-1.1000000000000001</v>
      </c>
    </row>
    <row r="50" spans="1:132" x14ac:dyDescent="0.2">
      <c r="A50" s="28">
        <v>22919</v>
      </c>
      <c r="B50" s="33">
        <v>47</v>
      </c>
      <c r="F50" s="29">
        <v>32.200000000000003</v>
      </c>
      <c r="I50" s="29">
        <v>54.6</v>
      </c>
      <c r="R50" s="29">
        <v>85</v>
      </c>
      <c r="U50" s="29">
        <v>116.1</v>
      </c>
      <c r="AJ50" s="29">
        <v>63.4</v>
      </c>
      <c r="BT50" s="29">
        <v>13.1</v>
      </c>
      <c r="BU50" s="29">
        <v>13.7</v>
      </c>
      <c r="BV50" s="29">
        <v>-0.5</v>
      </c>
      <c r="BW50" s="29">
        <v>61.9</v>
      </c>
      <c r="CO50" s="29">
        <v>44.7</v>
      </c>
      <c r="CR50" s="29">
        <v>117.3</v>
      </c>
      <c r="CU50" s="29">
        <v>26.2</v>
      </c>
      <c r="DA50" s="29">
        <v>62.7</v>
      </c>
      <c r="DJ50" s="29">
        <v>104.5</v>
      </c>
      <c r="DV50" s="29">
        <v>80.3</v>
      </c>
      <c r="DW50" s="29">
        <v>81.8</v>
      </c>
      <c r="DX50" s="29">
        <v>-1.5</v>
      </c>
    </row>
    <row r="51" spans="1:132" x14ac:dyDescent="0.2">
      <c r="A51" s="28">
        <v>23011</v>
      </c>
      <c r="B51" s="33">
        <v>48</v>
      </c>
      <c r="F51" s="29">
        <v>32.4</v>
      </c>
      <c r="I51" s="29">
        <v>53.9</v>
      </c>
      <c r="R51" s="29">
        <v>82.3</v>
      </c>
      <c r="U51" s="29">
        <v>116.7</v>
      </c>
      <c r="AJ51" s="29">
        <v>64.400000000000006</v>
      </c>
      <c r="BT51" s="29">
        <v>13.1</v>
      </c>
      <c r="BU51" s="29">
        <v>13.7</v>
      </c>
      <c r="BV51" s="29">
        <v>-0.6</v>
      </c>
      <c r="BW51" s="29">
        <v>62.9</v>
      </c>
      <c r="CC51" s="29">
        <v>26.5</v>
      </c>
      <c r="CO51" s="29">
        <v>45.9</v>
      </c>
      <c r="CR51" s="29">
        <v>117.5</v>
      </c>
      <c r="CU51" s="29">
        <v>27</v>
      </c>
      <c r="DA51" s="29">
        <v>63.7</v>
      </c>
      <c r="DJ51" s="29">
        <v>105.5</v>
      </c>
      <c r="DV51" s="29">
        <v>81.599999999999994</v>
      </c>
      <c r="DW51" s="29">
        <v>82.4</v>
      </c>
      <c r="DX51" s="29">
        <v>-0.8</v>
      </c>
    </row>
    <row r="52" spans="1:132" x14ac:dyDescent="0.2">
      <c r="A52" s="28">
        <v>23101</v>
      </c>
      <c r="B52" s="33">
        <v>49</v>
      </c>
      <c r="F52" s="29">
        <v>33</v>
      </c>
      <c r="I52" s="29">
        <v>54</v>
      </c>
      <c r="R52" s="29">
        <v>79.2</v>
      </c>
      <c r="U52" s="29">
        <v>115</v>
      </c>
      <c r="AJ52" s="29">
        <v>65.3</v>
      </c>
      <c r="AY52" s="29">
        <v>55.4</v>
      </c>
      <c r="BT52" s="29">
        <v>13.2</v>
      </c>
      <c r="BU52" s="29">
        <v>13.7</v>
      </c>
      <c r="BV52" s="29">
        <v>-0.5</v>
      </c>
      <c r="BW52" s="29">
        <v>64.3</v>
      </c>
      <c r="CC52" s="29">
        <v>27</v>
      </c>
      <c r="CO52" s="29">
        <v>47.1</v>
      </c>
      <c r="CR52" s="29">
        <v>117.4</v>
      </c>
      <c r="CU52" s="29">
        <v>27.7</v>
      </c>
      <c r="DA52" s="29">
        <v>64.599999999999994</v>
      </c>
      <c r="DJ52" s="29">
        <v>108.1</v>
      </c>
      <c r="DV52" s="29">
        <v>81.599999999999994</v>
      </c>
      <c r="DW52" s="29">
        <v>82.9</v>
      </c>
      <c r="DX52" s="29">
        <v>-1.3</v>
      </c>
    </row>
    <row r="53" spans="1:132" x14ac:dyDescent="0.2">
      <c r="A53" s="28">
        <v>23192</v>
      </c>
      <c r="B53" s="33">
        <v>50</v>
      </c>
      <c r="F53" s="29">
        <v>33.5</v>
      </c>
      <c r="I53" s="29">
        <v>54.4</v>
      </c>
      <c r="R53" s="29">
        <v>80.099999999999994</v>
      </c>
      <c r="U53" s="29">
        <v>115.5</v>
      </c>
      <c r="AJ53" s="29">
        <v>66.599999999999994</v>
      </c>
      <c r="AY53" s="29">
        <v>54.7</v>
      </c>
      <c r="BT53" s="29">
        <v>13.1</v>
      </c>
      <c r="BU53" s="29">
        <v>13.7</v>
      </c>
      <c r="BV53" s="29">
        <v>-0.6</v>
      </c>
      <c r="BW53" s="29">
        <v>65.400000000000006</v>
      </c>
      <c r="CC53" s="29">
        <v>27.2</v>
      </c>
      <c r="CO53" s="29">
        <v>47.5</v>
      </c>
      <c r="CR53" s="29">
        <v>117.2</v>
      </c>
      <c r="CU53" s="29">
        <v>26.5</v>
      </c>
      <c r="DA53" s="29">
        <v>65.3</v>
      </c>
      <c r="DJ53" s="29">
        <v>109.7</v>
      </c>
      <c r="DV53" s="29">
        <v>83.1</v>
      </c>
      <c r="DW53" s="29">
        <v>83.5</v>
      </c>
      <c r="DX53" s="29">
        <v>-0.4</v>
      </c>
    </row>
    <row r="54" spans="1:132" x14ac:dyDescent="0.2">
      <c r="A54" s="28">
        <v>23284</v>
      </c>
      <c r="B54" s="33">
        <v>51</v>
      </c>
      <c r="F54" s="29">
        <v>33.299999999999997</v>
      </c>
      <c r="I54" s="29">
        <v>54.3</v>
      </c>
      <c r="R54" s="29">
        <v>79.2</v>
      </c>
      <c r="U54" s="29">
        <v>114.8</v>
      </c>
      <c r="AJ54" s="29">
        <v>67</v>
      </c>
      <c r="AY54" s="29">
        <v>53.9</v>
      </c>
      <c r="BT54" s="29">
        <v>12.6</v>
      </c>
      <c r="BU54" s="29">
        <v>13.6</v>
      </c>
      <c r="BV54" s="29">
        <v>-1</v>
      </c>
      <c r="BW54" s="29">
        <v>66.2</v>
      </c>
      <c r="CC54" s="29">
        <v>26.4</v>
      </c>
      <c r="CO54" s="29">
        <v>48.4</v>
      </c>
      <c r="CR54" s="29">
        <v>117</v>
      </c>
      <c r="CU54" s="29">
        <v>27.4</v>
      </c>
      <c r="DA54" s="29">
        <v>66</v>
      </c>
      <c r="DJ54" s="29">
        <v>110.2</v>
      </c>
      <c r="DV54" s="29">
        <v>83.6</v>
      </c>
      <c r="DW54" s="29">
        <v>84.1</v>
      </c>
      <c r="DX54" s="29">
        <v>-0.5</v>
      </c>
    </row>
    <row r="55" spans="1:132" x14ac:dyDescent="0.2">
      <c r="A55" s="28">
        <v>23376</v>
      </c>
      <c r="B55" s="33">
        <v>52</v>
      </c>
      <c r="F55" s="29">
        <v>33.5</v>
      </c>
      <c r="I55" s="29">
        <v>54.3</v>
      </c>
      <c r="R55" s="29">
        <v>80.3</v>
      </c>
      <c r="U55" s="29">
        <v>115.4</v>
      </c>
      <c r="AJ55" s="29">
        <v>68.099999999999994</v>
      </c>
      <c r="AY55" s="29">
        <v>52.7</v>
      </c>
      <c r="BT55" s="29">
        <v>12.6</v>
      </c>
      <c r="BU55" s="29">
        <v>13.6</v>
      </c>
      <c r="BV55" s="29">
        <v>-1</v>
      </c>
      <c r="BW55" s="29">
        <v>67</v>
      </c>
      <c r="CC55" s="29">
        <v>23.9</v>
      </c>
      <c r="CO55" s="29">
        <v>49.2</v>
      </c>
      <c r="CR55" s="29">
        <v>116.5</v>
      </c>
      <c r="CU55" s="29">
        <v>26.4</v>
      </c>
      <c r="DA55" s="29">
        <v>66.7</v>
      </c>
      <c r="DJ55" s="29">
        <v>109.7</v>
      </c>
      <c r="DV55" s="29">
        <v>84.8</v>
      </c>
      <c r="DW55" s="29">
        <v>84.7</v>
      </c>
      <c r="DX55" s="29">
        <v>0</v>
      </c>
    </row>
    <row r="56" spans="1:132" x14ac:dyDescent="0.2">
      <c r="A56" s="28">
        <v>23467</v>
      </c>
      <c r="B56" s="33">
        <v>53</v>
      </c>
      <c r="F56" s="29">
        <v>33.5</v>
      </c>
      <c r="I56" s="29">
        <v>54.7</v>
      </c>
      <c r="R56" s="29">
        <v>78.900000000000006</v>
      </c>
      <c r="U56" s="29">
        <v>118.8</v>
      </c>
      <c r="AJ56" s="29">
        <v>67.3</v>
      </c>
      <c r="AY56" s="29">
        <v>60</v>
      </c>
      <c r="BT56" s="29">
        <v>12.5</v>
      </c>
      <c r="BU56" s="29">
        <v>13.5</v>
      </c>
      <c r="BV56" s="29">
        <v>-1</v>
      </c>
      <c r="BW56" s="29">
        <v>66.099999999999994</v>
      </c>
      <c r="CC56" s="29">
        <v>23</v>
      </c>
      <c r="CO56" s="29">
        <v>49.9</v>
      </c>
      <c r="CR56" s="29">
        <v>116.3</v>
      </c>
      <c r="CU56" s="29">
        <v>29.4</v>
      </c>
      <c r="DA56" s="29">
        <v>68.099999999999994</v>
      </c>
      <c r="DJ56" s="29">
        <v>111.7</v>
      </c>
      <c r="DV56" s="29">
        <v>84.3</v>
      </c>
      <c r="DW56" s="29">
        <v>85.3</v>
      </c>
      <c r="DX56" s="29">
        <v>-1</v>
      </c>
    </row>
    <row r="57" spans="1:132" x14ac:dyDescent="0.2">
      <c r="A57" s="28">
        <v>23558</v>
      </c>
      <c r="B57" s="33">
        <v>54</v>
      </c>
      <c r="F57" s="29">
        <v>34.200000000000003</v>
      </c>
      <c r="I57" s="29">
        <v>54.5</v>
      </c>
      <c r="R57" s="29">
        <v>81.2</v>
      </c>
      <c r="U57" s="29">
        <v>118.2</v>
      </c>
      <c r="AJ57" s="29">
        <v>68.2</v>
      </c>
      <c r="AY57" s="29">
        <v>58.7</v>
      </c>
      <c r="BT57" s="29">
        <v>12.3</v>
      </c>
      <c r="BU57" s="29">
        <v>13.4</v>
      </c>
      <c r="BV57" s="29">
        <v>-1.1000000000000001</v>
      </c>
      <c r="BW57" s="29">
        <v>65.900000000000006</v>
      </c>
      <c r="CC57" s="29">
        <v>22.3</v>
      </c>
      <c r="CL57" s="29">
        <v>11</v>
      </c>
      <c r="CO57" s="29">
        <v>50.3</v>
      </c>
      <c r="CR57" s="29">
        <v>115.8</v>
      </c>
      <c r="CU57" s="29">
        <v>27.3</v>
      </c>
      <c r="DA57" s="29">
        <v>69.5</v>
      </c>
      <c r="DJ57" s="29">
        <v>111.3</v>
      </c>
      <c r="DV57" s="29">
        <v>85.2</v>
      </c>
      <c r="DW57" s="29">
        <v>85.9</v>
      </c>
      <c r="DX57" s="29">
        <v>-0.6</v>
      </c>
    </row>
    <row r="58" spans="1:132" x14ac:dyDescent="0.2">
      <c r="A58" s="28">
        <v>23650</v>
      </c>
      <c r="B58" s="33">
        <v>55</v>
      </c>
      <c r="F58" s="29">
        <v>34.700000000000003</v>
      </c>
      <c r="I58" s="29">
        <v>54.8</v>
      </c>
      <c r="R58" s="29">
        <v>80.8</v>
      </c>
      <c r="U58" s="29">
        <v>116.3</v>
      </c>
      <c r="AJ58" s="29">
        <v>68.8</v>
      </c>
      <c r="AY58" s="29">
        <v>57.5</v>
      </c>
      <c r="BT58" s="29">
        <v>11.9</v>
      </c>
      <c r="BU58" s="29">
        <v>13.4</v>
      </c>
      <c r="BV58" s="29">
        <v>-1.5</v>
      </c>
      <c r="BW58" s="29">
        <v>66</v>
      </c>
      <c r="CC58" s="29">
        <v>21.3</v>
      </c>
      <c r="CL58" s="29">
        <v>11.1</v>
      </c>
      <c r="CO58" s="29">
        <v>50.5</v>
      </c>
      <c r="CR58" s="29">
        <v>115.2</v>
      </c>
      <c r="CU58" s="29">
        <v>26.8</v>
      </c>
      <c r="DA58" s="29">
        <v>70.8</v>
      </c>
      <c r="DJ58" s="29">
        <v>111.1</v>
      </c>
      <c r="DV58" s="29">
        <v>85.3</v>
      </c>
      <c r="DW58" s="29">
        <v>86.4</v>
      </c>
      <c r="DX58" s="29">
        <v>-1.1000000000000001</v>
      </c>
    </row>
    <row r="59" spans="1:132" x14ac:dyDescent="0.2">
      <c r="A59" s="34">
        <v>23742</v>
      </c>
      <c r="B59" s="35">
        <v>56</v>
      </c>
      <c r="F59" s="29">
        <v>35.700000000000003</v>
      </c>
      <c r="I59" s="29">
        <v>54.9</v>
      </c>
      <c r="R59" s="29">
        <v>81.900000000000006</v>
      </c>
      <c r="U59" s="29">
        <v>117</v>
      </c>
      <c r="AJ59" s="29">
        <v>69.599999999999994</v>
      </c>
      <c r="AY59" s="29">
        <v>56.2</v>
      </c>
      <c r="BT59" s="29">
        <v>11.8</v>
      </c>
      <c r="BU59" s="29">
        <v>13.3</v>
      </c>
      <c r="BV59" s="29">
        <v>-1.4</v>
      </c>
      <c r="BW59" s="29">
        <v>66.400000000000006</v>
      </c>
      <c r="BZ59" s="29">
        <v>113.2</v>
      </c>
      <c r="CC59" s="29">
        <v>19.600000000000001</v>
      </c>
      <c r="CL59" s="29">
        <v>10.9</v>
      </c>
      <c r="CO59" s="29">
        <v>49.9</v>
      </c>
      <c r="CR59" s="29">
        <v>114.5</v>
      </c>
      <c r="CU59" s="29">
        <v>26.1</v>
      </c>
      <c r="DA59" s="29">
        <v>71.8</v>
      </c>
      <c r="DJ59" s="29">
        <v>110</v>
      </c>
      <c r="DV59" s="29">
        <v>86.4</v>
      </c>
      <c r="DW59" s="29">
        <v>87</v>
      </c>
      <c r="DX59" s="29">
        <v>-0.6</v>
      </c>
    </row>
    <row r="60" spans="1:132" x14ac:dyDescent="0.2">
      <c r="A60" s="28">
        <v>23832</v>
      </c>
      <c r="B60" s="33">
        <v>57</v>
      </c>
      <c r="F60" s="29">
        <v>36.5</v>
      </c>
      <c r="I60" s="29">
        <v>55.6</v>
      </c>
      <c r="R60" s="29">
        <v>81.3</v>
      </c>
      <c r="U60" s="29">
        <v>116.6</v>
      </c>
      <c r="AJ60" s="29">
        <v>69.7</v>
      </c>
      <c r="AY60" s="29">
        <v>62.8</v>
      </c>
      <c r="BT60" s="29">
        <v>12</v>
      </c>
      <c r="BU60" s="29">
        <v>13.2</v>
      </c>
      <c r="BV60" s="29">
        <v>-1.2</v>
      </c>
      <c r="BW60" s="29">
        <v>67.2</v>
      </c>
      <c r="BZ60" s="29">
        <v>114</v>
      </c>
      <c r="CC60" s="29">
        <v>19.600000000000001</v>
      </c>
      <c r="CL60" s="29">
        <v>13.8</v>
      </c>
      <c r="CO60" s="29">
        <v>50.6</v>
      </c>
      <c r="CR60" s="29">
        <v>113.3</v>
      </c>
      <c r="CU60" s="29">
        <v>29.6</v>
      </c>
      <c r="DA60" s="29">
        <v>72.5</v>
      </c>
      <c r="DJ60" s="29">
        <v>110.4</v>
      </c>
      <c r="DV60" s="29">
        <v>86.3</v>
      </c>
      <c r="DW60" s="29">
        <v>87.5</v>
      </c>
      <c r="DX60" s="29">
        <v>-1.2</v>
      </c>
      <c r="EB60" s="29">
        <v>57.5</v>
      </c>
    </row>
    <row r="61" spans="1:132" x14ac:dyDescent="0.2">
      <c r="A61" s="28">
        <v>23923</v>
      </c>
      <c r="B61" s="33">
        <v>58</v>
      </c>
      <c r="F61" s="29">
        <v>37.4</v>
      </c>
      <c r="I61" s="29">
        <v>56.5</v>
      </c>
      <c r="R61" s="29">
        <v>84.9</v>
      </c>
      <c r="U61" s="29">
        <v>116.8</v>
      </c>
      <c r="AJ61" s="29">
        <v>70.599999999999994</v>
      </c>
      <c r="AY61" s="29">
        <v>61.7</v>
      </c>
      <c r="BT61" s="29">
        <v>12.3</v>
      </c>
      <c r="BU61" s="29">
        <v>13.1</v>
      </c>
      <c r="BV61" s="29">
        <v>-0.8</v>
      </c>
      <c r="BW61" s="29">
        <v>67.7</v>
      </c>
      <c r="BZ61" s="29">
        <v>113.9</v>
      </c>
      <c r="CC61" s="29">
        <v>20.5</v>
      </c>
      <c r="CL61" s="29">
        <v>13.2</v>
      </c>
      <c r="CO61" s="29">
        <v>50.2</v>
      </c>
      <c r="CR61" s="29">
        <v>112.2</v>
      </c>
      <c r="CU61" s="29">
        <v>28.8</v>
      </c>
      <c r="DA61" s="29">
        <v>73</v>
      </c>
      <c r="DJ61" s="29">
        <v>111.6</v>
      </c>
      <c r="DV61" s="29">
        <v>87.3</v>
      </c>
      <c r="DW61" s="29">
        <v>88.1</v>
      </c>
      <c r="DX61" s="29">
        <v>-0.8</v>
      </c>
      <c r="EB61" s="29">
        <v>57.6</v>
      </c>
    </row>
    <row r="62" spans="1:132" x14ac:dyDescent="0.2">
      <c r="A62" s="28">
        <v>24015</v>
      </c>
      <c r="B62" s="33">
        <v>59</v>
      </c>
      <c r="F62" s="29">
        <v>37.5</v>
      </c>
      <c r="I62" s="29">
        <v>57.6</v>
      </c>
      <c r="R62" s="29">
        <v>86.3</v>
      </c>
      <c r="U62" s="29">
        <v>117.2</v>
      </c>
      <c r="AJ62" s="29">
        <v>70.7</v>
      </c>
      <c r="AY62" s="29">
        <v>60.4</v>
      </c>
      <c r="BT62" s="29">
        <v>12.1</v>
      </c>
      <c r="BU62" s="29">
        <v>13.1</v>
      </c>
      <c r="BV62" s="29">
        <v>-0.9</v>
      </c>
      <c r="BW62" s="29">
        <v>68</v>
      </c>
      <c r="BZ62" s="29">
        <v>116.5</v>
      </c>
      <c r="CC62" s="29">
        <v>21</v>
      </c>
      <c r="CL62" s="29">
        <v>12.7</v>
      </c>
      <c r="CO62" s="29">
        <v>50.5</v>
      </c>
      <c r="CR62" s="29">
        <v>111.1</v>
      </c>
      <c r="CU62" s="29">
        <v>28.6</v>
      </c>
      <c r="DA62" s="29">
        <v>73.5</v>
      </c>
      <c r="DJ62" s="29">
        <v>110.5</v>
      </c>
      <c r="DV62" s="29">
        <v>87.3</v>
      </c>
      <c r="DW62" s="29">
        <v>88.6</v>
      </c>
      <c r="DX62" s="29">
        <v>-1.3</v>
      </c>
      <c r="EB62" s="29">
        <v>56.3</v>
      </c>
    </row>
    <row r="63" spans="1:132" x14ac:dyDescent="0.2">
      <c r="A63" s="28">
        <v>24107</v>
      </c>
      <c r="B63" s="33">
        <v>60</v>
      </c>
      <c r="F63" s="29">
        <v>38.799999999999997</v>
      </c>
      <c r="I63" s="29">
        <v>58.8</v>
      </c>
      <c r="R63" s="29">
        <v>88</v>
      </c>
      <c r="S63" s="29">
        <v>83.5</v>
      </c>
      <c r="T63" s="29">
        <v>4.5</v>
      </c>
      <c r="U63" s="29">
        <v>118.5</v>
      </c>
      <c r="AJ63" s="29">
        <v>71.3</v>
      </c>
      <c r="AY63" s="29">
        <v>59.4</v>
      </c>
      <c r="BT63" s="29">
        <v>12.4</v>
      </c>
      <c r="BU63" s="29">
        <v>13</v>
      </c>
      <c r="BV63" s="29">
        <v>-0.6</v>
      </c>
      <c r="BW63" s="29">
        <v>68</v>
      </c>
      <c r="BZ63" s="29">
        <v>120.4</v>
      </c>
      <c r="CC63" s="29">
        <v>23.6</v>
      </c>
      <c r="CL63" s="29">
        <v>12.3</v>
      </c>
      <c r="CO63" s="29">
        <v>51.4</v>
      </c>
      <c r="CR63" s="29">
        <v>110.3</v>
      </c>
      <c r="CU63" s="29">
        <v>27.6</v>
      </c>
      <c r="DA63" s="29">
        <v>74</v>
      </c>
      <c r="DJ63" s="29">
        <v>110.3</v>
      </c>
      <c r="DV63" s="29">
        <v>87.5</v>
      </c>
      <c r="DW63" s="29">
        <v>89.1</v>
      </c>
      <c r="DX63" s="29">
        <v>-1.6</v>
      </c>
      <c r="EB63" s="29">
        <v>54.9</v>
      </c>
    </row>
    <row r="64" spans="1:132" x14ac:dyDescent="0.2">
      <c r="A64" s="28">
        <v>24197</v>
      </c>
      <c r="B64" s="33">
        <v>61</v>
      </c>
      <c r="F64" s="29">
        <v>39.299999999999997</v>
      </c>
      <c r="I64" s="29">
        <v>59.7</v>
      </c>
      <c r="R64" s="29">
        <v>84.5</v>
      </c>
      <c r="S64" s="29">
        <v>83.7</v>
      </c>
      <c r="T64" s="29">
        <v>0.8</v>
      </c>
      <c r="U64" s="29">
        <v>117.8</v>
      </c>
      <c r="AJ64" s="29">
        <v>71.400000000000006</v>
      </c>
      <c r="AY64" s="29">
        <v>58.5</v>
      </c>
      <c r="BT64" s="29">
        <v>12.6</v>
      </c>
      <c r="BU64" s="29">
        <v>13</v>
      </c>
      <c r="BV64" s="29">
        <v>-0.4</v>
      </c>
      <c r="BW64" s="29">
        <v>68.8</v>
      </c>
      <c r="BZ64" s="29">
        <v>120.7</v>
      </c>
      <c r="CC64" s="29">
        <v>24</v>
      </c>
      <c r="CL64" s="29">
        <v>13.1</v>
      </c>
      <c r="CO64" s="29">
        <v>53.3</v>
      </c>
      <c r="CR64" s="29">
        <v>110.9</v>
      </c>
      <c r="CU64" s="29">
        <v>31.6</v>
      </c>
      <c r="DA64" s="29">
        <v>73.400000000000006</v>
      </c>
      <c r="DJ64" s="29">
        <v>111.8</v>
      </c>
      <c r="DV64" s="29">
        <v>86.8</v>
      </c>
      <c r="DW64" s="29">
        <v>89.5</v>
      </c>
      <c r="DX64" s="29">
        <v>-2.7</v>
      </c>
      <c r="EB64" s="29">
        <v>53.3</v>
      </c>
    </row>
    <row r="65" spans="1:132" x14ac:dyDescent="0.2">
      <c r="A65" s="28">
        <v>24288</v>
      </c>
      <c r="B65" s="33">
        <v>62</v>
      </c>
      <c r="F65" s="29">
        <v>40.1</v>
      </c>
      <c r="I65" s="29">
        <v>60.5</v>
      </c>
      <c r="R65" s="29">
        <v>84.6</v>
      </c>
      <c r="S65" s="29">
        <v>84</v>
      </c>
      <c r="T65" s="29">
        <v>0.6</v>
      </c>
      <c r="U65" s="29">
        <v>118.2</v>
      </c>
      <c r="AJ65" s="29">
        <v>72.3</v>
      </c>
      <c r="AY65" s="29">
        <v>57.4</v>
      </c>
      <c r="BT65" s="29">
        <v>12.7</v>
      </c>
      <c r="BU65" s="29">
        <v>13</v>
      </c>
      <c r="BV65" s="29">
        <v>-0.3</v>
      </c>
      <c r="BW65" s="29">
        <v>69.599999999999994</v>
      </c>
      <c r="BZ65" s="29">
        <v>118.9</v>
      </c>
      <c r="CC65" s="29">
        <v>25.1</v>
      </c>
      <c r="CL65" s="29">
        <v>12.8</v>
      </c>
      <c r="CO65" s="29">
        <v>52.8</v>
      </c>
      <c r="CR65" s="29">
        <v>111.6</v>
      </c>
      <c r="CU65" s="29">
        <v>30</v>
      </c>
      <c r="DA65" s="29">
        <v>73.900000000000006</v>
      </c>
      <c r="DJ65" s="29">
        <v>112.4</v>
      </c>
      <c r="DV65" s="29">
        <v>87.5</v>
      </c>
      <c r="DW65" s="29">
        <v>89.9</v>
      </c>
      <c r="DX65" s="29">
        <v>-2.4</v>
      </c>
      <c r="EB65" s="29">
        <v>53.1</v>
      </c>
    </row>
    <row r="66" spans="1:132" x14ac:dyDescent="0.2">
      <c r="A66" s="28">
        <v>24380</v>
      </c>
      <c r="B66" s="33">
        <v>63</v>
      </c>
      <c r="F66" s="29">
        <v>40.6</v>
      </c>
      <c r="I66" s="29">
        <v>60.7</v>
      </c>
      <c r="R66" s="29">
        <v>83.3</v>
      </c>
      <c r="S66" s="29">
        <v>84.1</v>
      </c>
      <c r="T66" s="29">
        <v>-0.8</v>
      </c>
      <c r="U66" s="29">
        <v>118.4</v>
      </c>
      <c r="AJ66" s="29">
        <v>72.3</v>
      </c>
      <c r="AY66" s="29">
        <v>63.5</v>
      </c>
      <c r="BT66" s="29">
        <v>12.2</v>
      </c>
      <c r="BU66" s="29">
        <v>13</v>
      </c>
      <c r="BV66" s="29">
        <v>-0.8</v>
      </c>
      <c r="BW66" s="29">
        <v>70.099999999999994</v>
      </c>
      <c r="BZ66" s="29">
        <v>120</v>
      </c>
      <c r="CC66" s="29">
        <v>25.9</v>
      </c>
      <c r="CL66" s="29">
        <v>12.8</v>
      </c>
      <c r="CO66" s="29">
        <v>52.7</v>
      </c>
      <c r="CR66" s="29">
        <v>112.3</v>
      </c>
      <c r="CU66" s="29">
        <v>29.6</v>
      </c>
      <c r="DA66" s="29">
        <v>76</v>
      </c>
      <c r="DJ66" s="29">
        <v>112</v>
      </c>
      <c r="DV66" s="29">
        <v>86.8</v>
      </c>
      <c r="DW66" s="29">
        <v>90.3</v>
      </c>
      <c r="DX66" s="29">
        <v>-3.5</v>
      </c>
      <c r="EB66" s="29">
        <v>52.9</v>
      </c>
    </row>
    <row r="67" spans="1:132" x14ac:dyDescent="0.2">
      <c r="A67" s="28">
        <v>24472</v>
      </c>
      <c r="B67" s="33">
        <v>64</v>
      </c>
      <c r="F67" s="29">
        <v>41.3</v>
      </c>
      <c r="I67" s="29">
        <v>60.6</v>
      </c>
      <c r="R67" s="29">
        <v>83.2</v>
      </c>
      <c r="S67" s="29">
        <v>84.2</v>
      </c>
      <c r="T67" s="29">
        <v>-1</v>
      </c>
      <c r="U67" s="29">
        <v>119.1</v>
      </c>
      <c r="AJ67" s="29">
        <v>72.599999999999994</v>
      </c>
      <c r="AM67" s="29">
        <v>103.7</v>
      </c>
      <c r="AY67" s="29">
        <v>62.4</v>
      </c>
      <c r="BT67" s="29">
        <v>12.2</v>
      </c>
      <c r="BU67" s="29">
        <v>12.9</v>
      </c>
      <c r="BV67" s="29">
        <v>-0.7</v>
      </c>
      <c r="BW67" s="29">
        <v>70.8</v>
      </c>
      <c r="BZ67" s="29">
        <v>120.9</v>
      </c>
      <c r="CC67" s="29">
        <v>26.2</v>
      </c>
      <c r="CL67" s="29">
        <v>12.9</v>
      </c>
      <c r="CO67" s="29">
        <v>53</v>
      </c>
      <c r="CR67" s="29">
        <v>112.7</v>
      </c>
      <c r="CU67" s="29">
        <v>28.7</v>
      </c>
      <c r="DA67" s="29">
        <v>77.599999999999994</v>
      </c>
      <c r="DJ67" s="29">
        <v>111.5</v>
      </c>
      <c r="DV67" s="29">
        <v>86.9</v>
      </c>
      <c r="DW67" s="29">
        <v>90.6</v>
      </c>
      <c r="DX67" s="29">
        <v>-3.7</v>
      </c>
      <c r="EB67" s="29">
        <v>52.9</v>
      </c>
    </row>
    <row r="68" spans="1:132" x14ac:dyDescent="0.2">
      <c r="A68" s="28">
        <v>24562</v>
      </c>
      <c r="B68" s="33">
        <v>65</v>
      </c>
      <c r="F68" s="29">
        <v>41.9</v>
      </c>
      <c r="I68" s="29">
        <v>60.5</v>
      </c>
      <c r="R68" s="29">
        <v>83</v>
      </c>
      <c r="S68" s="29">
        <v>84.3</v>
      </c>
      <c r="T68" s="29">
        <v>-1.3</v>
      </c>
      <c r="U68" s="29">
        <v>118.1</v>
      </c>
      <c r="AJ68" s="29">
        <v>72.7</v>
      </c>
      <c r="AM68" s="29">
        <v>104.9</v>
      </c>
      <c r="AY68" s="29">
        <v>61.3</v>
      </c>
      <c r="BT68" s="29">
        <v>12.2</v>
      </c>
      <c r="BU68" s="29">
        <v>12.9</v>
      </c>
      <c r="BV68" s="29">
        <v>-0.7</v>
      </c>
      <c r="BW68" s="29">
        <v>71.599999999999994</v>
      </c>
      <c r="BZ68" s="29">
        <v>120</v>
      </c>
      <c r="CC68" s="29">
        <v>27.3</v>
      </c>
      <c r="CL68" s="29">
        <v>13.6</v>
      </c>
      <c r="CO68" s="29">
        <v>53.8</v>
      </c>
      <c r="CR68" s="29">
        <v>112.5</v>
      </c>
      <c r="CU68" s="29">
        <v>31.2</v>
      </c>
      <c r="DA68" s="29">
        <v>76</v>
      </c>
      <c r="DJ68" s="29">
        <v>111.7</v>
      </c>
      <c r="DV68" s="29">
        <v>86.5</v>
      </c>
      <c r="DW68" s="29">
        <v>90.9</v>
      </c>
      <c r="DX68" s="29">
        <v>-4.4000000000000004</v>
      </c>
      <c r="EB68" s="29">
        <v>53.2</v>
      </c>
    </row>
    <row r="69" spans="1:132" x14ac:dyDescent="0.2">
      <c r="A69" s="28">
        <v>24653</v>
      </c>
      <c r="B69" s="33">
        <v>66</v>
      </c>
      <c r="F69" s="29">
        <v>42.2</v>
      </c>
      <c r="I69" s="29">
        <v>60.7</v>
      </c>
      <c r="R69" s="29">
        <v>83.1</v>
      </c>
      <c r="S69" s="29">
        <v>84.4</v>
      </c>
      <c r="T69" s="29">
        <v>-1.3</v>
      </c>
      <c r="U69" s="29">
        <v>118.4</v>
      </c>
      <c r="AJ69" s="29">
        <v>74</v>
      </c>
      <c r="AM69" s="29">
        <v>105.6</v>
      </c>
      <c r="AY69" s="29">
        <v>60.4</v>
      </c>
      <c r="BT69" s="29">
        <v>11.8</v>
      </c>
      <c r="BU69" s="29">
        <v>12.8</v>
      </c>
      <c r="BV69" s="29">
        <v>-1</v>
      </c>
      <c r="BW69" s="29">
        <v>72.099999999999994</v>
      </c>
      <c r="BZ69" s="29">
        <v>119.5</v>
      </c>
      <c r="CC69" s="29">
        <v>30.4</v>
      </c>
      <c r="CL69" s="29">
        <v>13.7</v>
      </c>
      <c r="CO69" s="29">
        <v>54.6</v>
      </c>
      <c r="CR69" s="29">
        <v>112.1</v>
      </c>
      <c r="CU69" s="29">
        <v>29.6</v>
      </c>
      <c r="DA69" s="29">
        <v>75.8</v>
      </c>
      <c r="DJ69" s="29">
        <v>112.6</v>
      </c>
      <c r="DV69" s="29">
        <v>87.5</v>
      </c>
      <c r="DW69" s="29">
        <v>91.2</v>
      </c>
      <c r="DX69" s="29">
        <v>-3.7</v>
      </c>
      <c r="EB69" s="29">
        <v>53.3</v>
      </c>
    </row>
    <row r="70" spans="1:132" x14ac:dyDescent="0.2">
      <c r="A70" s="28">
        <v>24745</v>
      </c>
      <c r="B70" s="33">
        <v>67</v>
      </c>
      <c r="F70" s="29">
        <v>42.3</v>
      </c>
      <c r="I70" s="29">
        <v>61.2</v>
      </c>
      <c r="R70" s="29">
        <v>85.1</v>
      </c>
      <c r="S70" s="29">
        <v>84.6</v>
      </c>
      <c r="T70" s="29">
        <v>0.5</v>
      </c>
      <c r="U70" s="29">
        <v>118.4</v>
      </c>
      <c r="AJ70" s="29">
        <v>75.099999999999994</v>
      </c>
      <c r="AM70" s="29">
        <v>105.9</v>
      </c>
      <c r="AY70" s="29">
        <v>63.4</v>
      </c>
      <c r="BT70" s="29">
        <v>11.3</v>
      </c>
      <c r="BU70" s="29">
        <v>12.7</v>
      </c>
      <c r="BV70" s="29">
        <v>-1.4</v>
      </c>
      <c r="BW70" s="29">
        <v>72.8</v>
      </c>
      <c r="BZ70" s="29">
        <v>120.5</v>
      </c>
      <c r="CC70" s="29">
        <v>34.4</v>
      </c>
      <c r="CL70" s="29">
        <v>13.7</v>
      </c>
      <c r="CO70" s="29">
        <v>55.6</v>
      </c>
      <c r="CR70" s="29">
        <v>111.8</v>
      </c>
      <c r="CU70" s="29">
        <v>28.8</v>
      </c>
      <c r="DA70" s="29">
        <v>74.900000000000006</v>
      </c>
      <c r="DJ70" s="29">
        <v>113.2</v>
      </c>
      <c r="DV70" s="29">
        <v>87.7</v>
      </c>
      <c r="DW70" s="29">
        <v>91.5</v>
      </c>
      <c r="DX70" s="29">
        <v>-3.8</v>
      </c>
      <c r="EB70" s="29">
        <v>52.5</v>
      </c>
    </row>
    <row r="71" spans="1:132" x14ac:dyDescent="0.2">
      <c r="A71" s="28">
        <v>24837</v>
      </c>
      <c r="B71" s="33">
        <v>68</v>
      </c>
      <c r="F71" s="29">
        <v>42.3</v>
      </c>
      <c r="I71" s="29">
        <v>61.8</v>
      </c>
      <c r="R71" s="29">
        <v>87.9</v>
      </c>
      <c r="S71" s="29">
        <v>85.1</v>
      </c>
      <c r="T71" s="29">
        <v>2.9</v>
      </c>
      <c r="U71" s="29">
        <v>120.8</v>
      </c>
      <c r="AJ71" s="29">
        <v>76.2</v>
      </c>
      <c r="AM71" s="29">
        <v>106.1</v>
      </c>
      <c r="AY71" s="29">
        <v>62.8</v>
      </c>
      <c r="BT71" s="29">
        <v>11.4</v>
      </c>
      <c r="BU71" s="29">
        <v>12.6</v>
      </c>
      <c r="BV71" s="29">
        <v>-1.2</v>
      </c>
      <c r="BW71" s="29">
        <v>73.3</v>
      </c>
      <c r="BZ71" s="29">
        <v>121.8</v>
      </c>
      <c r="CC71" s="29">
        <v>36.200000000000003</v>
      </c>
      <c r="CL71" s="29">
        <v>13.8</v>
      </c>
      <c r="CO71" s="29">
        <v>57.3</v>
      </c>
      <c r="CR71" s="29">
        <v>111.7</v>
      </c>
      <c r="CU71" s="29">
        <v>27.1</v>
      </c>
      <c r="DA71" s="29">
        <v>73.8</v>
      </c>
      <c r="DJ71" s="29">
        <v>114.2</v>
      </c>
      <c r="DV71" s="29">
        <v>89.9</v>
      </c>
      <c r="DW71" s="29">
        <v>91.9</v>
      </c>
      <c r="DX71" s="29">
        <v>-2</v>
      </c>
      <c r="EB71" s="29">
        <v>52.2</v>
      </c>
    </row>
    <row r="72" spans="1:132" x14ac:dyDescent="0.2">
      <c r="A72" s="28">
        <v>24928</v>
      </c>
      <c r="B72" s="33">
        <v>69</v>
      </c>
      <c r="F72" s="29">
        <v>42.1</v>
      </c>
      <c r="I72" s="29">
        <v>63</v>
      </c>
      <c r="R72" s="29">
        <v>88.2</v>
      </c>
      <c r="S72" s="29">
        <v>85.5</v>
      </c>
      <c r="T72" s="29">
        <v>2.7</v>
      </c>
      <c r="U72" s="29">
        <v>122.4</v>
      </c>
      <c r="AJ72" s="29">
        <v>76.400000000000006</v>
      </c>
      <c r="AM72" s="29">
        <v>106.9</v>
      </c>
      <c r="AY72" s="29">
        <v>61.5</v>
      </c>
      <c r="BT72" s="29">
        <v>11.6</v>
      </c>
      <c r="BU72" s="29">
        <v>12.6</v>
      </c>
      <c r="BV72" s="29">
        <v>-1</v>
      </c>
      <c r="BW72" s="29">
        <v>74</v>
      </c>
      <c r="BZ72" s="29">
        <v>120.7</v>
      </c>
      <c r="CC72" s="29">
        <v>35.700000000000003</v>
      </c>
      <c r="CL72" s="29">
        <v>15.5</v>
      </c>
      <c r="CO72" s="29">
        <v>57.7</v>
      </c>
      <c r="CR72" s="29">
        <v>112.1</v>
      </c>
      <c r="CU72" s="29">
        <v>29.8</v>
      </c>
      <c r="DA72" s="29">
        <v>72</v>
      </c>
      <c r="DJ72" s="29">
        <v>116.6</v>
      </c>
      <c r="DV72" s="29">
        <v>88.3</v>
      </c>
      <c r="DW72" s="29">
        <v>92.2</v>
      </c>
      <c r="DX72" s="29">
        <v>-3.9</v>
      </c>
      <c r="EB72" s="29">
        <v>51.8</v>
      </c>
    </row>
    <row r="73" spans="1:132" x14ac:dyDescent="0.2">
      <c r="A73" s="28">
        <v>25019</v>
      </c>
      <c r="B73" s="33">
        <v>70</v>
      </c>
      <c r="F73" s="29">
        <v>42.7</v>
      </c>
      <c r="I73" s="29">
        <v>63.8</v>
      </c>
      <c r="R73" s="29">
        <v>89.3</v>
      </c>
      <c r="S73" s="29">
        <v>86</v>
      </c>
      <c r="T73" s="29">
        <v>3.3</v>
      </c>
      <c r="U73" s="29">
        <v>124.5</v>
      </c>
      <c r="AJ73" s="29">
        <v>77.2</v>
      </c>
      <c r="AM73" s="29">
        <v>107.6</v>
      </c>
      <c r="AY73" s="29">
        <v>64.2</v>
      </c>
      <c r="BT73" s="29">
        <v>11.8</v>
      </c>
      <c r="BU73" s="29">
        <v>12.5</v>
      </c>
      <c r="BV73" s="29">
        <v>-0.7</v>
      </c>
      <c r="BW73" s="29">
        <v>74.8</v>
      </c>
      <c r="BZ73" s="29">
        <v>119.2</v>
      </c>
      <c r="CC73" s="29">
        <v>36.4</v>
      </c>
      <c r="CL73" s="29">
        <v>15.9</v>
      </c>
      <c r="CO73" s="29">
        <v>58.1</v>
      </c>
      <c r="CR73" s="29">
        <v>112.6</v>
      </c>
      <c r="CU73" s="29">
        <v>31.1</v>
      </c>
      <c r="DA73" s="29">
        <v>74</v>
      </c>
      <c r="DJ73" s="29">
        <v>118</v>
      </c>
      <c r="DV73" s="29">
        <v>88.9</v>
      </c>
      <c r="DW73" s="29">
        <v>92.5</v>
      </c>
      <c r="DX73" s="29">
        <v>-3.6</v>
      </c>
      <c r="EB73" s="29">
        <v>51.3</v>
      </c>
    </row>
    <row r="74" spans="1:132" x14ac:dyDescent="0.2">
      <c r="A74" s="28">
        <v>25111</v>
      </c>
      <c r="B74" s="33">
        <v>71</v>
      </c>
      <c r="F74" s="29">
        <v>42.7</v>
      </c>
      <c r="I74" s="29">
        <v>64.400000000000006</v>
      </c>
      <c r="R74" s="29">
        <v>89.8</v>
      </c>
      <c r="S74" s="29">
        <v>86.5</v>
      </c>
      <c r="T74" s="29">
        <v>3.3</v>
      </c>
      <c r="U74" s="29">
        <v>124.6</v>
      </c>
      <c r="AJ74" s="29">
        <v>77.2</v>
      </c>
      <c r="AM74" s="29">
        <v>108.1</v>
      </c>
      <c r="AY74" s="29">
        <v>62.6</v>
      </c>
      <c r="BT74" s="29">
        <v>11.6</v>
      </c>
      <c r="BU74" s="29">
        <v>12.5</v>
      </c>
      <c r="BV74" s="29">
        <v>-0.8</v>
      </c>
      <c r="BW74" s="29">
        <v>75.3</v>
      </c>
      <c r="BZ74" s="29">
        <v>119.2</v>
      </c>
      <c r="CC74" s="29">
        <v>40.799999999999997</v>
      </c>
      <c r="CL74" s="29">
        <v>16</v>
      </c>
      <c r="CO74" s="29">
        <v>59.4</v>
      </c>
      <c r="CR74" s="29">
        <v>113.2</v>
      </c>
      <c r="CU74" s="29">
        <v>30</v>
      </c>
      <c r="DA74" s="29">
        <v>74.400000000000006</v>
      </c>
      <c r="DJ74" s="29">
        <v>119.4</v>
      </c>
      <c r="DV74" s="29">
        <v>88.5</v>
      </c>
      <c r="DW74" s="29">
        <v>92.7</v>
      </c>
      <c r="DX74" s="29">
        <v>-4.3</v>
      </c>
      <c r="EB74" s="29">
        <v>52.2</v>
      </c>
    </row>
    <row r="75" spans="1:132" x14ac:dyDescent="0.2">
      <c r="A75" s="28">
        <v>25203</v>
      </c>
      <c r="B75" s="33">
        <v>72</v>
      </c>
      <c r="F75" s="29">
        <v>43.7</v>
      </c>
      <c r="I75" s="29">
        <v>64.400000000000006</v>
      </c>
      <c r="R75" s="29">
        <v>92</v>
      </c>
      <c r="S75" s="29">
        <v>87.1</v>
      </c>
      <c r="T75" s="29">
        <v>4.8</v>
      </c>
      <c r="U75" s="29">
        <v>126.8</v>
      </c>
      <c r="AJ75" s="29">
        <v>79</v>
      </c>
      <c r="AM75" s="29">
        <v>108.2</v>
      </c>
      <c r="AY75" s="29">
        <v>60.6</v>
      </c>
      <c r="BT75" s="29">
        <v>11.8</v>
      </c>
      <c r="BU75" s="29">
        <v>12.4</v>
      </c>
      <c r="BV75" s="29">
        <v>-0.6</v>
      </c>
      <c r="BW75" s="29">
        <v>75.7</v>
      </c>
      <c r="BZ75" s="29">
        <v>119.4</v>
      </c>
      <c r="CC75" s="29">
        <v>44.5</v>
      </c>
      <c r="CL75" s="29">
        <v>16.100000000000001</v>
      </c>
      <c r="CO75" s="29">
        <v>61</v>
      </c>
      <c r="CR75" s="29">
        <v>113.7</v>
      </c>
      <c r="CU75" s="29">
        <v>28.8</v>
      </c>
      <c r="DA75" s="29">
        <v>77.2</v>
      </c>
      <c r="DJ75" s="29">
        <v>120.6</v>
      </c>
      <c r="DV75" s="29">
        <v>89.2</v>
      </c>
      <c r="DW75" s="29">
        <v>93</v>
      </c>
      <c r="DX75" s="29">
        <v>-3.8</v>
      </c>
      <c r="EB75" s="29">
        <v>52.8</v>
      </c>
    </row>
    <row r="76" spans="1:132" x14ac:dyDescent="0.2">
      <c r="A76" s="28">
        <v>25293</v>
      </c>
      <c r="B76" s="33">
        <v>73</v>
      </c>
      <c r="F76" s="29">
        <v>44.1</v>
      </c>
      <c r="I76" s="29">
        <v>64</v>
      </c>
      <c r="R76" s="29">
        <v>86.3</v>
      </c>
      <c r="S76" s="29">
        <v>87.3</v>
      </c>
      <c r="T76" s="29">
        <v>-1</v>
      </c>
      <c r="U76" s="29">
        <v>128.4</v>
      </c>
      <c r="AJ76" s="29">
        <v>79.099999999999994</v>
      </c>
      <c r="AM76" s="29">
        <v>109.2</v>
      </c>
      <c r="AY76" s="29">
        <v>59.5</v>
      </c>
      <c r="BT76" s="29">
        <v>12.2</v>
      </c>
      <c r="BU76" s="29">
        <v>12.4</v>
      </c>
      <c r="BV76" s="29">
        <v>-0.1</v>
      </c>
      <c r="BW76" s="29">
        <v>76.2</v>
      </c>
      <c r="BZ76" s="29">
        <v>118.9</v>
      </c>
      <c r="CC76" s="29">
        <v>48.6</v>
      </c>
      <c r="CL76" s="29">
        <v>16.600000000000001</v>
      </c>
      <c r="CO76" s="29">
        <v>61</v>
      </c>
      <c r="CR76" s="29">
        <v>115.5</v>
      </c>
      <c r="CU76" s="29">
        <v>31.7</v>
      </c>
      <c r="DA76" s="29">
        <v>76.5</v>
      </c>
      <c r="DJ76" s="29">
        <v>122.3</v>
      </c>
      <c r="DV76" s="29">
        <v>88.2</v>
      </c>
      <c r="DW76" s="29">
        <v>93.2</v>
      </c>
      <c r="DX76" s="29">
        <v>-5</v>
      </c>
      <c r="EB76" s="29">
        <v>53.4</v>
      </c>
    </row>
    <row r="77" spans="1:132" x14ac:dyDescent="0.2">
      <c r="A77" s="28">
        <v>25384</v>
      </c>
      <c r="B77" s="33">
        <v>74</v>
      </c>
      <c r="F77" s="29">
        <v>45.5</v>
      </c>
      <c r="I77" s="29">
        <v>63.6</v>
      </c>
      <c r="R77" s="29">
        <v>87.8</v>
      </c>
      <c r="S77" s="29">
        <v>87.5</v>
      </c>
      <c r="T77" s="29">
        <v>0.3</v>
      </c>
      <c r="U77" s="29">
        <v>131.5</v>
      </c>
      <c r="AJ77" s="29">
        <v>79.2</v>
      </c>
      <c r="AM77" s="29">
        <v>110</v>
      </c>
      <c r="AY77" s="29">
        <v>61.7</v>
      </c>
      <c r="BT77" s="29">
        <v>12.5</v>
      </c>
      <c r="BU77" s="29">
        <v>12.4</v>
      </c>
      <c r="BV77" s="29">
        <v>0.1</v>
      </c>
      <c r="BW77" s="29">
        <v>76.5</v>
      </c>
      <c r="BZ77" s="29">
        <v>118.5</v>
      </c>
      <c r="CC77" s="29">
        <v>53.1</v>
      </c>
      <c r="CL77" s="29">
        <v>16</v>
      </c>
      <c r="CO77" s="29">
        <v>62</v>
      </c>
      <c r="CR77" s="29">
        <v>117</v>
      </c>
      <c r="CU77" s="29">
        <v>29.6</v>
      </c>
      <c r="DA77" s="29">
        <v>79.2</v>
      </c>
      <c r="DJ77" s="29">
        <v>124.5</v>
      </c>
      <c r="DV77" s="29">
        <v>89.3</v>
      </c>
      <c r="DW77" s="29">
        <v>93.4</v>
      </c>
      <c r="DX77" s="29">
        <v>-4.2</v>
      </c>
      <c r="EB77" s="29">
        <v>53.2</v>
      </c>
    </row>
    <row r="78" spans="1:132" x14ac:dyDescent="0.2">
      <c r="A78" s="28">
        <v>25476</v>
      </c>
      <c r="B78" s="33">
        <v>75</v>
      </c>
      <c r="F78" s="29">
        <v>45.9</v>
      </c>
      <c r="I78" s="29">
        <v>63</v>
      </c>
      <c r="R78" s="29">
        <v>88.3</v>
      </c>
      <c r="S78" s="29">
        <v>87.8</v>
      </c>
      <c r="T78" s="29">
        <v>0.5</v>
      </c>
      <c r="U78" s="29">
        <v>133.1</v>
      </c>
      <c r="AJ78" s="29">
        <v>79.099999999999994</v>
      </c>
      <c r="AM78" s="29">
        <v>110.6</v>
      </c>
      <c r="AY78" s="29">
        <v>60.5</v>
      </c>
      <c r="BT78" s="29">
        <v>12</v>
      </c>
      <c r="BU78" s="29">
        <v>12.4</v>
      </c>
      <c r="BV78" s="29">
        <v>-0.4</v>
      </c>
      <c r="BW78" s="29">
        <v>76.8</v>
      </c>
      <c r="BZ78" s="29">
        <v>119</v>
      </c>
      <c r="CC78" s="29">
        <v>55.3</v>
      </c>
      <c r="CL78" s="29">
        <v>16</v>
      </c>
      <c r="CO78" s="29">
        <v>62.4</v>
      </c>
      <c r="CR78" s="29">
        <v>118.1</v>
      </c>
      <c r="CU78" s="29">
        <v>29.5</v>
      </c>
      <c r="DA78" s="29">
        <v>80.5</v>
      </c>
      <c r="DJ78" s="29">
        <v>122.6</v>
      </c>
      <c r="DV78" s="29">
        <v>89</v>
      </c>
      <c r="DW78" s="29">
        <v>93.6</v>
      </c>
      <c r="DX78" s="29">
        <v>-4.5999999999999996</v>
      </c>
      <c r="EB78" s="29">
        <v>53.4</v>
      </c>
    </row>
    <row r="79" spans="1:132" x14ac:dyDescent="0.2">
      <c r="A79" s="28">
        <v>25568</v>
      </c>
      <c r="B79" s="33">
        <v>76</v>
      </c>
      <c r="F79" s="29">
        <v>46.7</v>
      </c>
      <c r="I79" s="29">
        <v>62.8</v>
      </c>
      <c r="R79" s="29">
        <v>88.6</v>
      </c>
      <c r="S79" s="29">
        <v>88.1</v>
      </c>
      <c r="T79" s="29">
        <v>0.5</v>
      </c>
      <c r="U79" s="29">
        <v>132</v>
      </c>
      <c r="AJ79" s="29">
        <v>81.400000000000006</v>
      </c>
      <c r="AM79" s="29">
        <v>111.4</v>
      </c>
      <c r="AV79" s="29">
        <v>95.9</v>
      </c>
      <c r="AY79" s="29">
        <v>59.4</v>
      </c>
      <c r="BT79" s="29">
        <v>12.2</v>
      </c>
      <c r="BU79" s="29">
        <v>12.3</v>
      </c>
      <c r="BV79" s="29">
        <v>-0.2</v>
      </c>
      <c r="BW79" s="29">
        <v>77.8</v>
      </c>
      <c r="BZ79" s="29">
        <v>121.3</v>
      </c>
      <c r="CC79" s="29">
        <v>54</v>
      </c>
      <c r="CL79" s="29">
        <v>18.2</v>
      </c>
      <c r="CO79" s="29">
        <v>63.4</v>
      </c>
      <c r="CR79" s="29">
        <v>118.5</v>
      </c>
      <c r="CU79" s="29">
        <v>30.3</v>
      </c>
      <c r="DA79" s="29">
        <v>85.6</v>
      </c>
      <c r="DJ79" s="29">
        <v>118.5</v>
      </c>
      <c r="DV79" s="29">
        <v>89.8</v>
      </c>
      <c r="DW79" s="29">
        <v>93.9</v>
      </c>
      <c r="DX79" s="29">
        <v>-4.0999999999999996</v>
      </c>
      <c r="EB79" s="29">
        <v>53.7</v>
      </c>
    </row>
    <row r="80" spans="1:132" x14ac:dyDescent="0.2">
      <c r="A80" s="28">
        <v>25658</v>
      </c>
      <c r="B80" s="33">
        <v>77</v>
      </c>
      <c r="F80" s="29">
        <v>46.9</v>
      </c>
      <c r="I80" s="29">
        <v>62.4</v>
      </c>
      <c r="R80" s="29">
        <v>87.1</v>
      </c>
      <c r="S80" s="29">
        <v>88.2</v>
      </c>
      <c r="T80" s="29">
        <v>-1.1000000000000001</v>
      </c>
      <c r="U80" s="29">
        <v>131.1</v>
      </c>
      <c r="AJ80" s="29">
        <v>80.5</v>
      </c>
      <c r="AM80" s="29">
        <v>111.7</v>
      </c>
      <c r="AP80" s="29">
        <v>67</v>
      </c>
      <c r="AV80" s="29">
        <v>94.5</v>
      </c>
      <c r="AY80" s="29">
        <v>57.9</v>
      </c>
      <c r="BT80" s="29">
        <v>12.5</v>
      </c>
      <c r="BU80" s="29">
        <v>12.3</v>
      </c>
      <c r="BV80" s="29">
        <v>0.1</v>
      </c>
      <c r="BW80" s="29">
        <v>78.2</v>
      </c>
      <c r="BZ80" s="29">
        <v>118.9</v>
      </c>
      <c r="CC80" s="29">
        <v>51.4</v>
      </c>
      <c r="CL80" s="29">
        <v>19.399999999999999</v>
      </c>
      <c r="CO80" s="29">
        <v>64.900000000000006</v>
      </c>
      <c r="CR80" s="29">
        <v>117.4</v>
      </c>
      <c r="CU80" s="29">
        <v>33</v>
      </c>
      <c r="DA80" s="29">
        <v>84.2</v>
      </c>
      <c r="DJ80" s="29">
        <v>118.3</v>
      </c>
      <c r="DV80" s="29">
        <v>89</v>
      </c>
      <c r="DW80" s="29">
        <v>94</v>
      </c>
      <c r="DX80" s="29">
        <v>-5</v>
      </c>
      <c r="EB80" s="29">
        <v>54</v>
      </c>
    </row>
    <row r="81" spans="1:132" x14ac:dyDescent="0.2">
      <c r="A81" s="28">
        <v>25749</v>
      </c>
      <c r="B81" s="33">
        <v>78</v>
      </c>
      <c r="F81" s="29">
        <v>47.6</v>
      </c>
      <c r="I81" s="29">
        <v>61.9</v>
      </c>
      <c r="J81" s="29">
        <v>64.3</v>
      </c>
      <c r="K81" s="29">
        <v>-2.4</v>
      </c>
      <c r="R81" s="29">
        <v>87</v>
      </c>
      <c r="S81" s="29">
        <v>88.4</v>
      </c>
      <c r="T81" s="29">
        <v>-1.4</v>
      </c>
      <c r="U81" s="29">
        <v>131</v>
      </c>
      <c r="AJ81" s="29">
        <v>80.3</v>
      </c>
      <c r="AM81" s="29">
        <v>112.2</v>
      </c>
      <c r="AP81" s="29">
        <v>67.3</v>
      </c>
      <c r="AV81" s="29">
        <v>94.1</v>
      </c>
      <c r="AY81" s="29">
        <v>59.4</v>
      </c>
      <c r="BT81" s="29">
        <v>13.2</v>
      </c>
      <c r="BU81" s="29">
        <v>12.4</v>
      </c>
      <c r="BV81" s="29">
        <v>0.9</v>
      </c>
      <c r="BW81" s="29">
        <v>78.400000000000006</v>
      </c>
      <c r="BZ81" s="29">
        <v>118.1</v>
      </c>
      <c r="CC81" s="29">
        <v>52.2</v>
      </c>
      <c r="CL81" s="29">
        <v>19.7</v>
      </c>
      <c r="CO81" s="29">
        <v>65.2</v>
      </c>
      <c r="CR81" s="29">
        <v>116</v>
      </c>
      <c r="CU81" s="29">
        <v>31.8</v>
      </c>
      <c r="DA81" s="29">
        <v>86.4</v>
      </c>
      <c r="DJ81" s="29">
        <v>116.3</v>
      </c>
      <c r="DV81" s="29">
        <v>90</v>
      </c>
      <c r="DW81" s="29">
        <v>94.3</v>
      </c>
      <c r="DX81" s="29">
        <v>-4.2</v>
      </c>
      <c r="EB81" s="29">
        <v>53.9</v>
      </c>
    </row>
    <row r="82" spans="1:132" x14ac:dyDescent="0.2">
      <c r="A82" s="28">
        <v>25841</v>
      </c>
      <c r="B82" s="33">
        <v>79</v>
      </c>
      <c r="F82" s="29">
        <v>47.5</v>
      </c>
      <c r="I82" s="29">
        <v>61.8</v>
      </c>
      <c r="J82" s="29">
        <v>64.3</v>
      </c>
      <c r="K82" s="29">
        <v>-2.5</v>
      </c>
      <c r="R82" s="29">
        <v>87.6</v>
      </c>
      <c r="S82" s="29">
        <v>88.5</v>
      </c>
      <c r="T82" s="29">
        <v>-1</v>
      </c>
      <c r="U82" s="29">
        <v>129.80000000000001</v>
      </c>
      <c r="AJ82" s="29">
        <v>79.5</v>
      </c>
      <c r="AM82" s="29">
        <v>112.8</v>
      </c>
      <c r="AP82" s="29">
        <v>67.5</v>
      </c>
      <c r="AV82" s="29">
        <v>93.8</v>
      </c>
      <c r="AY82" s="29">
        <v>57.5</v>
      </c>
      <c r="BT82" s="29">
        <v>13.2</v>
      </c>
      <c r="BU82" s="29">
        <v>12.4</v>
      </c>
      <c r="BV82" s="29">
        <v>0.8</v>
      </c>
      <c r="BW82" s="29">
        <v>78.2</v>
      </c>
      <c r="BZ82" s="29">
        <v>118.6</v>
      </c>
      <c r="CC82" s="29">
        <v>53.8</v>
      </c>
      <c r="CL82" s="29">
        <v>20.3</v>
      </c>
      <c r="CO82" s="29">
        <v>64.8</v>
      </c>
      <c r="CR82" s="29">
        <v>114.6</v>
      </c>
      <c r="CU82" s="29">
        <v>32</v>
      </c>
      <c r="DA82" s="29">
        <v>88.1</v>
      </c>
      <c r="DJ82" s="29">
        <v>113.1</v>
      </c>
      <c r="DV82" s="29">
        <v>90.4</v>
      </c>
      <c r="DW82" s="29">
        <v>94.5</v>
      </c>
      <c r="DX82" s="29">
        <v>-4</v>
      </c>
      <c r="EB82" s="29">
        <v>54.9</v>
      </c>
    </row>
    <row r="83" spans="1:132" x14ac:dyDescent="0.2">
      <c r="A83" s="28">
        <v>25933</v>
      </c>
      <c r="B83" s="33">
        <v>80</v>
      </c>
      <c r="F83" s="29">
        <v>48.6</v>
      </c>
      <c r="G83" s="29">
        <v>48</v>
      </c>
      <c r="H83" s="29">
        <v>0.6</v>
      </c>
      <c r="I83" s="29">
        <v>61.9</v>
      </c>
      <c r="J83" s="29">
        <v>64.400000000000006</v>
      </c>
      <c r="K83" s="29">
        <v>-2.5</v>
      </c>
      <c r="L83" s="29">
        <v>77.3</v>
      </c>
      <c r="R83" s="29">
        <v>88.2</v>
      </c>
      <c r="S83" s="29">
        <v>88.7</v>
      </c>
      <c r="T83" s="29">
        <v>-0.5</v>
      </c>
      <c r="U83" s="29">
        <v>131</v>
      </c>
      <c r="V83" s="29">
        <v>129.1</v>
      </c>
      <c r="W83" s="29">
        <v>2</v>
      </c>
      <c r="AJ83" s="29">
        <v>80.400000000000006</v>
      </c>
      <c r="AK83" s="29">
        <v>82.2</v>
      </c>
      <c r="AL83" s="29">
        <v>-1.9</v>
      </c>
      <c r="AM83" s="29">
        <v>113.4</v>
      </c>
      <c r="AP83" s="29">
        <v>69.7</v>
      </c>
      <c r="AS83" s="29">
        <v>89.2</v>
      </c>
      <c r="AV83" s="29">
        <v>99.1</v>
      </c>
      <c r="AY83" s="29">
        <v>58.6</v>
      </c>
      <c r="BB83" s="29">
        <v>35</v>
      </c>
      <c r="BH83" s="29">
        <v>35.4</v>
      </c>
      <c r="BT83" s="29">
        <v>13.7</v>
      </c>
      <c r="BU83" s="29">
        <v>12.5</v>
      </c>
      <c r="BV83" s="29">
        <v>1.2</v>
      </c>
      <c r="BW83" s="29">
        <v>77.599999999999994</v>
      </c>
      <c r="BX83" s="29">
        <v>80.099999999999994</v>
      </c>
      <c r="BY83" s="29">
        <v>-2.5</v>
      </c>
      <c r="BZ83" s="29">
        <v>121.4</v>
      </c>
      <c r="CC83" s="29">
        <v>55.1</v>
      </c>
      <c r="CL83" s="29">
        <v>20.7</v>
      </c>
      <c r="CO83" s="29">
        <v>65.400000000000006</v>
      </c>
      <c r="CR83" s="29">
        <v>113.3</v>
      </c>
      <c r="CS83" s="29">
        <v>113.5</v>
      </c>
      <c r="CT83" s="29">
        <v>-0.2</v>
      </c>
      <c r="CU83" s="29">
        <v>31.1</v>
      </c>
      <c r="CV83" s="29">
        <v>30.6</v>
      </c>
      <c r="CW83" s="29">
        <v>0.4</v>
      </c>
      <c r="DA83" s="29">
        <v>86.6</v>
      </c>
      <c r="DB83" s="29">
        <v>84.5</v>
      </c>
      <c r="DC83" s="29">
        <v>2.1</v>
      </c>
      <c r="DJ83" s="29">
        <v>111.5</v>
      </c>
      <c r="DM83" s="29">
        <v>66.8</v>
      </c>
      <c r="DP83" s="29">
        <v>26.9</v>
      </c>
      <c r="DV83" s="29">
        <v>91.2</v>
      </c>
      <c r="DW83" s="29">
        <v>94.7</v>
      </c>
      <c r="DX83" s="29">
        <v>-3.5</v>
      </c>
      <c r="EB83" s="29">
        <v>55.3</v>
      </c>
    </row>
    <row r="84" spans="1:132" x14ac:dyDescent="0.2">
      <c r="A84" s="28">
        <v>26023</v>
      </c>
      <c r="B84" s="33">
        <v>81</v>
      </c>
      <c r="F84" s="29">
        <v>48.5</v>
      </c>
      <c r="G84" s="29">
        <v>48.5</v>
      </c>
      <c r="H84" s="29">
        <v>0</v>
      </c>
      <c r="I84" s="29">
        <v>61.7</v>
      </c>
      <c r="J84" s="29">
        <v>64.400000000000006</v>
      </c>
      <c r="K84" s="29">
        <v>-2.7</v>
      </c>
      <c r="L84" s="29">
        <v>76.900000000000006</v>
      </c>
      <c r="R84" s="29">
        <v>88.7</v>
      </c>
      <c r="S84" s="29">
        <v>88.9</v>
      </c>
      <c r="T84" s="29">
        <v>-0.3</v>
      </c>
      <c r="U84" s="29">
        <v>129.5</v>
      </c>
      <c r="V84" s="29">
        <v>129.5</v>
      </c>
      <c r="W84" s="29">
        <v>0.1</v>
      </c>
      <c r="AJ84" s="29">
        <v>79.099999999999994</v>
      </c>
      <c r="AK84" s="29">
        <v>82.4</v>
      </c>
      <c r="AL84" s="29">
        <v>-3.3</v>
      </c>
      <c r="AM84" s="29">
        <v>113.5</v>
      </c>
      <c r="AP84" s="29">
        <v>69.900000000000006</v>
      </c>
      <c r="AS84" s="29">
        <v>85.4</v>
      </c>
      <c r="AV84" s="29">
        <v>98.7</v>
      </c>
      <c r="AY84" s="29">
        <v>56.9</v>
      </c>
      <c r="BB84" s="29">
        <v>35.4</v>
      </c>
      <c r="BH84" s="29">
        <v>36.299999999999997</v>
      </c>
      <c r="BT84" s="29">
        <v>14.3</v>
      </c>
      <c r="BU84" s="29">
        <v>12.6</v>
      </c>
      <c r="BV84" s="29">
        <v>1.7</v>
      </c>
      <c r="BW84" s="29">
        <v>78.2</v>
      </c>
      <c r="BX84" s="29">
        <v>80.400000000000006</v>
      </c>
      <c r="BY84" s="29">
        <v>-2.2000000000000002</v>
      </c>
      <c r="BZ84" s="29">
        <v>122.6</v>
      </c>
      <c r="CC84" s="29">
        <v>56.1</v>
      </c>
      <c r="CL84" s="29">
        <v>21.7</v>
      </c>
      <c r="CO84" s="29">
        <v>64.5</v>
      </c>
      <c r="CP84" s="29">
        <v>65.8</v>
      </c>
      <c r="CQ84" s="29">
        <v>-1.2</v>
      </c>
      <c r="CR84" s="29">
        <v>113.1</v>
      </c>
      <c r="CS84" s="29">
        <v>113.4</v>
      </c>
      <c r="CT84" s="29">
        <v>-0.3</v>
      </c>
      <c r="CU84" s="29">
        <v>34.200000000000003</v>
      </c>
      <c r="CV84" s="29">
        <v>31</v>
      </c>
      <c r="CW84" s="29">
        <v>3.2</v>
      </c>
      <c r="DA84" s="29">
        <v>85.5</v>
      </c>
      <c r="DB84" s="29">
        <v>85.2</v>
      </c>
      <c r="DC84" s="29">
        <v>0.3</v>
      </c>
      <c r="DJ84" s="29">
        <v>110.2</v>
      </c>
      <c r="DK84" s="29">
        <v>119.3</v>
      </c>
      <c r="DL84" s="29">
        <v>-9.1</v>
      </c>
      <c r="DM84" s="29">
        <v>67.900000000000006</v>
      </c>
      <c r="DP84" s="29">
        <v>27.4</v>
      </c>
      <c r="DV84" s="29">
        <v>90.7</v>
      </c>
      <c r="DW84" s="29">
        <v>94.9</v>
      </c>
      <c r="DX84" s="29">
        <v>-4.3</v>
      </c>
      <c r="EB84" s="29">
        <v>54.9</v>
      </c>
    </row>
    <row r="85" spans="1:132" x14ac:dyDescent="0.2">
      <c r="A85" s="28">
        <v>26114</v>
      </c>
      <c r="B85" s="33">
        <v>82</v>
      </c>
      <c r="F85" s="29">
        <v>50.1</v>
      </c>
      <c r="G85" s="29">
        <v>49.1</v>
      </c>
      <c r="H85" s="29">
        <v>1</v>
      </c>
      <c r="I85" s="29">
        <v>61.8</v>
      </c>
      <c r="J85" s="29">
        <v>64.5</v>
      </c>
      <c r="K85" s="29">
        <v>-2.6</v>
      </c>
      <c r="L85" s="29">
        <v>77.7</v>
      </c>
      <c r="R85" s="29">
        <v>89.9</v>
      </c>
      <c r="S85" s="29">
        <v>89.2</v>
      </c>
      <c r="T85" s="29">
        <v>0.7</v>
      </c>
      <c r="U85" s="29">
        <v>129</v>
      </c>
      <c r="V85" s="29">
        <v>129.80000000000001</v>
      </c>
      <c r="W85" s="29">
        <v>-0.8</v>
      </c>
      <c r="AJ85" s="29">
        <v>79.599999999999994</v>
      </c>
      <c r="AK85" s="29">
        <v>82.7</v>
      </c>
      <c r="AL85" s="29">
        <v>-3.1</v>
      </c>
      <c r="AM85" s="29">
        <v>113.5</v>
      </c>
      <c r="AP85" s="29">
        <v>70.5</v>
      </c>
      <c r="AS85" s="29">
        <v>82.5</v>
      </c>
      <c r="AV85" s="29">
        <v>99.7</v>
      </c>
      <c r="AY85" s="29">
        <v>55.2</v>
      </c>
      <c r="BB85" s="29">
        <v>37</v>
      </c>
      <c r="BH85" s="29">
        <v>37.4</v>
      </c>
      <c r="BN85" s="29">
        <v>79.400000000000006</v>
      </c>
      <c r="BT85" s="29">
        <v>14.1</v>
      </c>
      <c r="BU85" s="29">
        <v>12.7</v>
      </c>
      <c r="BV85" s="29">
        <v>1.4</v>
      </c>
      <c r="BW85" s="29">
        <v>79.400000000000006</v>
      </c>
      <c r="BX85" s="29">
        <v>80.8</v>
      </c>
      <c r="BY85" s="29">
        <v>-1.4</v>
      </c>
      <c r="BZ85" s="29">
        <v>125</v>
      </c>
      <c r="CC85" s="29">
        <v>56.3</v>
      </c>
      <c r="CL85" s="29">
        <v>21.7</v>
      </c>
      <c r="CO85" s="29">
        <v>64.400000000000006</v>
      </c>
      <c r="CP85" s="29">
        <v>66.2</v>
      </c>
      <c r="CQ85" s="29">
        <v>-1.8</v>
      </c>
      <c r="CR85" s="29">
        <v>113.1</v>
      </c>
      <c r="CS85" s="29">
        <v>113.3</v>
      </c>
      <c r="CT85" s="29">
        <v>-0.2</v>
      </c>
      <c r="CU85" s="29">
        <v>32.200000000000003</v>
      </c>
      <c r="CV85" s="29">
        <v>31.2</v>
      </c>
      <c r="CW85" s="29">
        <v>0.9</v>
      </c>
      <c r="DA85" s="29">
        <v>87.5</v>
      </c>
      <c r="DB85" s="29">
        <v>86</v>
      </c>
      <c r="DC85" s="29">
        <v>1.6</v>
      </c>
      <c r="DJ85" s="29">
        <v>111</v>
      </c>
      <c r="DK85" s="29">
        <v>118.8</v>
      </c>
      <c r="DL85" s="29">
        <v>-7.8</v>
      </c>
      <c r="DM85" s="29">
        <v>66.099999999999994</v>
      </c>
      <c r="DP85" s="29">
        <v>27.4</v>
      </c>
      <c r="DV85" s="29">
        <v>91.6</v>
      </c>
      <c r="DW85" s="29">
        <v>95.2</v>
      </c>
      <c r="DX85" s="29">
        <v>-3.6</v>
      </c>
      <c r="EB85" s="29">
        <v>55.6</v>
      </c>
    </row>
    <row r="86" spans="1:132" x14ac:dyDescent="0.2">
      <c r="A86" s="28">
        <v>26206</v>
      </c>
      <c r="B86" s="33">
        <v>83</v>
      </c>
      <c r="F86" s="29">
        <v>50.2</v>
      </c>
      <c r="G86" s="29">
        <v>49.6</v>
      </c>
      <c r="H86" s="29">
        <v>0.6</v>
      </c>
      <c r="I86" s="29">
        <v>61.4</v>
      </c>
      <c r="J86" s="29">
        <v>64.400000000000006</v>
      </c>
      <c r="K86" s="29">
        <v>-3</v>
      </c>
      <c r="L86" s="29">
        <v>77.2</v>
      </c>
      <c r="R86" s="29">
        <v>91.1</v>
      </c>
      <c r="S86" s="29">
        <v>89.6</v>
      </c>
      <c r="T86" s="29">
        <v>1.6</v>
      </c>
      <c r="U86" s="29">
        <v>126.2</v>
      </c>
      <c r="V86" s="29">
        <v>129.9</v>
      </c>
      <c r="W86" s="29">
        <v>-3.7</v>
      </c>
      <c r="AJ86" s="29">
        <v>80.3</v>
      </c>
      <c r="AK86" s="29">
        <v>83</v>
      </c>
      <c r="AL86" s="29">
        <v>-2.6</v>
      </c>
      <c r="AM86" s="29">
        <v>113.3</v>
      </c>
      <c r="AP86" s="29">
        <v>70.2</v>
      </c>
      <c r="AS86" s="29">
        <v>81.2</v>
      </c>
      <c r="AV86" s="29">
        <v>99.9</v>
      </c>
      <c r="AY86" s="29">
        <v>56.2</v>
      </c>
      <c r="BB86" s="29">
        <v>37.6</v>
      </c>
      <c r="BH86" s="29">
        <v>38.4</v>
      </c>
      <c r="BN86" s="29">
        <v>79.5</v>
      </c>
      <c r="BT86" s="29">
        <v>14</v>
      </c>
      <c r="BU86" s="29">
        <v>12.8</v>
      </c>
      <c r="BV86" s="29">
        <v>1.2</v>
      </c>
      <c r="BW86" s="29">
        <v>80.7</v>
      </c>
      <c r="BX86" s="29">
        <v>81.3</v>
      </c>
      <c r="BY86" s="29">
        <v>-0.6</v>
      </c>
      <c r="BZ86" s="29">
        <v>128.9</v>
      </c>
      <c r="CC86" s="29">
        <v>58.4</v>
      </c>
      <c r="CL86" s="29">
        <v>22.5</v>
      </c>
      <c r="CO86" s="29">
        <v>65</v>
      </c>
      <c r="CP86" s="29">
        <v>66.7</v>
      </c>
      <c r="CQ86" s="29">
        <v>-1.7</v>
      </c>
      <c r="CR86" s="29">
        <v>113.3</v>
      </c>
      <c r="CS86" s="29">
        <v>113.3</v>
      </c>
      <c r="CT86" s="29">
        <v>0</v>
      </c>
      <c r="CU86" s="29">
        <v>30.6</v>
      </c>
      <c r="CV86" s="29">
        <v>31.2</v>
      </c>
      <c r="CW86" s="29">
        <v>-0.6</v>
      </c>
      <c r="DA86" s="29">
        <v>89.5</v>
      </c>
      <c r="DB86" s="29">
        <v>86.9</v>
      </c>
      <c r="DC86" s="29">
        <v>2.6</v>
      </c>
      <c r="DJ86" s="29">
        <v>110.1</v>
      </c>
      <c r="DK86" s="29">
        <v>118.3</v>
      </c>
      <c r="DL86" s="29">
        <v>-8.1999999999999993</v>
      </c>
      <c r="DM86" s="29">
        <v>68</v>
      </c>
      <c r="DP86" s="29">
        <v>28.1</v>
      </c>
      <c r="DV86" s="29">
        <v>91.9</v>
      </c>
      <c r="DW86" s="29">
        <v>95.4</v>
      </c>
      <c r="DX86" s="29">
        <v>-3.5</v>
      </c>
      <c r="EB86" s="29">
        <v>55.2</v>
      </c>
    </row>
    <row r="87" spans="1:132" x14ac:dyDescent="0.2">
      <c r="A87" s="28">
        <v>26298</v>
      </c>
      <c r="B87" s="33">
        <v>84</v>
      </c>
      <c r="F87" s="29">
        <v>52.1</v>
      </c>
      <c r="G87" s="29">
        <v>50.3</v>
      </c>
      <c r="H87" s="29">
        <v>1.9</v>
      </c>
      <c r="I87" s="29">
        <v>61.2</v>
      </c>
      <c r="J87" s="29">
        <v>64.400000000000006</v>
      </c>
      <c r="K87" s="29">
        <v>-3.2</v>
      </c>
      <c r="L87" s="29">
        <v>78.2</v>
      </c>
      <c r="R87" s="29">
        <v>92</v>
      </c>
      <c r="S87" s="29">
        <v>89.9</v>
      </c>
      <c r="T87" s="29">
        <v>2.1</v>
      </c>
      <c r="U87" s="29">
        <v>126.3</v>
      </c>
      <c r="V87" s="29">
        <v>130</v>
      </c>
      <c r="W87" s="29">
        <v>-3.7</v>
      </c>
      <c r="AJ87" s="29">
        <v>82.2</v>
      </c>
      <c r="AK87" s="29">
        <v>83.4</v>
      </c>
      <c r="AL87" s="29">
        <v>-1.2</v>
      </c>
      <c r="AM87" s="29">
        <v>112.7</v>
      </c>
      <c r="AP87" s="29">
        <v>71.7</v>
      </c>
      <c r="AS87" s="29">
        <v>81.099999999999994</v>
      </c>
      <c r="AV87" s="29">
        <v>103.2</v>
      </c>
      <c r="AY87" s="29">
        <v>57.1</v>
      </c>
      <c r="BB87" s="29">
        <v>38.6</v>
      </c>
      <c r="BH87" s="29">
        <v>39.4</v>
      </c>
      <c r="BN87" s="29">
        <v>78.5</v>
      </c>
      <c r="BT87" s="29">
        <v>14.6</v>
      </c>
      <c r="BU87" s="29">
        <v>12.9</v>
      </c>
      <c r="BV87" s="29">
        <v>1.8</v>
      </c>
      <c r="BW87" s="29">
        <v>81.900000000000006</v>
      </c>
      <c r="BX87" s="29">
        <v>81.900000000000006</v>
      </c>
      <c r="BY87" s="29">
        <v>0</v>
      </c>
      <c r="BZ87" s="29">
        <v>134.69999999999999</v>
      </c>
      <c r="CC87" s="29">
        <v>58.7</v>
      </c>
      <c r="CL87" s="29">
        <v>22.3</v>
      </c>
      <c r="CO87" s="29">
        <v>66.099999999999994</v>
      </c>
      <c r="CP87" s="29">
        <v>67.2</v>
      </c>
      <c r="CQ87" s="29">
        <v>-1.1000000000000001</v>
      </c>
      <c r="CR87" s="29">
        <v>113.5</v>
      </c>
      <c r="CS87" s="29">
        <v>113.2</v>
      </c>
      <c r="CT87" s="29">
        <v>0.2</v>
      </c>
      <c r="CU87" s="29">
        <v>29.5</v>
      </c>
      <c r="CV87" s="29">
        <v>31.2</v>
      </c>
      <c r="CW87" s="29">
        <v>-1.7</v>
      </c>
      <c r="DA87" s="29">
        <v>95.6</v>
      </c>
      <c r="DB87" s="29">
        <v>88.2</v>
      </c>
      <c r="DC87" s="29">
        <v>7.4</v>
      </c>
      <c r="DJ87" s="29">
        <v>110.7</v>
      </c>
      <c r="DK87" s="29">
        <v>117.9</v>
      </c>
      <c r="DL87" s="29">
        <v>-7.2</v>
      </c>
      <c r="DM87" s="29">
        <v>68.099999999999994</v>
      </c>
      <c r="DP87" s="29">
        <v>28.5</v>
      </c>
      <c r="DV87" s="29">
        <v>92.3</v>
      </c>
      <c r="DW87" s="29">
        <v>95.6</v>
      </c>
      <c r="DX87" s="29">
        <v>-3.4</v>
      </c>
      <c r="EB87" s="29">
        <v>54.6</v>
      </c>
    </row>
    <row r="88" spans="1:132" x14ac:dyDescent="0.2">
      <c r="A88" s="28">
        <v>26389</v>
      </c>
      <c r="B88" s="33">
        <v>85</v>
      </c>
      <c r="F88" s="29">
        <v>52.2</v>
      </c>
      <c r="G88" s="29">
        <v>50.9</v>
      </c>
      <c r="H88" s="29">
        <v>1.4</v>
      </c>
      <c r="I88" s="29">
        <v>61.6</v>
      </c>
      <c r="J88" s="29">
        <v>64.400000000000006</v>
      </c>
      <c r="K88" s="29">
        <v>-2.8</v>
      </c>
      <c r="L88" s="29">
        <v>77.3</v>
      </c>
      <c r="R88" s="29">
        <v>92.2</v>
      </c>
      <c r="S88" s="29">
        <v>90.3</v>
      </c>
      <c r="T88" s="29">
        <v>1.9</v>
      </c>
      <c r="U88" s="29">
        <v>124</v>
      </c>
      <c r="V88" s="29">
        <v>129.80000000000001</v>
      </c>
      <c r="W88" s="29">
        <v>-5.8</v>
      </c>
      <c r="AJ88" s="29">
        <v>82</v>
      </c>
      <c r="AK88" s="29">
        <v>83.7</v>
      </c>
      <c r="AL88" s="29">
        <v>-1.7</v>
      </c>
      <c r="AM88" s="29">
        <v>114.1</v>
      </c>
      <c r="AP88" s="29">
        <v>71.099999999999994</v>
      </c>
      <c r="AS88" s="29">
        <v>80.8</v>
      </c>
      <c r="AV88" s="29">
        <v>103.5</v>
      </c>
      <c r="AY88" s="29">
        <v>60.6</v>
      </c>
      <c r="BB88" s="29">
        <v>38.9</v>
      </c>
      <c r="BH88" s="29">
        <v>39.200000000000003</v>
      </c>
      <c r="BN88" s="29">
        <v>75.8</v>
      </c>
      <c r="BT88" s="29">
        <v>14.9</v>
      </c>
      <c r="BU88" s="29">
        <v>13</v>
      </c>
      <c r="BV88" s="29">
        <v>1.9</v>
      </c>
      <c r="BW88" s="29">
        <v>82.8</v>
      </c>
      <c r="BX88" s="29">
        <v>82.5</v>
      </c>
      <c r="BY88" s="29">
        <v>0.3</v>
      </c>
      <c r="BZ88" s="29">
        <v>135.6</v>
      </c>
      <c r="CC88" s="29">
        <v>59.2</v>
      </c>
      <c r="CL88" s="29">
        <v>22.9</v>
      </c>
      <c r="CO88" s="29">
        <v>66</v>
      </c>
      <c r="CP88" s="29">
        <v>67.599999999999994</v>
      </c>
      <c r="CQ88" s="29">
        <v>-1.7</v>
      </c>
      <c r="CR88" s="29">
        <v>114.1</v>
      </c>
      <c r="CS88" s="29">
        <v>113.2</v>
      </c>
      <c r="CT88" s="29">
        <v>0.8</v>
      </c>
      <c r="CU88" s="29">
        <v>31.5</v>
      </c>
      <c r="CV88" s="29">
        <v>31.3</v>
      </c>
      <c r="CW88" s="29">
        <v>0.2</v>
      </c>
      <c r="DA88" s="29">
        <v>98.3</v>
      </c>
      <c r="DB88" s="29">
        <v>89.7</v>
      </c>
      <c r="DC88" s="29">
        <v>8.6</v>
      </c>
      <c r="DJ88" s="29">
        <v>111.8</v>
      </c>
      <c r="DK88" s="29">
        <v>117.6</v>
      </c>
      <c r="DL88" s="29">
        <v>-5.8</v>
      </c>
      <c r="DM88" s="29">
        <v>69.400000000000006</v>
      </c>
      <c r="DP88" s="29">
        <v>28.3</v>
      </c>
      <c r="DV88" s="29">
        <v>92.2</v>
      </c>
      <c r="DW88" s="29">
        <v>95.8</v>
      </c>
      <c r="DX88" s="29">
        <v>-3.7</v>
      </c>
      <c r="EB88" s="29">
        <v>54.3</v>
      </c>
    </row>
    <row r="89" spans="1:132" x14ac:dyDescent="0.2">
      <c r="A89" s="28">
        <v>26480</v>
      </c>
      <c r="B89" s="33">
        <v>86</v>
      </c>
      <c r="F89" s="29">
        <v>53.3</v>
      </c>
      <c r="G89" s="29">
        <v>51.5</v>
      </c>
      <c r="H89" s="29">
        <v>1.8</v>
      </c>
      <c r="I89" s="29">
        <v>61.7</v>
      </c>
      <c r="J89" s="29">
        <v>64.400000000000006</v>
      </c>
      <c r="K89" s="29">
        <v>-2.7</v>
      </c>
      <c r="L89" s="29">
        <v>78.2</v>
      </c>
      <c r="R89" s="29">
        <v>93.2</v>
      </c>
      <c r="S89" s="29">
        <v>90.7</v>
      </c>
      <c r="T89" s="29">
        <v>2.5</v>
      </c>
      <c r="U89" s="29">
        <v>124.1</v>
      </c>
      <c r="V89" s="29">
        <v>129.69999999999999</v>
      </c>
      <c r="W89" s="29">
        <v>-5.6</v>
      </c>
      <c r="AJ89" s="29">
        <v>83.3</v>
      </c>
      <c r="AK89" s="29">
        <v>84.2</v>
      </c>
      <c r="AL89" s="29">
        <v>-0.8</v>
      </c>
      <c r="AM89" s="29">
        <v>115</v>
      </c>
      <c r="AP89" s="29">
        <v>72.2</v>
      </c>
      <c r="AS89" s="29">
        <v>81.5</v>
      </c>
      <c r="AV89" s="29">
        <v>106.2</v>
      </c>
      <c r="AY89" s="29">
        <v>61.3</v>
      </c>
      <c r="BB89" s="29">
        <v>40.1</v>
      </c>
      <c r="BH89" s="29">
        <v>39.299999999999997</v>
      </c>
      <c r="BN89" s="29">
        <v>72.900000000000006</v>
      </c>
      <c r="BT89" s="29">
        <v>15.2</v>
      </c>
      <c r="BU89" s="29">
        <v>13.1</v>
      </c>
      <c r="BV89" s="29">
        <v>2</v>
      </c>
      <c r="BW89" s="29">
        <v>83.8</v>
      </c>
      <c r="BX89" s="29">
        <v>83.1</v>
      </c>
      <c r="BY89" s="29">
        <v>0.7</v>
      </c>
      <c r="BZ89" s="29">
        <v>136.19999999999999</v>
      </c>
      <c r="CC89" s="29">
        <v>59.8</v>
      </c>
      <c r="CL89" s="29">
        <v>22.7</v>
      </c>
      <c r="CO89" s="29">
        <v>67.7</v>
      </c>
      <c r="CP89" s="29">
        <v>68.2</v>
      </c>
      <c r="CQ89" s="29">
        <v>-0.5</v>
      </c>
      <c r="CR89" s="29">
        <v>114.6</v>
      </c>
      <c r="CS89" s="29">
        <v>113.3</v>
      </c>
      <c r="CT89" s="29">
        <v>1.3</v>
      </c>
      <c r="CU89" s="29">
        <v>28.6</v>
      </c>
      <c r="CV89" s="29">
        <v>31.1</v>
      </c>
      <c r="CW89" s="29">
        <v>-2.5</v>
      </c>
      <c r="DA89" s="29">
        <v>100.5</v>
      </c>
      <c r="DB89" s="29">
        <v>91.2</v>
      </c>
      <c r="DC89" s="29">
        <v>9.1999999999999993</v>
      </c>
      <c r="DJ89" s="29">
        <v>113</v>
      </c>
      <c r="DK89" s="29">
        <v>117.5</v>
      </c>
      <c r="DL89" s="29">
        <v>-4.4000000000000004</v>
      </c>
      <c r="DM89" s="29">
        <v>70</v>
      </c>
      <c r="DP89" s="29">
        <v>27.6</v>
      </c>
      <c r="DV89" s="29">
        <v>93.4</v>
      </c>
      <c r="DW89" s="29">
        <v>96.1</v>
      </c>
      <c r="DX89" s="29">
        <v>-2.7</v>
      </c>
      <c r="EB89" s="29">
        <v>53.8</v>
      </c>
    </row>
    <row r="90" spans="1:132" x14ac:dyDescent="0.2">
      <c r="A90" s="28">
        <v>26572</v>
      </c>
      <c r="B90" s="33">
        <v>87</v>
      </c>
      <c r="F90" s="29">
        <v>53.9</v>
      </c>
      <c r="G90" s="29">
        <v>52.2</v>
      </c>
      <c r="H90" s="29">
        <v>1.7</v>
      </c>
      <c r="I90" s="29">
        <v>62.2</v>
      </c>
      <c r="J90" s="29">
        <v>64.5</v>
      </c>
      <c r="K90" s="29">
        <v>-2.2999999999999998</v>
      </c>
      <c r="L90" s="29">
        <v>78.2</v>
      </c>
      <c r="R90" s="29">
        <v>94.3</v>
      </c>
      <c r="S90" s="29">
        <v>91.2</v>
      </c>
      <c r="T90" s="29">
        <v>3.1</v>
      </c>
      <c r="U90" s="29">
        <v>122.9</v>
      </c>
      <c r="V90" s="29">
        <v>129.5</v>
      </c>
      <c r="W90" s="29">
        <v>-6.6</v>
      </c>
      <c r="AJ90" s="29">
        <v>83.5</v>
      </c>
      <c r="AK90" s="29">
        <v>84.6</v>
      </c>
      <c r="AL90" s="29">
        <v>-1.1000000000000001</v>
      </c>
      <c r="AM90" s="29">
        <v>115.7</v>
      </c>
      <c r="AP90" s="29">
        <v>72.900000000000006</v>
      </c>
      <c r="AS90" s="29">
        <v>82.2</v>
      </c>
      <c r="AV90" s="29">
        <v>106.6</v>
      </c>
      <c r="AY90" s="29">
        <v>64.7</v>
      </c>
      <c r="BB90" s="29">
        <v>40.6</v>
      </c>
      <c r="BH90" s="29">
        <v>39.4</v>
      </c>
      <c r="BN90" s="29">
        <v>75.099999999999994</v>
      </c>
      <c r="BT90" s="29">
        <v>14.6</v>
      </c>
      <c r="BU90" s="29">
        <v>13.2</v>
      </c>
      <c r="BV90" s="29">
        <v>1.4</v>
      </c>
      <c r="BW90" s="29">
        <v>84.9</v>
      </c>
      <c r="BX90" s="29">
        <v>83.8</v>
      </c>
      <c r="BY90" s="29">
        <v>1.2</v>
      </c>
      <c r="BZ90" s="29">
        <v>139.30000000000001</v>
      </c>
      <c r="CC90" s="29">
        <v>60.5</v>
      </c>
      <c r="CL90" s="29">
        <v>23.9</v>
      </c>
      <c r="CO90" s="29">
        <v>68.2</v>
      </c>
      <c r="CP90" s="29">
        <v>68.8</v>
      </c>
      <c r="CQ90" s="29">
        <v>-0.5</v>
      </c>
      <c r="CR90" s="29">
        <v>115</v>
      </c>
      <c r="CS90" s="29">
        <v>113.4</v>
      </c>
      <c r="CT90" s="29">
        <v>1.6</v>
      </c>
      <c r="CU90" s="29">
        <v>29.4</v>
      </c>
      <c r="CV90" s="29">
        <v>31</v>
      </c>
      <c r="CW90" s="29">
        <v>-1.7</v>
      </c>
      <c r="DA90" s="29">
        <v>102.3</v>
      </c>
      <c r="DB90" s="29">
        <v>92.8</v>
      </c>
      <c r="DC90" s="29">
        <v>9.4</v>
      </c>
      <c r="DJ90" s="29">
        <v>113.1</v>
      </c>
      <c r="DK90" s="29">
        <v>117.3</v>
      </c>
      <c r="DL90" s="29">
        <v>-4.3</v>
      </c>
      <c r="DM90" s="29">
        <v>73.7</v>
      </c>
      <c r="DP90" s="29">
        <v>28.6</v>
      </c>
      <c r="DV90" s="29">
        <v>93.5</v>
      </c>
      <c r="DW90" s="29">
        <v>96.4</v>
      </c>
      <c r="DX90" s="29">
        <v>-2.8</v>
      </c>
      <c r="EB90" s="29">
        <v>54.2</v>
      </c>
    </row>
    <row r="91" spans="1:132" x14ac:dyDescent="0.2">
      <c r="A91" s="28">
        <v>26664</v>
      </c>
      <c r="B91" s="33">
        <v>88</v>
      </c>
      <c r="F91" s="29">
        <v>55.2</v>
      </c>
      <c r="G91" s="29">
        <v>52.9</v>
      </c>
      <c r="H91" s="29">
        <v>2.2999999999999998</v>
      </c>
      <c r="I91" s="29">
        <v>62.1</v>
      </c>
      <c r="J91" s="29">
        <v>64.5</v>
      </c>
      <c r="K91" s="29">
        <v>-2.4</v>
      </c>
      <c r="L91" s="29">
        <v>80.099999999999994</v>
      </c>
      <c r="R91" s="29">
        <v>95.5</v>
      </c>
      <c r="S91" s="29">
        <v>91.7</v>
      </c>
      <c r="T91" s="29">
        <v>3.8</v>
      </c>
      <c r="U91" s="29">
        <v>123.7</v>
      </c>
      <c r="V91" s="29">
        <v>129.30000000000001</v>
      </c>
      <c r="W91" s="29">
        <v>-5.6</v>
      </c>
      <c r="AJ91" s="29">
        <v>85.5</v>
      </c>
      <c r="AK91" s="29">
        <v>85.1</v>
      </c>
      <c r="AL91" s="29">
        <v>0.4</v>
      </c>
      <c r="AM91" s="29">
        <v>116</v>
      </c>
      <c r="AP91" s="29">
        <v>74.900000000000006</v>
      </c>
      <c r="AS91" s="29">
        <v>82.9</v>
      </c>
      <c r="AV91" s="29">
        <v>109.8</v>
      </c>
      <c r="AY91" s="29">
        <v>65.099999999999994</v>
      </c>
      <c r="BB91" s="29">
        <v>41.9</v>
      </c>
      <c r="BH91" s="29">
        <v>39.200000000000003</v>
      </c>
      <c r="BN91" s="29">
        <v>72.900000000000006</v>
      </c>
      <c r="BT91" s="29">
        <v>15.1</v>
      </c>
      <c r="BU91" s="29">
        <v>13.3</v>
      </c>
      <c r="BV91" s="29">
        <v>1.8</v>
      </c>
      <c r="BW91" s="29">
        <v>85.8</v>
      </c>
      <c r="BX91" s="29">
        <v>84.5</v>
      </c>
      <c r="BY91" s="29">
        <v>1.4</v>
      </c>
      <c r="BZ91" s="29">
        <v>143.80000000000001</v>
      </c>
      <c r="CC91" s="29">
        <v>58.1</v>
      </c>
      <c r="CD91" s="29">
        <v>61.9</v>
      </c>
      <c r="CE91" s="29">
        <v>-3.8</v>
      </c>
      <c r="CL91" s="29">
        <v>24</v>
      </c>
      <c r="CO91" s="29">
        <v>68.900000000000006</v>
      </c>
      <c r="CP91" s="29">
        <v>69.3</v>
      </c>
      <c r="CQ91" s="29">
        <v>-0.4</v>
      </c>
      <c r="CR91" s="29">
        <v>115.1</v>
      </c>
      <c r="CS91" s="29">
        <v>113.5</v>
      </c>
      <c r="CT91" s="29">
        <v>1.6</v>
      </c>
      <c r="CU91" s="29">
        <v>29.9</v>
      </c>
      <c r="CV91" s="29">
        <v>31</v>
      </c>
      <c r="CW91" s="29">
        <v>-1.1000000000000001</v>
      </c>
      <c r="DA91" s="29">
        <v>105.5</v>
      </c>
      <c r="DB91" s="29">
        <v>94.5</v>
      </c>
      <c r="DC91" s="29">
        <v>11</v>
      </c>
      <c r="DJ91" s="29">
        <v>111.9</v>
      </c>
      <c r="DK91" s="29">
        <v>117.1</v>
      </c>
      <c r="DL91" s="29">
        <v>-5.2</v>
      </c>
      <c r="DM91" s="29">
        <v>78.8</v>
      </c>
      <c r="DP91" s="29">
        <v>29.1</v>
      </c>
      <c r="DV91" s="29">
        <v>94.3</v>
      </c>
      <c r="DW91" s="29">
        <v>96.6</v>
      </c>
      <c r="DX91" s="29">
        <v>-2.4</v>
      </c>
      <c r="EB91" s="29">
        <v>54.8</v>
      </c>
    </row>
    <row r="92" spans="1:132" x14ac:dyDescent="0.2">
      <c r="A92" s="28">
        <v>26754</v>
      </c>
      <c r="B92" s="33">
        <v>89</v>
      </c>
      <c r="F92" s="29">
        <v>54</v>
      </c>
      <c r="G92" s="29">
        <v>53.5</v>
      </c>
      <c r="H92" s="29">
        <v>0.6</v>
      </c>
      <c r="I92" s="29">
        <v>64.099999999999994</v>
      </c>
      <c r="J92" s="29">
        <v>64.7</v>
      </c>
      <c r="K92" s="29">
        <v>-0.6</v>
      </c>
      <c r="L92" s="29">
        <v>80.3</v>
      </c>
      <c r="R92" s="29">
        <v>95.8</v>
      </c>
      <c r="S92" s="29">
        <v>92.2</v>
      </c>
      <c r="T92" s="29">
        <v>3.6</v>
      </c>
      <c r="U92" s="29">
        <v>120.8</v>
      </c>
      <c r="V92" s="29">
        <v>128.9</v>
      </c>
      <c r="W92" s="29">
        <v>-8.1</v>
      </c>
      <c r="AJ92" s="29">
        <v>85.7</v>
      </c>
      <c r="AK92" s="29">
        <v>85.6</v>
      </c>
      <c r="AL92" s="29">
        <v>0</v>
      </c>
      <c r="AM92" s="29">
        <v>117.7</v>
      </c>
      <c r="AP92" s="29">
        <v>75.099999999999994</v>
      </c>
      <c r="AS92" s="29">
        <v>83.2</v>
      </c>
      <c r="AV92" s="29">
        <v>108.3</v>
      </c>
      <c r="AY92" s="29">
        <v>64.3</v>
      </c>
      <c r="AZ92" s="29">
        <v>61.5</v>
      </c>
      <c r="BA92" s="29">
        <v>2.8</v>
      </c>
      <c r="BB92" s="29">
        <v>40.9</v>
      </c>
      <c r="BH92" s="29">
        <v>39.299999999999997</v>
      </c>
      <c r="BN92" s="29">
        <v>74.599999999999994</v>
      </c>
      <c r="BT92" s="29">
        <v>15.8</v>
      </c>
      <c r="BU92" s="29">
        <v>13.5</v>
      </c>
      <c r="BV92" s="29">
        <v>2.2999999999999998</v>
      </c>
      <c r="BW92" s="29">
        <v>86.8</v>
      </c>
      <c r="BX92" s="29">
        <v>85.2</v>
      </c>
      <c r="BY92" s="29">
        <v>1.7</v>
      </c>
      <c r="BZ92" s="29">
        <v>143.5</v>
      </c>
      <c r="CC92" s="29">
        <v>58.3</v>
      </c>
      <c r="CD92" s="29">
        <v>62.6</v>
      </c>
      <c r="CE92" s="29">
        <v>-4.4000000000000004</v>
      </c>
      <c r="CL92" s="29">
        <v>25.3</v>
      </c>
      <c r="CO92" s="29">
        <v>70.5</v>
      </c>
      <c r="CP92" s="29">
        <v>70</v>
      </c>
      <c r="CQ92" s="29">
        <v>0.5</v>
      </c>
      <c r="CR92" s="29">
        <v>115.3</v>
      </c>
      <c r="CS92" s="29">
        <v>113.6</v>
      </c>
      <c r="CT92" s="29">
        <v>1.7</v>
      </c>
      <c r="CU92" s="29">
        <v>32.9</v>
      </c>
      <c r="CV92" s="29">
        <v>31.2</v>
      </c>
      <c r="CW92" s="29">
        <v>1.6</v>
      </c>
      <c r="DA92" s="29">
        <v>108.3</v>
      </c>
      <c r="DB92" s="29">
        <v>96.4</v>
      </c>
      <c r="DC92" s="29">
        <v>11.9</v>
      </c>
      <c r="DJ92" s="29">
        <v>112.2</v>
      </c>
      <c r="DK92" s="29">
        <v>116.9</v>
      </c>
      <c r="DL92" s="29">
        <v>-4.5999999999999996</v>
      </c>
      <c r="DM92" s="29">
        <v>87.1</v>
      </c>
      <c r="DP92" s="29">
        <v>29.9</v>
      </c>
      <c r="DV92" s="29">
        <v>94.3</v>
      </c>
      <c r="DW92" s="29">
        <v>96.9</v>
      </c>
      <c r="DX92" s="29">
        <v>-2.6</v>
      </c>
      <c r="EB92" s="29">
        <v>55.3</v>
      </c>
    </row>
    <row r="93" spans="1:132" x14ac:dyDescent="0.2">
      <c r="A93" s="28">
        <v>26845</v>
      </c>
      <c r="B93" s="33">
        <v>90</v>
      </c>
      <c r="F93" s="29">
        <v>54</v>
      </c>
      <c r="G93" s="29">
        <v>54</v>
      </c>
      <c r="H93" s="29">
        <v>0</v>
      </c>
      <c r="I93" s="29">
        <v>65.7</v>
      </c>
      <c r="J93" s="29">
        <v>65</v>
      </c>
      <c r="K93" s="29">
        <v>0.8</v>
      </c>
      <c r="L93" s="29">
        <v>81.099999999999994</v>
      </c>
      <c r="R93" s="29">
        <v>97</v>
      </c>
      <c r="S93" s="29">
        <v>92.7</v>
      </c>
      <c r="T93" s="29">
        <v>4.3</v>
      </c>
      <c r="U93" s="29">
        <v>119.4</v>
      </c>
      <c r="V93" s="29">
        <v>128.5</v>
      </c>
      <c r="W93" s="29">
        <v>-9</v>
      </c>
      <c r="AJ93" s="29">
        <v>86</v>
      </c>
      <c r="AK93" s="29">
        <v>86.1</v>
      </c>
      <c r="AL93" s="29">
        <v>-0.1</v>
      </c>
      <c r="AM93" s="29">
        <v>119.3</v>
      </c>
      <c r="AP93" s="29">
        <v>76.5</v>
      </c>
      <c r="AS93" s="29">
        <v>83.8</v>
      </c>
      <c r="AV93" s="29">
        <v>109.9</v>
      </c>
      <c r="AY93" s="29">
        <v>66.3</v>
      </c>
      <c r="AZ93" s="29">
        <v>62</v>
      </c>
      <c r="BA93" s="29">
        <v>4.3</v>
      </c>
      <c r="BB93" s="29">
        <v>40.4</v>
      </c>
      <c r="BH93" s="29">
        <v>39.4</v>
      </c>
      <c r="BN93" s="29">
        <v>71.5</v>
      </c>
      <c r="BT93" s="29">
        <v>15.4</v>
      </c>
      <c r="BU93" s="29">
        <v>13.6</v>
      </c>
      <c r="BV93" s="29">
        <v>1.8</v>
      </c>
      <c r="BW93" s="29">
        <v>86.3</v>
      </c>
      <c r="BX93" s="29">
        <v>85.8</v>
      </c>
      <c r="BY93" s="29">
        <v>0.5</v>
      </c>
      <c r="BZ93" s="29">
        <v>142.1</v>
      </c>
      <c r="CC93" s="29">
        <v>59.2</v>
      </c>
      <c r="CD93" s="29">
        <v>63.4</v>
      </c>
      <c r="CE93" s="29">
        <v>-4.2</v>
      </c>
      <c r="CL93" s="29">
        <v>25.7</v>
      </c>
      <c r="CO93" s="29">
        <v>72.2</v>
      </c>
      <c r="CP93" s="29">
        <v>70.7</v>
      </c>
      <c r="CQ93" s="29">
        <v>1.5</v>
      </c>
      <c r="CR93" s="29">
        <v>115.1</v>
      </c>
      <c r="CS93" s="29">
        <v>113.7</v>
      </c>
      <c r="CT93" s="29">
        <v>1.5</v>
      </c>
      <c r="CU93" s="29">
        <v>34.200000000000003</v>
      </c>
      <c r="CV93" s="29">
        <v>31.5</v>
      </c>
      <c r="CW93" s="29">
        <v>2.7</v>
      </c>
      <c r="DA93" s="29">
        <v>106.6</v>
      </c>
      <c r="DB93" s="29">
        <v>97.9</v>
      </c>
      <c r="DC93" s="29">
        <v>8.6</v>
      </c>
      <c r="DJ93" s="29">
        <v>112.5</v>
      </c>
      <c r="DK93" s="29">
        <v>116.7</v>
      </c>
      <c r="DL93" s="29">
        <v>-4.2</v>
      </c>
      <c r="DM93" s="29">
        <v>85.3</v>
      </c>
      <c r="DP93" s="29">
        <v>30.1</v>
      </c>
      <c r="DV93" s="29">
        <v>95.2</v>
      </c>
      <c r="DW93" s="29">
        <v>97.2</v>
      </c>
      <c r="DX93" s="29">
        <v>-2</v>
      </c>
      <c r="EB93" s="29">
        <v>55.6</v>
      </c>
    </row>
    <row r="94" spans="1:132" x14ac:dyDescent="0.2">
      <c r="A94" s="28">
        <v>26937</v>
      </c>
      <c r="B94" s="33">
        <v>91</v>
      </c>
      <c r="F94" s="29">
        <v>53.5</v>
      </c>
      <c r="G94" s="29">
        <v>54.4</v>
      </c>
      <c r="H94" s="29">
        <v>-0.9</v>
      </c>
      <c r="I94" s="29">
        <v>66.5</v>
      </c>
      <c r="J94" s="29">
        <v>65.3</v>
      </c>
      <c r="K94" s="29">
        <v>1.2</v>
      </c>
      <c r="L94" s="29">
        <v>81.5</v>
      </c>
      <c r="R94" s="29">
        <v>97</v>
      </c>
      <c r="S94" s="29">
        <v>93.3</v>
      </c>
      <c r="T94" s="29">
        <v>3.8</v>
      </c>
      <c r="U94" s="29">
        <v>119.3</v>
      </c>
      <c r="V94" s="29">
        <v>128</v>
      </c>
      <c r="W94" s="29">
        <v>-8.6999999999999993</v>
      </c>
      <c r="AJ94" s="29">
        <v>86</v>
      </c>
      <c r="AK94" s="29">
        <v>86.6</v>
      </c>
      <c r="AL94" s="29">
        <v>-0.6</v>
      </c>
      <c r="AM94" s="29">
        <v>120.7</v>
      </c>
      <c r="AP94" s="29">
        <v>77.400000000000006</v>
      </c>
      <c r="AS94" s="29">
        <v>83.9</v>
      </c>
      <c r="AV94" s="29">
        <v>109.6</v>
      </c>
      <c r="AY94" s="29">
        <v>66</v>
      </c>
      <c r="AZ94" s="29">
        <v>62.5</v>
      </c>
      <c r="BA94" s="29">
        <v>3.5</v>
      </c>
      <c r="BB94" s="29">
        <v>39.1</v>
      </c>
      <c r="BH94" s="29">
        <v>39.5</v>
      </c>
      <c r="BN94" s="29">
        <v>73.599999999999994</v>
      </c>
      <c r="BT94" s="29">
        <v>14.7</v>
      </c>
      <c r="BU94" s="29">
        <v>13.7</v>
      </c>
      <c r="BV94" s="29">
        <v>1</v>
      </c>
      <c r="BW94" s="29">
        <v>84.7</v>
      </c>
      <c r="BX94" s="29">
        <v>86.2</v>
      </c>
      <c r="BY94" s="29">
        <v>-1.5</v>
      </c>
      <c r="BZ94" s="29">
        <v>142.1</v>
      </c>
      <c r="CC94" s="29">
        <v>59.4</v>
      </c>
      <c r="CD94" s="29">
        <v>64</v>
      </c>
      <c r="CE94" s="29">
        <v>-4.7</v>
      </c>
      <c r="CL94" s="29">
        <v>26.8</v>
      </c>
      <c r="CO94" s="29">
        <v>75.5</v>
      </c>
      <c r="CP94" s="29">
        <v>71.7</v>
      </c>
      <c r="CQ94" s="29">
        <v>3.9</v>
      </c>
      <c r="CR94" s="29">
        <v>114.8</v>
      </c>
      <c r="CS94" s="29">
        <v>113.7</v>
      </c>
      <c r="CT94" s="29">
        <v>1</v>
      </c>
      <c r="CU94" s="29">
        <v>35.299999999999997</v>
      </c>
      <c r="CV94" s="29">
        <v>31.9</v>
      </c>
      <c r="CW94" s="29">
        <v>3.5</v>
      </c>
      <c r="DA94" s="29">
        <v>108</v>
      </c>
      <c r="DB94" s="29">
        <v>99.5</v>
      </c>
      <c r="DC94" s="29">
        <v>8.5</v>
      </c>
      <c r="DJ94" s="29">
        <v>112.4</v>
      </c>
      <c r="DK94" s="29">
        <v>116.5</v>
      </c>
      <c r="DL94" s="29">
        <v>-4.2</v>
      </c>
      <c r="DM94" s="29">
        <v>85.9</v>
      </c>
      <c r="DP94" s="29">
        <v>31.1</v>
      </c>
      <c r="DV94" s="29">
        <v>95.7</v>
      </c>
      <c r="DW94" s="29">
        <v>97.5</v>
      </c>
      <c r="DX94" s="29">
        <v>-1.8</v>
      </c>
      <c r="EB94" s="29">
        <v>56.3</v>
      </c>
    </row>
    <row r="95" spans="1:132" x14ac:dyDescent="0.2">
      <c r="A95" s="28">
        <v>27029</v>
      </c>
      <c r="B95" s="33">
        <v>92</v>
      </c>
      <c r="F95" s="29">
        <v>54</v>
      </c>
      <c r="G95" s="29">
        <v>54.9</v>
      </c>
      <c r="H95" s="29">
        <v>-0.8</v>
      </c>
      <c r="I95" s="29">
        <v>66.599999999999994</v>
      </c>
      <c r="J95" s="29">
        <v>65.599999999999994</v>
      </c>
      <c r="K95" s="29">
        <v>1</v>
      </c>
      <c r="L95" s="29">
        <v>81.8</v>
      </c>
      <c r="R95" s="29">
        <v>97.6</v>
      </c>
      <c r="S95" s="29">
        <v>93.8</v>
      </c>
      <c r="T95" s="29">
        <v>3.8</v>
      </c>
      <c r="U95" s="29">
        <v>120.6</v>
      </c>
      <c r="V95" s="29">
        <v>127.7</v>
      </c>
      <c r="W95" s="29">
        <v>-7.1</v>
      </c>
      <c r="AJ95" s="29">
        <v>86.6</v>
      </c>
      <c r="AK95" s="29">
        <v>87.1</v>
      </c>
      <c r="AL95" s="29">
        <v>-0.5</v>
      </c>
      <c r="AM95" s="29">
        <v>122.1</v>
      </c>
      <c r="AP95" s="29">
        <v>78.599999999999994</v>
      </c>
      <c r="AS95" s="29">
        <v>83</v>
      </c>
      <c r="AV95" s="29">
        <v>110.8</v>
      </c>
      <c r="AY95" s="29">
        <v>64</v>
      </c>
      <c r="AZ95" s="29">
        <v>62.7</v>
      </c>
      <c r="BA95" s="29">
        <v>1.3</v>
      </c>
      <c r="BB95" s="29">
        <v>38.700000000000003</v>
      </c>
      <c r="BH95" s="29">
        <v>39.799999999999997</v>
      </c>
      <c r="BN95" s="29">
        <v>75.2</v>
      </c>
      <c r="BT95" s="29">
        <v>15.5</v>
      </c>
      <c r="BU95" s="29">
        <v>13.8</v>
      </c>
      <c r="BV95" s="29">
        <v>1.7</v>
      </c>
      <c r="BW95" s="29">
        <v>83.1</v>
      </c>
      <c r="BX95" s="29">
        <v>86.5</v>
      </c>
      <c r="BY95" s="29">
        <v>-3.4</v>
      </c>
      <c r="BZ95" s="29">
        <v>142.30000000000001</v>
      </c>
      <c r="CC95" s="29">
        <v>59.4</v>
      </c>
      <c r="CD95" s="29">
        <v>64.7</v>
      </c>
      <c r="CE95" s="29">
        <v>-5.2</v>
      </c>
      <c r="CL95" s="29">
        <v>29.2</v>
      </c>
      <c r="CO95" s="29">
        <v>77.2</v>
      </c>
      <c r="CP95" s="29">
        <v>72.7</v>
      </c>
      <c r="CQ95" s="29">
        <v>4.5999999999999996</v>
      </c>
      <c r="CR95" s="29">
        <v>114.1</v>
      </c>
      <c r="CS95" s="29">
        <v>113.7</v>
      </c>
      <c r="CT95" s="29">
        <v>0.4</v>
      </c>
      <c r="CU95" s="29">
        <v>35.200000000000003</v>
      </c>
      <c r="CV95" s="29">
        <v>32.200000000000003</v>
      </c>
      <c r="CW95" s="29">
        <v>3</v>
      </c>
      <c r="DA95" s="29">
        <v>115</v>
      </c>
      <c r="DB95" s="29">
        <v>101.5</v>
      </c>
      <c r="DC95" s="29">
        <v>13.5</v>
      </c>
      <c r="DJ95" s="29">
        <v>112.3</v>
      </c>
      <c r="DK95" s="29">
        <v>116.4</v>
      </c>
      <c r="DL95" s="29">
        <v>-4</v>
      </c>
      <c r="DM95" s="29">
        <v>87</v>
      </c>
      <c r="DP95" s="29">
        <v>32.4</v>
      </c>
      <c r="DV95" s="29">
        <v>95.7</v>
      </c>
      <c r="DW95" s="29">
        <v>97.8</v>
      </c>
      <c r="DX95" s="29">
        <v>-2.1</v>
      </c>
      <c r="EB95" s="29">
        <v>55.7</v>
      </c>
    </row>
    <row r="96" spans="1:132" x14ac:dyDescent="0.2">
      <c r="A96" s="28">
        <v>27119</v>
      </c>
      <c r="B96" s="33">
        <v>93</v>
      </c>
      <c r="F96" s="29">
        <v>53.4</v>
      </c>
      <c r="G96" s="29">
        <v>55.2</v>
      </c>
      <c r="H96" s="29">
        <v>-1.8</v>
      </c>
      <c r="I96" s="29">
        <v>67.8</v>
      </c>
      <c r="J96" s="29">
        <v>66</v>
      </c>
      <c r="K96" s="29">
        <v>1.9</v>
      </c>
      <c r="L96" s="29">
        <v>81.2</v>
      </c>
      <c r="R96" s="29">
        <v>97.4</v>
      </c>
      <c r="S96" s="29">
        <v>94.3</v>
      </c>
      <c r="T96" s="29">
        <v>3.1</v>
      </c>
      <c r="U96" s="29">
        <v>119.2</v>
      </c>
      <c r="V96" s="29">
        <v>127.3</v>
      </c>
      <c r="W96" s="29">
        <v>-8.1</v>
      </c>
      <c r="AJ96" s="29">
        <v>86.2</v>
      </c>
      <c r="AK96" s="29">
        <v>87.5</v>
      </c>
      <c r="AL96" s="29">
        <v>-1.2</v>
      </c>
      <c r="AM96" s="29">
        <v>123</v>
      </c>
      <c r="AP96" s="29">
        <v>77.2</v>
      </c>
      <c r="AS96" s="29">
        <v>82.3</v>
      </c>
      <c r="AV96" s="29">
        <v>108.3</v>
      </c>
      <c r="AY96" s="29">
        <v>65</v>
      </c>
      <c r="AZ96" s="29">
        <v>63</v>
      </c>
      <c r="BA96" s="29">
        <v>2</v>
      </c>
      <c r="BB96" s="29">
        <v>37.9</v>
      </c>
      <c r="BH96" s="29">
        <v>40.700000000000003</v>
      </c>
      <c r="BN96" s="29">
        <v>77.5</v>
      </c>
      <c r="BT96" s="29">
        <v>15.5</v>
      </c>
      <c r="BU96" s="29">
        <v>14</v>
      </c>
      <c r="BV96" s="29">
        <v>1.5</v>
      </c>
      <c r="BW96" s="29">
        <v>81.8</v>
      </c>
      <c r="BX96" s="29">
        <v>86.7</v>
      </c>
      <c r="BY96" s="29">
        <v>-4.9000000000000004</v>
      </c>
      <c r="BZ96" s="29">
        <v>140.4</v>
      </c>
      <c r="CC96" s="29">
        <v>59.1</v>
      </c>
      <c r="CD96" s="29">
        <v>65.2</v>
      </c>
      <c r="CE96" s="29">
        <v>-6.1</v>
      </c>
      <c r="CL96" s="29">
        <v>29.4</v>
      </c>
      <c r="CO96" s="29">
        <v>77.900000000000006</v>
      </c>
      <c r="CP96" s="29">
        <v>73.7</v>
      </c>
      <c r="CQ96" s="29">
        <v>4.3</v>
      </c>
      <c r="CR96" s="29">
        <v>113.4</v>
      </c>
      <c r="CS96" s="29">
        <v>113.7</v>
      </c>
      <c r="CT96" s="29">
        <v>-0.2</v>
      </c>
      <c r="CU96" s="29">
        <v>39.4</v>
      </c>
      <c r="CV96" s="29">
        <v>32.799999999999997</v>
      </c>
      <c r="CW96" s="29">
        <v>6.5</v>
      </c>
      <c r="DA96" s="29">
        <v>112.7</v>
      </c>
      <c r="DB96" s="29">
        <v>103.1</v>
      </c>
      <c r="DC96" s="29">
        <v>9.6</v>
      </c>
      <c r="DJ96" s="29">
        <v>113.4</v>
      </c>
      <c r="DK96" s="29">
        <v>116.3</v>
      </c>
      <c r="DL96" s="29">
        <v>-2.9</v>
      </c>
      <c r="DM96" s="29">
        <v>84.6</v>
      </c>
      <c r="DP96" s="29">
        <v>31.8</v>
      </c>
      <c r="DV96" s="29">
        <v>95.6</v>
      </c>
      <c r="DW96" s="29">
        <v>98</v>
      </c>
      <c r="DX96" s="29">
        <v>-2.4</v>
      </c>
      <c r="EB96" s="29">
        <v>55.3</v>
      </c>
    </row>
    <row r="97" spans="1:134" x14ac:dyDescent="0.2">
      <c r="A97" s="28">
        <v>27210</v>
      </c>
      <c r="B97" s="33">
        <v>94</v>
      </c>
      <c r="F97" s="29">
        <v>53.2</v>
      </c>
      <c r="G97" s="29">
        <v>55.5</v>
      </c>
      <c r="H97" s="29">
        <v>-2.2999999999999998</v>
      </c>
      <c r="I97" s="29">
        <v>69.400000000000006</v>
      </c>
      <c r="J97" s="29">
        <v>66.5</v>
      </c>
      <c r="K97" s="29">
        <v>2.9</v>
      </c>
      <c r="L97" s="29">
        <v>80.3</v>
      </c>
      <c r="R97" s="29">
        <v>98.6</v>
      </c>
      <c r="S97" s="29">
        <v>94.8</v>
      </c>
      <c r="T97" s="29">
        <v>3.8</v>
      </c>
      <c r="U97" s="29">
        <v>117.9</v>
      </c>
      <c r="V97" s="29">
        <v>126.8</v>
      </c>
      <c r="W97" s="29">
        <v>-8.9</v>
      </c>
      <c r="AJ97" s="29">
        <v>86.7</v>
      </c>
      <c r="AK97" s="29">
        <v>87.9</v>
      </c>
      <c r="AL97" s="29">
        <v>-1.1000000000000001</v>
      </c>
      <c r="AM97" s="29">
        <v>124.1</v>
      </c>
      <c r="AP97" s="29">
        <v>77.3</v>
      </c>
      <c r="AS97" s="29">
        <v>80.7</v>
      </c>
      <c r="AV97" s="29">
        <v>107.3</v>
      </c>
      <c r="AY97" s="29">
        <v>64.900000000000006</v>
      </c>
      <c r="AZ97" s="29">
        <v>63.3</v>
      </c>
      <c r="BA97" s="29">
        <v>1.6</v>
      </c>
      <c r="BB97" s="29">
        <v>38.5</v>
      </c>
      <c r="BH97" s="29">
        <v>42</v>
      </c>
      <c r="BN97" s="29">
        <v>78.599999999999994</v>
      </c>
      <c r="BT97" s="29">
        <v>15.4</v>
      </c>
      <c r="BU97" s="29">
        <v>14.1</v>
      </c>
      <c r="BV97" s="29">
        <v>1.4</v>
      </c>
      <c r="BW97" s="29">
        <v>80.5</v>
      </c>
      <c r="BX97" s="29">
        <v>86.7</v>
      </c>
      <c r="BY97" s="29">
        <v>-6.2</v>
      </c>
      <c r="BZ97" s="29">
        <v>137.9</v>
      </c>
      <c r="CC97" s="29">
        <v>59.7</v>
      </c>
      <c r="CD97" s="29">
        <v>65.7</v>
      </c>
      <c r="CE97" s="29">
        <v>-6</v>
      </c>
      <c r="CL97" s="29">
        <v>29.9</v>
      </c>
      <c r="CM97" s="29">
        <v>27.3</v>
      </c>
      <c r="CN97" s="29">
        <v>2.6</v>
      </c>
      <c r="CO97" s="29">
        <v>79.7</v>
      </c>
      <c r="CP97" s="29">
        <v>74.7</v>
      </c>
      <c r="CQ97" s="29">
        <v>5</v>
      </c>
      <c r="CR97" s="29">
        <v>112.6</v>
      </c>
      <c r="CS97" s="29">
        <v>113.6</v>
      </c>
      <c r="CT97" s="29">
        <v>-0.9</v>
      </c>
      <c r="CU97" s="29">
        <v>39.5</v>
      </c>
      <c r="CV97" s="29">
        <v>33.4</v>
      </c>
      <c r="CW97" s="29">
        <v>6.1</v>
      </c>
      <c r="DA97" s="29">
        <v>109.6</v>
      </c>
      <c r="DB97" s="29">
        <v>104.5</v>
      </c>
      <c r="DC97" s="29">
        <v>5.0999999999999996</v>
      </c>
      <c r="DJ97" s="29">
        <v>114.9</v>
      </c>
      <c r="DK97" s="29">
        <v>116.3</v>
      </c>
      <c r="DL97" s="29">
        <v>-1.4</v>
      </c>
      <c r="DM97" s="29">
        <v>82</v>
      </c>
      <c r="DP97" s="29">
        <v>32</v>
      </c>
      <c r="DV97" s="29">
        <v>97.2</v>
      </c>
      <c r="DW97" s="29">
        <v>98.4</v>
      </c>
      <c r="DX97" s="29">
        <v>-1.2</v>
      </c>
      <c r="EB97" s="29">
        <v>54.8</v>
      </c>
    </row>
    <row r="98" spans="1:134" x14ac:dyDescent="0.2">
      <c r="A98" s="28">
        <v>27302</v>
      </c>
      <c r="B98" s="33">
        <v>95</v>
      </c>
      <c r="F98" s="29">
        <v>53.1</v>
      </c>
      <c r="G98" s="29">
        <v>55.8</v>
      </c>
      <c r="H98" s="29">
        <v>-2.8</v>
      </c>
      <c r="I98" s="29">
        <v>70.599999999999994</v>
      </c>
      <c r="J98" s="29">
        <v>67</v>
      </c>
      <c r="K98" s="29">
        <v>3.6</v>
      </c>
      <c r="L98" s="29">
        <v>79.400000000000006</v>
      </c>
      <c r="R98" s="29">
        <v>98.6</v>
      </c>
      <c r="S98" s="29">
        <v>95.3</v>
      </c>
      <c r="T98" s="29">
        <v>3.3</v>
      </c>
      <c r="U98" s="29">
        <v>117.5</v>
      </c>
      <c r="V98" s="29">
        <v>126.3</v>
      </c>
      <c r="W98" s="29">
        <v>-8.8000000000000007</v>
      </c>
      <c r="AJ98" s="29">
        <v>86.7</v>
      </c>
      <c r="AK98" s="29">
        <v>88.3</v>
      </c>
      <c r="AL98" s="29">
        <v>-1.5</v>
      </c>
      <c r="AM98" s="29">
        <v>125.1</v>
      </c>
      <c r="AP98" s="29">
        <v>78.099999999999994</v>
      </c>
      <c r="AS98" s="29">
        <v>80.3</v>
      </c>
      <c r="AV98" s="29">
        <v>106.3</v>
      </c>
      <c r="AY98" s="29">
        <v>64.099999999999994</v>
      </c>
      <c r="AZ98" s="29">
        <v>63.5</v>
      </c>
      <c r="BA98" s="29">
        <v>0.6</v>
      </c>
      <c r="BB98" s="29">
        <v>39.1</v>
      </c>
      <c r="BH98" s="29">
        <v>43.3</v>
      </c>
      <c r="BN98" s="29">
        <v>80.7</v>
      </c>
      <c r="BT98" s="29">
        <v>14.8</v>
      </c>
      <c r="BU98" s="29">
        <v>14.1</v>
      </c>
      <c r="BV98" s="29">
        <v>0.6</v>
      </c>
      <c r="BW98" s="29">
        <v>79.099999999999994</v>
      </c>
      <c r="BX98" s="29">
        <v>86.7</v>
      </c>
      <c r="BY98" s="29">
        <v>-7.6</v>
      </c>
      <c r="BZ98" s="29">
        <v>135.6</v>
      </c>
      <c r="CC98" s="29">
        <v>61.9</v>
      </c>
      <c r="CD98" s="29">
        <v>66.400000000000006</v>
      </c>
      <c r="CE98" s="29">
        <v>-4.5</v>
      </c>
      <c r="CL98" s="29">
        <v>29.9</v>
      </c>
      <c r="CM98" s="29">
        <v>28</v>
      </c>
      <c r="CN98" s="29">
        <v>1.9</v>
      </c>
      <c r="CO98" s="29">
        <v>81.099999999999994</v>
      </c>
      <c r="CP98" s="29">
        <v>75.8</v>
      </c>
      <c r="CQ98" s="29">
        <v>5.3</v>
      </c>
      <c r="CR98" s="29">
        <v>111.8</v>
      </c>
      <c r="CS98" s="29">
        <v>113.4</v>
      </c>
      <c r="CT98" s="29">
        <v>-1.6</v>
      </c>
      <c r="CU98" s="29">
        <v>39.299999999999997</v>
      </c>
      <c r="CV98" s="29">
        <v>34</v>
      </c>
      <c r="CW98" s="29">
        <v>5.3</v>
      </c>
      <c r="DA98" s="29">
        <v>108.9</v>
      </c>
      <c r="DB98" s="29">
        <v>105.7</v>
      </c>
      <c r="DC98" s="29">
        <v>3.3</v>
      </c>
      <c r="DJ98" s="29">
        <v>113.1</v>
      </c>
      <c r="DK98" s="29">
        <v>116.2</v>
      </c>
      <c r="DL98" s="29">
        <v>-3.1</v>
      </c>
      <c r="DM98" s="29">
        <v>78.099999999999994</v>
      </c>
      <c r="DP98" s="29">
        <v>33.4</v>
      </c>
      <c r="DV98" s="29">
        <v>97.6</v>
      </c>
      <c r="DW98" s="29">
        <v>98.7</v>
      </c>
      <c r="DX98" s="29">
        <v>-1.1000000000000001</v>
      </c>
      <c r="EB98" s="29">
        <v>53.7</v>
      </c>
    </row>
    <row r="99" spans="1:134" x14ac:dyDescent="0.2">
      <c r="A99" s="28">
        <v>27394</v>
      </c>
      <c r="B99" s="33">
        <v>96</v>
      </c>
      <c r="F99" s="29">
        <v>54.3</v>
      </c>
      <c r="G99" s="29">
        <v>56.2</v>
      </c>
      <c r="H99" s="29">
        <v>-1.8</v>
      </c>
      <c r="I99" s="29">
        <v>71.7</v>
      </c>
      <c r="J99" s="29">
        <v>67.5</v>
      </c>
      <c r="K99" s="29">
        <v>4.2</v>
      </c>
      <c r="L99" s="29">
        <v>78.900000000000006</v>
      </c>
      <c r="R99" s="29">
        <v>99</v>
      </c>
      <c r="S99" s="29">
        <v>95.8</v>
      </c>
      <c r="T99" s="29">
        <v>3.1</v>
      </c>
      <c r="U99" s="29">
        <v>114.2</v>
      </c>
      <c r="V99" s="29">
        <v>125.6</v>
      </c>
      <c r="W99" s="29">
        <v>-11.3</v>
      </c>
      <c r="AJ99" s="29">
        <v>87.4</v>
      </c>
      <c r="AK99" s="29">
        <v>88.6</v>
      </c>
      <c r="AL99" s="29">
        <v>-1.3</v>
      </c>
      <c r="AM99" s="29">
        <v>126.2</v>
      </c>
      <c r="AP99" s="29">
        <v>80.099999999999994</v>
      </c>
      <c r="AS99" s="29">
        <v>79.8</v>
      </c>
      <c r="AV99" s="29">
        <v>108.7</v>
      </c>
      <c r="AY99" s="29">
        <v>61.4</v>
      </c>
      <c r="AZ99" s="29">
        <v>63.5</v>
      </c>
      <c r="BA99" s="29">
        <v>-2.1</v>
      </c>
      <c r="BB99" s="29">
        <v>40.200000000000003</v>
      </c>
      <c r="BH99" s="29">
        <v>44.6</v>
      </c>
      <c r="BN99" s="29">
        <v>83.9</v>
      </c>
      <c r="BT99" s="29">
        <v>15</v>
      </c>
      <c r="BU99" s="29">
        <v>14.2</v>
      </c>
      <c r="BV99" s="29">
        <v>0.8</v>
      </c>
      <c r="BW99" s="29">
        <v>78</v>
      </c>
      <c r="BX99" s="29">
        <v>86.5</v>
      </c>
      <c r="BY99" s="29">
        <v>-8.6</v>
      </c>
      <c r="BZ99" s="29">
        <v>135.9</v>
      </c>
      <c r="CA99" s="29">
        <v>139.9</v>
      </c>
      <c r="CB99" s="29">
        <v>-3.9</v>
      </c>
      <c r="CC99" s="29">
        <v>61.6</v>
      </c>
      <c r="CD99" s="29">
        <v>66.900000000000006</v>
      </c>
      <c r="CE99" s="29">
        <v>-5.3</v>
      </c>
      <c r="CL99" s="29">
        <v>28.1</v>
      </c>
      <c r="CM99" s="29">
        <v>28.4</v>
      </c>
      <c r="CN99" s="29">
        <v>-0.4</v>
      </c>
      <c r="CO99" s="29">
        <v>82</v>
      </c>
      <c r="CP99" s="29">
        <v>76.900000000000006</v>
      </c>
      <c r="CQ99" s="29">
        <v>5.0999999999999996</v>
      </c>
      <c r="CR99" s="29">
        <v>110.9</v>
      </c>
      <c r="CS99" s="29">
        <v>113.2</v>
      </c>
      <c r="CT99" s="29">
        <v>-2.2999999999999998</v>
      </c>
      <c r="CU99" s="29">
        <v>38.5</v>
      </c>
      <c r="CV99" s="29">
        <v>34.4</v>
      </c>
      <c r="CW99" s="29">
        <v>4</v>
      </c>
      <c r="DA99" s="29">
        <v>112.5</v>
      </c>
      <c r="DB99" s="29">
        <v>107</v>
      </c>
      <c r="DC99" s="29">
        <v>5.5</v>
      </c>
      <c r="DJ99" s="29">
        <v>110.9</v>
      </c>
      <c r="DK99" s="29">
        <v>116</v>
      </c>
      <c r="DL99" s="29">
        <v>-5.0999999999999996</v>
      </c>
      <c r="DM99" s="29">
        <v>74.400000000000006</v>
      </c>
      <c r="DP99" s="29">
        <v>33.4</v>
      </c>
      <c r="DV99" s="29">
        <v>97.8</v>
      </c>
      <c r="DW99" s="29">
        <v>99</v>
      </c>
      <c r="DX99" s="29">
        <v>-1.2</v>
      </c>
      <c r="EB99" s="29">
        <v>53.1</v>
      </c>
    </row>
    <row r="100" spans="1:134" x14ac:dyDescent="0.2">
      <c r="A100" s="28">
        <v>27484</v>
      </c>
      <c r="B100" s="33">
        <v>97</v>
      </c>
      <c r="F100" s="29">
        <v>54.5</v>
      </c>
      <c r="G100" s="29">
        <v>56.5</v>
      </c>
      <c r="H100" s="29">
        <v>-2</v>
      </c>
      <c r="I100" s="29">
        <v>71.7</v>
      </c>
      <c r="J100" s="29">
        <v>68.099999999999994</v>
      </c>
      <c r="K100" s="29">
        <v>3.6</v>
      </c>
      <c r="L100" s="29">
        <v>78.099999999999994</v>
      </c>
      <c r="R100" s="29">
        <v>99.6</v>
      </c>
      <c r="S100" s="29">
        <v>96.4</v>
      </c>
      <c r="T100" s="29">
        <v>3.2</v>
      </c>
      <c r="U100" s="29">
        <v>115.7</v>
      </c>
      <c r="V100" s="29">
        <v>125</v>
      </c>
      <c r="W100" s="29">
        <v>-9.3000000000000007</v>
      </c>
      <c r="AJ100" s="29">
        <v>86.7</v>
      </c>
      <c r="AK100" s="29">
        <v>89</v>
      </c>
      <c r="AL100" s="29">
        <v>-2.2999999999999998</v>
      </c>
      <c r="AM100" s="29">
        <v>127</v>
      </c>
      <c r="AP100" s="29">
        <v>80.599999999999994</v>
      </c>
      <c r="AS100" s="29">
        <v>80.5</v>
      </c>
      <c r="AV100" s="29">
        <v>107</v>
      </c>
      <c r="AY100" s="29">
        <v>59.6</v>
      </c>
      <c r="AZ100" s="29">
        <v>63.3</v>
      </c>
      <c r="BA100" s="29">
        <v>-3.7</v>
      </c>
      <c r="BB100" s="29">
        <v>40.299999999999997</v>
      </c>
      <c r="BH100" s="29">
        <v>44.8</v>
      </c>
      <c r="BN100" s="29">
        <v>82.8</v>
      </c>
      <c r="BT100" s="29">
        <v>15.8</v>
      </c>
      <c r="BU100" s="29">
        <v>14.3</v>
      </c>
      <c r="BV100" s="29">
        <v>1.5</v>
      </c>
      <c r="BW100" s="29">
        <v>77.7</v>
      </c>
      <c r="BX100" s="29">
        <v>86.4</v>
      </c>
      <c r="BY100" s="29">
        <v>-8.6</v>
      </c>
      <c r="BZ100" s="29">
        <v>134.80000000000001</v>
      </c>
      <c r="CA100" s="29">
        <v>140.1</v>
      </c>
      <c r="CB100" s="29">
        <v>-5.3</v>
      </c>
      <c r="CC100" s="29">
        <v>57.7</v>
      </c>
      <c r="CD100" s="29">
        <v>67.2</v>
      </c>
      <c r="CE100" s="29">
        <v>-9.4</v>
      </c>
      <c r="CL100" s="29">
        <v>28.8</v>
      </c>
      <c r="CM100" s="29">
        <v>28.9</v>
      </c>
      <c r="CN100" s="29">
        <v>0</v>
      </c>
      <c r="CO100" s="29">
        <v>82</v>
      </c>
      <c r="CP100" s="29">
        <v>77.900000000000006</v>
      </c>
      <c r="CQ100" s="29">
        <v>4.0999999999999996</v>
      </c>
      <c r="CR100" s="29">
        <v>114.2</v>
      </c>
      <c r="CS100" s="29">
        <v>113.2</v>
      </c>
      <c r="CT100" s="29">
        <v>1</v>
      </c>
      <c r="CU100" s="29">
        <v>40.4</v>
      </c>
      <c r="CV100" s="29">
        <v>35</v>
      </c>
      <c r="CW100" s="29">
        <v>5.4</v>
      </c>
      <c r="DA100" s="29">
        <v>111.3</v>
      </c>
      <c r="DB100" s="29">
        <v>108.2</v>
      </c>
      <c r="DC100" s="29">
        <v>3.1</v>
      </c>
      <c r="DJ100" s="29">
        <v>109.3</v>
      </c>
      <c r="DK100" s="29">
        <v>115.6</v>
      </c>
      <c r="DL100" s="29">
        <v>-6.3</v>
      </c>
      <c r="DM100" s="29">
        <v>73.099999999999994</v>
      </c>
      <c r="DP100" s="29">
        <v>33.1</v>
      </c>
      <c r="DV100" s="29">
        <v>96.4</v>
      </c>
      <c r="DW100" s="29">
        <v>99.3</v>
      </c>
      <c r="DX100" s="29">
        <v>-2.8</v>
      </c>
      <c r="EB100" s="29">
        <v>53.1</v>
      </c>
      <c r="EC100" s="29">
        <v>54.5</v>
      </c>
      <c r="ED100" s="29">
        <v>-1.4</v>
      </c>
    </row>
    <row r="101" spans="1:134" x14ac:dyDescent="0.2">
      <c r="A101" s="28">
        <v>27575</v>
      </c>
      <c r="B101" s="33">
        <v>98</v>
      </c>
      <c r="F101" s="29">
        <v>56.2</v>
      </c>
      <c r="G101" s="29">
        <v>56.9</v>
      </c>
      <c r="H101" s="29">
        <v>-0.7</v>
      </c>
      <c r="I101" s="29">
        <v>71.2</v>
      </c>
      <c r="J101" s="29">
        <v>68.5</v>
      </c>
      <c r="K101" s="29">
        <v>2.7</v>
      </c>
      <c r="L101" s="29">
        <v>79</v>
      </c>
      <c r="R101" s="29">
        <v>100.9</v>
      </c>
      <c r="S101" s="29">
        <v>96.9</v>
      </c>
      <c r="T101" s="29">
        <v>4</v>
      </c>
      <c r="U101" s="29">
        <v>118.7</v>
      </c>
      <c r="V101" s="29">
        <v>124.7</v>
      </c>
      <c r="W101" s="29">
        <v>-5.9</v>
      </c>
      <c r="AJ101" s="29">
        <v>87.2</v>
      </c>
      <c r="AK101" s="29">
        <v>89.3</v>
      </c>
      <c r="AL101" s="29">
        <v>-2.1</v>
      </c>
      <c r="AM101" s="29">
        <v>127.6</v>
      </c>
      <c r="AP101" s="29">
        <v>81.5</v>
      </c>
      <c r="AS101" s="29">
        <v>80.5</v>
      </c>
      <c r="AV101" s="29">
        <v>106.3</v>
      </c>
      <c r="AY101" s="29">
        <v>59.4</v>
      </c>
      <c r="AZ101" s="29">
        <v>63.1</v>
      </c>
      <c r="BA101" s="29">
        <v>-3.7</v>
      </c>
      <c r="BB101" s="29">
        <v>41.2</v>
      </c>
      <c r="BH101" s="29">
        <v>45.1</v>
      </c>
      <c r="BN101" s="29">
        <v>79.599999999999994</v>
      </c>
      <c r="BT101" s="29">
        <v>15.9</v>
      </c>
      <c r="BU101" s="29">
        <v>14.5</v>
      </c>
      <c r="BV101" s="29">
        <v>1.4</v>
      </c>
      <c r="BW101" s="29">
        <v>78.099999999999994</v>
      </c>
      <c r="BX101" s="29">
        <v>86.2</v>
      </c>
      <c r="BY101" s="29">
        <v>-8.1999999999999993</v>
      </c>
      <c r="BZ101" s="29">
        <v>134.9</v>
      </c>
      <c r="CA101" s="29">
        <v>140.19999999999999</v>
      </c>
      <c r="CB101" s="29">
        <v>-5.3</v>
      </c>
      <c r="CC101" s="29">
        <v>56.5</v>
      </c>
      <c r="CD101" s="29">
        <v>67.2</v>
      </c>
      <c r="CE101" s="29">
        <v>-10.8</v>
      </c>
      <c r="CL101" s="29">
        <v>28.7</v>
      </c>
      <c r="CM101" s="29">
        <v>29.3</v>
      </c>
      <c r="CN101" s="29">
        <v>-0.6</v>
      </c>
      <c r="CO101" s="29">
        <v>82.2</v>
      </c>
      <c r="CP101" s="29">
        <v>78.8</v>
      </c>
      <c r="CQ101" s="29">
        <v>3.4</v>
      </c>
      <c r="CR101" s="29">
        <v>115.8</v>
      </c>
      <c r="CS101" s="29">
        <v>113.3</v>
      </c>
      <c r="CT101" s="29">
        <v>2.5</v>
      </c>
      <c r="CU101" s="29">
        <v>39.200000000000003</v>
      </c>
      <c r="CV101" s="29">
        <v>35.4</v>
      </c>
      <c r="CW101" s="29">
        <v>3.8</v>
      </c>
      <c r="DA101" s="29">
        <v>112.7</v>
      </c>
      <c r="DB101" s="29">
        <v>109.4</v>
      </c>
      <c r="DC101" s="29">
        <v>3.3</v>
      </c>
      <c r="DJ101" s="29">
        <v>108.4</v>
      </c>
      <c r="DK101" s="29">
        <v>115.2</v>
      </c>
      <c r="DL101" s="29">
        <v>-6.8</v>
      </c>
      <c r="DM101" s="29">
        <v>73.099999999999994</v>
      </c>
      <c r="DP101" s="29">
        <v>33.9</v>
      </c>
      <c r="DV101" s="29">
        <v>96.3</v>
      </c>
      <c r="DW101" s="29">
        <v>99.5</v>
      </c>
      <c r="DX101" s="29">
        <v>-3.2</v>
      </c>
      <c r="EB101" s="29">
        <v>53.1</v>
      </c>
      <c r="EC101" s="29">
        <v>54.4</v>
      </c>
      <c r="ED101" s="29">
        <v>-1.2</v>
      </c>
    </row>
    <row r="102" spans="1:134" x14ac:dyDescent="0.2">
      <c r="A102" s="28">
        <v>27667</v>
      </c>
      <c r="B102" s="33">
        <v>99</v>
      </c>
      <c r="F102" s="29">
        <v>56.6</v>
      </c>
      <c r="G102" s="29">
        <v>57.4</v>
      </c>
      <c r="H102" s="29">
        <v>-0.8</v>
      </c>
      <c r="I102" s="29">
        <v>71.099999999999994</v>
      </c>
      <c r="J102" s="29">
        <v>69</v>
      </c>
      <c r="K102" s="29">
        <v>2.2000000000000002</v>
      </c>
      <c r="L102" s="29">
        <v>79.400000000000006</v>
      </c>
      <c r="R102" s="29">
        <v>101.5</v>
      </c>
      <c r="S102" s="29">
        <v>97.5</v>
      </c>
      <c r="T102" s="29">
        <v>4</v>
      </c>
      <c r="U102" s="29">
        <v>120.4</v>
      </c>
      <c r="V102" s="29">
        <v>124.5</v>
      </c>
      <c r="W102" s="29">
        <v>-4.0999999999999996</v>
      </c>
      <c r="AJ102" s="29">
        <v>87.4</v>
      </c>
      <c r="AK102" s="29">
        <v>89.6</v>
      </c>
      <c r="AL102" s="29">
        <v>-2.2000000000000002</v>
      </c>
      <c r="AM102" s="29">
        <v>128</v>
      </c>
      <c r="AP102" s="29">
        <v>81.8</v>
      </c>
      <c r="AS102" s="29">
        <v>81.099999999999994</v>
      </c>
      <c r="AV102" s="29">
        <v>105.9</v>
      </c>
      <c r="AY102" s="29">
        <v>56.5</v>
      </c>
      <c r="AZ102" s="29">
        <v>62.6</v>
      </c>
      <c r="BA102" s="29">
        <v>-6.1</v>
      </c>
      <c r="BB102" s="29">
        <v>41.6</v>
      </c>
      <c r="BH102" s="29">
        <v>45.3</v>
      </c>
      <c r="BN102" s="29">
        <v>79.599999999999994</v>
      </c>
      <c r="BT102" s="29">
        <v>16.100000000000001</v>
      </c>
      <c r="BU102" s="29">
        <v>14.6</v>
      </c>
      <c r="BV102" s="29">
        <v>1.5</v>
      </c>
      <c r="BW102" s="29">
        <v>78.599999999999994</v>
      </c>
      <c r="BX102" s="29">
        <v>86.1</v>
      </c>
      <c r="BY102" s="29">
        <v>-7.5</v>
      </c>
      <c r="BZ102" s="29">
        <v>136.9</v>
      </c>
      <c r="CA102" s="29">
        <v>140.5</v>
      </c>
      <c r="CB102" s="29">
        <v>-3.6</v>
      </c>
      <c r="CC102" s="29">
        <v>56.1</v>
      </c>
      <c r="CD102" s="29">
        <v>67.3</v>
      </c>
      <c r="CE102" s="29">
        <v>-11.2</v>
      </c>
      <c r="CL102" s="29">
        <v>29.5</v>
      </c>
      <c r="CM102" s="29">
        <v>29.7</v>
      </c>
      <c r="CN102" s="29">
        <v>-0.3</v>
      </c>
      <c r="CO102" s="29">
        <v>82.7</v>
      </c>
      <c r="CP102" s="29">
        <v>79.7</v>
      </c>
      <c r="CQ102" s="29">
        <v>2.9</v>
      </c>
      <c r="CR102" s="29">
        <v>115.9</v>
      </c>
      <c r="CS102" s="29">
        <v>113.5</v>
      </c>
      <c r="CT102" s="29">
        <v>2.4</v>
      </c>
      <c r="CU102" s="29">
        <v>39.799999999999997</v>
      </c>
      <c r="CV102" s="29">
        <v>35.9</v>
      </c>
      <c r="CW102" s="29">
        <v>3.9</v>
      </c>
      <c r="DA102" s="29">
        <v>112.4</v>
      </c>
      <c r="DB102" s="29">
        <v>110.6</v>
      </c>
      <c r="DC102" s="29">
        <v>1.8</v>
      </c>
      <c r="DJ102" s="29">
        <v>105.5</v>
      </c>
      <c r="DK102" s="29">
        <v>114.6</v>
      </c>
      <c r="DL102" s="29">
        <v>-9.1</v>
      </c>
      <c r="DM102" s="29">
        <v>77.2</v>
      </c>
      <c r="DP102" s="29">
        <v>35.299999999999997</v>
      </c>
      <c r="DV102" s="29">
        <v>95.7</v>
      </c>
      <c r="DW102" s="29">
        <v>99.6</v>
      </c>
      <c r="DX102" s="29">
        <v>-3.9</v>
      </c>
      <c r="EB102" s="29">
        <v>53.9</v>
      </c>
      <c r="EC102" s="29">
        <v>54.3</v>
      </c>
      <c r="ED102" s="29">
        <v>-0.4</v>
      </c>
    </row>
    <row r="103" spans="1:134" x14ac:dyDescent="0.2">
      <c r="A103" s="28">
        <v>27759</v>
      </c>
      <c r="B103" s="33">
        <v>100</v>
      </c>
      <c r="F103" s="29">
        <v>58</v>
      </c>
      <c r="G103" s="29">
        <v>57.8</v>
      </c>
      <c r="H103" s="29">
        <v>0.1</v>
      </c>
      <c r="I103" s="29">
        <v>71.099999999999994</v>
      </c>
      <c r="J103" s="29">
        <v>69.400000000000006</v>
      </c>
      <c r="K103" s="29">
        <v>1.7</v>
      </c>
      <c r="L103" s="29">
        <v>82.1</v>
      </c>
      <c r="R103" s="29">
        <v>102</v>
      </c>
      <c r="S103" s="29">
        <v>98.1</v>
      </c>
      <c r="T103" s="29">
        <v>3.9</v>
      </c>
      <c r="U103" s="29">
        <v>126.3</v>
      </c>
      <c r="V103" s="29">
        <v>124.7</v>
      </c>
      <c r="W103" s="29">
        <v>1.6</v>
      </c>
      <c r="AJ103" s="29">
        <v>89.2</v>
      </c>
      <c r="AK103" s="29">
        <v>90</v>
      </c>
      <c r="AL103" s="29">
        <v>-0.8</v>
      </c>
      <c r="AM103" s="29">
        <v>127.7</v>
      </c>
      <c r="AP103" s="29">
        <v>83.4</v>
      </c>
      <c r="AS103" s="29">
        <v>82.3</v>
      </c>
      <c r="AV103" s="29">
        <v>109.5</v>
      </c>
      <c r="AY103" s="29">
        <v>57.9</v>
      </c>
      <c r="AZ103" s="29">
        <v>62.4</v>
      </c>
      <c r="BA103" s="29">
        <v>-4.4000000000000004</v>
      </c>
      <c r="BB103" s="29">
        <v>42.1</v>
      </c>
      <c r="BH103" s="29">
        <v>45.5</v>
      </c>
      <c r="BN103" s="29">
        <v>78.8</v>
      </c>
      <c r="BT103" s="29">
        <v>17.100000000000001</v>
      </c>
      <c r="BU103" s="29">
        <v>14.8</v>
      </c>
      <c r="BV103" s="29">
        <v>2.2999999999999998</v>
      </c>
      <c r="BW103" s="29">
        <v>78.8</v>
      </c>
      <c r="BX103" s="29">
        <v>86</v>
      </c>
      <c r="BY103" s="29">
        <v>-7.2</v>
      </c>
      <c r="BZ103" s="29">
        <v>140.4</v>
      </c>
      <c r="CA103" s="29">
        <v>141.1</v>
      </c>
      <c r="CB103" s="29">
        <v>-0.7</v>
      </c>
      <c r="CC103" s="29">
        <v>54.7</v>
      </c>
      <c r="CD103" s="29">
        <v>67.2</v>
      </c>
      <c r="CE103" s="29">
        <v>-12.5</v>
      </c>
      <c r="CL103" s="29">
        <v>31.4</v>
      </c>
      <c r="CM103" s="29">
        <v>30.3</v>
      </c>
      <c r="CN103" s="29">
        <v>1.1000000000000001</v>
      </c>
      <c r="CO103" s="29">
        <v>83.6</v>
      </c>
      <c r="CP103" s="29">
        <v>80.7</v>
      </c>
      <c r="CQ103" s="29">
        <v>2.9</v>
      </c>
      <c r="CR103" s="29">
        <v>117.8</v>
      </c>
      <c r="CS103" s="29">
        <v>113.8</v>
      </c>
      <c r="CT103" s="29">
        <v>4.0999999999999996</v>
      </c>
      <c r="CU103" s="29">
        <v>39.6</v>
      </c>
      <c r="CV103" s="29">
        <v>36.299999999999997</v>
      </c>
      <c r="CW103" s="29">
        <v>3.3</v>
      </c>
      <c r="DA103" s="29">
        <v>114.6</v>
      </c>
      <c r="DB103" s="29">
        <v>111.7</v>
      </c>
      <c r="DC103" s="29">
        <v>2.9</v>
      </c>
      <c r="DJ103" s="29">
        <v>104.8</v>
      </c>
      <c r="DK103" s="29">
        <v>114</v>
      </c>
      <c r="DL103" s="29">
        <v>-9.1999999999999993</v>
      </c>
      <c r="DM103" s="29">
        <v>78.3</v>
      </c>
      <c r="DP103" s="29">
        <v>36.700000000000003</v>
      </c>
      <c r="DV103" s="29">
        <v>95.4</v>
      </c>
      <c r="DW103" s="29">
        <v>99.7</v>
      </c>
      <c r="DX103" s="29">
        <v>-4.3</v>
      </c>
      <c r="EB103" s="29">
        <v>54.9</v>
      </c>
      <c r="EC103" s="29">
        <v>54.4</v>
      </c>
      <c r="ED103" s="29">
        <v>0.5</v>
      </c>
    </row>
    <row r="104" spans="1:134" x14ac:dyDescent="0.2">
      <c r="A104" s="28">
        <v>27850</v>
      </c>
      <c r="B104" s="33">
        <v>101</v>
      </c>
      <c r="F104" s="29">
        <v>58.1</v>
      </c>
      <c r="G104" s="29">
        <v>58.3</v>
      </c>
      <c r="H104" s="29">
        <v>-0.2</v>
      </c>
      <c r="I104" s="29">
        <v>71</v>
      </c>
      <c r="J104" s="29">
        <v>69.7</v>
      </c>
      <c r="K104" s="29">
        <v>1.2</v>
      </c>
      <c r="L104" s="29">
        <v>82.3</v>
      </c>
      <c r="R104" s="29">
        <v>101.8</v>
      </c>
      <c r="S104" s="29">
        <v>98.6</v>
      </c>
      <c r="T104" s="29">
        <v>3.2</v>
      </c>
      <c r="U104" s="29">
        <v>126.5</v>
      </c>
      <c r="V104" s="29">
        <v>124.9</v>
      </c>
      <c r="W104" s="29">
        <v>1.6</v>
      </c>
      <c r="AJ104" s="29">
        <v>88</v>
      </c>
      <c r="AK104" s="29">
        <v>90.3</v>
      </c>
      <c r="AL104" s="29">
        <v>-2.4</v>
      </c>
      <c r="AM104" s="29">
        <v>126.7</v>
      </c>
      <c r="AP104" s="29">
        <v>82.8</v>
      </c>
      <c r="AS104" s="29">
        <v>82.9</v>
      </c>
      <c r="AV104" s="29">
        <v>108.1</v>
      </c>
      <c r="AY104" s="29">
        <v>57.7</v>
      </c>
      <c r="AZ104" s="29">
        <v>62.1</v>
      </c>
      <c r="BA104" s="29">
        <v>-4.4000000000000004</v>
      </c>
      <c r="BB104" s="29">
        <v>41.6</v>
      </c>
      <c r="BH104" s="29">
        <v>46.4</v>
      </c>
      <c r="BK104" s="29">
        <v>24.6</v>
      </c>
      <c r="BN104" s="29">
        <v>75.400000000000006</v>
      </c>
      <c r="BT104" s="29">
        <v>18.3</v>
      </c>
      <c r="BU104" s="29">
        <v>15</v>
      </c>
      <c r="BV104" s="29">
        <v>3.3</v>
      </c>
      <c r="BW104" s="29">
        <v>78.3</v>
      </c>
      <c r="BX104" s="29">
        <v>85.9</v>
      </c>
      <c r="BY104" s="29">
        <v>-7.6</v>
      </c>
      <c r="BZ104" s="29">
        <v>140</v>
      </c>
      <c r="CA104" s="29">
        <v>141.6</v>
      </c>
      <c r="CB104" s="29">
        <v>-1.6</v>
      </c>
      <c r="CC104" s="29">
        <v>54</v>
      </c>
      <c r="CD104" s="29">
        <v>67</v>
      </c>
      <c r="CE104" s="29">
        <v>-13</v>
      </c>
      <c r="CL104" s="29">
        <v>33</v>
      </c>
      <c r="CM104" s="29">
        <v>30.9</v>
      </c>
      <c r="CN104" s="29">
        <v>2.1</v>
      </c>
      <c r="CO104" s="29">
        <v>83.7</v>
      </c>
      <c r="CP104" s="29">
        <v>81.5</v>
      </c>
      <c r="CQ104" s="29">
        <v>2.2000000000000002</v>
      </c>
      <c r="CR104" s="29">
        <v>119.4</v>
      </c>
      <c r="CS104" s="29">
        <v>114.1</v>
      </c>
      <c r="CT104" s="29">
        <v>5.3</v>
      </c>
      <c r="CU104" s="29">
        <v>40.1</v>
      </c>
      <c r="CV104" s="29">
        <v>36.700000000000003</v>
      </c>
      <c r="CW104" s="29">
        <v>3.3</v>
      </c>
      <c r="DA104" s="29">
        <v>111.4</v>
      </c>
      <c r="DB104" s="29">
        <v>112.6</v>
      </c>
      <c r="DC104" s="29">
        <v>-1.2</v>
      </c>
      <c r="DJ104" s="29">
        <v>104.2</v>
      </c>
      <c r="DK104" s="29">
        <v>113.4</v>
      </c>
      <c r="DL104" s="29">
        <v>-9.1999999999999993</v>
      </c>
      <c r="DM104" s="29">
        <v>78.099999999999994</v>
      </c>
      <c r="DP104" s="29">
        <v>37.700000000000003</v>
      </c>
      <c r="DV104" s="29">
        <v>93.8</v>
      </c>
      <c r="DW104" s="29">
        <v>99.8</v>
      </c>
      <c r="DX104" s="29">
        <v>-6</v>
      </c>
      <c r="EB104" s="29">
        <v>55.1</v>
      </c>
      <c r="EC104" s="29">
        <v>54.5</v>
      </c>
      <c r="ED104" s="29">
        <v>0.6</v>
      </c>
    </row>
    <row r="105" spans="1:134" x14ac:dyDescent="0.2">
      <c r="A105" s="28">
        <v>27941</v>
      </c>
      <c r="B105" s="33">
        <v>102</v>
      </c>
      <c r="F105" s="29">
        <v>59.4</v>
      </c>
      <c r="G105" s="29">
        <v>58.8</v>
      </c>
      <c r="H105" s="29">
        <v>0.6</v>
      </c>
      <c r="I105" s="29">
        <v>70.8</v>
      </c>
      <c r="J105" s="29">
        <v>70.099999999999994</v>
      </c>
      <c r="K105" s="29">
        <v>0.7</v>
      </c>
      <c r="L105" s="29">
        <v>82.7</v>
      </c>
      <c r="R105" s="29">
        <v>101.7</v>
      </c>
      <c r="S105" s="29">
        <v>99.1</v>
      </c>
      <c r="T105" s="29">
        <v>2.6</v>
      </c>
      <c r="U105" s="29">
        <v>128.69999999999999</v>
      </c>
      <c r="V105" s="29">
        <v>125.3</v>
      </c>
      <c r="W105" s="29">
        <v>3.4</v>
      </c>
      <c r="AJ105" s="29">
        <v>88.3</v>
      </c>
      <c r="AK105" s="29">
        <v>90.6</v>
      </c>
      <c r="AL105" s="29">
        <v>-2.4</v>
      </c>
      <c r="AM105" s="29">
        <v>125.4</v>
      </c>
      <c r="AP105" s="29">
        <v>84.1</v>
      </c>
      <c r="AS105" s="29">
        <v>83.7</v>
      </c>
      <c r="AV105" s="29">
        <v>107.2</v>
      </c>
      <c r="AY105" s="29">
        <v>57.3</v>
      </c>
      <c r="AZ105" s="29">
        <v>61.8</v>
      </c>
      <c r="BA105" s="29">
        <v>-4.5</v>
      </c>
      <c r="BB105" s="29">
        <v>42.3</v>
      </c>
      <c r="BH105" s="29">
        <v>47.4</v>
      </c>
      <c r="BK105" s="29">
        <v>24.8</v>
      </c>
      <c r="BN105" s="29">
        <v>73.900000000000006</v>
      </c>
      <c r="BT105" s="29">
        <v>18.5</v>
      </c>
      <c r="BU105" s="29">
        <v>15.3</v>
      </c>
      <c r="BV105" s="29">
        <v>3.3</v>
      </c>
      <c r="BW105" s="29">
        <v>74.5</v>
      </c>
      <c r="BX105" s="29">
        <v>85.5</v>
      </c>
      <c r="BY105" s="29">
        <v>-11</v>
      </c>
      <c r="BZ105" s="29">
        <v>139.4</v>
      </c>
      <c r="CA105" s="29">
        <v>142</v>
      </c>
      <c r="CB105" s="29">
        <v>-2.6</v>
      </c>
      <c r="CC105" s="29">
        <v>52</v>
      </c>
      <c r="CD105" s="29">
        <v>66.7</v>
      </c>
      <c r="CE105" s="29">
        <v>-14.8</v>
      </c>
      <c r="CL105" s="29">
        <v>33.799999999999997</v>
      </c>
      <c r="CM105" s="29">
        <v>31.6</v>
      </c>
      <c r="CN105" s="29">
        <v>2.2000000000000002</v>
      </c>
      <c r="CO105" s="29">
        <v>86.3</v>
      </c>
      <c r="CP105" s="29">
        <v>82.5</v>
      </c>
      <c r="CQ105" s="29">
        <v>3.7</v>
      </c>
      <c r="CR105" s="29">
        <v>121.2</v>
      </c>
      <c r="CS105" s="29">
        <v>114.6</v>
      </c>
      <c r="CT105" s="29">
        <v>6.6</v>
      </c>
      <c r="CU105" s="29">
        <v>37.700000000000003</v>
      </c>
      <c r="CV105" s="29">
        <v>37</v>
      </c>
      <c r="CW105" s="29">
        <v>0.7</v>
      </c>
      <c r="DA105" s="29">
        <v>110</v>
      </c>
      <c r="DB105" s="29">
        <v>113.4</v>
      </c>
      <c r="DC105" s="29">
        <v>-3.4</v>
      </c>
      <c r="DJ105" s="29">
        <v>106.4</v>
      </c>
      <c r="DK105" s="29">
        <v>112.9</v>
      </c>
      <c r="DL105" s="29">
        <v>-6.6</v>
      </c>
      <c r="DM105" s="29">
        <v>76.5</v>
      </c>
      <c r="DP105" s="29">
        <v>36.6</v>
      </c>
      <c r="DV105" s="29">
        <v>93.8</v>
      </c>
      <c r="DW105" s="29">
        <v>99.8</v>
      </c>
      <c r="DX105" s="29">
        <v>-5.9</v>
      </c>
      <c r="EB105" s="29">
        <v>54</v>
      </c>
      <c r="EC105" s="29">
        <v>54.4</v>
      </c>
      <c r="ED105" s="29">
        <v>-0.5</v>
      </c>
    </row>
    <row r="106" spans="1:134" x14ac:dyDescent="0.2">
      <c r="A106" s="28">
        <v>28033</v>
      </c>
      <c r="B106" s="33">
        <v>103</v>
      </c>
      <c r="F106" s="29">
        <v>60.5</v>
      </c>
      <c r="G106" s="29">
        <v>59.4</v>
      </c>
      <c r="H106" s="29">
        <v>1.1000000000000001</v>
      </c>
      <c r="I106" s="29">
        <v>70.5</v>
      </c>
      <c r="J106" s="29">
        <v>70.400000000000006</v>
      </c>
      <c r="K106" s="29">
        <v>0.1</v>
      </c>
      <c r="L106" s="29">
        <v>82.7</v>
      </c>
      <c r="R106" s="29">
        <v>102.1</v>
      </c>
      <c r="S106" s="29">
        <v>99.6</v>
      </c>
      <c r="T106" s="29">
        <v>2.5</v>
      </c>
      <c r="U106" s="29">
        <v>128.9</v>
      </c>
      <c r="V106" s="29">
        <v>125.6</v>
      </c>
      <c r="W106" s="29">
        <v>3.3</v>
      </c>
      <c r="AJ106" s="29">
        <v>88.1</v>
      </c>
      <c r="AK106" s="29">
        <v>90.9</v>
      </c>
      <c r="AL106" s="29">
        <v>-2.8</v>
      </c>
      <c r="AM106" s="29">
        <v>124.1</v>
      </c>
      <c r="AP106" s="29">
        <v>84.1</v>
      </c>
      <c r="AS106" s="29">
        <v>83.2</v>
      </c>
      <c r="AV106" s="29">
        <v>106.3</v>
      </c>
      <c r="AY106" s="29">
        <v>57.5</v>
      </c>
      <c r="AZ106" s="29">
        <v>61.5</v>
      </c>
      <c r="BA106" s="29">
        <v>-4</v>
      </c>
      <c r="BB106" s="29">
        <v>42.5</v>
      </c>
      <c r="BH106" s="29">
        <v>48.5</v>
      </c>
      <c r="BK106" s="29">
        <v>24.7</v>
      </c>
      <c r="BN106" s="29">
        <v>73.2</v>
      </c>
      <c r="BT106" s="29">
        <v>19</v>
      </c>
      <c r="BU106" s="29">
        <v>15.5</v>
      </c>
      <c r="BV106" s="29">
        <v>3.4</v>
      </c>
      <c r="BW106" s="29">
        <v>73</v>
      </c>
      <c r="BX106" s="29">
        <v>85</v>
      </c>
      <c r="BY106" s="29">
        <v>-12.1</v>
      </c>
      <c r="BZ106" s="29">
        <v>139.69999999999999</v>
      </c>
      <c r="CA106" s="29">
        <v>142.4</v>
      </c>
      <c r="CB106" s="29">
        <v>-2.7</v>
      </c>
      <c r="CC106" s="29">
        <v>52.5</v>
      </c>
      <c r="CD106" s="29">
        <v>66.5</v>
      </c>
      <c r="CE106" s="29">
        <v>-14</v>
      </c>
      <c r="CL106" s="29">
        <v>34.700000000000003</v>
      </c>
      <c r="CM106" s="29">
        <v>32.299999999999997</v>
      </c>
      <c r="CN106" s="29">
        <v>2.5</v>
      </c>
      <c r="CO106" s="29">
        <v>87.5</v>
      </c>
      <c r="CP106" s="29">
        <v>83.6</v>
      </c>
      <c r="CQ106" s="29">
        <v>4</v>
      </c>
      <c r="CR106" s="29">
        <v>122.1</v>
      </c>
      <c r="CS106" s="29">
        <v>115.1</v>
      </c>
      <c r="CT106" s="29">
        <v>7.1</v>
      </c>
      <c r="CU106" s="29">
        <v>39</v>
      </c>
      <c r="CV106" s="29">
        <v>37.299999999999997</v>
      </c>
      <c r="CW106" s="29">
        <v>1.7</v>
      </c>
      <c r="DA106" s="29">
        <v>108</v>
      </c>
      <c r="DB106" s="29">
        <v>113.9</v>
      </c>
      <c r="DC106" s="29">
        <v>-5.9</v>
      </c>
      <c r="DJ106" s="29">
        <v>106.3</v>
      </c>
      <c r="DK106" s="29">
        <v>112.5</v>
      </c>
      <c r="DL106" s="29">
        <v>-6.2</v>
      </c>
      <c r="DM106" s="29">
        <v>77.8</v>
      </c>
      <c r="DP106" s="29">
        <v>36.700000000000003</v>
      </c>
      <c r="DV106" s="29">
        <v>93.8</v>
      </c>
      <c r="DW106" s="29">
        <v>99.8</v>
      </c>
      <c r="DX106" s="29">
        <v>-6</v>
      </c>
      <c r="EB106" s="29">
        <v>53.9</v>
      </c>
      <c r="EC106" s="29">
        <v>54.4</v>
      </c>
      <c r="ED106" s="29">
        <v>-0.5</v>
      </c>
    </row>
    <row r="107" spans="1:134" x14ac:dyDescent="0.2">
      <c r="A107" s="28">
        <v>28125</v>
      </c>
      <c r="B107" s="33">
        <v>104</v>
      </c>
      <c r="F107" s="29">
        <v>63.8</v>
      </c>
      <c r="G107" s="29">
        <v>60.1</v>
      </c>
      <c r="H107" s="29">
        <v>3.7</v>
      </c>
      <c r="I107" s="29">
        <v>70.3</v>
      </c>
      <c r="J107" s="29">
        <v>70.599999999999994</v>
      </c>
      <c r="K107" s="29">
        <v>-0.3</v>
      </c>
      <c r="L107" s="29">
        <v>83.7</v>
      </c>
      <c r="R107" s="29">
        <v>103</v>
      </c>
      <c r="S107" s="29">
        <v>100.1</v>
      </c>
      <c r="T107" s="29">
        <v>2.9</v>
      </c>
      <c r="U107" s="29">
        <v>133.80000000000001</v>
      </c>
      <c r="V107" s="29">
        <v>126.3</v>
      </c>
      <c r="W107" s="29">
        <v>7.6</v>
      </c>
      <c r="AJ107" s="29">
        <v>89.2</v>
      </c>
      <c r="AK107" s="29">
        <v>91.2</v>
      </c>
      <c r="AL107" s="29">
        <v>-2</v>
      </c>
      <c r="AM107" s="29">
        <v>123.2</v>
      </c>
      <c r="AN107" s="29">
        <v>128.19999999999999</v>
      </c>
      <c r="AO107" s="29">
        <v>-5</v>
      </c>
      <c r="AP107" s="29">
        <v>85</v>
      </c>
      <c r="AS107" s="29">
        <v>83.9</v>
      </c>
      <c r="AV107" s="29">
        <v>107.6</v>
      </c>
      <c r="AY107" s="29">
        <v>58.4</v>
      </c>
      <c r="AZ107" s="29">
        <v>61.3</v>
      </c>
      <c r="BA107" s="29">
        <v>-3</v>
      </c>
      <c r="BB107" s="29">
        <v>43.1</v>
      </c>
      <c r="BH107" s="29">
        <v>49.4</v>
      </c>
      <c r="BK107" s="29">
        <v>24.5</v>
      </c>
      <c r="BN107" s="29">
        <v>73.7</v>
      </c>
      <c r="BT107" s="29">
        <v>20.399999999999999</v>
      </c>
      <c r="BU107" s="29">
        <v>15.8</v>
      </c>
      <c r="BV107" s="29">
        <v>4.5999999999999996</v>
      </c>
      <c r="BW107" s="29">
        <v>71.8</v>
      </c>
      <c r="BX107" s="29">
        <v>84.5</v>
      </c>
      <c r="BY107" s="29">
        <v>-12.7</v>
      </c>
      <c r="BZ107" s="29">
        <v>141.4</v>
      </c>
      <c r="CA107" s="29">
        <v>142.9</v>
      </c>
      <c r="CB107" s="29">
        <v>-1.5</v>
      </c>
      <c r="CC107" s="29">
        <v>51.8</v>
      </c>
      <c r="CD107" s="29">
        <v>66.2</v>
      </c>
      <c r="CE107" s="29">
        <v>-14.4</v>
      </c>
      <c r="CL107" s="29">
        <v>34.299999999999997</v>
      </c>
      <c r="CM107" s="29">
        <v>32.9</v>
      </c>
      <c r="CN107" s="29">
        <v>1.4</v>
      </c>
      <c r="CO107" s="29">
        <v>88.4</v>
      </c>
      <c r="CP107" s="29">
        <v>84.6</v>
      </c>
      <c r="CQ107" s="29">
        <v>3.8</v>
      </c>
      <c r="CR107" s="29">
        <v>123.1</v>
      </c>
      <c r="CS107" s="29">
        <v>115.6</v>
      </c>
      <c r="CT107" s="29">
        <v>7.5</v>
      </c>
      <c r="CU107" s="29">
        <v>39.4</v>
      </c>
      <c r="CV107" s="29">
        <v>37.6</v>
      </c>
      <c r="CW107" s="29">
        <v>1.8</v>
      </c>
      <c r="DA107" s="29">
        <v>116.2</v>
      </c>
      <c r="DB107" s="29">
        <v>115</v>
      </c>
      <c r="DC107" s="29">
        <v>1.3</v>
      </c>
      <c r="DJ107" s="29">
        <v>103</v>
      </c>
      <c r="DK107" s="29">
        <v>111.9</v>
      </c>
      <c r="DL107" s="29">
        <v>-8.9</v>
      </c>
      <c r="DM107" s="29">
        <v>80.2</v>
      </c>
      <c r="DP107" s="29">
        <v>37.200000000000003</v>
      </c>
      <c r="DV107" s="29">
        <v>94.4</v>
      </c>
      <c r="DW107" s="29">
        <v>99.8</v>
      </c>
      <c r="DX107" s="29">
        <v>-5.4</v>
      </c>
      <c r="EB107" s="29">
        <v>53.8</v>
      </c>
      <c r="EC107" s="29">
        <v>54.4</v>
      </c>
      <c r="ED107" s="29">
        <v>-0.6</v>
      </c>
    </row>
    <row r="108" spans="1:134" x14ac:dyDescent="0.2">
      <c r="A108" s="28">
        <v>28215</v>
      </c>
      <c r="B108" s="33">
        <v>105</v>
      </c>
      <c r="F108" s="29">
        <v>62.9</v>
      </c>
      <c r="G108" s="29">
        <v>60.8</v>
      </c>
      <c r="H108" s="29">
        <v>2.1</v>
      </c>
      <c r="I108" s="29">
        <v>69.7</v>
      </c>
      <c r="J108" s="29">
        <v>70.900000000000006</v>
      </c>
      <c r="K108" s="29">
        <v>-1.2</v>
      </c>
      <c r="L108" s="29">
        <v>83.6</v>
      </c>
      <c r="R108" s="29">
        <v>104.5</v>
      </c>
      <c r="S108" s="29">
        <v>100.7</v>
      </c>
      <c r="T108" s="29">
        <v>3.7</v>
      </c>
      <c r="U108" s="29">
        <v>132.69999999999999</v>
      </c>
      <c r="V108" s="29">
        <v>126.8</v>
      </c>
      <c r="W108" s="29">
        <v>5.9</v>
      </c>
      <c r="AJ108" s="29">
        <v>88.1</v>
      </c>
      <c r="AK108" s="29">
        <v>91.5</v>
      </c>
      <c r="AL108" s="29">
        <v>-3.4</v>
      </c>
      <c r="AM108" s="29">
        <v>123.4</v>
      </c>
      <c r="AN108" s="29">
        <v>128.30000000000001</v>
      </c>
      <c r="AO108" s="29">
        <v>-4.9000000000000004</v>
      </c>
      <c r="AP108" s="29">
        <v>83.9</v>
      </c>
      <c r="AS108" s="29">
        <v>83.2</v>
      </c>
      <c r="AV108" s="29">
        <v>105.9</v>
      </c>
      <c r="AY108" s="29">
        <v>56.4</v>
      </c>
      <c r="AZ108" s="29">
        <v>61</v>
      </c>
      <c r="BA108" s="29">
        <v>-4.5999999999999996</v>
      </c>
      <c r="BB108" s="29">
        <v>43.3</v>
      </c>
      <c r="BH108" s="29">
        <v>50</v>
      </c>
      <c r="BK108" s="29">
        <v>24.2</v>
      </c>
      <c r="BN108" s="29">
        <v>70.8</v>
      </c>
      <c r="BT108" s="29">
        <v>20.3</v>
      </c>
      <c r="BU108" s="29">
        <v>16.2</v>
      </c>
      <c r="BV108" s="29">
        <v>4.0999999999999996</v>
      </c>
      <c r="BW108" s="29">
        <v>70.3</v>
      </c>
      <c r="BX108" s="29">
        <v>83.9</v>
      </c>
      <c r="BY108" s="29">
        <v>-13.6</v>
      </c>
      <c r="BZ108" s="29">
        <v>140.1</v>
      </c>
      <c r="CA108" s="29">
        <v>143.19999999999999</v>
      </c>
      <c r="CB108" s="29">
        <v>-3.2</v>
      </c>
      <c r="CC108" s="29">
        <v>51.3</v>
      </c>
      <c r="CD108" s="29">
        <v>65.8</v>
      </c>
      <c r="CE108" s="29">
        <v>-14.5</v>
      </c>
      <c r="CL108" s="29">
        <v>34.700000000000003</v>
      </c>
      <c r="CM108" s="29">
        <v>33.5</v>
      </c>
      <c r="CN108" s="29">
        <v>1.2</v>
      </c>
      <c r="CO108" s="29">
        <v>89.6</v>
      </c>
      <c r="CP108" s="29">
        <v>85.6</v>
      </c>
      <c r="CQ108" s="29">
        <v>4.0999999999999996</v>
      </c>
      <c r="CR108" s="29">
        <v>125.5</v>
      </c>
      <c r="CS108" s="29">
        <v>116.3</v>
      </c>
      <c r="CT108" s="29">
        <v>9.1999999999999993</v>
      </c>
      <c r="CU108" s="29">
        <v>42.2</v>
      </c>
      <c r="CV108" s="29">
        <v>38.1</v>
      </c>
      <c r="CW108" s="29">
        <v>4.0999999999999996</v>
      </c>
      <c r="DA108" s="29">
        <v>112.2</v>
      </c>
      <c r="DB108" s="29">
        <v>115.7</v>
      </c>
      <c r="DC108" s="29">
        <v>-3.5</v>
      </c>
      <c r="DJ108" s="29">
        <v>103.1</v>
      </c>
      <c r="DK108" s="29">
        <v>111.3</v>
      </c>
      <c r="DL108" s="29">
        <v>-8.1999999999999993</v>
      </c>
      <c r="DM108" s="29">
        <v>80.5</v>
      </c>
      <c r="DP108" s="29">
        <v>39.5</v>
      </c>
      <c r="DV108" s="29">
        <v>94.5</v>
      </c>
      <c r="DW108" s="29">
        <v>99.8</v>
      </c>
      <c r="DX108" s="29">
        <v>-5.3</v>
      </c>
      <c r="EB108" s="29">
        <v>53.6</v>
      </c>
      <c r="EC108" s="29">
        <v>54.3</v>
      </c>
      <c r="ED108" s="29">
        <v>-0.7</v>
      </c>
    </row>
    <row r="109" spans="1:134" x14ac:dyDescent="0.2">
      <c r="A109" s="28">
        <v>28306</v>
      </c>
      <c r="B109" s="33">
        <v>106</v>
      </c>
      <c r="F109" s="29">
        <v>64.5</v>
      </c>
      <c r="G109" s="29">
        <v>61.5</v>
      </c>
      <c r="H109" s="29">
        <v>3.1</v>
      </c>
      <c r="I109" s="29">
        <v>69.2</v>
      </c>
      <c r="J109" s="29">
        <v>71</v>
      </c>
      <c r="K109" s="29">
        <v>-1.8</v>
      </c>
      <c r="L109" s="29">
        <v>85.3</v>
      </c>
      <c r="R109" s="29">
        <v>106.5</v>
      </c>
      <c r="S109" s="29">
        <v>101.4</v>
      </c>
      <c r="T109" s="29">
        <v>5.0999999999999996</v>
      </c>
      <c r="U109" s="29">
        <v>135</v>
      </c>
      <c r="V109" s="29">
        <v>127.5</v>
      </c>
      <c r="W109" s="29">
        <v>7.5</v>
      </c>
      <c r="AJ109" s="29">
        <v>89</v>
      </c>
      <c r="AK109" s="29">
        <v>91.7</v>
      </c>
      <c r="AL109" s="29">
        <v>-2.8</v>
      </c>
      <c r="AM109" s="29">
        <v>123.6</v>
      </c>
      <c r="AN109" s="29">
        <v>128.4</v>
      </c>
      <c r="AO109" s="29">
        <v>-4.8</v>
      </c>
      <c r="AP109" s="29">
        <v>82.8</v>
      </c>
      <c r="AS109" s="29">
        <v>84</v>
      </c>
      <c r="AV109" s="29">
        <v>105.7</v>
      </c>
      <c r="AY109" s="29">
        <v>56.5</v>
      </c>
      <c r="AZ109" s="29">
        <v>60.7</v>
      </c>
      <c r="BA109" s="29">
        <v>-4.2</v>
      </c>
      <c r="BB109" s="29">
        <v>44.5</v>
      </c>
      <c r="BH109" s="29">
        <v>50.7</v>
      </c>
      <c r="BK109" s="29">
        <v>23.7</v>
      </c>
      <c r="BN109" s="29">
        <v>69</v>
      </c>
      <c r="BT109" s="29">
        <v>19.8</v>
      </c>
      <c r="BU109" s="29">
        <v>16.399999999999999</v>
      </c>
      <c r="BV109" s="29">
        <v>3.4</v>
      </c>
      <c r="BW109" s="29">
        <v>68.5</v>
      </c>
      <c r="BX109" s="29">
        <v>83.2</v>
      </c>
      <c r="BY109" s="29">
        <v>-14.6</v>
      </c>
      <c r="BZ109" s="29">
        <v>138.6</v>
      </c>
      <c r="CA109" s="29">
        <v>143.4</v>
      </c>
      <c r="CB109" s="29">
        <v>-4.9000000000000004</v>
      </c>
      <c r="CC109" s="29">
        <v>51.8</v>
      </c>
      <c r="CD109" s="29">
        <v>65.5</v>
      </c>
      <c r="CE109" s="29">
        <v>-13.7</v>
      </c>
      <c r="CL109" s="29">
        <v>34.5</v>
      </c>
      <c r="CM109" s="29">
        <v>34</v>
      </c>
      <c r="CN109" s="29">
        <v>0.5</v>
      </c>
      <c r="CO109" s="29">
        <v>92.1</v>
      </c>
      <c r="CP109" s="29">
        <v>86.7</v>
      </c>
      <c r="CQ109" s="29">
        <v>5.4</v>
      </c>
      <c r="CR109" s="29">
        <v>127.7</v>
      </c>
      <c r="CS109" s="29">
        <v>117.1</v>
      </c>
      <c r="CT109" s="29">
        <v>10.7</v>
      </c>
      <c r="CU109" s="29">
        <v>41.1</v>
      </c>
      <c r="CV109" s="29">
        <v>38.5</v>
      </c>
      <c r="CW109" s="29">
        <v>2.6</v>
      </c>
      <c r="DA109" s="29">
        <v>107.7</v>
      </c>
      <c r="DB109" s="29">
        <v>116.1</v>
      </c>
      <c r="DC109" s="29">
        <v>-8.4</v>
      </c>
      <c r="DJ109" s="29">
        <v>105.2</v>
      </c>
      <c r="DK109" s="29">
        <v>110.9</v>
      </c>
      <c r="DL109" s="29">
        <v>-5.6</v>
      </c>
      <c r="DM109" s="29">
        <v>79.8</v>
      </c>
      <c r="DP109" s="29">
        <v>39.5</v>
      </c>
      <c r="DV109" s="29">
        <v>95.7</v>
      </c>
      <c r="DW109" s="29">
        <v>99.9</v>
      </c>
      <c r="DX109" s="29">
        <v>-4.2</v>
      </c>
      <c r="EB109" s="29">
        <v>54.1</v>
      </c>
      <c r="EC109" s="29">
        <v>54.3</v>
      </c>
      <c r="ED109" s="29">
        <v>-0.2</v>
      </c>
    </row>
    <row r="110" spans="1:134" x14ac:dyDescent="0.2">
      <c r="A110" s="28">
        <v>28398</v>
      </c>
      <c r="B110" s="33">
        <v>107</v>
      </c>
      <c r="F110" s="29">
        <v>65</v>
      </c>
      <c r="G110" s="29">
        <v>62.2</v>
      </c>
      <c r="H110" s="29">
        <v>2.8</v>
      </c>
      <c r="I110" s="29">
        <v>69</v>
      </c>
      <c r="J110" s="29">
        <v>71.2</v>
      </c>
      <c r="K110" s="29">
        <v>-2.2000000000000002</v>
      </c>
      <c r="L110" s="29">
        <v>86</v>
      </c>
      <c r="R110" s="29">
        <v>107.9</v>
      </c>
      <c r="S110" s="29">
        <v>102.1</v>
      </c>
      <c r="T110" s="29">
        <v>5.7</v>
      </c>
      <c r="U110" s="29">
        <v>135.6</v>
      </c>
      <c r="V110" s="29">
        <v>128.19999999999999</v>
      </c>
      <c r="W110" s="29">
        <v>7.4</v>
      </c>
      <c r="AJ110" s="29">
        <v>89.2</v>
      </c>
      <c r="AK110" s="29">
        <v>92</v>
      </c>
      <c r="AL110" s="29">
        <v>-2.8</v>
      </c>
      <c r="AM110" s="29">
        <v>123</v>
      </c>
      <c r="AN110" s="29">
        <v>128.4</v>
      </c>
      <c r="AO110" s="29">
        <v>-5.4</v>
      </c>
      <c r="AP110" s="29">
        <v>80.8</v>
      </c>
      <c r="AS110" s="29">
        <v>85.7</v>
      </c>
      <c r="AV110" s="29">
        <v>105.9</v>
      </c>
      <c r="AY110" s="29">
        <v>55.9</v>
      </c>
      <c r="AZ110" s="29">
        <v>60.4</v>
      </c>
      <c r="BA110" s="29">
        <v>-4.5</v>
      </c>
      <c r="BB110" s="29">
        <v>44.9</v>
      </c>
      <c r="BH110" s="29">
        <v>51.4</v>
      </c>
      <c r="BK110" s="29">
        <v>23.2</v>
      </c>
      <c r="BN110" s="29">
        <v>68.099999999999994</v>
      </c>
      <c r="BT110" s="29">
        <v>19.7</v>
      </c>
      <c r="BU110" s="29">
        <v>16.7</v>
      </c>
      <c r="BV110" s="29">
        <v>3</v>
      </c>
      <c r="BW110" s="29">
        <v>67.7</v>
      </c>
      <c r="BX110" s="29">
        <v>82.4</v>
      </c>
      <c r="BY110" s="29">
        <v>-14.8</v>
      </c>
      <c r="BZ110" s="29">
        <v>139</v>
      </c>
      <c r="CA110" s="29">
        <v>143.69999999999999</v>
      </c>
      <c r="CB110" s="29">
        <v>-4.7</v>
      </c>
      <c r="CC110" s="29">
        <v>53.3</v>
      </c>
      <c r="CD110" s="29">
        <v>65.400000000000006</v>
      </c>
      <c r="CE110" s="29">
        <v>-12.1</v>
      </c>
      <c r="CL110" s="29">
        <v>35</v>
      </c>
      <c r="CM110" s="29">
        <v>34.5</v>
      </c>
      <c r="CN110" s="29">
        <v>0.5</v>
      </c>
      <c r="CO110" s="29">
        <v>93.9</v>
      </c>
      <c r="CP110" s="29">
        <v>87.9</v>
      </c>
      <c r="CQ110" s="29">
        <v>6</v>
      </c>
      <c r="CR110" s="29">
        <v>129.1</v>
      </c>
      <c r="CS110" s="29">
        <v>117.9</v>
      </c>
      <c r="CT110" s="29">
        <v>11.2</v>
      </c>
      <c r="CU110" s="29">
        <v>41.5</v>
      </c>
      <c r="CV110" s="29">
        <v>38.9</v>
      </c>
      <c r="CW110" s="29">
        <v>2.6</v>
      </c>
      <c r="DA110" s="29">
        <v>107.6</v>
      </c>
      <c r="DB110" s="29">
        <v>116.4</v>
      </c>
      <c r="DC110" s="29">
        <v>-8.8000000000000007</v>
      </c>
      <c r="DJ110" s="29">
        <v>105.1</v>
      </c>
      <c r="DK110" s="29">
        <v>110.5</v>
      </c>
      <c r="DL110" s="29">
        <v>-5.3</v>
      </c>
      <c r="DM110" s="29">
        <v>81.5</v>
      </c>
      <c r="DP110" s="29">
        <v>40.6</v>
      </c>
      <c r="DV110" s="29">
        <v>96</v>
      </c>
      <c r="DW110" s="29">
        <v>100</v>
      </c>
      <c r="DX110" s="29">
        <v>-4</v>
      </c>
      <c r="EB110" s="29">
        <v>54</v>
      </c>
      <c r="EC110" s="29">
        <v>54.3</v>
      </c>
      <c r="ED110" s="29">
        <v>-0.3</v>
      </c>
    </row>
    <row r="111" spans="1:134" x14ac:dyDescent="0.2">
      <c r="A111" s="28">
        <v>28490</v>
      </c>
      <c r="B111" s="33">
        <v>108</v>
      </c>
      <c r="F111" s="29">
        <v>66.3</v>
      </c>
      <c r="G111" s="29">
        <v>62.9</v>
      </c>
      <c r="H111" s="29">
        <v>3.4</v>
      </c>
      <c r="I111" s="29">
        <v>69.2</v>
      </c>
      <c r="J111" s="29">
        <v>71.3</v>
      </c>
      <c r="K111" s="29">
        <v>-2.1</v>
      </c>
      <c r="L111" s="29">
        <v>88.6</v>
      </c>
      <c r="R111" s="29">
        <v>108.7</v>
      </c>
      <c r="S111" s="29">
        <v>102.9</v>
      </c>
      <c r="T111" s="29">
        <v>5.8</v>
      </c>
      <c r="U111" s="29">
        <v>142</v>
      </c>
      <c r="V111" s="29">
        <v>129.19999999999999</v>
      </c>
      <c r="W111" s="29">
        <v>12.8</v>
      </c>
      <c r="AJ111" s="29">
        <v>90.7</v>
      </c>
      <c r="AK111" s="29">
        <v>92.3</v>
      </c>
      <c r="AL111" s="29">
        <v>-1.6</v>
      </c>
      <c r="AM111" s="29">
        <v>122.6</v>
      </c>
      <c r="AN111" s="29">
        <v>128.4</v>
      </c>
      <c r="AO111" s="29">
        <v>-5.9</v>
      </c>
      <c r="AP111" s="29">
        <v>80.3</v>
      </c>
      <c r="AS111" s="29">
        <v>88.8</v>
      </c>
      <c r="AV111" s="29">
        <v>107.9</v>
      </c>
      <c r="AY111" s="29">
        <v>56.1</v>
      </c>
      <c r="AZ111" s="29">
        <v>60.1</v>
      </c>
      <c r="BA111" s="29">
        <v>-4</v>
      </c>
      <c r="BB111" s="29">
        <v>46.1</v>
      </c>
      <c r="BH111" s="29">
        <v>52</v>
      </c>
      <c r="BK111" s="29">
        <v>22.4</v>
      </c>
      <c r="BN111" s="29">
        <v>69</v>
      </c>
      <c r="BT111" s="29">
        <v>20.399999999999999</v>
      </c>
      <c r="BU111" s="29">
        <v>17</v>
      </c>
      <c r="BV111" s="29">
        <v>3.4</v>
      </c>
      <c r="BW111" s="29">
        <v>68.3</v>
      </c>
      <c r="BX111" s="29">
        <v>81.8</v>
      </c>
      <c r="BY111" s="29">
        <v>-13.5</v>
      </c>
      <c r="BZ111" s="29">
        <v>139.9</v>
      </c>
      <c r="CA111" s="29">
        <v>143.9</v>
      </c>
      <c r="CB111" s="29">
        <v>-4</v>
      </c>
      <c r="CC111" s="29">
        <v>52.4</v>
      </c>
      <c r="CD111" s="29">
        <v>65.099999999999994</v>
      </c>
      <c r="CE111" s="29">
        <v>-12.7</v>
      </c>
      <c r="CL111" s="29">
        <v>35</v>
      </c>
      <c r="CM111" s="29">
        <v>35</v>
      </c>
      <c r="CN111" s="29">
        <v>0</v>
      </c>
      <c r="CO111" s="29">
        <v>98.1</v>
      </c>
      <c r="CP111" s="29">
        <v>89.3</v>
      </c>
      <c r="CQ111" s="29">
        <v>8.8000000000000007</v>
      </c>
      <c r="CR111" s="29">
        <v>132.1</v>
      </c>
      <c r="CS111" s="29">
        <v>118.9</v>
      </c>
      <c r="CT111" s="29">
        <v>13.2</v>
      </c>
      <c r="CU111" s="29">
        <v>40.6</v>
      </c>
      <c r="CV111" s="29">
        <v>39.200000000000003</v>
      </c>
      <c r="CW111" s="29">
        <v>1.4</v>
      </c>
      <c r="DA111" s="29">
        <v>112.5</v>
      </c>
      <c r="DB111" s="29">
        <v>117</v>
      </c>
      <c r="DC111" s="29">
        <v>-4.5</v>
      </c>
      <c r="DJ111" s="29">
        <v>105.2</v>
      </c>
      <c r="DK111" s="29">
        <v>110.1</v>
      </c>
      <c r="DL111" s="29">
        <v>-4.9000000000000004</v>
      </c>
      <c r="DM111" s="29">
        <v>81.3</v>
      </c>
      <c r="DP111" s="29">
        <v>41.3</v>
      </c>
      <c r="DV111" s="29">
        <v>96.9</v>
      </c>
      <c r="DW111" s="29">
        <v>100.1</v>
      </c>
      <c r="DX111" s="29">
        <v>-3.2</v>
      </c>
      <c r="EB111" s="29">
        <v>52.7</v>
      </c>
      <c r="EC111" s="29">
        <v>54.2</v>
      </c>
      <c r="ED111" s="29">
        <v>-1.5</v>
      </c>
    </row>
    <row r="112" spans="1:134" x14ac:dyDescent="0.2">
      <c r="A112" s="28">
        <v>28580</v>
      </c>
      <c r="B112" s="33">
        <v>109</v>
      </c>
      <c r="F112" s="29">
        <v>66.5</v>
      </c>
      <c r="G112" s="29">
        <v>63.6</v>
      </c>
      <c r="H112" s="29">
        <v>2.9</v>
      </c>
      <c r="I112" s="29">
        <v>69.7</v>
      </c>
      <c r="J112" s="29">
        <v>71.400000000000006</v>
      </c>
      <c r="K112" s="29">
        <v>-1.7</v>
      </c>
      <c r="L112" s="29">
        <v>88</v>
      </c>
      <c r="R112" s="29">
        <v>109.9</v>
      </c>
      <c r="S112" s="29">
        <v>103.6</v>
      </c>
      <c r="T112" s="29">
        <v>6.2</v>
      </c>
      <c r="U112" s="29">
        <v>139.4</v>
      </c>
      <c r="V112" s="29">
        <v>130</v>
      </c>
      <c r="W112" s="29">
        <v>9.4</v>
      </c>
      <c r="AJ112" s="29">
        <v>89.1</v>
      </c>
      <c r="AK112" s="29">
        <v>92.5</v>
      </c>
      <c r="AL112" s="29">
        <v>-3.4</v>
      </c>
      <c r="AM112" s="29">
        <v>122</v>
      </c>
      <c r="AN112" s="29">
        <v>128.4</v>
      </c>
      <c r="AO112" s="29">
        <v>-6.3</v>
      </c>
      <c r="AP112" s="29">
        <v>78.099999999999994</v>
      </c>
      <c r="AS112" s="29">
        <v>87.6</v>
      </c>
      <c r="AV112" s="29">
        <v>110.2</v>
      </c>
      <c r="AY112" s="29">
        <v>55.9</v>
      </c>
      <c r="AZ112" s="29">
        <v>59.8</v>
      </c>
      <c r="BA112" s="29">
        <v>-3.9</v>
      </c>
      <c r="BB112" s="29">
        <v>46.4</v>
      </c>
      <c r="BH112" s="29">
        <v>52.9</v>
      </c>
      <c r="BK112" s="29">
        <v>22.3</v>
      </c>
      <c r="BN112" s="29">
        <v>67.5</v>
      </c>
      <c r="BT112" s="29">
        <v>20.3</v>
      </c>
      <c r="BU112" s="29">
        <v>17.3</v>
      </c>
      <c r="BV112" s="29">
        <v>3</v>
      </c>
      <c r="BW112" s="29">
        <v>64.2</v>
      </c>
      <c r="BX112" s="29">
        <v>80.900000000000006</v>
      </c>
      <c r="BY112" s="29">
        <v>-16.7</v>
      </c>
      <c r="BZ112" s="29">
        <v>138.5</v>
      </c>
      <c r="CA112" s="29">
        <v>144</v>
      </c>
      <c r="CB112" s="29">
        <v>-5.5</v>
      </c>
      <c r="CC112" s="29">
        <v>54.3</v>
      </c>
      <c r="CD112" s="29">
        <v>65</v>
      </c>
      <c r="CE112" s="29">
        <v>-10.7</v>
      </c>
      <c r="CL112" s="29">
        <v>36</v>
      </c>
      <c r="CM112" s="29">
        <v>35.5</v>
      </c>
      <c r="CN112" s="29">
        <v>0.4</v>
      </c>
      <c r="CO112" s="29">
        <v>100.7</v>
      </c>
      <c r="CP112" s="29">
        <v>90.7</v>
      </c>
      <c r="CQ112" s="29">
        <v>10</v>
      </c>
      <c r="CR112" s="29">
        <v>133</v>
      </c>
      <c r="CS112" s="29">
        <v>119.9</v>
      </c>
      <c r="CT112" s="29">
        <v>13.1</v>
      </c>
      <c r="CU112" s="29">
        <v>43.3</v>
      </c>
      <c r="CV112" s="29">
        <v>39.6</v>
      </c>
      <c r="CW112" s="29">
        <v>3.6</v>
      </c>
      <c r="DA112" s="29">
        <v>109.6</v>
      </c>
      <c r="DB112" s="29">
        <v>117.4</v>
      </c>
      <c r="DC112" s="29">
        <v>-7.8</v>
      </c>
      <c r="DJ112" s="29">
        <v>105.4</v>
      </c>
      <c r="DK112" s="29">
        <v>109.7</v>
      </c>
      <c r="DL112" s="29">
        <v>-4.4000000000000004</v>
      </c>
      <c r="DM112" s="29">
        <v>81.900000000000006</v>
      </c>
      <c r="DP112" s="29">
        <v>43.3</v>
      </c>
      <c r="DV112" s="29">
        <v>96.9</v>
      </c>
      <c r="DW112" s="29">
        <v>100.2</v>
      </c>
      <c r="DX112" s="29">
        <v>-3.3</v>
      </c>
      <c r="EB112" s="29">
        <v>52.1</v>
      </c>
      <c r="EC112" s="29">
        <v>54</v>
      </c>
      <c r="ED112" s="29">
        <v>-1.9</v>
      </c>
    </row>
    <row r="113" spans="1:134" x14ac:dyDescent="0.2">
      <c r="A113" s="28">
        <v>28671</v>
      </c>
      <c r="B113" s="33">
        <v>110</v>
      </c>
      <c r="F113" s="29">
        <v>68.099999999999994</v>
      </c>
      <c r="G113" s="29">
        <v>64.400000000000006</v>
      </c>
      <c r="H113" s="29">
        <v>3.7</v>
      </c>
      <c r="I113" s="29">
        <v>71.599999999999994</v>
      </c>
      <c r="J113" s="29">
        <v>71.7</v>
      </c>
      <c r="K113" s="29">
        <v>-0.1</v>
      </c>
      <c r="L113" s="29">
        <v>90.7</v>
      </c>
      <c r="R113" s="29">
        <v>110.8</v>
      </c>
      <c r="S113" s="29">
        <v>104.4</v>
      </c>
      <c r="T113" s="29">
        <v>6.4</v>
      </c>
      <c r="U113" s="29">
        <v>141.4</v>
      </c>
      <c r="V113" s="29">
        <v>131</v>
      </c>
      <c r="W113" s="29">
        <v>10.4</v>
      </c>
      <c r="AJ113" s="29">
        <v>90</v>
      </c>
      <c r="AK113" s="29">
        <v>92.8</v>
      </c>
      <c r="AL113" s="29">
        <v>-2.8</v>
      </c>
      <c r="AM113" s="29">
        <v>121.3</v>
      </c>
      <c r="AN113" s="29">
        <v>128.19999999999999</v>
      </c>
      <c r="AO113" s="29">
        <v>-6.9</v>
      </c>
      <c r="AP113" s="29">
        <v>77.099999999999994</v>
      </c>
      <c r="AS113" s="29">
        <v>87.5</v>
      </c>
      <c r="AV113" s="29">
        <v>109</v>
      </c>
      <c r="AY113" s="29">
        <v>56.4</v>
      </c>
      <c r="AZ113" s="29">
        <v>59.6</v>
      </c>
      <c r="BA113" s="29">
        <v>-3.2</v>
      </c>
      <c r="BB113" s="29">
        <v>46.8</v>
      </c>
      <c r="BH113" s="29">
        <v>54.3</v>
      </c>
      <c r="BK113" s="29">
        <v>22.7</v>
      </c>
      <c r="BN113" s="29">
        <v>66</v>
      </c>
      <c r="BT113" s="29">
        <v>20.8</v>
      </c>
      <c r="BU113" s="29">
        <v>17.5</v>
      </c>
      <c r="BV113" s="29">
        <v>3.2</v>
      </c>
      <c r="BW113" s="29">
        <v>61.4</v>
      </c>
      <c r="BX113" s="29">
        <v>79.900000000000006</v>
      </c>
      <c r="BY113" s="29">
        <v>-18.5</v>
      </c>
      <c r="BZ113" s="29">
        <v>136.9</v>
      </c>
      <c r="CA113" s="29">
        <v>144</v>
      </c>
      <c r="CB113" s="29">
        <v>-7.1</v>
      </c>
      <c r="CC113" s="29">
        <v>56.2</v>
      </c>
      <c r="CD113" s="29">
        <v>65</v>
      </c>
      <c r="CE113" s="29">
        <v>-8.8000000000000007</v>
      </c>
      <c r="CL113" s="29">
        <v>36.200000000000003</v>
      </c>
      <c r="CM113" s="29">
        <v>36.1</v>
      </c>
      <c r="CN113" s="29">
        <v>0.1</v>
      </c>
      <c r="CO113" s="29">
        <v>104.3</v>
      </c>
      <c r="CP113" s="29">
        <v>92.3</v>
      </c>
      <c r="CQ113" s="29">
        <v>11.9</v>
      </c>
      <c r="CR113" s="29">
        <v>133.80000000000001</v>
      </c>
      <c r="CS113" s="29">
        <v>120.9</v>
      </c>
      <c r="CT113" s="29">
        <v>12.9</v>
      </c>
      <c r="CU113" s="29">
        <v>44.4</v>
      </c>
      <c r="CV113" s="29">
        <v>40.200000000000003</v>
      </c>
      <c r="CW113" s="29">
        <v>4.2</v>
      </c>
      <c r="DA113" s="29">
        <v>111.2</v>
      </c>
      <c r="DB113" s="29">
        <v>117.9</v>
      </c>
      <c r="DC113" s="29">
        <v>-6.7</v>
      </c>
      <c r="DJ113" s="29">
        <v>105.8</v>
      </c>
      <c r="DK113" s="29">
        <v>109.4</v>
      </c>
      <c r="DL113" s="29">
        <v>-3.6</v>
      </c>
      <c r="DM113" s="29">
        <v>82.2</v>
      </c>
      <c r="DP113" s="29">
        <v>42.9</v>
      </c>
      <c r="DV113" s="29">
        <v>98</v>
      </c>
      <c r="DW113" s="29">
        <v>100.4</v>
      </c>
      <c r="DX113" s="29">
        <v>-2.4</v>
      </c>
      <c r="EB113" s="29">
        <v>52.7</v>
      </c>
      <c r="EC113" s="29">
        <v>53.9</v>
      </c>
      <c r="ED113" s="29">
        <v>-1.2</v>
      </c>
    </row>
    <row r="114" spans="1:134" x14ac:dyDescent="0.2">
      <c r="A114" s="28">
        <v>28763</v>
      </c>
      <c r="B114" s="33">
        <v>111</v>
      </c>
      <c r="F114" s="29">
        <v>69.7</v>
      </c>
      <c r="G114" s="29">
        <v>65.2</v>
      </c>
      <c r="H114" s="29">
        <v>4.5</v>
      </c>
      <c r="I114" s="29">
        <v>71.599999999999994</v>
      </c>
      <c r="J114" s="29">
        <v>72</v>
      </c>
      <c r="K114" s="29">
        <v>-0.4</v>
      </c>
      <c r="L114" s="29">
        <v>91.5</v>
      </c>
      <c r="R114" s="29">
        <v>111.9</v>
      </c>
      <c r="S114" s="29">
        <v>105.2</v>
      </c>
      <c r="T114" s="29">
        <v>6.7</v>
      </c>
      <c r="U114" s="29">
        <v>141.80000000000001</v>
      </c>
      <c r="V114" s="29">
        <v>131.9</v>
      </c>
      <c r="W114" s="29">
        <v>10</v>
      </c>
      <c r="AJ114" s="29">
        <v>90</v>
      </c>
      <c r="AK114" s="29">
        <v>93</v>
      </c>
      <c r="AL114" s="29">
        <v>-3</v>
      </c>
      <c r="AM114" s="29">
        <v>121.1</v>
      </c>
      <c r="AN114" s="29">
        <v>128.1</v>
      </c>
      <c r="AO114" s="29">
        <v>-7</v>
      </c>
      <c r="AP114" s="29">
        <v>75.5</v>
      </c>
      <c r="AS114" s="29">
        <v>87.8</v>
      </c>
      <c r="AV114" s="29">
        <v>106.7</v>
      </c>
      <c r="AY114" s="29">
        <v>55.6</v>
      </c>
      <c r="AZ114" s="29">
        <v>59.3</v>
      </c>
      <c r="BA114" s="29">
        <v>-3.7</v>
      </c>
      <c r="BB114" s="29">
        <v>45.9</v>
      </c>
      <c r="BH114" s="29">
        <v>55.6</v>
      </c>
      <c r="BK114" s="29">
        <v>22.8</v>
      </c>
      <c r="BN114" s="29">
        <v>69.400000000000006</v>
      </c>
      <c r="BT114" s="29">
        <v>20.8</v>
      </c>
      <c r="BU114" s="29">
        <v>17.8</v>
      </c>
      <c r="BV114" s="29">
        <v>2.9</v>
      </c>
      <c r="BW114" s="29">
        <v>60.9</v>
      </c>
      <c r="BX114" s="29">
        <v>78.8</v>
      </c>
      <c r="BY114" s="29">
        <v>-17.899999999999999</v>
      </c>
      <c r="BZ114" s="29">
        <v>137</v>
      </c>
      <c r="CA114" s="29">
        <v>144</v>
      </c>
      <c r="CB114" s="29">
        <v>-7</v>
      </c>
      <c r="CC114" s="29">
        <v>56.2</v>
      </c>
      <c r="CD114" s="29">
        <v>65</v>
      </c>
      <c r="CE114" s="29">
        <v>-8.8000000000000007</v>
      </c>
      <c r="CL114" s="29">
        <v>37.299999999999997</v>
      </c>
      <c r="CM114" s="29">
        <v>36.6</v>
      </c>
      <c r="CN114" s="29">
        <v>0.7</v>
      </c>
      <c r="CO114" s="29">
        <v>106.8</v>
      </c>
      <c r="CP114" s="29">
        <v>94</v>
      </c>
      <c r="CQ114" s="29">
        <v>12.8</v>
      </c>
      <c r="CR114" s="29">
        <v>133.5</v>
      </c>
      <c r="CS114" s="29">
        <v>121.8</v>
      </c>
      <c r="CT114" s="29">
        <v>11.7</v>
      </c>
      <c r="CU114" s="29">
        <v>44.9</v>
      </c>
      <c r="CV114" s="29">
        <v>40.700000000000003</v>
      </c>
      <c r="CW114" s="29">
        <v>4.2</v>
      </c>
      <c r="DA114" s="29">
        <v>110.1</v>
      </c>
      <c r="DB114" s="29">
        <v>118.2</v>
      </c>
      <c r="DC114" s="29">
        <v>-8.1</v>
      </c>
      <c r="DJ114" s="29">
        <v>104.8</v>
      </c>
      <c r="DK114" s="29">
        <v>109.1</v>
      </c>
      <c r="DL114" s="29">
        <v>-4.3</v>
      </c>
      <c r="DM114" s="29">
        <v>84.7</v>
      </c>
      <c r="DP114" s="29">
        <v>43.4</v>
      </c>
      <c r="DV114" s="29">
        <v>98.3</v>
      </c>
      <c r="DW114" s="29">
        <v>100.6</v>
      </c>
      <c r="DX114" s="29">
        <v>-2.2999999999999998</v>
      </c>
      <c r="EB114" s="29">
        <v>52.3</v>
      </c>
      <c r="EC114" s="29">
        <v>53.8</v>
      </c>
      <c r="ED114" s="29">
        <v>-1.4</v>
      </c>
    </row>
    <row r="115" spans="1:134" x14ac:dyDescent="0.2">
      <c r="A115" s="28">
        <v>28855</v>
      </c>
      <c r="B115" s="33">
        <v>112</v>
      </c>
      <c r="F115" s="29">
        <v>72.2</v>
      </c>
      <c r="G115" s="29">
        <v>66.099999999999994</v>
      </c>
      <c r="H115" s="29">
        <v>6.1</v>
      </c>
      <c r="I115" s="29">
        <v>72.2</v>
      </c>
      <c r="J115" s="29">
        <v>72.2</v>
      </c>
      <c r="K115" s="29">
        <v>0</v>
      </c>
      <c r="L115" s="29">
        <v>93.2</v>
      </c>
      <c r="R115" s="29">
        <v>113.2</v>
      </c>
      <c r="S115" s="29">
        <v>106.1</v>
      </c>
      <c r="T115" s="29">
        <v>7.1</v>
      </c>
      <c r="U115" s="29">
        <v>147.9</v>
      </c>
      <c r="V115" s="29">
        <v>133.1</v>
      </c>
      <c r="W115" s="29">
        <v>14.8</v>
      </c>
      <c r="AJ115" s="29">
        <v>91.8</v>
      </c>
      <c r="AK115" s="29">
        <v>93.3</v>
      </c>
      <c r="AL115" s="29">
        <v>-1.5</v>
      </c>
      <c r="AM115" s="29">
        <v>121</v>
      </c>
      <c r="AN115" s="29">
        <v>128</v>
      </c>
      <c r="AO115" s="29">
        <v>-7</v>
      </c>
      <c r="AP115" s="29">
        <v>75.2</v>
      </c>
      <c r="AS115" s="29">
        <v>88.9</v>
      </c>
      <c r="AV115" s="29">
        <v>107.4</v>
      </c>
      <c r="AY115" s="29">
        <v>55.5</v>
      </c>
      <c r="AZ115" s="29">
        <v>59</v>
      </c>
      <c r="BA115" s="29">
        <v>-3.5</v>
      </c>
      <c r="BB115" s="29">
        <v>46.5</v>
      </c>
      <c r="BE115" s="29">
        <v>101.1</v>
      </c>
      <c r="BH115" s="29">
        <v>56.7</v>
      </c>
      <c r="BK115" s="29">
        <v>25.3</v>
      </c>
      <c r="BN115" s="29">
        <v>74.400000000000006</v>
      </c>
      <c r="BT115" s="29">
        <v>22.6</v>
      </c>
      <c r="BU115" s="29">
        <v>18.2</v>
      </c>
      <c r="BV115" s="29">
        <v>4.5</v>
      </c>
      <c r="BW115" s="29">
        <v>62.3</v>
      </c>
      <c r="BX115" s="29">
        <v>77.900000000000006</v>
      </c>
      <c r="BY115" s="29">
        <v>-15.7</v>
      </c>
      <c r="BZ115" s="29">
        <v>138.9</v>
      </c>
      <c r="CA115" s="29">
        <v>144.1</v>
      </c>
      <c r="CB115" s="29">
        <v>-5.2</v>
      </c>
      <c r="CC115" s="29">
        <v>56.7</v>
      </c>
      <c r="CD115" s="29">
        <v>65</v>
      </c>
      <c r="CE115" s="29">
        <v>-8.3000000000000007</v>
      </c>
      <c r="CL115" s="29">
        <v>39</v>
      </c>
      <c r="CM115" s="29">
        <v>37.200000000000003</v>
      </c>
      <c r="CN115" s="29">
        <v>1.8</v>
      </c>
      <c r="CO115" s="29">
        <v>110.9</v>
      </c>
      <c r="CP115" s="29">
        <v>95.9</v>
      </c>
      <c r="CQ115" s="29">
        <v>15</v>
      </c>
      <c r="CR115" s="29">
        <v>133.6</v>
      </c>
      <c r="CS115" s="29">
        <v>122.7</v>
      </c>
      <c r="CT115" s="29">
        <v>10.9</v>
      </c>
      <c r="CU115" s="29">
        <v>45.8</v>
      </c>
      <c r="CV115" s="29">
        <v>41.2</v>
      </c>
      <c r="CW115" s="29">
        <v>4.5999999999999996</v>
      </c>
      <c r="DA115" s="29">
        <v>110.8</v>
      </c>
      <c r="DB115" s="29">
        <v>118.6</v>
      </c>
      <c r="DC115" s="29">
        <v>-7.8</v>
      </c>
      <c r="DJ115" s="29">
        <v>105</v>
      </c>
      <c r="DK115" s="29">
        <v>108.8</v>
      </c>
      <c r="DL115" s="29">
        <v>-3.8</v>
      </c>
      <c r="DM115" s="29">
        <v>84.2</v>
      </c>
      <c r="DP115" s="29">
        <v>44.9</v>
      </c>
      <c r="DV115" s="29">
        <v>98.3</v>
      </c>
      <c r="DW115" s="29">
        <v>100.7</v>
      </c>
      <c r="DX115" s="29">
        <v>-2.4</v>
      </c>
      <c r="EB115" s="29">
        <v>51.7</v>
      </c>
      <c r="EC115" s="29">
        <v>53.6</v>
      </c>
      <c r="ED115" s="29">
        <v>-1.9</v>
      </c>
    </row>
    <row r="116" spans="1:134" x14ac:dyDescent="0.2">
      <c r="A116" s="28">
        <v>28945</v>
      </c>
      <c r="B116" s="33">
        <v>113</v>
      </c>
      <c r="F116" s="29">
        <v>72.099999999999994</v>
      </c>
      <c r="G116" s="29">
        <v>67</v>
      </c>
      <c r="H116" s="29">
        <v>5.0999999999999996</v>
      </c>
      <c r="I116" s="29">
        <v>71.599999999999994</v>
      </c>
      <c r="J116" s="29">
        <v>72.400000000000006</v>
      </c>
      <c r="K116" s="29">
        <v>-0.9</v>
      </c>
      <c r="L116" s="29">
        <v>93.4</v>
      </c>
      <c r="R116" s="29">
        <v>114.8</v>
      </c>
      <c r="S116" s="29">
        <v>107</v>
      </c>
      <c r="T116" s="29">
        <v>7.8</v>
      </c>
      <c r="U116" s="29">
        <v>145.9</v>
      </c>
      <c r="V116" s="29">
        <v>134.1</v>
      </c>
      <c r="W116" s="29">
        <v>11.7</v>
      </c>
      <c r="AJ116" s="29">
        <v>91.4</v>
      </c>
      <c r="AK116" s="29">
        <v>93.6</v>
      </c>
      <c r="AL116" s="29">
        <v>-2.2000000000000002</v>
      </c>
      <c r="AM116" s="29">
        <v>120.5</v>
      </c>
      <c r="AN116" s="29">
        <v>127.8</v>
      </c>
      <c r="AO116" s="29">
        <v>-7.2</v>
      </c>
      <c r="AP116" s="29">
        <v>74.900000000000006</v>
      </c>
      <c r="AS116" s="29">
        <v>86.9</v>
      </c>
      <c r="AV116" s="29">
        <v>105.9</v>
      </c>
      <c r="AY116" s="29">
        <v>56.2</v>
      </c>
      <c r="AZ116" s="29">
        <v>58.8</v>
      </c>
      <c r="BA116" s="29">
        <v>-2.6</v>
      </c>
      <c r="BB116" s="29">
        <v>45.8</v>
      </c>
      <c r="BE116" s="29">
        <v>102.2</v>
      </c>
      <c r="BH116" s="29">
        <v>57.1</v>
      </c>
      <c r="BK116" s="29">
        <v>24.5</v>
      </c>
      <c r="BN116" s="29">
        <v>74</v>
      </c>
      <c r="BT116" s="29">
        <v>22.6</v>
      </c>
      <c r="BU116" s="29">
        <v>18.5</v>
      </c>
      <c r="BV116" s="29">
        <v>4</v>
      </c>
      <c r="BW116" s="29">
        <v>60.4</v>
      </c>
      <c r="BX116" s="29">
        <v>77</v>
      </c>
      <c r="BY116" s="29">
        <v>-16.600000000000001</v>
      </c>
      <c r="BZ116" s="29">
        <v>137.5</v>
      </c>
      <c r="CA116" s="29">
        <v>144.19999999999999</v>
      </c>
      <c r="CB116" s="29">
        <v>-6.6</v>
      </c>
      <c r="CC116" s="29">
        <v>57.2</v>
      </c>
      <c r="CD116" s="29">
        <v>65</v>
      </c>
      <c r="CE116" s="29">
        <v>-7.8</v>
      </c>
      <c r="CL116" s="29">
        <v>40.5</v>
      </c>
      <c r="CM116" s="29">
        <v>37.9</v>
      </c>
      <c r="CN116" s="29">
        <v>2.5</v>
      </c>
      <c r="CO116" s="29">
        <v>113.6</v>
      </c>
      <c r="CP116" s="29">
        <v>97.8</v>
      </c>
      <c r="CQ116" s="29">
        <v>15.8</v>
      </c>
      <c r="CR116" s="29">
        <v>133.5</v>
      </c>
      <c r="CS116" s="29">
        <v>123.6</v>
      </c>
      <c r="CT116" s="29">
        <v>10</v>
      </c>
      <c r="CU116" s="29">
        <v>45.9</v>
      </c>
      <c r="CV116" s="29">
        <v>41.7</v>
      </c>
      <c r="CW116" s="29">
        <v>4.2</v>
      </c>
      <c r="DA116" s="29">
        <v>108</v>
      </c>
      <c r="DB116" s="29">
        <v>118.8</v>
      </c>
      <c r="DC116" s="29">
        <v>-10.7</v>
      </c>
      <c r="DJ116" s="29">
        <v>105.1</v>
      </c>
      <c r="DK116" s="29">
        <v>108.4</v>
      </c>
      <c r="DL116" s="29">
        <v>-3.4</v>
      </c>
      <c r="DM116" s="29">
        <v>84</v>
      </c>
      <c r="DP116" s="29">
        <v>47.3</v>
      </c>
      <c r="DV116" s="29">
        <v>97.6</v>
      </c>
      <c r="DW116" s="29">
        <v>100.8</v>
      </c>
      <c r="DX116" s="29">
        <v>-3.2</v>
      </c>
      <c r="EB116" s="29">
        <v>50.7</v>
      </c>
      <c r="EC116" s="29">
        <v>53.4</v>
      </c>
      <c r="ED116" s="29">
        <v>-2.7</v>
      </c>
    </row>
    <row r="117" spans="1:134" x14ac:dyDescent="0.2">
      <c r="A117" s="28">
        <v>29036</v>
      </c>
      <c r="B117" s="33">
        <v>114</v>
      </c>
      <c r="F117" s="29">
        <v>73.8</v>
      </c>
      <c r="G117" s="29">
        <v>67.900000000000006</v>
      </c>
      <c r="H117" s="29">
        <v>5.8</v>
      </c>
      <c r="I117" s="29">
        <v>73.400000000000006</v>
      </c>
      <c r="J117" s="29">
        <v>72.8</v>
      </c>
      <c r="K117" s="29">
        <v>0.6</v>
      </c>
      <c r="L117" s="29">
        <v>96.3</v>
      </c>
      <c r="R117" s="29">
        <v>116.2</v>
      </c>
      <c r="S117" s="29">
        <v>107.9</v>
      </c>
      <c r="T117" s="29">
        <v>8.3000000000000007</v>
      </c>
      <c r="U117" s="29">
        <v>148</v>
      </c>
      <c r="V117" s="29">
        <v>135.30000000000001</v>
      </c>
      <c r="W117" s="29">
        <v>12.7</v>
      </c>
      <c r="AJ117" s="29">
        <v>92.3</v>
      </c>
      <c r="AK117" s="29">
        <v>93.9</v>
      </c>
      <c r="AL117" s="29">
        <v>-1.6</v>
      </c>
      <c r="AM117" s="29">
        <v>120.5</v>
      </c>
      <c r="AN117" s="29">
        <v>127.6</v>
      </c>
      <c r="AO117" s="29">
        <v>-7.1</v>
      </c>
      <c r="AP117" s="29">
        <v>74.5</v>
      </c>
      <c r="AS117" s="29">
        <v>85.8</v>
      </c>
      <c r="AV117" s="29">
        <v>106.3</v>
      </c>
      <c r="AY117" s="29">
        <v>56.7</v>
      </c>
      <c r="AZ117" s="29">
        <v>58.6</v>
      </c>
      <c r="BA117" s="29">
        <v>-1.9</v>
      </c>
      <c r="BB117" s="29">
        <v>45.6</v>
      </c>
      <c r="BE117" s="29">
        <v>102.3</v>
      </c>
      <c r="BH117" s="29">
        <v>57.7</v>
      </c>
      <c r="BK117" s="29">
        <v>23.4</v>
      </c>
      <c r="BN117" s="29">
        <v>75.5</v>
      </c>
      <c r="BT117" s="29">
        <v>23.2</v>
      </c>
      <c r="BU117" s="29">
        <v>18.899999999999999</v>
      </c>
      <c r="BV117" s="29">
        <v>4.3</v>
      </c>
      <c r="BW117" s="29">
        <v>58.5</v>
      </c>
      <c r="BX117" s="29">
        <v>75.900000000000006</v>
      </c>
      <c r="BY117" s="29">
        <v>-17.399999999999999</v>
      </c>
      <c r="BZ117" s="29">
        <v>136.9</v>
      </c>
      <c r="CA117" s="29">
        <v>144.1</v>
      </c>
      <c r="CB117" s="29">
        <v>-7.2</v>
      </c>
      <c r="CC117" s="29">
        <v>57.8</v>
      </c>
      <c r="CD117" s="29">
        <v>65.099999999999994</v>
      </c>
      <c r="CE117" s="29">
        <v>-7.3</v>
      </c>
      <c r="CL117" s="29">
        <v>42.1</v>
      </c>
      <c r="CM117" s="29">
        <v>38.700000000000003</v>
      </c>
      <c r="CN117" s="29">
        <v>3.5</v>
      </c>
      <c r="CO117" s="29">
        <v>115.9</v>
      </c>
      <c r="CP117" s="29">
        <v>99.7</v>
      </c>
      <c r="CQ117" s="29">
        <v>16.100000000000001</v>
      </c>
      <c r="CR117" s="29">
        <v>132.6</v>
      </c>
      <c r="CS117" s="29">
        <v>124.3</v>
      </c>
      <c r="CT117" s="29">
        <v>8.3000000000000007</v>
      </c>
      <c r="CU117" s="29">
        <v>47.7</v>
      </c>
      <c r="CV117" s="29">
        <v>42.3</v>
      </c>
      <c r="CW117" s="29">
        <v>5.3</v>
      </c>
      <c r="DA117" s="29">
        <v>108.3</v>
      </c>
      <c r="DB117" s="29">
        <v>118.9</v>
      </c>
      <c r="DC117" s="29">
        <v>-10.6</v>
      </c>
      <c r="DJ117" s="29">
        <v>106.1</v>
      </c>
      <c r="DK117" s="29">
        <v>108.2</v>
      </c>
      <c r="DL117" s="29">
        <v>-2.2000000000000002</v>
      </c>
      <c r="DM117" s="29">
        <v>84.5</v>
      </c>
      <c r="DP117" s="29">
        <v>46.9</v>
      </c>
      <c r="DV117" s="29">
        <v>99</v>
      </c>
      <c r="DW117" s="29">
        <v>101</v>
      </c>
      <c r="DX117" s="29">
        <v>-2</v>
      </c>
      <c r="EB117" s="29">
        <v>50.8</v>
      </c>
      <c r="EC117" s="29">
        <v>53.2</v>
      </c>
      <c r="ED117" s="29">
        <v>-2.4</v>
      </c>
    </row>
    <row r="118" spans="1:134" x14ac:dyDescent="0.2">
      <c r="A118" s="28">
        <v>29128</v>
      </c>
      <c r="B118" s="33">
        <v>115</v>
      </c>
      <c r="F118" s="29">
        <v>74.599999999999994</v>
      </c>
      <c r="G118" s="29">
        <v>68.900000000000006</v>
      </c>
      <c r="H118" s="29">
        <v>5.7</v>
      </c>
      <c r="I118" s="29">
        <v>73.8</v>
      </c>
      <c r="J118" s="29">
        <v>73.099999999999994</v>
      </c>
      <c r="K118" s="29">
        <v>0.7</v>
      </c>
      <c r="L118" s="29">
        <v>98</v>
      </c>
      <c r="R118" s="29">
        <v>117.2</v>
      </c>
      <c r="S118" s="29">
        <v>108.9</v>
      </c>
      <c r="T118" s="29">
        <v>8.4</v>
      </c>
      <c r="U118" s="29">
        <v>147.6</v>
      </c>
      <c r="V118" s="29">
        <v>136.30000000000001</v>
      </c>
      <c r="W118" s="29">
        <v>11.3</v>
      </c>
      <c r="AJ118" s="29">
        <v>92.1</v>
      </c>
      <c r="AK118" s="29">
        <v>94.2</v>
      </c>
      <c r="AL118" s="29">
        <v>-2</v>
      </c>
      <c r="AM118" s="29">
        <v>120.7</v>
      </c>
      <c r="AN118" s="29">
        <v>127.4</v>
      </c>
      <c r="AO118" s="29">
        <v>-6.7</v>
      </c>
      <c r="AP118" s="29">
        <v>74.2</v>
      </c>
      <c r="AS118" s="29">
        <v>85.8</v>
      </c>
      <c r="AV118" s="29">
        <v>105.4</v>
      </c>
      <c r="AY118" s="29">
        <v>56.3</v>
      </c>
      <c r="AZ118" s="29">
        <v>58.4</v>
      </c>
      <c r="BA118" s="29">
        <v>-2.2000000000000002</v>
      </c>
      <c r="BB118" s="29">
        <v>44.7</v>
      </c>
      <c r="BE118" s="29">
        <v>100.8</v>
      </c>
      <c r="BH118" s="29">
        <v>58.2</v>
      </c>
      <c r="BK118" s="29">
        <v>22.6</v>
      </c>
      <c r="BN118" s="29">
        <v>73.2</v>
      </c>
      <c r="BT118" s="29">
        <v>23.6</v>
      </c>
      <c r="BU118" s="29">
        <v>19.3</v>
      </c>
      <c r="BV118" s="29">
        <v>4.3</v>
      </c>
      <c r="BW118" s="29">
        <v>57.5</v>
      </c>
      <c r="BX118" s="29">
        <v>74.8</v>
      </c>
      <c r="BY118" s="29">
        <v>-17.3</v>
      </c>
      <c r="BZ118" s="29">
        <v>138.6</v>
      </c>
      <c r="CA118" s="29">
        <v>144.19999999999999</v>
      </c>
      <c r="CB118" s="29">
        <v>-5.6</v>
      </c>
      <c r="CC118" s="29">
        <v>60.9</v>
      </c>
      <c r="CD118" s="29">
        <v>65.3</v>
      </c>
      <c r="CE118" s="29">
        <v>-4.5</v>
      </c>
      <c r="CL118" s="29">
        <v>41.8</v>
      </c>
      <c r="CM118" s="29">
        <v>39.4</v>
      </c>
      <c r="CN118" s="29">
        <v>2.4</v>
      </c>
      <c r="CO118" s="29">
        <v>117.3</v>
      </c>
      <c r="CP118" s="29">
        <v>101.7</v>
      </c>
      <c r="CQ118" s="29">
        <v>15.6</v>
      </c>
      <c r="CR118" s="29">
        <v>130.6</v>
      </c>
      <c r="CS118" s="29">
        <v>124.9</v>
      </c>
      <c r="CT118" s="29">
        <v>5.6</v>
      </c>
      <c r="CU118" s="29">
        <v>48.1</v>
      </c>
      <c r="CV118" s="29">
        <v>42.9</v>
      </c>
      <c r="CW118" s="29">
        <v>5.0999999999999996</v>
      </c>
      <c r="DA118" s="29">
        <v>106.6</v>
      </c>
      <c r="DB118" s="29">
        <v>118.9</v>
      </c>
      <c r="DC118" s="29">
        <v>-12.3</v>
      </c>
      <c r="DJ118" s="29">
        <v>105.5</v>
      </c>
      <c r="DK118" s="29">
        <v>108</v>
      </c>
      <c r="DL118" s="29">
        <v>-2.5</v>
      </c>
      <c r="DM118" s="29">
        <v>86.3</v>
      </c>
      <c r="DP118" s="29">
        <v>46.7</v>
      </c>
      <c r="DV118" s="29">
        <v>99.9</v>
      </c>
      <c r="DW118" s="29">
        <v>101.2</v>
      </c>
      <c r="DX118" s="29">
        <v>-1.3</v>
      </c>
      <c r="EB118" s="29">
        <v>50.8</v>
      </c>
      <c r="EC118" s="29">
        <v>53</v>
      </c>
      <c r="ED118" s="29">
        <v>-2.2000000000000002</v>
      </c>
    </row>
    <row r="119" spans="1:134" x14ac:dyDescent="0.2">
      <c r="A119" s="28">
        <v>29220</v>
      </c>
      <c r="B119" s="33">
        <v>116</v>
      </c>
      <c r="F119" s="29">
        <v>77.099999999999994</v>
      </c>
      <c r="G119" s="29">
        <v>69.900000000000006</v>
      </c>
      <c r="H119" s="29">
        <v>7.2</v>
      </c>
      <c r="I119" s="29">
        <v>73.8</v>
      </c>
      <c r="J119" s="29">
        <v>73.400000000000006</v>
      </c>
      <c r="K119" s="29">
        <v>0.4</v>
      </c>
      <c r="L119" s="29">
        <v>99</v>
      </c>
      <c r="R119" s="29">
        <v>117.5</v>
      </c>
      <c r="S119" s="29">
        <v>109.8</v>
      </c>
      <c r="T119" s="29">
        <v>7.7</v>
      </c>
      <c r="U119" s="29">
        <v>151.1</v>
      </c>
      <c r="V119" s="29">
        <v>137.5</v>
      </c>
      <c r="W119" s="29">
        <v>13.5</v>
      </c>
      <c r="AJ119" s="29">
        <v>93.6</v>
      </c>
      <c r="AK119" s="29">
        <v>94.5</v>
      </c>
      <c r="AL119" s="29">
        <v>-1</v>
      </c>
      <c r="AM119" s="29">
        <v>120.3</v>
      </c>
      <c r="AN119" s="29">
        <v>127.3</v>
      </c>
      <c r="AO119" s="29">
        <v>-7</v>
      </c>
      <c r="AP119" s="29">
        <v>74.900000000000006</v>
      </c>
      <c r="AS119" s="29">
        <v>87.4</v>
      </c>
      <c r="AV119" s="29">
        <v>106.9</v>
      </c>
      <c r="AW119" s="29">
        <v>110</v>
      </c>
      <c r="AX119" s="29">
        <v>-3</v>
      </c>
      <c r="AY119" s="29">
        <v>55.7</v>
      </c>
      <c r="AZ119" s="29">
        <v>58.2</v>
      </c>
      <c r="BA119" s="29">
        <v>-2.5</v>
      </c>
      <c r="BB119" s="29">
        <v>44.5</v>
      </c>
      <c r="BE119" s="29">
        <v>101.8</v>
      </c>
      <c r="BH119" s="29">
        <v>58.8</v>
      </c>
      <c r="BK119" s="29">
        <v>20.6</v>
      </c>
      <c r="BN119" s="29">
        <v>75</v>
      </c>
      <c r="BT119" s="29">
        <v>24.4</v>
      </c>
      <c r="BU119" s="29">
        <v>19.7</v>
      </c>
      <c r="BV119" s="29">
        <v>4.7</v>
      </c>
      <c r="BW119" s="29">
        <v>59.2</v>
      </c>
      <c r="BX119" s="29">
        <v>73.900000000000006</v>
      </c>
      <c r="BY119" s="29">
        <v>-14.7</v>
      </c>
      <c r="BZ119" s="29">
        <v>141.5</v>
      </c>
      <c r="CA119" s="29">
        <v>144.4</v>
      </c>
      <c r="CB119" s="29">
        <v>-3</v>
      </c>
      <c r="CC119" s="29">
        <v>62.9</v>
      </c>
      <c r="CD119" s="29">
        <v>65.7</v>
      </c>
      <c r="CE119" s="29">
        <v>-2.8</v>
      </c>
      <c r="CL119" s="29">
        <v>42.7</v>
      </c>
      <c r="CM119" s="29">
        <v>40.1</v>
      </c>
      <c r="CN119" s="29">
        <v>2.6</v>
      </c>
      <c r="CO119" s="29">
        <v>120.9</v>
      </c>
      <c r="CP119" s="29">
        <v>103.8</v>
      </c>
      <c r="CQ119" s="29">
        <v>17.2</v>
      </c>
      <c r="CR119" s="29">
        <v>129.80000000000001</v>
      </c>
      <c r="CS119" s="29">
        <v>125.5</v>
      </c>
      <c r="CT119" s="29">
        <v>4.4000000000000004</v>
      </c>
      <c r="CU119" s="29">
        <v>48.3</v>
      </c>
      <c r="CV119" s="29">
        <v>43.5</v>
      </c>
      <c r="CW119" s="29">
        <v>4.8</v>
      </c>
      <c r="DA119" s="29">
        <v>108</v>
      </c>
      <c r="DB119" s="29">
        <v>119</v>
      </c>
      <c r="DC119" s="29">
        <v>-11.1</v>
      </c>
      <c r="DJ119" s="29">
        <v>104.6</v>
      </c>
      <c r="DK119" s="29">
        <v>107.7</v>
      </c>
      <c r="DL119" s="29">
        <v>-3.1</v>
      </c>
      <c r="DM119" s="29">
        <v>90.3</v>
      </c>
      <c r="DP119" s="29">
        <v>46.4</v>
      </c>
      <c r="DV119" s="29">
        <v>100.5</v>
      </c>
      <c r="DW119" s="29">
        <v>101.4</v>
      </c>
      <c r="DX119" s="29">
        <v>-0.9</v>
      </c>
      <c r="EB119" s="29">
        <v>50.3</v>
      </c>
      <c r="EC119" s="29">
        <v>52.8</v>
      </c>
      <c r="ED119" s="29">
        <v>-2.5</v>
      </c>
    </row>
    <row r="120" spans="1:134" x14ac:dyDescent="0.2">
      <c r="A120" s="28">
        <v>29311</v>
      </c>
      <c r="B120" s="33">
        <v>117</v>
      </c>
      <c r="F120" s="29">
        <v>77</v>
      </c>
      <c r="G120" s="29">
        <v>70.900000000000006</v>
      </c>
      <c r="H120" s="29">
        <v>6.2</v>
      </c>
      <c r="I120" s="29">
        <v>74.5</v>
      </c>
      <c r="J120" s="29">
        <v>73.7</v>
      </c>
      <c r="K120" s="29">
        <v>0.8</v>
      </c>
      <c r="L120" s="29">
        <v>88.4</v>
      </c>
      <c r="R120" s="29">
        <v>117.9</v>
      </c>
      <c r="S120" s="29">
        <v>110.7</v>
      </c>
      <c r="T120" s="29">
        <v>7.2</v>
      </c>
      <c r="U120" s="29">
        <v>151.19999999999999</v>
      </c>
      <c r="V120" s="29">
        <v>138.69999999999999</v>
      </c>
      <c r="W120" s="29">
        <v>12.5</v>
      </c>
      <c r="AJ120" s="29">
        <v>92.4</v>
      </c>
      <c r="AK120" s="29">
        <v>94.8</v>
      </c>
      <c r="AL120" s="29">
        <v>-2.4</v>
      </c>
      <c r="AM120" s="29">
        <v>119.3</v>
      </c>
      <c r="AN120" s="29">
        <v>127</v>
      </c>
      <c r="AO120" s="29">
        <v>-7.7</v>
      </c>
      <c r="AP120" s="29">
        <v>74.7</v>
      </c>
      <c r="AQ120" s="29">
        <v>81.099999999999994</v>
      </c>
      <c r="AR120" s="29">
        <v>-6.5</v>
      </c>
      <c r="AS120" s="29">
        <v>87.4</v>
      </c>
      <c r="AV120" s="29">
        <v>105.3</v>
      </c>
      <c r="AW120" s="29">
        <v>109.7</v>
      </c>
      <c r="AX120" s="29">
        <v>-4.4000000000000004</v>
      </c>
      <c r="AY120" s="29">
        <v>56.9</v>
      </c>
      <c r="AZ120" s="29">
        <v>58.1</v>
      </c>
      <c r="BA120" s="29">
        <v>-1.2</v>
      </c>
      <c r="BB120" s="29">
        <v>44.5</v>
      </c>
      <c r="BE120" s="29">
        <v>95.7</v>
      </c>
      <c r="BH120" s="29">
        <v>58.9</v>
      </c>
      <c r="BK120" s="29">
        <v>18.8</v>
      </c>
      <c r="BN120" s="29">
        <v>74</v>
      </c>
      <c r="BT120" s="29">
        <v>24.4</v>
      </c>
      <c r="BU120" s="29">
        <v>20.100000000000001</v>
      </c>
      <c r="BV120" s="29">
        <v>4.4000000000000004</v>
      </c>
      <c r="BW120" s="29">
        <v>57</v>
      </c>
      <c r="BX120" s="29">
        <v>72.900000000000006</v>
      </c>
      <c r="BY120" s="29">
        <v>-15.8</v>
      </c>
      <c r="BZ120" s="29">
        <v>141.9</v>
      </c>
      <c r="CA120" s="29">
        <v>144.69999999999999</v>
      </c>
      <c r="CB120" s="29">
        <v>-2.8</v>
      </c>
      <c r="CC120" s="29">
        <v>69.900000000000006</v>
      </c>
      <c r="CD120" s="29">
        <v>66.5</v>
      </c>
      <c r="CE120" s="29">
        <v>3.4</v>
      </c>
      <c r="CL120" s="29">
        <v>46</v>
      </c>
      <c r="CM120" s="29">
        <v>41</v>
      </c>
      <c r="CN120" s="29">
        <v>5.0999999999999996</v>
      </c>
      <c r="CO120" s="29">
        <v>120.9</v>
      </c>
      <c r="CP120" s="29">
        <v>105.7</v>
      </c>
      <c r="CQ120" s="29">
        <v>15.2</v>
      </c>
      <c r="CR120" s="29">
        <v>126.6</v>
      </c>
      <c r="CS120" s="29">
        <v>125.8</v>
      </c>
      <c r="CT120" s="29">
        <v>0.8</v>
      </c>
      <c r="CU120" s="29">
        <v>49.2</v>
      </c>
      <c r="CV120" s="29">
        <v>44.1</v>
      </c>
      <c r="CW120" s="29">
        <v>5.0999999999999996</v>
      </c>
      <c r="DA120" s="29">
        <v>108.1</v>
      </c>
      <c r="DB120" s="29">
        <v>119.1</v>
      </c>
      <c r="DC120" s="29">
        <v>-11</v>
      </c>
      <c r="DJ120" s="29">
        <v>104.2</v>
      </c>
      <c r="DK120" s="29">
        <v>107.4</v>
      </c>
      <c r="DL120" s="29">
        <v>-3.2</v>
      </c>
      <c r="DM120" s="29">
        <v>92.2</v>
      </c>
      <c r="DP120" s="29">
        <v>44.7</v>
      </c>
      <c r="DV120" s="29">
        <v>100.6</v>
      </c>
      <c r="DW120" s="29">
        <v>101.6</v>
      </c>
      <c r="DX120" s="29">
        <v>-1</v>
      </c>
      <c r="EB120" s="29">
        <v>48.8</v>
      </c>
      <c r="EC120" s="29">
        <v>52.5</v>
      </c>
      <c r="ED120" s="29">
        <v>-3.7</v>
      </c>
    </row>
    <row r="121" spans="1:134" x14ac:dyDescent="0.2">
      <c r="A121" s="28">
        <v>29402</v>
      </c>
      <c r="B121" s="33">
        <v>118</v>
      </c>
      <c r="F121" s="29">
        <v>78.7</v>
      </c>
      <c r="G121" s="29">
        <v>71.900000000000006</v>
      </c>
      <c r="H121" s="29">
        <v>6.8</v>
      </c>
      <c r="I121" s="29">
        <v>76.400000000000006</v>
      </c>
      <c r="J121" s="29">
        <v>74.099999999999994</v>
      </c>
      <c r="K121" s="29">
        <v>2.2999999999999998</v>
      </c>
      <c r="L121" s="29">
        <v>88.7</v>
      </c>
      <c r="R121" s="29">
        <v>119.1</v>
      </c>
      <c r="S121" s="29">
        <v>111.6</v>
      </c>
      <c r="T121" s="29">
        <v>7.5</v>
      </c>
      <c r="U121" s="29">
        <v>152.9</v>
      </c>
      <c r="V121" s="29">
        <v>139.9</v>
      </c>
      <c r="W121" s="29">
        <v>13</v>
      </c>
      <c r="AJ121" s="29">
        <v>93.6</v>
      </c>
      <c r="AK121" s="29">
        <v>95.1</v>
      </c>
      <c r="AL121" s="29">
        <v>-1.5</v>
      </c>
      <c r="AM121" s="29">
        <v>119.1</v>
      </c>
      <c r="AN121" s="29">
        <v>126.8</v>
      </c>
      <c r="AO121" s="29">
        <v>-7.6</v>
      </c>
      <c r="AP121" s="29">
        <v>74.900000000000006</v>
      </c>
      <c r="AQ121" s="29">
        <v>80.7</v>
      </c>
      <c r="AR121" s="29">
        <v>-5.8</v>
      </c>
      <c r="AS121" s="29">
        <v>88.1</v>
      </c>
      <c r="AV121" s="29">
        <v>106.9</v>
      </c>
      <c r="AW121" s="29">
        <v>109.7</v>
      </c>
      <c r="AX121" s="29">
        <v>-2.8</v>
      </c>
      <c r="AY121" s="29">
        <v>57.2</v>
      </c>
      <c r="AZ121" s="29">
        <v>58</v>
      </c>
      <c r="BA121" s="29">
        <v>-0.8</v>
      </c>
      <c r="BB121" s="29">
        <v>44</v>
      </c>
      <c r="BE121" s="29">
        <v>84.7</v>
      </c>
      <c r="BH121" s="29">
        <v>59.3</v>
      </c>
      <c r="BK121" s="29">
        <v>18.3</v>
      </c>
      <c r="BN121" s="29">
        <v>73.400000000000006</v>
      </c>
      <c r="BT121" s="29">
        <v>23.6</v>
      </c>
      <c r="BU121" s="29">
        <v>20.399999999999999</v>
      </c>
      <c r="BV121" s="29">
        <v>3.2</v>
      </c>
      <c r="BW121" s="29">
        <v>57.1</v>
      </c>
      <c r="BX121" s="29">
        <v>71.900000000000006</v>
      </c>
      <c r="BY121" s="29">
        <v>-14.8</v>
      </c>
      <c r="BZ121" s="29">
        <v>141.9</v>
      </c>
      <c r="CA121" s="29">
        <v>144.9</v>
      </c>
      <c r="CB121" s="29">
        <v>-3</v>
      </c>
      <c r="CC121" s="29">
        <v>72.3</v>
      </c>
      <c r="CD121" s="29">
        <v>67.3</v>
      </c>
      <c r="CE121" s="29">
        <v>4.9000000000000004</v>
      </c>
      <c r="CL121" s="29">
        <v>48.7</v>
      </c>
      <c r="CM121" s="29">
        <v>42</v>
      </c>
      <c r="CN121" s="29">
        <v>6.8</v>
      </c>
      <c r="CO121" s="29">
        <v>122.1</v>
      </c>
      <c r="CP121" s="29">
        <v>107.7</v>
      </c>
      <c r="CQ121" s="29">
        <v>14.4</v>
      </c>
      <c r="CR121" s="29">
        <v>124.6</v>
      </c>
      <c r="CS121" s="29">
        <v>126</v>
      </c>
      <c r="CT121" s="29">
        <v>-1.3</v>
      </c>
      <c r="CU121" s="29">
        <v>47.7</v>
      </c>
      <c r="CV121" s="29">
        <v>44.6</v>
      </c>
      <c r="CW121" s="29">
        <v>3.1</v>
      </c>
      <c r="DA121" s="29">
        <v>106.8</v>
      </c>
      <c r="DB121" s="29">
        <v>119.1</v>
      </c>
      <c r="DC121" s="29">
        <v>-12.3</v>
      </c>
      <c r="DJ121" s="29">
        <v>104.1</v>
      </c>
      <c r="DK121" s="29">
        <v>107.1</v>
      </c>
      <c r="DL121" s="29">
        <v>-3</v>
      </c>
      <c r="DM121" s="29">
        <v>91</v>
      </c>
      <c r="DP121" s="29">
        <v>42</v>
      </c>
      <c r="DV121" s="29">
        <v>100.2</v>
      </c>
      <c r="DW121" s="29">
        <v>101.8</v>
      </c>
      <c r="DX121" s="29">
        <v>-1.6</v>
      </c>
      <c r="EB121" s="29">
        <v>47.5</v>
      </c>
      <c r="EC121" s="29">
        <v>52.1</v>
      </c>
      <c r="ED121" s="29">
        <v>-4.5999999999999996</v>
      </c>
    </row>
    <row r="122" spans="1:134" x14ac:dyDescent="0.2">
      <c r="A122" s="28">
        <v>29494</v>
      </c>
      <c r="B122" s="33">
        <v>119</v>
      </c>
      <c r="F122" s="29">
        <v>80</v>
      </c>
      <c r="G122" s="29">
        <v>72.900000000000006</v>
      </c>
      <c r="H122" s="29">
        <v>7</v>
      </c>
      <c r="I122" s="29">
        <v>76.2</v>
      </c>
      <c r="J122" s="29">
        <v>74.5</v>
      </c>
      <c r="K122" s="29">
        <v>1.7</v>
      </c>
      <c r="L122" s="29">
        <v>87.3</v>
      </c>
      <c r="R122" s="29">
        <v>119.3</v>
      </c>
      <c r="S122" s="29">
        <v>112.6</v>
      </c>
      <c r="T122" s="29">
        <v>6.8</v>
      </c>
      <c r="U122" s="29">
        <v>152.6</v>
      </c>
      <c r="V122" s="29">
        <v>141</v>
      </c>
      <c r="W122" s="29">
        <v>11.6</v>
      </c>
      <c r="AJ122" s="29">
        <v>94.1</v>
      </c>
      <c r="AK122" s="29">
        <v>95.4</v>
      </c>
      <c r="AL122" s="29">
        <v>-1.3</v>
      </c>
      <c r="AM122" s="29">
        <v>119.7</v>
      </c>
      <c r="AN122" s="29">
        <v>126.5</v>
      </c>
      <c r="AO122" s="29">
        <v>-6.8</v>
      </c>
      <c r="AP122" s="29">
        <v>75.3</v>
      </c>
      <c r="AQ122" s="29">
        <v>80.400000000000006</v>
      </c>
      <c r="AR122" s="29">
        <v>-5.2</v>
      </c>
      <c r="AS122" s="29">
        <v>88</v>
      </c>
      <c r="AV122" s="29">
        <v>106.5</v>
      </c>
      <c r="AW122" s="29">
        <v>109.6</v>
      </c>
      <c r="AX122" s="29">
        <v>-3.1</v>
      </c>
      <c r="AY122" s="29">
        <v>56.8</v>
      </c>
      <c r="AZ122" s="29">
        <v>57.9</v>
      </c>
      <c r="BA122" s="29">
        <v>-1</v>
      </c>
      <c r="BB122" s="29">
        <v>43.7</v>
      </c>
      <c r="BE122" s="29">
        <v>101.6</v>
      </c>
      <c r="BH122" s="29">
        <v>59.8</v>
      </c>
      <c r="BK122" s="29">
        <v>18.100000000000001</v>
      </c>
      <c r="BN122" s="29">
        <v>75.599999999999994</v>
      </c>
      <c r="BT122" s="29">
        <v>22.9</v>
      </c>
      <c r="BU122" s="29">
        <v>20.7</v>
      </c>
      <c r="BV122" s="29">
        <v>2.2000000000000002</v>
      </c>
      <c r="BW122" s="29">
        <v>54.8</v>
      </c>
      <c r="BX122" s="29">
        <v>70.8</v>
      </c>
      <c r="BY122" s="29">
        <v>-16.100000000000001</v>
      </c>
      <c r="BZ122" s="29">
        <v>142.1</v>
      </c>
      <c r="CA122" s="29">
        <v>145.19999999999999</v>
      </c>
      <c r="CB122" s="29">
        <v>-3.1</v>
      </c>
      <c r="CC122" s="29">
        <v>75.5</v>
      </c>
      <c r="CD122" s="29">
        <v>68.400000000000006</v>
      </c>
      <c r="CE122" s="29">
        <v>7.2</v>
      </c>
      <c r="CL122" s="29">
        <v>48.6</v>
      </c>
      <c r="CM122" s="29">
        <v>42.9</v>
      </c>
      <c r="CN122" s="29">
        <v>5.7</v>
      </c>
      <c r="CO122" s="29">
        <v>122.9</v>
      </c>
      <c r="CP122" s="29">
        <v>109.6</v>
      </c>
      <c r="CQ122" s="29">
        <v>13.3</v>
      </c>
      <c r="CR122" s="29">
        <v>125.3</v>
      </c>
      <c r="CS122" s="29">
        <v>126.2</v>
      </c>
      <c r="CT122" s="29">
        <v>-0.9</v>
      </c>
      <c r="CU122" s="29">
        <v>48.4</v>
      </c>
      <c r="CV122" s="29">
        <v>45.1</v>
      </c>
      <c r="CW122" s="29">
        <v>3.3</v>
      </c>
      <c r="DA122" s="29">
        <v>106.1</v>
      </c>
      <c r="DB122" s="29">
        <v>119</v>
      </c>
      <c r="DC122" s="29">
        <v>-12.9</v>
      </c>
      <c r="DJ122" s="29">
        <v>102.5</v>
      </c>
      <c r="DK122" s="29">
        <v>106.7</v>
      </c>
      <c r="DL122" s="29">
        <v>-4.2</v>
      </c>
      <c r="DM122" s="29">
        <v>94.2</v>
      </c>
      <c r="DP122" s="29">
        <v>40.4</v>
      </c>
      <c r="DV122" s="29">
        <v>100.7</v>
      </c>
      <c r="DW122" s="29">
        <v>102</v>
      </c>
      <c r="DX122" s="29">
        <v>-1.3</v>
      </c>
      <c r="EB122" s="29">
        <v>47.1</v>
      </c>
      <c r="EC122" s="29">
        <v>51.7</v>
      </c>
      <c r="ED122" s="29">
        <v>-4.5999999999999996</v>
      </c>
    </row>
    <row r="123" spans="1:134" x14ac:dyDescent="0.2">
      <c r="A123" s="28">
        <v>29586</v>
      </c>
      <c r="B123" s="33">
        <v>120</v>
      </c>
      <c r="F123" s="29">
        <v>81</v>
      </c>
      <c r="G123" s="29">
        <v>74</v>
      </c>
      <c r="H123" s="29">
        <v>7</v>
      </c>
      <c r="I123" s="29">
        <v>76.5</v>
      </c>
      <c r="J123" s="29">
        <v>74.900000000000006</v>
      </c>
      <c r="K123" s="29">
        <v>1.7</v>
      </c>
      <c r="L123" s="29">
        <v>87.9</v>
      </c>
      <c r="M123" s="29">
        <v>92.7</v>
      </c>
      <c r="N123" s="29">
        <v>-4.8</v>
      </c>
      <c r="R123" s="29">
        <v>120.3</v>
      </c>
      <c r="S123" s="29">
        <v>113.5</v>
      </c>
      <c r="T123" s="29">
        <v>6.8</v>
      </c>
      <c r="U123" s="29">
        <v>156.6</v>
      </c>
      <c r="V123" s="29">
        <v>142.4</v>
      </c>
      <c r="W123" s="29">
        <v>14.2</v>
      </c>
      <c r="AJ123" s="29">
        <v>97.2</v>
      </c>
      <c r="AK123" s="29">
        <v>95.9</v>
      </c>
      <c r="AL123" s="29">
        <v>1.3</v>
      </c>
      <c r="AM123" s="29">
        <v>120.4</v>
      </c>
      <c r="AN123" s="29">
        <v>126.4</v>
      </c>
      <c r="AO123" s="29">
        <v>-6</v>
      </c>
      <c r="AP123" s="29">
        <v>76.7</v>
      </c>
      <c r="AQ123" s="29">
        <v>80.3</v>
      </c>
      <c r="AR123" s="29">
        <v>-3.6</v>
      </c>
      <c r="AS123" s="29">
        <v>87.3</v>
      </c>
      <c r="AT123" s="29">
        <v>87.2</v>
      </c>
      <c r="AU123" s="29">
        <v>0.1</v>
      </c>
      <c r="AV123" s="29">
        <v>108</v>
      </c>
      <c r="AW123" s="29">
        <v>109.6</v>
      </c>
      <c r="AX123" s="29">
        <v>-1.6</v>
      </c>
      <c r="AY123" s="29">
        <v>56.7</v>
      </c>
      <c r="AZ123" s="29">
        <v>57.8</v>
      </c>
      <c r="BA123" s="29">
        <v>-1</v>
      </c>
      <c r="BB123" s="29">
        <v>45.3</v>
      </c>
      <c r="BC123" s="29">
        <v>46.6</v>
      </c>
      <c r="BD123" s="29">
        <v>-1.3</v>
      </c>
      <c r="BE123" s="29">
        <v>110.7</v>
      </c>
      <c r="BH123" s="29">
        <v>60.1</v>
      </c>
      <c r="BI123" s="29">
        <v>60.3</v>
      </c>
      <c r="BJ123" s="29">
        <v>-0.2</v>
      </c>
      <c r="BK123" s="29">
        <v>18.2</v>
      </c>
      <c r="BN123" s="29">
        <v>79</v>
      </c>
      <c r="BT123" s="29">
        <v>23.9</v>
      </c>
      <c r="BU123" s="29">
        <v>21</v>
      </c>
      <c r="BV123" s="29">
        <v>2.9</v>
      </c>
      <c r="BW123" s="29">
        <v>58.2</v>
      </c>
      <c r="BX123" s="29">
        <v>70</v>
      </c>
      <c r="BY123" s="29">
        <v>-11.8</v>
      </c>
      <c r="BZ123" s="29">
        <v>143.1</v>
      </c>
      <c r="CA123" s="29">
        <v>145.5</v>
      </c>
      <c r="CB123" s="29">
        <v>-2.2999999999999998</v>
      </c>
      <c r="CC123" s="29">
        <v>78.099999999999994</v>
      </c>
      <c r="CD123" s="29">
        <v>69.5</v>
      </c>
      <c r="CE123" s="29">
        <v>8.6999999999999993</v>
      </c>
      <c r="CI123" s="29">
        <v>34.4</v>
      </c>
      <c r="CL123" s="29">
        <v>50.5</v>
      </c>
      <c r="CM123" s="29">
        <v>43.9</v>
      </c>
      <c r="CN123" s="29">
        <v>6.6</v>
      </c>
      <c r="CO123" s="29">
        <v>125.2</v>
      </c>
      <c r="CP123" s="29">
        <v>111.5</v>
      </c>
      <c r="CQ123" s="29">
        <v>13.7</v>
      </c>
      <c r="CR123" s="29">
        <v>124.7</v>
      </c>
      <c r="CS123" s="29">
        <v>126.3</v>
      </c>
      <c r="CT123" s="29">
        <v>-1.6</v>
      </c>
      <c r="CU123" s="29">
        <v>50.3</v>
      </c>
      <c r="CV123" s="29">
        <v>45.7</v>
      </c>
      <c r="CW123" s="29">
        <v>4.5999999999999996</v>
      </c>
      <c r="DA123" s="29">
        <v>110.7</v>
      </c>
      <c r="DB123" s="29">
        <v>119.2</v>
      </c>
      <c r="DC123" s="29">
        <v>-8.5</v>
      </c>
      <c r="DJ123" s="29">
        <v>100.2</v>
      </c>
      <c r="DK123" s="29">
        <v>106.2</v>
      </c>
      <c r="DL123" s="29">
        <v>-6</v>
      </c>
      <c r="DM123" s="29">
        <v>96.3</v>
      </c>
      <c r="DN123" s="29">
        <v>90</v>
      </c>
      <c r="DO123" s="29">
        <v>6.4</v>
      </c>
      <c r="DP123" s="29">
        <v>42.3</v>
      </c>
      <c r="DQ123" s="29">
        <v>46.7</v>
      </c>
      <c r="DR123" s="29">
        <v>-4.4000000000000004</v>
      </c>
      <c r="DV123" s="29">
        <v>101.3</v>
      </c>
      <c r="DW123" s="29">
        <v>102.2</v>
      </c>
      <c r="DX123" s="29">
        <v>-0.9</v>
      </c>
      <c r="EB123" s="29">
        <v>47.7</v>
      </c>
      <c r="EC123" s="29">
        <v>51.4</v>
      </c>
      <c r="ED123" s="29">
        <v>-3.7</v>
      </c>
    </row>
    <row r="124" spans="1:134" x14ac:dyDescent="0.2">
      <c r="A124" s="28">
        <v>29676</v>
      </c>
      <c r="B124" s="33">
        <v>121</v>
      </c>
      <c r="F124" s="29">
        <v>81.7</v>
      </c>
      <c r="G124" s="29">
        <v>75</v>
      </c>
      <c r="H124" s="29">
        <v>6.6</v>
      </c>
      <c r="I124" s="29">
        <v>76.900000000000006</v>
      </c>
      <c r="J124" s="29">
        <v>75.2</v>
      </c>
      <c r="K124" s="29">
        <v>1.7</v>
      </c>
      <c r="L124" s="29">
        <v>88</v>
      </c>
      <c r="M124" s="29">
        <v>92.7</v>
      </c>
      <c r="N124" s="29">
        <v>-4.7</v>
      </c>
      <c r="R124" s="29">
        <v>121</v>
      </c>
      <c r="S124" s="29">
        <v>114.4</v>
      </c>
      <c r="T124" s="29">
        <v>6.6</v>
      </c>
      <c r="U124" s="29">
        <v>155.9</v>
      </c>
      <c r="V124" s="29">
        <v>143.6</v>
      </c>
      <c r="W124" s="29">
        <v>12.3</v>
      </c>
      <c r="AJ124" s="29">
        <v>98.1</v>
      </c>
      <c r="AK124" s="29">
        <v>96.4</v>
      </c>
      <c r="AL124" s="29">
        <v>1.7</v>
      </c>
      <c r="AM124" s="29">
        <v>121.4</v>
      </c>
      <c r="AN124" s="29">
        <v>126.3</v>
      </c>
      <c r="AO124" s="29">
        <v>-4.9000000000000004</v>
      </c>
      <c r="AP124" s="29">
        <v>76.900000000000006</v>
      </c>
      <c r="AQ124" s="29">
        <v>80.099999999999994</v>
      </c>
      <c r="AR124" s="29">
        <v>-3.2</v>
      </c>
      <c r="AS124" s="29">
        <v>86.9</v>
      </c>
      <c r="AT124" s="29">
        <v>87.3</v>
      </c>
      <c r="AU124" s="29">
        <v>-0.3</v>
      </c>
      <c r="AV124" s="29">
        <v>108.3</v>
      </c>
      <c r="AW124" s="29">
        <v>109.7</v>
      </c>
      <c r="AX124" s="29">
        <v>-1.4</v>
      </c>
      <c r="AY124" s="29">
        <v>56.6</v>
      </c>
      <c r="AZ124" s="29">
        <v>57.6</v>
      </c>
      <c r="BA124" s="29">
        <v>-1</v>
      </c>
      <c r="BB124" s="29">
        <v>45.4</v>
      </c>
      <c r="BC124" s="29">
        <v>46.7</v>
      </c>
      <c r="BD124" s="29">
        <v>-1.3</v>
      </c>
      <c r="BE124" s="29">
        <v>116</v>
      </c>
      <c r="BH124" s="29">
        <v>60.2</v>
      </c>
      <c r="BI124" s="29">
        <v>60.8</v>
      </c>
      <c r="BJ124" s="29">
        <v>-0.7</v>
      </c>
      <c r="BK124" s="29">
        <v>18</v>
      </c>
      <c r="BN124" s="29">
        <v>78.099999999999994</v>
      </c>
      <c r="BT124" s="29">
        <v>24.3</v>
      </c>
      <c r="BU124" s="29">
        <v>21.4</v>
      </c>
      <c r="BV124" s="29">
        <v>2.9</v>
      </c>
      <c r="BW124" s="29">
        <v>57.7</v>
      </c>
      <c r="BX124" s="29">
        <v>69.2</v>
      </c>
      <c r="BY124" s="29">
        <v>-11.4</v>
      </c>
      <c r="BZ124" s="29">
        <v>142.5</v>
      </c>
      <c r="CA124" s="29">
        <v>145.69999999999999</v>
      </c>
      <c r="CB124" s="29">
        <v>-3.2</v>
      </c>
      <c r="CC124" s="29">
        <v>78.7</v>
      </c>
      <c r="CD124" s="29">
        <v>70.599999999999994</v>
      </c>
      <c r="CE124" s="29">
        <v>8.1</v>
      </c>
      <c r="CI124" s="29">
        <v>33.700000000000003</v>
      </c>
      <c r="CL124" s="29">
        <v>52.1</v>
      </c>
      <c r="CM124" s="29">
        <v>45</v>
      </c>
      <c r="CN124" s="29">
        <v>7.2</v>
      </c>
      <c r="CO124" s="29">
        <v>125.2</v>
      </c>
      <c r="CP124" s="29">
        <v>113.3</v>
      </c>
      <c r="CQ124" s="29">
        <v>11.9</v>
      </c>
      <c r="CR124" s="29">
        <v>125.8</v>
      </c>
      <c r="CS124" s="29">
        <v>126.5</v>
      </c>
      <c r="CT124" s="29">
        <v>-0.8</v>
      </c>
      <c r="CU124" s="29">
        <v>52.1</v>
      </c>
      <c r="CV124" s="29">
        <v>46.4</v>
      </c>
      <c r="CW124" s="29">
        <v>5.7</v>
      </c>
      <c r="DA124" s="29">
        <v>113.4</v>
      </c>
      <c r="DB124" s="29">
        <v>119.5</v>
      </c>
      <c r="DC124" s="29">
        <v>-6.2</v>
      </c>
      <c r="DJ124" s="29">
        <v>100.5</v>
      </c>
      <c r="DK124" s="29">
        <v>105.7</v>
      </c>
      <c r="DL124" s="29">
        <v>-5.2</v>
      </c>
      <c r="DM124" s="29">
        <v>97.3</v>
      </c>
      <c r="DN124" s="29">
        <v>91.1</v>
      </c>
      <c r="DO124" s="29">
        <v>6.2</v>
      </c>
      <c r="DP124" s="29">
        <v>44.7</v>
      </c>
      <c r="DQ124" s="29">
        <v>46.9</v>
      </c>
      <c r="DR124" s="29">
        <v>-2.2999999999999998</v>
      </c>
      <c r="DV124" s="29">
        <v>99.9</v>
      </c>
      <c r="DW124" s="29">
        <v>102.4</v>
      </c>
      <c r="DX124" s="29">
        <v>-2.4</v>
      </c>
      <c r="EB124" s="29">
        <v>50.5</v>
      </c>
      <c r="EC124" s="29">
        <v>51.3</v>
      </c>
      <c r="ED124" s="29">
        <v>-0.7</v>
      </c>
    </row>
    <row r="125" spans="1:134" x14ac:dyDescent="0.2">
      <c r="A125" s="28">
        <v>29767</v>
      </c>
      <c r="B125" s="33">
        <v>122</v>
      </c>
      <c r="F125" s="29">
        <v>83.1</v>
      </c>
      <c r="G125" s="29">
        <v>76.099999999999994</v>
      </c>
      <c r="H125" s="29">
        <v>7</v>
      </c>
      <c r="I125" s="29">
        <v>78.8</v>
      </c>
      <c r="J125" s="29">
        <v>75.7</v>
      </c>
      <c r="K125" s="29">
        <v>3.1</v>
      </c>
      <c r="L125" s="29">
        <v>87.9</v>
      </c>
      <c r="M125" s="29">
        <v>92.6</v>
      </c>
      <c r="N125" s="29">
        <v>-4.7</v>
      </c>
      <c r="R125" s="29">
        <v>122.9</v>
      </c>
      <c r="S125" s="29">
        <v>115.4</v>
      </c>
      <c r="T125" s="29">
        <v>7.5</v>
      </c>
      <c r="U125" s="29">
        <v>158.69999999999999</v>
      </c>
      <c r="V125" s="29">
        <v>144.9</v>
      </c>
      <c r="W125" s="29">
        <v>13.8</v>
      </c>
      <c r="AJ125" s="29">
        <v>99.4</v>
      </c>
      <c r="AK125" s="29">
        <v>96.9</v>
      </c>
      <c r="AL125" s="29">
        <v>2.5</v>
      </c>
      <c r="AM125" s="29">
        <v>122.6</v>
      </c>
      <c r="AN125" s="29">
        <v>126.3</v>
      </c>
      <c r="AO125" s="29">
        <v>-3.7</v>
      </c>
      <c r="AP125" s="29">
        <v>78.099999999999994</v>
      </c>
      <c r="AQ125" s="29">
        <v>80.099999999999994</v>
      </c>
      <c r="AR125" s="29">
        <v>-2</v>
      </c>
      <c r="AS125" s="29">
        <v>87.4</v>
      </c>
      <c r="AT125" s="29">
        <v>87.4</v>
      </c>
      <c r="AU125" s="29">
        <v>0</v>
      </c>
      <c r="AV125" s="29">
        <v>107.9</v>
      </c>
      <c r="AW125" s="29">
        <v>109.7</v>
      </c>
      <c r="AX125" s="29">
        <v>-1.7</v>
      </c>
      <c r="AY125" s="29">
        <v>56.6</v>
      </c>
      <c r="AZ125" s="29">
        <v>57.5</v>
      </c>
      <c r="BA125" s="29">
        <v>-0.9</v>
      </c>
      <c r="BB125" s="29">
        <v>46.2</v>
      </c>
      <c r="BC125" s="29">
        <v>46.9</v>
      </c>
      <c r="BD125" s="29">
        <v>-0.7</v>
      </c>
      <c r="BE125" s="29">
        <v>125.9</v>
      </c>
      <c r="BH125" s="29">
        <v>60.2</v>
      </c>
      <c r="BI125" s="29">
        <v>61.4</v>
      </c>
      <c r="BJ125" s="29">
        <v>-1.1000000000000001</v>
      </c>
      <c r="BK125" s="29">
        <v>18.7</v>
      </c>
      <c r="BN125" s="29">
        <v>79.7</v>
      </c>
      <c r="BO125" s="29">
        <v>73.400000000000006</v>
      </c>
      <c r="BP125" s="29">
        <v>6.3</v>
      </c>
      <c r="BT125" s="29">
        <v>24</v>
      </c>
      <c r="BU125" s="29">
        <v>21.7</v>
      </c>
      <c r="BV125" s="29">
        <v>2.2999999999999998</v>
      </c>
      <c r="BW125" s="29">
        <v>57.1</v>
      </c>
      <c r="BX125" s="29">
        <v>68.3</v>
      </c>
      <c r="BY125" s="29">
        <v>-11.3</v>
      </c>
      <c r="BZ125" s="29">
        <v>141.30000000000001</v>
      </c>
      <c r="CA125" s="29">
        <v>145.80000000000001</v>
      </c>
      <c r="CB125" s="29">
        <v>-4.5</v>
      </c>
      <c r="CC125" s="29">
        <v>80.5</v>
      </c>
      <c r="CD125" s="29">
        <v>71.8</v>
      </c>
      <c r="CE125" s="29">
        <v>8.8000000000000007</v>
      </c>
      <c r="CI125" s="29">
        <v>34.200000000000003</v>
      </c>
      <c r="CL125" s="29">
        <v>53.7</v>
      </c>
      <c r="CM125" s="29">
        <v>46.1</v>
      </c>
      <c r="CN125" s="29">
        <v>7.7</v>
      </c>
      <c r="CO125" s="29">
        <v>126.5</v>
      </c>
      <c r="CP125" s="29">
        <v>115.1</v>
      </c>
      <c r="CQ125" s="29">
        <v>11.3</v>
      </c>
      <c r="CR125" s="29">
        <v>123.8</v>
      </c>
      <c r="CS125" s="29">
        <v>126.6</v>
      </c>
      <c r="CT125" s="29">
        <v>-2.8</v>
      </c>
      <c r="CU125" s="29">
        <v>54.5</v>
      </c>
      <c r="CV125" s="29">
        <v>47.2</v>
      </c>
      <c r="CW125" s="29">
        <v>7.3</v>
      </c>
      <c r="DA125" s="29">
        <v>117.8</v>
      </c>
      <c r="DB125" s="29">
        <v>120.1</v>
      </c>
      <c r="DC125" s="29">
        <v>-2.2999999999999998</v>
      </c>
      <c r="DJ125" s="29">
        <v>101</v>
      </c>
      <c r="DK125" s="29">
        <v>105.3</v>
      </c>
      <c r="DL125" s="29">
        <v>-4.4000000000000004</v>
      </c>
      <c r="DM125" s="29">
        <v>100.2</v>
      </c>
      <c r="DN125" s="29">
        <v>92.4</v>
      </c>
      <c r="DO125" s="29">
        <v>7.8</v>
      </c>
      <c r="DP125" s="29">
        <v>44.6</v>
      </c>
      <c r="DQ125" s="29">
        <v>47.2</v>
      </c>
      <c r="DR125" s="29">
        <v>-2.6</v>
      </c>
      <c r="DV125" s="29">
        <v>100.1</v>
      </c>
      <c r="DW125" s="29">
        <v>102.5</v>
      </c>
      <c r="DX125" s="29">
        <v>-2.4</v>
      </c>
      <c r="EB125" s="29">
        <v>51.7</v>
      </c>
      <c r="EC125" s="29">
        <v>51.2</v>
      </c>
      <c r="ED125" s="29">
        <v>0.5</v>
      </c>
    </row>
    <row r="126" spans="1:134" x14ac:dyDescent="0.2">
      <c r="A126" s="28">
        <v>29859</v>
      </c>
      <c r="B126" s="33">
        <v>123</v>
      </c>
      <c r="F126" s="29">
        <v>83.3</v>
      </c>
      <c r="G126" s="29">
        <v>77.099999999999994</v>
      </c>
      <c r="H126" s="29">
        <v>6.2</v>
      </c>
      <c r="I126" s="29">
        <v>78.900000000000006</v>
      </c>
      <c r="J126" s="29">
        <v>76.2</v>
      </c>
      <c r="K126" s="29">
        <v>2.8</v>
      </c>
      <c r="L126" s="29">
        <v>87.3</v>
      </c>
      <c r="M126" s="29">
        <v>92.5</v>
      </c>
      <c r="N126" s="29">
        <v>-5.2</v>
      </c>
      <c r="R126" s="29">
        <v>124.1</v>
      </c>
      <c r="S126" s="29">
        <v>116.4</v>
      </c>
      <c r="T126" s="29">
        <v>7.7</v>
      </c>
      <c r="U126" s="29">
        <v>157.4</v>
      </c>
      <c r="V126" s="29">
        <v>146.1</v>
      </c>
      <c r="W126" s="29">
        <v>11.3</v>
      </c>
      <c r="AJ126" s="29">
        <v>100</v>
      </c>
      <c r="AK126" s="29">
        <v>97.5</v>
      </c>
      <c r="AL126" s="29">
        <v>2.5</v>
      </c>
      <c r="AM126" s="29">
        <v>120.8</v>
      </c>
      <c r="AN126" s="29">
        <v>126.2</v>
      </c>
      <c r="AO126" s="29">
        <v>-5.4</v>
      </c>
      <c r="AP126" s="29">
        <v>79</v>
      </c>
      <c r="AQ126" s="29">
        <v>80.099999999999994</v>
      </c>
      <c r="AR126" s="29">
        <v>-1.2</v>
      </c>
      <c r="AS126" s="29">
        <v>88.5</v>
      </c>
      <c r="AT126" s="29">
        <v>87.7</v>
      </c>
      <c r="AU126" s="29">
        <v>0.8</v>
      </c>
      <c r="AV126" s="29">
        <v>107.7</v>
      </c>
      <c r="AW126" s="29">
        <v>109.7</v>
      </c>
      <c r="AX126" s="29">
        <v>-1.9</v>
      </c>
      <c r="AY126" s="29">
        <v>58.1</v>
      </c>
      <c r="AZ126" s="29">
        <v>57.5</v>
      </c>
      <c r="BA126" s="29">
        <v>0.6</v>
      </c>
      <c r="BB126" s="29">
        <v>47.2</v>
      </c>
      <c r="BC126" s="29">
        <v>47.1</v>
      </c>
      <c r="BD126" s="29">
        <v>0.1</v>
      </c>
      <c r="BE126" s="29">
        <v>128.4</v>
      </c>
      <c r="BH126" s="29">
        <v>60.3</v>
      </c>
      <c r="BI126" s="29">
        <v>61.9</v>
      </c>
      <c r="BJ126" s="29">
        <v>-1.6</v>
      </c>
      <c r="BK126" s="29">
        <v>19.899999999999999</v>
      </c>
      <c r="BN126" s="29">
        <v>80.7</v>
      </c>
      <c r="BO126" s="29">
        <v>74</v>
      </c>
      <c r="BP126" s="29">
        <v>6.6</v>
      </c>
      <c r="BT126" s="29">
        <v>23.6</v>
      </c>
      <c r="BU126" s="29">
        <v>21.9</v>
      </c>
      <c r="BV126" s="29">
        <v>1.7</v>
      </c>
      <c r="BW126" s="29">
        <v>56</v>
      </c>
      <c r="BX126" s="29">
        <v>67.5</v>
      </c>
      <c r="BY126" s="29">
        <v>-11.4</v>
      </c>
      <c r="BZ126" s="29">
        <v>143.1</v>
      </c>
      <c r="CA126" s="29">
        <v>146</v>
      </c>
      <c r="CB126" s="29">
        <v>-2.9</v>
      </c>
      <c r="CC126" s="29">
        <v>81.5</v>
      </c>
      <c r="CD126" s="29">
        <v>72.900000000000006</v>
      </c>
      <c r="CE126" s="29">
        <v>8.5</v>
      </c>
      <c r="CI126" s="29">
        <v>34.4</v>
      </c>
      <c r="CL126" s="29">
        <v>55</v>
      </c>
      <c r="CM126" s="29">
        <v>47.2</v>
      </c>
      <c r="CN126" s="29">
        <v>7.8</v>
      </c>
      <c r="CO126" s="29">
        <v>126.2</v>
      </c>
      <c r="CP126" s="29">
        <v>116.9</v>
      </c>
      <c r="CQ126" s="29">
        <v>9.3000000000000007</v>
      </c>
      <c r="CR126" s="29">
        <v>122.2</v>
      </c>
      <c r="CS126" s="29">
        <v>126.6</v>
      </c>
      <c r="CT126" s="29">
        <v>-4.3</v>
      </c>
      <c r="CU126" s="29">
        <v>55.8</v>
      </c>
      <c r="CV126" s="29">
        <v>48</v>
      </c>
      <c r="CW126" s="29">
        <v>7.8</v>
      </c>
      <c r="DA126" s="29">
        <v>118.9</v>
      </c>
      <c r="DB126" s="29">
        <v>120.7</v>
      </c>
      <c r="DC126" s="29">
        <v>-1.8</v>
      </c>
      <c r="DJ126" s="29">
        <v>101.5</v>
      </c>
      <c r="DK126" s="29">
        <v>105</v>
      </c>
      <c r="DL126" s="29">
        <v>-3.4</v>
      </c>
      <c r="DM126" s="29">
        <v>104.2</v>
      </c>
      <c r="DN126" s="29">
        <v>94</v>
      </c>
      <c r="DO126" s="29">
        <v>10.199999999999999</v>
      </c>
      <c r="DP126" s="29">
        <v>43.6</v>
      </c>
      <c r="DQ126" s="29">
        <v>47.3</v>
      </c>
      <c r="DR126" s="29">
        <v>-3.7</v>
      </c>
      <c r="DV126" s="29">
        <v>99.4</v>
      </c>
      <c r="DW126" s="29">
        <v>102.6</v>
      </c>
      <c r="DX126" s="29">
        <v>-3.1</v>
      </c>
      <c r="EB126" s="29">
        <v>52.6</v>
      </c>
      <c r="EC126" s="29">
        <v>51.3</v>
      </c>
      <c r="ED126" s="29">
        <v>1.4</v>
      </c>
    </row>
    <row r="127" spans="1:134" x14ac:dyDescent="0.2">
      <c r="A127" s="28">
        <v>29951</v>
      </c>
      <c r="B127" s="33">
        <v>124</v>
      </c>
      <c r="F127" s="29">
        <v>84.7</v>
      </c>
      <c r="G127" s="29">
        <v>78.2</v>
      </c>
      <c r="H127" s="29">
        <v>6.5</v>
      </c>
      <c r="I127" s="29">
        <v>79.2</v>
      </c>
      <c r="J127" s="29">
        <v>76.599999999999994</v>
      </c>
      <c r="K127" s="29">
        <v>2.6</v>
      </c>
      <c r="L127" s="29">
        <v>90.7</v>
      </c>
      <c r="M127" s="29">
        <v>92.7</v>
      </c>
      <c r="N127" s="29">
        <v>-2</v>
      </c>
      <c r="R127" s="29">
        <v>122.9</v>
      </c>
      <c r="S127" s="29">
        <v>117.3</v>
      </c>
      <c r="T127" s="29">
        <v>5.7</v>
      </c>
      <c r="U127" s="29">
        <v>154.4</v>
      </c>
      <c r="V127" s="29">
        <v>147.1</v>
      </c>
      <c r="W127" s="29">
        <v>7.3</v>
      </c>
      <c r="AJ127" s="29">
        <v>101.1</v>
      </c>
      <c r="AK127" s="29">
        <v>98.1</v>
      </c>
      <c r="AL127" s="29">
        <v>3</v>
      </c>
      <c r="AM127" s="29">
        <v>119</v>
      </c>
      <c r="AN127" s="29">
        <v>126</v>
      </c>
      <c r="AO127" s="29">
        <v>-6.9</v>
      </c>
      <c r="AP127" s="29">
        <v>81.5</v>
      </c>
      <c r="AQ127" s="29">
        <v>80.400000000000006</v>
      </c>
      <c r="AR127" s="29">
        <v>1.1000000000000001</v>
      </c>
      <c r="AS127" s="29">
        <v>89.2</v>
      </c>
      <c r="AT127" s="29">
        <v>87.9</v>
      </c>
      <c r="AU127" s="29">
        <v>1.3</v>
      </c>
      <c r="AV127" s="29">
        <v>108.5</v>
      </c>
      <c r="AW127" s="29">
        <v>109.7</v>
      </c>
      <c r="AX127" s="29">
        <v>-1.3</v>
      </c>
      <c r="AY127" s="29">
        <v>60.7</v>
      </c>
      <c r="AZ127" s="29">
        <v>57.6</v>
      </c>
      <c r="BA127" s="29">
        <v>3.1</v>
      </c>
      <c r="BB127" s="29">
        <v>48.8</v>
      </c>
      <c r="BC127" s="29">
        <v>47.5</v>
      </c>
      <c r="BD127" s="29">
        <v>1.3</v>
      </c>
      <c r="BE127" s="29">
        <v>128.19999999999999</v>
      </c>
      <c r="BH127" s="29">
        <v>60.1</v>
      </c>
      <c r="BI127" s="29">
        <v>62.3</v>
      </c>
      <c r="BJ127" s="29">
        <v>-2.2000000000000002</v>
      </c>
      <c r="BK127" s="29">
        <v>21</v>
      </c>
      <c r="BN127" s="29">
        <v>81.400000000000006</v>
      </c>
      <c r="BO127" s="29">
        <v>74.7</v>
      </c>
      <c r="BP127" s="29">
        <v>6.8</v>
      </c>
      <c r="BT127" s="29">
        <v>24.7</v>
      </c>
      <c r="BU127" s="29">
        <v>22.3</v>
      </c>
      <c r="BV127" s="29">
        <v>2.5</v>
      </c>
      <c r="BW127" s="29">
        <v>57.9</v>
      </c>
      <c r="BX127" s="29">
        <v>66.7</v>
      </c>
      <c r="BY127" s="29">
        <v>-8.9</v>
      </c>
      <c r="BZ127" s="29">
        <v>146.6</v>
      </c>
      <c r="CA127" s="29">
        <v>146.5</v>
      </c>
      <c r="CB127" s="29">
        <v>0.1</v>
      </c>
      <c r="CC127" s="29">
        <v>84</v>
      </c>
      <c r="CD127" s="29">
        <v>74.2</v>
      </c>
      <c r="CE127" s="29">
        <v>9.9</v>
      </c>
      <c r="CI127" s="29">
        <v>35.9</v>
      </c>
      <c r="CL127" s="29">
        <v>57.2</v>
      </c>
      <c r="CM127" s="29">
        <v>48.4</v>
      </c>
      <c r="CN127" s="29">
        <v>8.8000000000000007</v>
      </c>
      <c r="CO127" s="29">
        <v>126.7</v>
      </c>
      <c r="CP127" s="29">
        <v>118.5</v>
      </c>
      <c r="CQ127" s="29">
        <v>8.1999999999999993</v>
      </c>
      <c r="CR127" s="29">
        <v>122.3</v>
      </c>
      <c r="CS127" s="29">
        <v>126.6</v>
      </c>
      <c r="CT127" s="29">
        <v>-4.3</v>
      </c>
      <c r="CU127" s="29">
        <v>57.7</v>
      </c>
      <c r="CV127" s="29">
        <v>48.9</v>
      </c>
      <c r="CW127" s="29">
        <v>8.9</v>
      </c>
      <c r="DA127" s="29">
        <v>121.1</v>
      </c>
      <c r="DB127" s="29">
        <v>121.3</v>
      </c>
      <c r="DC127" s="29">
        <v>-0.2</v>
      </c>
      <c r="DJ127" s="29">
        <v>102.1</v>
      </c>
      <c r="DK127" s="29">
        <v>104.6</v>
      </c>
      <c r="DL127" s="29">
        <v>-2.5</v>
      </c>
      <c r="DM127" s="29">
        <v>105.4</v>
      </c>
      <c r="DN127" s="29">
        <v>95.5</v>
      </c>
      <c r="DO127" s="29">
        <v>9.9</v>
      </c>
      <c r="DP127" s="29">
        <v>43.2</v>
      </c>
      <c r="DQ127" s="29">
        <v>47.4</v>
      </c>
      <c r="DR127" s="29">
        <v>-4.2</v>
      </c>
      <c r="DV127" s="29">
        <v>99.3</v>
      </c>
      <c r="DW127" s="29">
        <v>102.6</v>
      </c>
      <c r="DX127" s="29">
        <v>-3.3</v>
      </c>
      <c r="EB127" s="29">
        <v>52.9</v>
      </c>
      <c r="EC127" s="29">
        <v>51.3</v>
      </c>
      <c r="ED127" s="29">
        <v>1.6</v>
      </c>
    </row>
    <row r="128" spans="1:134" x14ac:dyDescent="0.2">
      <c r="A128" s="28">
        <v>30041</v>
      </c>
      <c r="B128" s="33">
        <v>125</v>
      </c>
      <c r="F128" s="29">
        <v>84.1</v>
      </c>
      <c r="G128" s="29">
        <v>79.2</v>
      </c>
      <c r="H128" s="29">
        <v>4.9000000000000004</v>
      </c>
      <c r="I128" s="29">
        <v>80.400000000000006</v>
      </c>
      <c r="J128" s="29">
        <v>77.099999999999994</v>
      </c>
      <c r="K128" s="29">
        <v>3.3</v>
      </c>
      <c r="L128" s="29">
        <v>89.8</v>
      </c>
      <c r="M128" s="29">
        <v>92.8</v>
      </c>
      <c r="N128" s="29">
        <v>-3</v>
      </c>
      <c r="R128" s="29">
        <v>123</v>
      </c>
      <c r="S128" s="29">
        <v>118.2</v>
      </c>
      <c r="T128" s="29">
        <v>4.8</v>
      </c>
      <c r="U128" s="29">
        <v>148.4</v>
      </c>
      <c r="V128" s="29">
        <v>147.69999999999999</v>
      </c>
      <c r="W128" s="29">
        <v>0.7</v>
      </c>
      <c r="AJ128" s="29">
        <v>100.2</v>
      </c>
      <c r="AK128" s="29">
        <v>98.6</v>
      </c>
      <c r="AL128" s="29">
        <v>1.6</v>
      </c>
      <c r="AM128" s="29">
        <v>117.6</v>
      </c>
      <c r="AN128" s="29">
        <v>125.7</v>
      </c>
      <c r="AO128" s="29">
        <v>-8</v>
      </c>
      <c r="AP128" s="29">
        <v>80.900000000000006</v>
      </c>
      <c r="AQ128" s="29">
        <v>80.599999999999994</v>
      </c>
      <c r="AR128" s="29">
        <v>0.3</v>
      </c>
      <c r="AS128" s="29">
        <v>90.7</v>
      </c>
      <c r="AT128" s="29">
        <v>88.3</v>
      </c>
      <c r="AU128" s="29">
        <v>2.4</v>
      </c>
      <c r="AV128" s="29">
        <v>107.2</v>
      </c>
      <c r="AW128" s="29">
        <v>109.7</v>
      </c>
      <c r="AX128" s="29">
        <v>-2.4</v>
      </c>
      <c r="AY128" s="29">
        <v>61.2</v>
      </c>
      <c r="AZ128" s="29">
        <v>57.8</v>
      </c>
      <c r="BA128" s="29">
        <v>3.4</v>
      </c>
      <c r="BB128" s="29">
        <v>47.2</v>
      </c>
      <c r="BC128" s="29">
        <v>47.6</v>
      </c>
      <c r="BD128" s="29">
        <v>-0.4</v>
      </c>
      <c r="BE128" s="29">
        <v>134.19999999999999</v>
      </c>
      <c r="BH128" s="29">
        <v>60.2</v>
      </c>
      <c r="BI128" s="29">
        <v>62.7</v>
      </c>
      <c r="BJ128" s="29">
        <v>-2.5</v>
      </c>
      <c r="BK128" s="29">
        <v>21.8</v>
      </c>
      <c r="BN128" s="29">
        <v>81</v>
      </c>
      <c r="BO128" s="29">
        <v>75.2</v>
      </c>
      <c r="BP128" s="29">
        <v>5.7</v>
      </c>
      <c r="BT128" s="29">
        <v>24.8</v>
      </c>
      <c r="BU128" s="29">
        <v>22.6</v>
      </c>
      <c r="BV128" s="29">
        <v>2.2999999999999998</v>
      </c>
      <c r="BW128" s="29">
        <v>55.2</v>
      </c>
      <c r="BX128" s="29">
        <v>65.900000000000006</v>
      </c>
      <c r="BY128" s="29">
        <v>-10.7</v>
      </c>
      <c r="BZ128" s="29">
        <v>147</v>
      </c>
      <c r="CA128" s="29">
        <v>146.9</v>
      </c>
      <c r="CB128" s="29">
        <v>0.1</v>
      </c>
      <c r="CC128" s="29">
        <v>85.2</v>
      </c>
      <c r="CD128" s="29">
        <v>75.400000000000006</v>
      </c>
      <c r="CE128" s="29">
        <v>9.6999999999999993</v>
      </c>
      <c r="CI128" s="29">
        <v>38.5</v>
      </c>
      <c r="CL128" s="29">
        <v>57.9</v>
      </c>
      <c r="CM128" s="29">
        <v>49.6</v>
      </c>
      <c r="CN128" s="29">
        <v>8.3000000000000007</v>
      </c>
      <c r="CO128" s="29">
        <v>126.8</v>
      </c>
      <c r="CP128" s="29">
        <v>120.1</v>
      </c>
      <c r="CQ128" s="29">
        <v>6.7</v>
      </c>
      <c r="CR128" s="29">
        <v>123.9</v>
      </c>
      <c r="CS128" s="29">
        <v>126.6</v>
      </c>
      <c r="CT128" s="29">
        <v>-2.7</v>
      </c>
      <c r="CU128" s="29">
        <v>56.9</v>
      </c>
      <c r="CV128" s="29">
        <v>49.7</v>
      </c>
      <c r="CW128" s="29">
        <v>7.2</v>
      </c>
      <c r="DA128" s="29">
        <v>122.7</v>
      </c>
      <c r="DB128" s="29">
        <v>122.1</v>
      </c>
      <c r="DC128" s="29">
        <v>0.7</v>
      </c>
      <c r="DJ128" s="29">
        <v>103.1</v>
      </c>
      <c r="DK128" s="29">
        <v>104.4</v>
      </c>
      <c r="DL128" s="29">
        <v>-1.3</v>
      </c>
      <c r="DM128" s="29">
        <v>104.8</v>
      </c>
      <c r="DN128" s="29">
        <v>96.9</v>
      </c>
      <c r="DO128" s="29">
        <v>7.9</v>
      </c>
      <c r="DP128" s="29">
        <v>45.7</v>
      </c>
      <c r="DQ128" s="29">
        <v>47.7</v>
      </c>
      <c r="DR128" s="29">
        <v>-2</v>
      </c>
      <c r="DV128" s="29">
        <v>99.6</v>
      </c>
      <c r="DW128" s="29">
        <v>102.7</v>
      </c>
      <c r="DX128" s="29">
        <v>-3.1</v>
      </c>
      <c r="EB128" s="29">
        <v>54.6</v>
      </c>
      <c r="EC128" s="29">
        <v>51.4</v>
      </c>
      <c r="ED128" s="29">
        <v>3.1</v>
      </c>
    </row>
    <row r="129" spans="1:134" x14ac:dyDescent="0.2">
      <c r="A129" s="28">
        <v>30132</v>
      </c>
      <c r="B129" s="33">
        <v>126</v>
      </c>
      <c r="F129" s="29">
        <v>84.1</v>
      </c>
      <c r="G129" s="29">
        <v>80.099999999999994</v>
      </c>
      <c r="H129" s="29">
        <v>4</v>
      </c>
      <c r="I129" s="29">
        <v>81.5</v>
      </c>
      <c r="J129" s="29">
        <v>77.7</v>
      </c>
      <c r="K129" s="29">
        <v>3.9</v>
      </c>
      <c r="L129" s="29">
        <v>88.4</v>
      </c>
      <c r="M129" s="29">
        <v>92.8</v>
      </c>
      <c r="N129" s="29">
        <v>-4.3</v>
      </c>
      <c r="R129" s="29">
        <v>122.6</v>
      </c>
      <c r="S129" s="29">
        <v>119</v>
      </c>
      <c r="T129" s="29">
        <v>3.7</v>
      </c>
      <c r="U129" s="29">
        <v>148.19999999999999</v>
      </c>
      <c r="V129" s="29">
        <v>148.19999999999999</v>
      </c>
      <c r="W129" s="29">
        <v>0</v>
      </c>
      <c r="AJ129" s="29">
        <v>101.1</v>
      </c>
      <c r="AK129" s="29">
        <v>99.1</v>
      </c>
      <c r="AL129" s="29">
        <v>2</v>
      </c>
      <c r="AM129" s="29">
        <v>116.4</v>
      </c>
      <c r="AN129" s="29">
        <v>125.3</v>
      </c>
      <c r="AO129" s="29">
        <v>-8.9</v>
      </c>
      <c r="AP129" s="29">
        <v>81.400000000000006</v>
      </c>
      <c r="AQ129" s="29">
        <v>80.8</v>
      </c>
      <c r="AR129" s="29">
        <v>0.6</v>
      </c>
      <c r="AS129" s="29">
        <v>92</v>
      </c>
      <c r="AT129" s="29">
        <v>88.8</v>
      </c>
      <c r="AU129" s="29">
        <v>3.3</v>
      </c>
      <c r="AV129" s="29">
        <v>106.9</v>
      </c>
      <c r="AW129" s="29">
        <v>109.6</v>
      </c>
      <c r="AX129" s="29">
        <v>-2.8</v>
      </c>
      <c r="AY129" s="29">
        <v>63.2</v>
      </c>
      <c r="AZ129" s="29">
        <v>58.1</v>
      </c>
      <c r="BA129" s="29">
        <v>5.2</v>
      </c>
      <c r="BB129" s="29">
        <v>46.5</v>
      </c>
      <c r="BC129" s="29">
        <v>47.8</v>
      </c>
      <c r="BD129" s="29">
        <v>-1.3</v>
      </c>
      <c r="BE129" s="29">
        <v>139.80000000000001</v>
      </c>
      <c r="BH129" s="29">
        <v>60.5</v>
      </c>
      <c r="BI129" s="29">
        <v>63.1</v>
      </c>
      <c r="BJ129" s="29">
        <v>-2.6</v>
      </c>
      <c r="BK129" s="29">
        <v>25.9</v>
      </c>
      <c r="BN129" s="29">
        <v>79.400000000000006</v>
      </c>
      <c r="BO129" s="29">
        <v>75.599999999999994</v>
      </c>
      <c r="BP129" s="29">
        <v>3.8</v>
      </c>
      <c r="BT129" s="29">
        <v>24.5</v>
      </c>
      <c r="BU129" s="29">
        <v>22.9</v>
      </c>
      <c r="BV129" s="29">
        <v>1.7</v>
      </c>
      <c r="BW129" s="29">
        <v>53.8</v>
      </c>
      <c r="BX129" s="29">
        <v>65</v>
      </c>
      <c r="BY129" s="29">
        <v>-11.2</v>
      </c>
      <c r="BZ129" s="29">
        <v>146.9</v>
      </c>
      <c r="CA129" s="29">
        <v>147.30000000000001</v>
      </c>
      <c r="CB129" s="29">
        <v>-0.4</v>
      </c>
      <c r="CC129" s="29">
        <v>85</v>
      </c>
      <c r="CD129" s="29">
        <v>76.599999999999994</v>
      </c>
      <c r="CE129" s="29">
        <v>8.4</v>
      </c>
      <c r="CI129" s="29">
        <v>35.9</v>
      </c>
      <c r="CL129" s="29">
        <v>59.2</v>
      </c>
      <c r="CM129" s="29">
        <v>50.8</v>
      </c>
      <c r="CN129" s="29">
        <v>8.4</v>
      </c>
      <c r="CO129" s="29">
        <v>125.7</v>
      </c>
      <c r="CP129" s="29">
        <v>121.5</v>
      </c>
      <c r="CQ129" s="29">
        <v>4.0999999999999996</v>
      </c>
      <c r="CR129" s="29">
        <v>126.8</v>
      </c>
      <c r="CS129" s="29">
        <v>126.8</v>
      </c>
      <c r="CT129" s="29">
        <v>0</v>
      </c>
      <c r="CU129" s="29">
        <v>60.2</v>
      </c>
      <c r="CV129" s="29">
        <v>50.6</v>
      </c>
      <c r="CW129" s="29">
        <v>9.6</v>
      </c>
      <c r="DA129" s="29">
        <v>125.8</v>
      </c>
      <c r="DB129" s="29">
        <v>122.9</v>
      </c>
      <c r="DC129" s="29">
        <v>2.9</v>
      </c>
      <c r="DJ129" s="29">
        <v>103.9</v>
      </c>
      <c r="DK129" s="29">
        <v>104.2</v>
      </c>
      <c r="DL129" s="29">
        <v>-0.3</v>
      </c>
      <c r="DM129" s="29">
        <v>103.9</v>
      </c>
      <c r="DN129" s="29">
        <v>98.1</v>
      </c>
      <c r="DO129" s="29">
        <v>5.8</v>
      </c>
      <c r="DP129" s="29">
        <v>45.5</v>
      </c>
      <c r="DQ129" s="29">
        <v>47.9</v>
      </c>
      <c r="DR129" s="29">
        <v>-2.4</v>
      </c>
      <c r="DV129" s="29">
        <v>100.5</v>
      </c>
      <c r="DW129" s="29">
        <v>102.8</v>
      </c>
      <c r="DX129" s="29">
        <v>-2.2999999999999998</v>
      </c>
      <c r="EB129" s="29">
        <v>54</v>
      </c>
      <c r="EC129" s="29">
        <v>51.5</v>
      </c>
      <c r="ED129" s="29">
        <v>2.5</v>
      </c>
    </row>
    <row r="130" spans="1:134" x14ac:dyDescent="0.2">
      <c r="A130" s="28">
        <v>30224</v>
      </c>
      <c r="B130" s="33">
        <v>127</v>
      </c>
      <c r="F130" s="29">
        <v>83.7</v>
      </c>
      <c r="G130" s="29">
        <v>81</v>
      </c>
      <c r="H130" s="29">
        <v>2.7</v>
      </c>
      <c r="I130" s="29">
        <v>82.5</v>
      </c>
      <c r="J130" s="29">
        <v>78.2</v>
      </c>
      <c r="K130" s="29">
        <v>4.3</v>
      </c>
      <c r="L130" s="29">
        <v>85.9</v>
      </c>
      <c r="M130" s="29">
        <v>92.5</v>
      </c>
      <c r="N130" s="29">
        <v>-6.6</v>
      </c>
      <c r="R130" s="29">
        <v>121.6</v>
      </c>
      <c r="S130" s="29">
        <v>119.7</v>
      </c>
      <c r="T130" s="29">
        <v>1.9</v>
      </c>
      <c r="U130" s="29">
        <v>152.1</v>
      </c>
      <c r="V130" s="29">
        <v>149</v>
      </c>
      <c r="W130" s="29">
        <v>3.1</v>
      </c>
      <c r="AJ130" s="29">
        <v>102.1</v>
      </c>
      <c r="AK130" s="29">
        <v>99.7</v>
      </c>
      <c r="AL130" s="29">
        <v>2.4</v>
      </c>
      <c r="AM130" s="29">
        <v>114</v>
      </c>
      <c r="AN130" s="29">
        <v>124.7</v>
      </c>
      <c r="AO130" s="29">
        <v>-10.7</v>
      </c>
      <c r="AP130" s="29">
        <v>81.5</v>
      </c>
      <c r="AQ130" s="29">
        <v>81</v>
      </c>
      <c r="AR130" s="29">
        <v>0.5</v>
      </c>
      <c r="AS130" s="29">
        <v>93.5</v>
      </c>
      <c r="AT130" s="29">
        <v>89.3</v>
      </c>
      <c r="AU130" s="29">
        <v>4.2</v>
      </c>
      <c r="AV130" s="29">
        <v>106.3</v>
      </c>
      <c r="AW130" s="29">
        <v>109.5</v>
      </c>
      <c r="AX130" s="29">
        <v>-3.2</v>
      </c>
      <c r="AY130" s="29">
        <v>64.099999999999994</v>
      </c>
      <c r="AZ130" s="29">
        <v>58.4</v>
      </c>
      <c r="BA130" s="29">
        <v>5.7</v>
      </c>
      <c r="BB130" s="29">
        <v>46.8</v>
      </c>
      <c r="BC130" s="29">
        <v>47.9</v>
      </c>
      <c r="BD130" s="29">
        <v>-1.1000000000000001</v>
      </c>
      <c r="BE130" s="29">
        <v>142.4</v>
      </c>
      <c r="BH130" s="29">
        <v>60.8</v>
      </c>
      <c r="BI130" s="29">
        <v>63.4</v>
      </c>
      <c r="BJ130" s="29">
        <v>-2.6</v>
      </c>
      <c r="BK130" s="29">
        <v>25.2</v>
      </c>
      <c r="BN130" s="29">
        <v>82.1</v>
      </c>
      <c r="BO130" s="29">
        <v>76.099999999999994</v>
      </c>
      <c r="BP130" s="29">
        <v>5.9</v>
      </c>
      <c r="BT130" s="29">
        <v>24.5</v>
      </c>
      <c r="BU130" s="29">
        <v>23.1</v>
      </c>
      <c r="BV130" s="29">
        <v>1.4</v>
      </c>
      <c r="BW130" s="29">
        <v>53.5</v>
      </c>
      <c r="BX130" s="29">
        <v>64.099999999999994</v>
      </c>
      <c r="BY130" s="29">
        <v>-10.6</v>
      </c>
      <c r="BZ130" s="29">
        <v>149.30000000000001</v>
      </c>
      <c r="CA130" s="29">
        <v>147.80000000000001</v>
      </c>
      <c r="CB130" s="29">
        <v>1.5</v>
      </c>
      <c r="CC130" s="29">
        <v>88</v>
      </c>
      <c r="CD130" s="29">
        <v>77.900000000000006</v>
      </c>
      <c r="CE130" s="29">
        <v>10.1</v>
      </c>
      <c r="CI130" s="29">
        <v>34.1</v>
      </c>
      <c r="CL130" s="29">
        <v>59</v>
      </c>
      <c r="CM130" s="29">
        <v>51.9</v>
      </c>
      <c r="CN130" s="29">
        <v>7.1</v>
      </c>
      <c r="CO130" s="29">
        <v>126.4</v>
      </c>
      <c r="CP130" s="29">
        <v>122.9</v>
      </c>
      <c r="CQ130" s="29">
        <v>3.5</v>
      </c>
      <c r="CR130" s="29">
        <v>128.6</v>
      </c>
      <c r="CS130" s="29">
        <v>127.2</v>
      </c>
      <c r="CT130" s="29">
        <v>1.4</v>
      </c>
      <c r="CU130" s="29">
        <v>57.9</v>
      </c>
      <c r="CV130" s="29">
        <v>51.4</v>
      </c>
      <c r="CW130" s="29">
        <v>6.5</v>
      </c>
      <c r="DA130" s="29">
        <v>126.5</v>
      </c>
      <c r="DB130" s="29">
        <v>123.8</v>
      </c>
      <c r="DC130" s="29">
        <v>2.7</v>
      </c>
      <c r="DJ130" s="29">
        <v>104.6</v>
      </c>
      <c r="DK130" s="29">
        <v>104.1</v>
      </c>
      <c r="DL130" s="29">
        <v>0.5</v>
      </c>
      <c r="DM130" s="29">
        <v>107.3</v>
      </c>
      <c r="DN130" s="29">
        <v>99.5</v>
      </c>
      <c r="DO130" s="29">
        <v>7.9</v>
      </c>
      <c r="DP130" s="29">
        <v>44.9</v>
      </c>
      <c r="DQ130" s="29">
        <v>48.1</v>
      </c>
      <c r="DR130" s="29">
        <v>-3.2</v>
      </c>
      <c r="DV130" s="29">
        <v>101.1</v>
      </c>
      <c r="DW130" s="29">
        <v>103</v>
      </c>
      <c r="DX130" s="29">
        <v>-1.8</v>
      </c>
      <c r="EB130" s="29">
        <v>54.7</v>
      </c>
      <c r="EC130" s="29">
        <v>51.7</v>
      </c>
      <c r="ED130" s="29">
        <v>3</v>
      </c>
    </row>
    <row r="131" spans="1:134" x14ac:dyDescent="0.2">
      <c r="A131" s="28">
        <v>30316</v>
      </c>
      <c r="B131" s="33">
        <v>128</v>
      </c>
      <c r="F131" s="29">
        <v>83.8</v>
      </c>
      <c r="G131" s="29">
        <v>81.8</v>
      </c>
      <c r="H131" s="29">
        <v>2</v>
      </c>
      <c r="I131" s="29">
        <v>83.1</v>
      </c>
      <c r="J131" s="29">
        <v>78.8</v>
      </c>
      <c r="K131" s="29">
        <v>4.3</v>
      </c>
      <c r="L131" s="29">
        <v>89.2</v>
      </c>
      <c r="M131" s="29">
        <v>92.5</v>
      </c>
      <c r="N131" s="29">
        <v>-3.3</v>
      </c>
      <c r="R131" s="29">
        <v>119.5</v>
      </c>
      <c r="S131" s="29">
        <v>120.2</v>
      </c>
      <c r="T131" s="29">
        <v>-0.7</v>
      </c>
      <c r="U131" s="29">
        <v>154.30000000000001</v>
      </c>
      <c r="V131" s="29">
        <v>149.80000000000001</v>
      </c>
      <c r="W131" s="29">
        <v>4.5</v>
      </c>
      <c r="AJ131" s="29">
        <v>103.9</v>
      </c>
      <c r="AK131" s="29">
        <v>100.3</v>
      </c>
      <c r="AL131" s="29">
        <v>3.6</v>
      </c>
      <c r="AM131" s="29">
        <v>111.9</v>
      </c>
      <c r="AN131" s="29">
        <v>124.1</v>
      </c>
      <c r="AO131" s="29">
        <v>-12.2</v>
      </c>
      <c r="AP131" s="29">
        <v>82.6</v>
      </c>
      <c r="AQ131" s="29">
        <v>81.2</v>
      </c>
      <c r="AR131" s="29">
        <v>1.4</v>
      </c>
      <c r="AS131" s="29">
        <v>93.4</v>
      </c>
      <c r="AT131" s="29">
        <v>89.8</v>
      </c>
      <c r="AU131" s="29">
        <v>3.6</v>
      </c>
      <c r="AV131" s="29">
        <v>108.6</v>
      </c>
      <c r="AW131" s="29">
        <v>109.6</v>
      </c>
      <c r="AX131" s="29">
        <v>-0.9</v>
      </c>
      <c r="AY131" s="29">
        <v>65.599999999999994</v>
      </c>
      <c r="AZ131" s="29">
        <v>58.8</v>
      </c>
      <c r="BA131" s="29">
        <v>6.8</v>
      </c>
      <c r="BB131" s="29">
        <v>48.7</v>
      </c>
      <c r="BC131" s="29">
        <v>48.2</v>
      </c>
      <c r="BD131" s="29">
        <v>0.5</v>
      </c>
      <c r="BE131" s="29">
        <v>146</v>
      </c>
      <c r="BH131" s="29">
        <v>61.3</v>
      </c>
      <c r="BI131" s="29">
        <v>63.8</v>
      </c>
      <c r="BJ131" s="29">
        <v>-2.6</v>
      </c>
      <c r="BK131" s="29">
        <v>25.3</v>
      </c>
      <c r="BN131" s="29">
        <v>76.8</v>
      </c>
      <c r="BO131" s="29">
        <v>76.2</v>
      </c>
      <c r="BP131" s="29">
        <v>0.6</v>
      </c>
      <c r="BT131" s="29">
        <v>26.5</v>
      </c>
      <c r="BU131" s="29">
        <v>23.5</v>
      </c>
      <c r="BV131" s="29">
        <v>3</v>
      </c>
      <c r="BW131" s="29">
        <v>55.6</v>
      </c>
      <c r="BX131" s="29">
        <v>63.4</v>
      </c>
      <c r="BY131" s="29">
        <v>-7.8</v>
      </c>
      <c r="BZ131" s="29">
        <v>152.4</v>
      </c>
      <c r="CA131" s="29">
        <v>148.5</v>
      </c>
      <c r="CB131" s="29">
        <v>3.9</v>
      </c>
      <c r="CC131" s="29">
        <v>94.3</v>
      </c>
      <c r="CD131" s="29">
        <v>79.5</v>
      </c>
      <c r="CE131" s="29">
        <v>14.8</v>
      </c>
      <c r="CI131" s="29">
        <v>30.2</v>
      </c>
      <c r="CL131" s="29">
        <v>62.1</v>
      </c>
      <c r="CM131" s="29">
        <v>53.1</v>
      </c>
      <c r="CN131" s="29">
        <v>8.9</v>
      </c>
      <c r="CO131" s="29">
        <v>126.2</v>
      </c>
      <c r="CP131" s="29">
        <v>124.2</v>
      </c>
      <c r="CQ131" s="29">
        <v>1.9</v>
      </c>
      <c r="CR131" s="29">
        <v>130.1</v>
      </c>
      <c r="CS131" s="29">
        <v>127.5</v>
      </c>
      <c r="CT131" s="29">
        <v>2.6</v>
      </c>
      <c r="CU131" s="29">
        <v>59</v>
      </c>
      <c r="CV131" s="29">
        <v>52.2</v>
      </c>
      <c r="CW131" s="29">
        <v>6.8</v>
      </c>
      <c r="DA131" s="29">
        <v>129.1</v>
      </c>
      <c r="DB131" s="29">
        <v>124.7</v>
      </c>
      <c r="DC131" s="29">
        <v>4.4000000000000004</v>
      </c>
      <c r="DJ131" s="29">
        <v>105</v>
      </c>
      <c r="DK131" s="29">
        <v>104</v>
      </c>
      <c r="DL131" s="29">
        <v>1</v>
      </c>
      <c r="DM131" s="29">
        <v>112</v>
      </c>
      <c r="DN131" s="29">
        <v>101.1</v>
      </c>
      <c r="DO131" s="29">
        <v>10.9</v>
      </c>
      <c r="DP131" s="29">
        <v>46.3</v>
      </c>
      <c r="DQ131" s="29">
        <v>48.4</v>
      </c>
      <c r="DR131" s="29">
        <v>-2.1</v>
      </c>
      <c r="DV131" s="29">
        <v>101.8</v>
      </c>
      <c r="DW131" s="29">
        <v>103.1</v>
      </c>
      <c r="DX131" s="29">
        <v>-1.3</v>
      </c>
      <c r="EB131" s="29">
        <v>54.6</v>
      </c>
      <c r="EC131" s="29">
        <v>51.8</v>
      </c>
      <c r="ED131" s="29">
        <v>2.7</v>
      </c>
    </row>
    <row r="132" spans="1:134" x14ac:dyDescent="0.2">
      <c r="A132" s="28">
        <v>30406</v>
      </c>
      <c r="B132" s="33">
        <v>129</v>
      </c>
      <c r="F132" s="29">
        <v>81.8</v>
      </c>
      <c r="G132" s="29">
        <v>82.4</v>
      </c>
      <c r="H132" s="29">
        <v>-0.7</v>
      </c>
      <c r="I132" s="29">
        <v>85.1</v>
      </c>
      <c r="J132" s="29">
        <v>79.5</v>
      </c>
      <c r="K132" s="29">
        <v>5.6</v>
      </c>
      <c r="L132" s="29">
        <v>88.1</v>
      </c>
      <c r="M132" s="29">
        <v>92.5</v>
      </c>
      <c r="N132" s="29">
        <v>-4.4000000000000004</v>
      </c>
      <c r="R132" s="29">
        <v>118</v>
      </c>
      <c r="S132" s="29">
        <v>120.7</v>
      </c>
      <c r="T132" s="29">
        <v>-2.6</v>
      </c>
      <c r="U132" s="29">
        <v>154.30000000000001</v>
      </c>
      <c r="V132" s="29">
        <v>150.6</v>
      </c>
      <c r="W132" s="29">
        <v>3.8</v>
      </c>
      <c r="X132" s="29">
        <v>78</v>
      </c>
      <c r="AJ132" s="29">
        <v>102.4</v>
      </c>
      <c r="AK132" s="29">
        <v>100.9</v>
      </c>
      <c r="AL132" s="29">
        <v>1.6</v>
      </c>
      <c r="AM132" s="29">
        <v>110.5</v>
      </c>
      <c r="AN132" s="29">
        <v>123.3</v>
      </c>
      <c r="AO132" s="29">
        <v>-12.8</v>
      </c>
      <c r="AP132" s="29">
        <v>82.2</v>
      </c>
      <c r="AQ132" s="29">
        <v>81.5</v>
      </c>
      <c r="AR132" s="29">
        <v>0.7</v>
      </c>
      <c r="AS132" s="29">
        <v>94.4</v>
      </c>
      <c r="AT132" s="29">
        <v>90.4</v>
      </c>
      <c r="AU132" s="29">
        <v>4</v>
      </c>
      <c r="AV132" s="29">
        <v>108.4</v>
      </c>
      <c r="AW132" s="29">
        <v>109.6</v>
      </c>
      <c r="AX132" s="29">
        <v>-1.2</v>
      </c>
      <c r="AY132" s="29">
        <v>66.599999999999994</v>
      </c>
      <c r="AZ132" s="29">
        <v>59.2</v>
      </c>
      <c r="BA132" s="29">
        <v>7.4</v>
      </c>
      <c r="BB132" s="29">
        <v>47</v>
      </c>
      <c r="BC132" s="29">
        <v>48.3</v>
      </c>
      <c r="BD132" s="29">
        <v>-1.2</v>
      </c>
      <c r="BE132" s="29">
        <v>149.80000000000001</v>
      </c>
      <c r="BH132" s="29">
        <v>62.7</v>
      </c>
      <c r="BI132" s="29">
        <v>64.3</v>
      </c>
      <c r="BJ132" s="29">
        <v>-1.5</v>
      </c>
      <c r="BK132" s="29">
        <v>24.9</v>
      </c>
      <c r="BN132" s="29">
        <v>75.8</v>
      </c>
      <c r="BO132" s="29">
        <v>76.2</v>
      </c>
      <c r="BP132" s="29">
        <v>-0.4</v>
      </c>
      <c r="BT132" s="29">
        <v>26.2</v>
      </c>
      <c r="BU132" s="29">
        <v>23.8</v>
      </c>
      <c r="BV132" s="29">
        <v>2.4</v>
      </c>
      <c r="BW132" s="29">
        <v>54</v>
      </c>
      <c r="BX132" s="29">
        <v>62.6</v>
      </c>
      <c r="BY132" s="29">
        <v>-8.6</v>
      </c>
      <c r="BZ132" s="29">
        <v>154.5</v>
      </c>
      <c r="CA132" s="29">
        <v>149.30000000000001</v>
      </c>
      <c r="CB132" s="29">
        <v>5.2</v>
      </c>
      <c r="CC132" s="29">
        <v>95.6</v>
      </c>
      <c r="CD132" s="29">
        <v>81.099999999999994</v>
      </c>
      <c r="CE132" s="29">
        <v>14.4</v>
      </c>
      <c r="CI132" s="29">
        <v>27.1</v>
      </c>
      <c r="CL132" s="29">
        <v>65</v>
      </c>
      <c r="CM132" s="29">
        <v>54.5</v>
      </c>
      <c r="CN132" s="29">
        <v>10.5</v>
      </c>
      <c r="CO132" s="29">
        <v>128.1</v>
      </c>
      <c r="CP132" s="29">
        <v>125.6</v>
      </c>
      <c r="CQ132" s="29">
        <v>2.5</v>
      </c>
      <c r="CR132" s="29">
        <v>131.30000000000001</v>
      </c>
      <c r="CS132" s="29">
        <v>128</v>
      </c>
      <c r="CT132" s="29">
        <v>3.4</v>
      </c>
      <c r="CU132" s="29">
        <v>58.6</v>
      </c>
      <c r="CV132" s="29">
        <v>53</v>
      </c>
      <c r="CW132" s="29">
        <v>5.7</v>
      </c>
      <c r="DA132" s="29">
        <v>129.1</v>
      </c>
      <c r="DB132" s="29">
        <v>125.6</v>
      </c>
      <c r="DC132" s="29">
        <v>3.4</v>
      </c>
      <c r="DJ132" s="29">
        <v>105</v>
      </c>
      <c r="DK132" s="29">
        <v>103.9</v>
      </c>
      <c r="DL132" s="29">
        <v>1.1000000000000001</v>
      </c>
      <c r="DM132" s="29">
        <v>112.2</v>
      </c>
      <c r="DN132" s="29">
        <v>102.7</v>
      </c>
      <c r="DO132" s="29">
        <v>9.6</v>
      </c>
      <c r="DP132" s="29">
        <v>48.7</v>
      </c>
      <c r="DQ132" s="29">
        <v>48.8</v>
      </c>
      <c r="DR132" s="29">
        <v>-0.1</v>
      </c>
      <c r="DV132" s="29">
        <v>101.6</v>
      </c>
      <c r="DW132" s="29">
        <v>103.3</v>
      </c>
      <c r="DX132" s="29">
        <v>-1.7</v>
      </c>
      <c r="EB132" s="29">
        <v>55.2</v>
      </c>
      <c r="EC132" s="29">
        <v>52</v>
      </c>
      <c r="ED132" s="29">
        <v>3.2</v>
      </c>
    </row>
    <row r="133" spans="1:134" x14ac:dyDescent="0.2">
      <c r="A133" s="28">
        <v>30497</v>
      </c>
      <c r="B133" s="33">
        <v>130</v>
      </c>
      <c r="F133" s="29">
        <v>81.8</v>
      </c>
      <c r="G133" s="29">
        <v>83.1</v>
      </c>
      <c r="H133" s="29">
        <v>-1.2</v>
      </c>
      <c r="I133" s="29">
        <v>86.9</v>
      </c>
      <c r="J133" s="29">
        <v>80.2</v>
      </c>
      <c r="K133" s="29">
        <v>6.7</v>
      </c>
      <c r="L133" s="29">
        <v>87</v>
      </c>
      <c r="M133" s="29">
        <v>92.3</v>
      </c>
      <c r="N133" s="29">
        <v>-5.3</v>
      </c>
      <c r="R133" s="29">
        <v>116.1</v>
      </c>
      <c r="S133" s="29">
        <v>121</v>
      </c>
      <c r="T133" s="29">
        <v>-4.9000000000000004</v>
      </c>
      <c r="U133" s="29">
        <v>156.9</v>
      </c>
      <c r="V133" s="29">
        <v>151.4</v>
      </c>
      <c r="W133" s="29">
        <v>5.5</v>
      </c>
      <c r="X133" s="29">
        <v>75.400000000000006</v>
      </c>
      <c r="AJ133" s="29">
        <v>103.4</v>
      </c>
      <c r="AK133" s="29">
        <v>101.4</v>
      </c>
      <c r="AL133" s="29">
        <v>2</v>
      </c>
      <c r="AM133" s="29">
        <v>110.9</v>
      </c>
      <c r="AN133" s="29">
        <v>122.7</v>
      </c>
      <c r="AO133" s="29">
        <v>-11.8</v>
      </c>
      <c r="AP133" s="29">
        <v>82.1</v>
      </c>
      <c r="AQ133" s="29">
        <v>81.7</v>
      </c>
      <c r="AR133" s="29">
        <v>0.4</v>
      </c>
      <c r="AS133" s="29">
        <v>94.7</v>
      </c>
      <c r="AT133" s="29">
        <v>90.9</v>
      </c>
      <c r="AU133" s="29">
        <v>3.7</v>
      </c>
      <c r="AV133" s="29">
        <v>109.1</v>
      </c>
      <c r="AW133" s="29">
        <v>109.7</v>
      </c>
      <c r="AX133" s="29">
        <v>-0.6</v>
      </c>
      <c r="AY133" s="29">
        <v>67.5</v>
      </c>
      <c r="AZ133" s="29">
        <v>59.7</v>
      </c>
      <c r="BA133" s="29">
        <v>7.8</v>
      </c>
      <c r="BB133" s="29">
        <v>46.8</v>
      </c>
      <c r="BC133" s="29">
        <v>48.4</v>
      </c>
      <c r="BD133" s="29">
        <v>-1.6</v>
      </c>
      <c r="BE133" s="29">
        <v>150.4</v>
      </c>
      <c r="BH133" s="29">
        <v>63.3</v>
      </c>
      <c r="BI133" s="29">
        <v>64.7</v>
      </c>
      <c r="BJ133" s="29">
        <v>-1.5</v>
      </c>
      <c r="BK133" s="29">
        <v>23.7</v>
      </c>
      <c r="BN133" s="29">
        <v>76</v>
      </c>
      <c r="BO133" s="29">
        <v>76.2</v>
      </c>
      <c r="BP133" s="29">
        <v>-0.2</v>
      </c>
      <c r="BT133" s="29">
        <v>25.6</v>
      </c>
      <c r="BU133" s="29">
        <v>24.1</v>
      </c>
      <c r="BV133" s="29">
        <v>1.5</v>
      </c>
      <c r="BW133" s="29">
        <v>52.7</v>
      </c>
      <c r="BX133" s="29">
        <v>61.8</v>
      </c>
      <c r="BY133" s="29">
        <v>-9.1</v>
      </c>
      <c r="BZ133" s="29">
        <v>154.30000000000001</v>
      </c>
      <c r="CA133" s="29">
        <v>150</v>
      </c>
      <c r="CB133" s="29">
        <v>4.3</v>
      </c>
      <c r="CC133" s="29">
        <v>97</v>
      </c>
      <c r="CD133" s="29">
        <v>82.8</v>
      </c>
      <c r="CE133" s="29">
        <v>14.2</v>
      </c>
      <c r="CI133" s="29">
        <v>26.3</v>
      </c>
      <c r="CL133" s="29">
        <v>65.2</v>
      </c>
      <c r="CM133" s="29">
        <v>55.8</v>
      </c>
      <c r="CN133" s="29">
        <v>9.4</v>
      </c>
      <c r="CO133" s="29">
        <v>127.3</v>
      </c>
      <c r="CP133" s="29">
        <v>126.8</v>
      </c>
      <c r="CQ133" s="29">
        <v>0.5</v>
      </c>
      <c r="CR133" s="29">
        <v>131.69999999999999</v>
      </c>
      <c r="CS133" s="29">
        <v>128.4</v>
      </c>
      <c r="CT133" s="29">
        <v>3.3</v>
      </c>
      <c r="CU133" s="29">
        <v>59.9</v>
      </c>
      <c r="CV133" s="29">
        <v>53.8</v>
      </c>
      <c r="CW133" s="29">
        <v>6.1</v>
      </c>
      <c r="DA133" s="29">
        <v>132</v>
      </c>
      <c r="DB133" s="29">
        <v>126.7</v>
      </c>
      <c r="DC133" s="29">
        <v>5.3</v>
      </c>
      <c r="DJ133" s="29">
        <v>104.7</v>
      </c>
      <c r="DK133" s="29">
        <v>103.8</v>
      </c>
      <c r="DL133" s="29">
        <v>0.9</v>
      </c>
      <c r="DM133" s="29">
        <v>114.7</v>
      </c>
      <c r="DN133" s="29">
        <v>104.3</v>
      </c>
      <c r="DO133" s="29">
        <v>10.4</v>
      </c>
      <c r="DP133" s="29">
        <v>50.4</v>
      </c>
      <c r="DQ133" s="29">
        <v>49.3</v>
      </c>
      <c r="DR133" s="29">
        <v>1</v>
      </c>
      <c r="DV133" s="29">
        <v>102.4</v>
      </c>
      <c r="DW133" s="29">
        <v>103.4</v>
      </c>
      <c r="DX133" s="29">
        <v>-1</v>
      </c>
      <c r="EB133" s="29">
        <v>55.4</v>
      </c>
      <c r="EC133" s="29">
        <v>52.2</v>
      </c>
      <c r="ED133" s="29">
        <v>3.3</v>
      </c>
    </row>
    <row r="134" spans="1:134" x14ac:dyDescent="0.2">
      <c r="A134" s="28">
        <v>30589</v>
      </c>
      <c r="B134" s="33">
        <v>131</v>
      </c>
      <c r="F134" s="29">
        <v>81.5</v>
      </c>
      <c r="G134" s="29">
        <v>83.6</v>
      </c>
      <c r="H134" s="29">
        <v>-2.2000000000000002</v>
      </c>
      <c r="I134" s="29">
        <v>86.1</v>
      </c>
      <c r="J134" s="29">
        <v>80.900000000000006</v>
      </c>
      <c r="K134" s="29">
        <v>5.3</v>
      </c>
      <c r="L134" s="29">
        <v>86.4</v>
      </c>
      <c r="M134" s="29">
        <v>92.2</v>
      </c>
      <c r="N134" s="29">
        <v>-5.7</v>
      </c>
      <c r="R134" s="29">
        <v>114.1</v>
      </c>
      <c r="S134" s="29">
        <v>121.1</v>
      </c>
      <c r="T134" s="29">
        <v>-7.1</v>
      </c>
      <c r="U134" s="29">
        <v>157.69999999999999</v>
      </c>
      <c r="V134" s="29">
        <v>152.30000000000001</v>
      </c>
      <c r="W134" s="29">
        <v>5.3</v>
      </c>
      <c r="X134" s="29">
        <v>71.599999999999994</v>
      </c>
      <c r="AJ134" s="29">
        <v>103.8</v>
      </c>
      <c r="AK134" s="29">
        <v>102</v>
      </c>
      <c r="AL134" s="29">
        <v>1.9</v>
      </c>
      <c r="AM134" s="29">
        <v>110.7</v>
      </c>
      <c r="AN134" s="29">
        <v>122</v>
      </c>
      <c r="AO134" s="29">
        <v>-11.4</v>
      </c>
      <c r="AP134" s="29">
        <v>81</v>
      </c>
      <c r="AQ134" s="29">
        <v>81.8</v>
      </c>
      <c r="AR134" s="29">
        <v>-0.8</v>
      </c>
      <c r="AS134" s="29">
        <v>95.5</v>
      </c>
      <c r="AT134" s="29">
        <v>91.5</v>
      </c>
      <c r="AU134" s="29">
        <v>4</v>
      </c>
      <c r="AV134" s="29">
        <v>108.7</v>
      </c>
      <c r="AW134" s="29">
        <v>109.8</v>
      </c>
      <c r="AX134" s="29">
        <v>-1.1000000000000001</v>
      </c>
      <c r="AY134" s="29">
        <v>67.900000000000006</v>
      </c>
      <c r="AZ134" s="29">
        <v>60.2</v>
      </c>
      <c r="BA134" s="29">
        <v>7.7</v>
      </c>
      <c r="BB134" s="29">
        <v>46.1</v>
      </c>
      <c r="BC134" s="29">
        <v>48.4</v>
      </c>
      <c r="BD134" s="29">
        <v>-2.2999999999999998</v>
      </c>
      <c r="BE134" s="29">
        <v>159</v>
      </c>
      <c r="BH134" s="29">
        <v>63.7</v>
      </c>
      <c r="BI134" s="29">
        <v>65.2</v>
      </c>
      <c r="BJ134" s="29">
        <v>-1.5</v>
      </c>
      <c r="BK134" s="29">
        <v>23.6</v>
      </c>
      <c r="BN134" s="29">
        <v>75.7</v>
      </c>
      <c r="BO134" s="29">
        <v>76.2</v>
      </c>
      <c r="BP134" s="29">
        <v>-0.5</v>
      </c>
      <c r="BT134" s="29">
        <v>25.3</v>
      </c>
      <c r="BU134" s="29">
        <v>24.4</v>
      </c>
      <c r="BV134" s="29">
        <v>0.9</v>
      </c>
      <c r="BW134" s="29">
        <v>51.5</v>
      </c>
      <c r="BX134" s="29">
        <v>61</v>
      </c>
      <c r="BY134" s="29">
        <v>-9.4</v>
      </c>
      <c r="BZ134" s="29">
        <v>156.30000000000001</v>
      </c>
      <c r="CA134" s="29">
        <v>150.80000000000001</v>
      </c>
      <c r="CB134" s="29">
        <v>5.5</v>
      </c>
      <c r="CC134" s="29">
        <v>95.6</v>
      </c>
      <c r="CD134" s="29">
        <v>84.2</v>
      </c>
      <c r="CE134" s="29">
        <v>11.3</v>
      </c>
      <c r="CI134" s="29">
        <v>23.7</v>
      </c>
      <c r="CL134" s="29">
        <v>67.2</v>
      </c>
      <c r="CM134" s="29">
        <v>57.2</v>
      </c>
      <c r="CN134" s="29">
        <v>10</v>
      </c>
      <c r="CO134" s="29">
        <v>127</v>
      </c>
      <c r="CP134" s="29">
        <v>128</v>
      </c>
      <c r="CQ134" s="29">
        <v>-0.9</v>
      </c>
      <c r="CR134" s="29">
        <v>130.9</v>
      </c>
      <c r="CS134" s="29">
        <v>128.80000000000001</v>
      </c>
      <c r="CT134" s="29">
        <v>2.1</v>
      </c>
      <c r="CU134" s="29">
        <v>61.3</v>
      </c>
      <c r="CV134" s="29">
        <v>54.6</v>
      </c>
      <c r="CW134" s="29">
        <v>6.7</v>
      </c>
      <c r="DA134" s="29">
        <v>130.80000000000001</v>
      </c>
      <c r="DB134" s="29">
        <v>127.6</v>
      </c>
      <c r="DC134" s="29">
        <v>3.2</v>
      </c>
      <c r="DJ134" s="29">
        <v>104.4</v>
      </c>
      <c r="DK134" s="29">
        <v>103.7</v>
      </c>
      <c r="DL134" s="29">
        <v>0.7</v>
      </c>
      <c r="DM134" s="29">
        <v>114.4</v>
      </c>
      <c r="DN134" s="29">
        <v>105.8</v>
      </c>
      <c r="DO134" s="29">
        <v>8.5</v>
      </c>
      <c r="DP134" s="29">
        <v>52.7</v>
      </c>
      <c r="DQ134" s="29">
        <v>50</v>
      </c>
      <c r="DR134" s="29">
        <v>2.7</v>
      </c>
      <c r="DV134" s="29">
        <v>102.8</v>
      </c>
      <c r="DW134" s="29">
        <v>103.6</v>
      </c>
      <c r="DX134" s="29">
        <v>-0.8</v>
      </c>
      <c r="EB134" s="29">
        <v>57.2</v>
      </c>
      <c r="EC134" s="29">
        <v>52.4</v>
      </c>
      <c r="ED134" s="29">
        <v>4.8</v>
      </c>
    </row>
    <row r="135" spans="1:134" x14ac:dyDescent="0.2">
      <c r="A135" s="28">
        <v>30681</v>
      </c>
      <c r="B135" s="33">
        <v>132</v>
      </c>
      <c r="F135" s="29">
        <v>81.900000000000006</v>
      </c>
      <c r="G135" s="29">
        <v>84.2</v>
      </c>
      <c r="H135" s="29">
        <v>-2.2999999999999998</v>
      </c>
      <c r="I135" s="29">
        <v>86.5</v>
      </c>
      <c r="J135" s="29">
        <v>81.5</v>
      </c>
      <c r="K135" s="29">
        <v>5</v>
      </c>
      <c r="L135" s="29">
        <v>87.2</v>
      </c>
      <c r="M135" s="29">
        <v>92</v>
      </c>
      <c r="N135" s="29">
        <v>-4.9000000000000004</v>
      </c>
      <c r="R135" s="29">
        <v>111.9</v>
      </c>
      <c r="S135" s="29">
        <v>121.2</v>
      </c>
      <c r="T135" s="29">
        <v>-9.3000000000000007</v>
      </c>
      <c r="U135" s="29">
        <v>159.5</v>
      </c>
      <c r="V135" s="29">
        <v>153.30000000000001</v>
      </c>
      <c r="W135" s="29">
        <v>6.2</v>
      </c>
      <c r="X135" s="29">
        <v>72.599999999999994</v>
      </c>
      <c r="AJ135" s="29">
        <v>104.8</v>
      </c>
      <c r="AK135" s="29">
        <v>102.5</v>
      </c>
      <c r="AL135" s="29">
        <v>2.2999999999999998</v>
      </c>
      <c r="AM135" s="29">
        <v>112</v>
      </c>
      <c r="AN135" s="29">
        <v>121.5</v>
      </c>
      <c r="AO135" s="29">
        <v>-9.5</v>
      </c>
      <c r="AP135" s="29">
        <v>82</v>
      </c>
      <c r="AQ135" s="29">
        <v>81.900000000000006</v>
      </c>
      <c r="AR135" s="29">
        <v>0.1</v>
      </c>
      <c r="AS135" s="29">
        <v>94.4</v>
      </c>
      <c r="AT135" s="29">
        <v>91.9</v>
      </c>
      <c r="AU135" s="29">
        <v>2.5</v>
      </c>
      <c r="AV135" s="29">
        <v>110.7</v>
      </c>
      <c r="AW135" s="29">
        <v>109.9</v>
      </c>
      <c r="AX135" s="29">
        <v>0.8</v>
      </c>
      <c r="AY135" s="29">
        <v>68.5</v>
      </c>
      <c r="AZ135" s="29">
        <v>60.7</v>
      </c>
      <c r="BA135" s="29">
        <v>7.8</v>
      </c>
      <c r="BB135" s="29">
        <v>48.8</v>
      </c>
      <c r="BC135" s="29">
        <v>48.6</v>
      </c>
      <c r="BD135" s="29">
        <v>0.2</v>
      </c>
      <c r="BE135" s="29">
        <v>148.69999999999999</v>
      </c>
      <c r="BH135" s="29">
        <v>63.1</v>
      </c>
      <c r="BI135" s="29">
        <v>65.599999999999994</v>
      </c>
      <c r="BJ135" s="29">
        <v>-2.5</v>
      </c>
      <c r="BK135" s="29">
        <v>23.4</v>
      </c>
      <c r="BN135" s="29">
        <v>78.599999999999994</v>
      </c>
      <c r="BO135" s="29">
        <v>76.400000000000006</v>
      </c>
      <c r="BP135" s="29">
        <v>2.2000000000000002</v>
      </c>
      <c r="BT135" s="29">
        <v>26.5</v>
      </c>
      <c r="BU135" s="29">
        <v>24.7</v>
      </c>
      <c r="BV135" s="29">
        <v>1.8</v>
      </c>
      <c r="BW135" s="29">
        <v>53.9</v>
      </c>
      <c r="BX135" s="29">
        <v>60.3</v>
      </c>
      <c r="BY135" s="29">
        <v>-6.4</v>
      </c>
      <c r="BZ135" s="29">
        <v>159.19999999999999</v>
      </c>
      <c r="CA135" s="29">
        <v>151.69999999999999</v>
      </c>
      <c r="CB135" s="29">
        <v>7.5</v>
      </c>
      <c r="CC135" s="29">
        <v>96.5</v>
      </c>
      <c r="CD135" s="29">
        <v>85.7</v>
      </c>
      <c r="CE135" s="29">
        <v>10.8</v>
      </c>
      <c r="CI135" s="29">
        <v>24.1</v>
      </c>
      <c r="CL135" s="29">
        <v>70</v>
      </c>
      <c r="CM135" s="29">
        <v>58.6</v>
      </c>
      <c r="CN135" s="29">
        <v>11.4</v>
      </c>
      <c r="CO135" s="29">
        <v>128.1</v>
      </c>
      <c r="CP135" s="29">
        <v>129.1</v>
      </c>
      <c r="CQ135" s="29">
        <v>-1</v>
      </c>
      <c r="CR135" s="29">
        <v>131.9</v>
      </c>
      <c r="CS135" s="29">
        <v>129.19999999999999</v>
      </c>
      <c r="CT135" s="29">
        <v>2.7</v>
      </c>
      <c r="CU135" s="29">
        <v>71.599999999999994</v>
      </c>
      <c r="CV135" s="29">
        <v>56</v>
      </c>
      <c r="CW135" s="29">
        <v>15.6</v>
      </c>
      <c r="DA135" s="29">
        <v>138</v>
      </c>
      <c r="DB135" s="29">
        <v>128.80000000000001</v>
      </c>
      <c r="DC135" s="29">
        <v>9.1</v>
      </c>
      <c r="DJ135" s="29">
        <v>103.9</v>
      </c>
      <c r="DK135" s="29">
        <v>103.5</v>
      </c>
      <c r="DL135" s="29">
        <v>0.3</v>
      </c>
      <c r="DM135" s="29">
        <v>119.7</v>
      </c>
      <c r="DN135" s="29">
        <v>107.6</v>
      </c>
      <c r="DO135" s="29">
        <v>12.1</v>
      </c>
      <c r="DP135" s="29">
        <v>56.7</v>
      </c>
      <c r="DQ135" s="29">
        <v>50.9</v>
      </c>
      <c r="DR135" s="29">
        <v>5.8</v>
      </c>
      <c r="DV135" s="29">
        <v>103.4</v>
      </c>
      <c r="DW135" s="29">
        <v>103.8</v>
      </c>
      <c r="DX135" s="29">
        <v>-0.5</v>
      </c>
      <c r="EB135" s="29">
        <v>56.9</v>
      </c>
      <c r="EC135" s="29">
        <v>52.7</v>
      </c>
      <c r="ED135" s="29">
        <v>4.2</v>
      </c>
    </row>
    <row r="136" spans="1:134" x14ac:dyDescent="0.2">
      <c r="A136" s="28">
        <v>30772</v>
      </c>
      <c r="B136" s="33">
        <v>133</v>
      </c>
      <c r="F136" s="29">
        <v>79.7</v>
      </c>
      <c r="G136" s="29">
        <v>84.6</v>
      </c>
      <c r="H136" s="29">
        <v>-4.9000000000000004</v>
      </c>
      <c r="I136" s="29">
        <v>85.8</v>
      </c>
      <c r="J136" s="29">
        <v>82.1</v>
      </c>
      <c r="K136" s="29">
        <v>3.7</v>
      </c>
      <c r="L136" s="29">
        <v>85.2</v>
      </c>
      <c r="M136" s="29">
        <v>91.8</v>
      </c>
      <c r="N136" s="29">
        <v>-6.6</v>
      </c>
      <c r="R136" s="29">
        <v>111.3</v>
      </c>
      <c r="S136" s="29">
        <v>121.2</v>
      </c>
      <c r="T136" s="29">
        <v>-9.9</v>
      </c>
      <c r="U136" s="29">
        <v>157.19999999999999</v>
      </c>
      <c r="V136" s="29">
        <v>154</v>
      </c>
      <c r="W136" s="29">
        <v>3.1</v>
      </c>
      <c r="X136" s="29">
        <v>71.900000000000006</v>
      </c>
      <c r="AJ136" s="29">
        <v>103.4</v>
      </c>
      <c r="AK136" s="29">
        <v>103</v>
      </c>
      <c r="AL136" s="29">
        <v>0.4</v>
      </c>
      <c r="AM136" s="29">
        <v>112.7</v>
      </c>
      <c r="AN136" s="29">
        <v>121</v>
      </c>
      <c r="AO136" s="29">
        <v>-8.4</v>
      </c>
      <c r="AP136" s="29">
        <v>79.400000000000006</v>
      </c>
      <c r="AQ136" s="29">
        <v>81.900000000000006</v>
      </c>
      <c r="AR136" s="29">
        <v>-2.5</v>
      </c>
      <c r="AS136" s="29">
        <v>93.9</v>
      </c>
      <c r="AT136" s="29">
        <v>92.3</v>
      </c>
      <c r="AU136" s="29">
        <v>1.7</v>
      </c>
      <c r="AV136" s="29">
        <v>110.2</v>
      </c>
      <c r="AW136" s="29">
        <v>110.1</v>
      </c>
      <c r="AX136" s="29">
        <v>0.1</v>
      </c>
      <c r="AY136" s="29">
        <v>70.7</v>
      </c>
      <c r="AZ136" s="29">
        <v>61.3</v>
      </c>
      <c r="BA136" s="29">
        <v>9.4</v>
      </c>
      <c r="BB136" s="29">
        <v>46.7</v>
      </c>
      <c r="BC136" s="29">
        <v>48.7</v>
      </c>
      <c r="BD136" s="29">
        <v>-2</v>
      </c>
      <c r="BE136" s="29">
        <v>143.5</v>
      </c>
      <c r="BH136" s="29">
        <v>64.8</v>
      </c>
      <c r="BI136" s="29">
        <v>66.099999999999994</v>
      </c>
      <c r="BJ136" s="29">
        <v>-1.3</v>
      </c>
      <c r="BK136" s="29">
        <v>23.6</v>
      </c>
      <c r="BN136" s="29">
        <v>79.3</v>
      </c>
      <c r="BO136" s="29">
        <v>76.7</v>
      </c>
      <c r="BP136" s="29">
        <v>2.6</v>
      </c>
      <c r="BT136" s="29">
        <v>26.7</v>
      </c>
      <c r="BU136" s="29">
        <v>25</v>
      </c>
      <c r="BV136" s="29">
        <v>1.8</v>
      </c>
      <c r="BW136" s="29">
        <v>53.6</v>
      </c>
      <c r="BX136" s="29">
        <v>59.6</v>
      </c>
      <c r="BY136" s="29">
        <v>-6</v>
      </c>
      <c r="BZ136" s="29">
        <v>160</v>
      </c>
      <c r="CA136" s="29">
        <v>152.6</v>
      </c>
      <c r="CB136" s="29">
        <v>7.3</v>
      </c>
      <c r="CC136" s="29">
        <v>97.1</v>
      </c>
      <c r="CD136" s="29">
        <v>87.1</v>
      </c>
      <c r="CE136" s="29">
        <v>10</v>
      </c>
      <c r="CI136" s="29">
        <v>22.6</v>
      </c>
      <c r="CL136" s="29">
        <v>70.7</v>
      </c>
      <c r="CM136" s="29">
        <v>60.1</v>
      </c>
      <c r="CN136" s="29">
        <v>10.7</v>
      </c>
      <c r="CO136" s="29">
        <v>128.69999999999999</v>
      </c>
      <c r="CP136" s="29">
        <v>130.19999999999999</v>
      </c>
      <c r="CQ136" s="29">
        <v>-1.5</v>
      </c>
      <c r="CR136" s="29">
        <v>133.5</v>
      </c>
      <c r="CS136" s="29">
        <v>129.69999999999999</v>
      </c>
      <c r="CT136" s="29">
        <v>3.8</v>
      </c>
      <c r="CU136" s="29">
        <v>66.900000000000006</v>
      </c>
      <c r="CV136" s="29">
        <v>57</v>
      </c>
      <c r="CW136" s="29">
        <v>9.9</v>
      </c>
      <c r="DA136" s="29">
        <v>134.1</v>
      </c>
      <c r="DB136" s="29">
        <v>129.80000000000001</v>
      </c>
      <c r="DC136" s="29">
        <v>4.3</v>
      </c>
      <c r="DJ136" s="29">
        <v>104</v>
      </c>
      <c r="DK136" s="29">
        <v>103.4</v>
      </c>
      <c r="DL136" s="29">
        <v>0.6</v>
      </c>
      <c r="DM136" s="29">
        <v>119.1</v>
      </c>
      <c r="DN136" s="29">
        <v>109.3</v>
      </c>
      <c r="DO136" s="29">
        <v>9.9</v>
      </c>
      <c r="DP136" s="29">
        <v>58.5</v>
      </c>
      <c r="DQ136" s="29">
        <v>51.9</v>
      </c>
      <c r="DR136" s="29">
        <v>6.6</v>
      </c>
      <c r="DV136" s="29">
        <v>103.1</v>
      </c>
      <c r="DW136" s="29">
        <v>104</v>
      </c>
      <c r="DX136" s="29">
        <v>-0.9</v>
      </c>
      <c r="EB136" s="29">
        <v>57.4</v>
      </c>
      <c r="EC136" s="29">
        <v>52.9</v>
      </c>
      <c r="ED136" s="29">
        <v>4.4000000000000004</v>
      </c>
    </row>
    <row r="137" spans="1:134" x14ac:dyDescent="0.2">
      <c r="A137" s="28">
        <v>30863</v>
      </c>
      <c r="B137" s="33">
        <v>134</v>
      </c>
      <c r="F137" s="29">
        <v>80.8</v>
      </c>
      <c r="G137" s="29">
        <v>85</v>
      </c>
      <c r="H137" s="29">
        <v>-4.2</v>
      </c>
      <c r="I137" s="29">
        <v>85.6</v>
      </c>
      <c r="J137" s="29">
        <v>82.6</v>
      </c>
      <c r="K137" s="29">
        <v>3</v>
      </c>
      <c r="L137" s="29">
        <v>84.4</v>
      </c>
      <c r="M137" s="29">
        <v>91.4</v>
      </c>
      <c r="N137" s="29">
        <v>-7</v>
      </c>
      <c r="R137" s="29">
        <v>110.5</v>
      </c>
      <c r="S137" s="29">
        <v>121.1</v>
      </c>
      <c r="T137" s="29">
        <v>-10.6</v>
      </c>
      <c r="U137" s="29">
        <v>159.1</v>
      </c>
      <c r="V137" s="29">
        <v>154.9</v>
      </c>
      <c r="W137" s="29">
        <v>4.2</v>
      </c>
      <c r="X137" s="29">
        <v>70.5</v>
      </c>
      <c r="AJ137" s="29">
        <v>104.3</v>
      </c>
      <c r="AK137" s="29">
        <v>103.5</v>
      </c>
      <c r="AL137" s="29">
        <v>0.8</v>
      </c>
      <c r="AM137" s="29">
        <v>115.1</v>
      </c>
      <c r="AN137" s="29">
        <v>120.7</v>
      </c>
      <c r="AO137" s="29">
        <v>-5.6</v>
      </c>
      <c r="AP137" s="29">
        <v>79.599999999999994</v>
      </c>
      <c r="AQ137" s="29">
        <v>81.900000000000006</v>
      </c>
      <c r="AR137" s="29">
        <v>-2.2999999999999998</v>
      </c>
      <c r="AS137" s="29">
        <v>93.9</v>
      </c>
      <c r="AT137" s="29">
        <v>92.6</v>
      </c>
      <c r="AU137" s="29">
        <v>1.2</v>
      </c>
      <c r="AV137" s="29">
        <v>111.3</v>
      </c>
      <c r="AW137" s="29">
        <v>110.3</v>
      </c>
      <c r="AX137" s="29">
        <v>1</v>
      </c>
      <c r="AY137" s="29">
        <v>72.5</v>
      </c>
      <c r="AZ137" s="29">
        <v>62</v>
      </c>
      <c r="BA137" s="29">
        <v>10.5</v>
      </c>
      <c r="BB137" s="29">
        <v>46.4</v>
      </c>
      <c r="BC137" s="29">
        <v>48.7</v>
      </c>
      <c r="BD137" s="29">
        <v>-2.2999999999999998</v>
      </c>
      <c r="BE137" s="29">
        <v>138.30000000000001</v>
      </c>
      <c r="BH137" s="29">
        <v>64</v>
      </c>
      <c r="BI137" s="29">
        <v>66.400000000000006</v>
      </c>
      <c r="BJ137" s="29">
        <v>-2.4</v>
      </c>
      <c r="BK137" s="29">
        <v>23.9</v>
      </c>
      <c r="BN137" s="29">
        <v>78.8</v>
      </c>
      <c r="BO137" s="29">
        <v>76.900000000000006</v>
      </c>
      <c r="BP137" s="29">
        <v>2</v>
      </c>
      <c r="BT137" s="29">
        <v>26.9</v>
      </c>
      <c r="BU137" s="29">
        <v>25.3</v>
      </c>
      <c r="BV137" s="29">
        <v>1.6</v>
      </c>
      <c r="BW137" s="29">
        <v>54.2</v>
      </c>
      <c r="BX137" s="29">
        <v>59</v>
      </c>
      <c r="BY137" s="29">
        <v>-4.8</v>
      </c>
      <c r="BZ137" s="29">
        <v>158.69999999999999</v>
      </c>
      <c r="CA137" s="29">
        <v>153.5</v>
      </c>
      <c r="CB137" s="29">
        <v>5.2</v>
      </c>
      <c r="CC137" s="29">
        <v>98.4</v>
      </c>
      <c r="CD137" s="29">
        <v>88.5</v>
      </c>
      <c r="CE137" s="29">
        <v>9.9</v>
      </c>
      <c r="CI137" s="29">
        <v>24.1</v>
      </c>
      <c r="CL137" s="29">
        <v>72.5</v>
      </c>
      <c r="CM137" s="29">
        <v>61.5</v>
      </c>
      <c r="CN137" s="29">
        <v>11</v>
      </c>
      <c r="CO137" s="29">
        <v>128.1</v>
      </c>
      <c r="CP137" s="29">
        <v>131.19999999999999</v>
      </c>
      <c r="CQ137" s="29">
        <v>-3.1</v>
      </c>
      <c r="CR137" s="29">
        <v>136.19999999999999</v>
      </c>
      <c r="CS137" s="29">
        <v>130.30000000000001</v>
      </c>
      <c r="CT137" s="29">
        <v>5.9</v>
      </c>
      <c r="CU137" s="29">
        <v>70.7</v>
      </c>
      <c r="CV137" s="29">
        <v>58.2</v>
      </c>
      <c r="CW137" s="29">
        <v>12.5</v>
      </c>
      <c r="DA137" s="29">
        <v>135.6</v>
      </c>
      <c r="DB137" s="29">
        <v>130.80000000000001</v>
      </c>
      <c r="DC137" s="29">
        <v>4.8</v>
      </c>
      <c r="DJ137" s="29">
        <v>104.1</v>
      </c>
      <c r="DK137" s="29">
        <v>103.3</v>
      </c>
      <c r="DL137" s="29">
        <v>0.8</v>
      </c>
      <c r="DM137" s="29">
        <v>118.6</v>
      </c>
      <c r="DN137" s="29">
        <v>110.8</v>
      </c>
      <c r="DO137" s="29">
        <v>7.8</v>
      </c>
      <c r="DP137" s="29">
        <v>58.3</v>
      </c>
      <c r="DQ137" s="29">
        <v>52.9</v>
      </c>
      <c r="DR137" s="29">
        <v>5.5</v>
      </c>
      <c r="DV137" s="29">
        <v>104.3</v>
      </c>
      <c r="DW137" s="29">
        <v>104.2</v>
      </c>
      <c r="DX137" s="29">
        <v>0</v>
      </c>
      <c r="EB137" s="29">
        <v>59</v>
      </c>
      <c r="EC137" s="29">
        <v>53.3</v>
      </c>
      <c r="ED137" s="29">
        <v>5.7</v>
      </c>
    </row>
    <row r="138" spans="1:134" x14ac:dyDescent="0.2">
      <c r="A138" s="28">
        <v>30955</v>
      </c>
      <c r="B138" s="33">
        <v>135</v>
      </c>
      <c r="F138" s="29">
        <v>81.5</v>
      </c>
      <c r="G138" s="29">
        <v>85.5</v>
      </c>
      <c r="H138" s="29">
        <v>-3.9</v>
      </c>
      <c r="I138" s="29">
        <v>86.1</v>
      </c>
      <c r="J138" s="29">
        <v>83.2</v>
      </c>
      <c r="K138" s="29">
        <v>2.9</v>
      </c>
      <c r="L138" s="29">
        <v>82.8</v>
      </c>
      <c r="M138" s="29">
        <v>91</v>
      </c>
      <c r="N138" s="29">
        <v>-8.1999999999999993</v>
      </c>
      <c r="R138" s="29">
        <v>109.6</v>
      </c>
      <c r="S138" s="29">
        <v>120.9</v>
      </c>
      <c r="T138" s="29">
        <v>-11.4</v>
      </c>
      <c r="U138" s="29">
        <v>158.5</v>
      </c>
      <c r="V138" s="29">
        <v>155.69999999999999</v>
      </c>
      <c r="W138" s="29">
        <v>2.9</v>
      </c>
      <c r="X138" s="29">
        <v>76.900000000000006</v>
      </c>
      <c r="AJ138" s="29">
        <v>104.5</v>
      </c>
      <c r="AK138" s="29">
        <v>104</v>
      </c>
      <c r="AL138" s="29">
        <v>0.5</v>
      </c>
      <c r="AM138" s="29">
        <v>114.4</v>
      </c>
      <c r="AN138" s="29">
        <v>120.4</v>
      </c>
      <c r="AO138" s="29">
        <v>-6</v>
      </c>
      <c r="AP138" s="29">
        <v>77.099999999999994</v>
      </c>
      <c r="AQ138" s="29">
        <v>81.7</v>
      </c>
      <c r="AR138" s="29">
        <v>-4.5999999999999996</v>
      </c>
      <c r="AS138" s="29">
        <v>94.8</v>
      </c>
      <c r="AT138" s="29">
        <v>93</v>
      </c>
      <c r="AU138" s="29">
        <v>1.7</v>
      </c>
      <c r="AV138" s="29">
        <v>111.6</v>
      </c>
      <c r="AW138" s="29">
        <v>110.5</v>
      </c>
      <c r="AX138" s="29">
        <v>1.1000000000000001</v>
      </c>
      <c r="AY138" s="29">
        <v>73.5</v>
      </c>
      <c r="AZ138" s="29">
        <v>62.7</v>
      </c>
      <c r="BA138" s="29">
        <v>10.7</v>
      </c>
      <c r="BB138" s="29">
        <v>45.8</v>
      </c>
      <c r="BC138" s="29">
        <v>48.7</v>
      </c>
      <c r="BD138" s="29">
        <v>-2.9</v>
      </c>
      <c r="BE138" s="29">
        <v>133</v>
      </c>
      <c r="BH138" s="29">
        <v>63.8</v>
      </c>
      <c r="BI138" s="29">
        <v>66.8</v>
      </c>
      <c r="BJ138" s="29">
        <v>-3</v>
      </c>
      <c r="BK138" s="29">
        <v>24.6</v>
      </c>
      <c r="BN138" s="29">
        <v>77.5</v>
      </c>
      <c r="BO138" s="29">
        <v>77</v>
      </c>
      <c r="BP138" s="29">
        <v>0.5</v>
      </c>
      <c r="BT138" s="29">
        <v>26.5</v>
      </c>
      <c r="BU138" s="29">
        <v>25.5</v>
      </c>
      <c r="BV138" s="29">
        <v>0.9</v>
      </c>
      <c r="BW138" s="29">
        <v>55.1</v>
      </c>
      <c r="BX138" s="29">
        <v>58.4</v>
      </c>
      <c r="BY138" s="29">
        <v>-3.4</v>
      </c>
      <c r="BZ138" s="29">
        <v>161.30000000000001</v>
      </c>
      <c r="CA138" s="29">
        <v>154.4</v>
      </c>
      <c r="CB138" s="29">
        <v>7</v>
      </c>
      <c r="CC138" s="29">
        <v>99</v>
      </c>
      <c r="CD138" s="29">
        <v>89.9</v>
      </c>
      <c r="CE138" s="29">
        <v>9.1</v>
      </c>
      <c r="CI138" s="29">
        <v>24.4</v>
      </c>
      <c r="CL138" s="29">
        <v>74.400000000000006</v>
      </c>
      <c r="CM138" s="29">
        <v>63</v>
      </c>
      <c r="CN138" s="29">
        <v>11.4</v>
      </c>
      <c r="CO138" s="29">
        <v>127.4</v>
      </c>
      <c r="CP138" s="29">
        <v>132.1</v>
      </c>
      <c r="CQ138" s="29">
        <v>-4.7</v>
      </c>
      <c r="CR138" s="29">
        <v>136.69999999999999</v>
      </c>
      <c r="CS138" s="29">
        <v>130.9</v>
      </c>
      <c r="CT138" s="29">
        <v>5.8</v>
      </c>
      <c r="CU138" s="29">
        <v>80.400000000000006</v>
      </c>
      <c r="CV138" s="29">
        <v>60</v>
      </c>
      <c r="CW138" s="29">
        <v>20.5</v>
      </c>
      <c r="DA138" s="29">
        <v>137.19999999999999</v>
      </c>
      <c r="DB138" s="29">
        <v>131.9</v>
      </c>
      <c r="DC138" s="29">
        <v>5.3</v>
      </c>
      <c r="DJ138" s="29">
        <v>104.2</v>
      </c>
      <c r="DK138" s="29">
        <v>103.2</v>
      </c>
      <c r="DL138" s="29">
        <v>1</v>
      </c>
      <c r="DM138" s="29">
        <v>118.1</v>
      </c>
      <c r="DN138" s="29">
        <v>112.1</v>
      </c>
      <c r="DO138" s="29">
        <v>6</v>
      </c>
      <c r="DP138" s="29">
        <v>59.3</v>
      </c>
      <c r="DQ138" s="29">
        <v>53.8</v>
      </c>
      <c r="DR138" s="29">
        <v>5.5</v>
      </c>
      <c r="DV138" s="29">
        <v>104.8</v>
      </c>
      <c r="DW138" s="29">
        <v>104.5</v>
      </c>
      <c r="DX138" s="29">
        <v>0.3</v>
      </c>
      <c r="EB138" s="29">
        <v>58.9</v>
      </c>
      <c r="EC138" s="29">
        <v>53.6</v>
      </c>
      <c r="ED138" s="29">
        <v>5.2</v>
      </c>
    </row>
    <row r="139" spans="1:134" x14ac:dyDescent="0.2">
      <c r="A139" s="28">
        <v>31047</v>
      </c>
      <c r="B139" s="33">
        <v>136</v>
      </c>
      <c r="C139" s="29">
        <v>38.799999999999997</v>
      </c>
      <c r="F139" s="29">
        <v>84.5</v>
      </c>
      <c r="G139" s="29">
        <v>86</v>
      </c>
      <c r="H139" s="29">
        <v>-1.6</v>
      </c>
      <c r="I139" s="29">
        <v>87.5</v>
      </c>
      <c r="J139" s="29">
        <v>83.8</v>
      </c>
      <c r="K139" s="29">
        <v>3.7</v>
      </c>
      <c r="L139" s="29">
        <v>83.6</v>
      </c>
      <c r="M139" s="29">
        <v>90.7</v>
      </c>
      <c r="N139" s="29">
        <v>-7.1</v>
      </c>
      <c r="R139" s="29">
        <v>108.7</v>
      </c>
      <c r="S139" s="29">
        <v>120.8</v>
      </c>
      <c r="T139" s="29">
        <v>-12.1</v>
      </c>
      <c r="U139" s="29">
        <v>159.30000000000001</v>
      </c>
      <c r="V139" s="29">
        <v>156.4</v>
      </c>
      <c r="W139" s="29">
        <v>2.9</v>
      </c>
      <c r="X139" s="29">
        <v>84.6</v>
      </c>
      <c r="AJ139" s="29">
        <v>105.5</v>
      </c>
      <c r="AK139" s="29">
        <v>104.5</v>
      </c>
      <c r="AL139" s="29">
        <v>1</v>
      </c>
      <c r="AM139" s="29">
        <v>115.5</v>
      </c>
      <c r="AN139" s="29">
        <v>120.1</v>
      </c>
      <c r="AO139" s="29">
        <v>-4.5999999999999996</v>
      </c>
      <c r="AP139" s="29">
        <v>79</v>
      </c>
      <c r="AQ139" s="29">
        <v>81.599999999999994</v>
      </c>
      <c r="AR139" s="29">
        <v>-2.6</v>
      </c>
      <c r="AS139" s="29">
        <v>95.3</v>
      </c>
      <c r="AT139" s="29">
        <v>93.4</v>
      </c>
      <c r="AU139" s="29">
        <v>1.9</v>
      </c>
      <c r="AV139" s="29">
        <v>113.4</v>
      </c>
      <c r="AW139" s="29">
        <v>110.9</v>
      </c>
      <c r="AX139" s="29">
        <v>2.6</v>
      </c>
      <c r="AY139" s="29">
        <v>76</v>
      </c>
      <c r="AZ139" s="29">
        <v>63.6</v>
      </c>
      <c r="BA139" s="29">
        <v>12.5</v>
      </c>
      <c r="BB139" s="29">
        <v>48.1</v>
      </c>
      <c r="BC139" s="29">
        <v>48.8</v>
      </c>
      <c r="BD139" s="29">
        <v>-0.7</v>
      </c>
      <c r="BE139" s="29">
        <v>131.80000000000001</v>
      </c>
      <c r="BH139" s="29">
        <v>63.3</v>
      </c>
      <c r="BI139" s="29">
        <v>67.099999999999994</v>
      </c>
      <c r="BJ139" s="29">
        <v>-3.7</v>
      </c>
      <c r="BK139" s="29">
        <v>24.9</v>
      </c>
      <c r="BN139" s="29">
        <v>77.400000000000006</v>
      </c>
      <c r="BO139" s="29">
        <v>77</v>
      </c>
      <c r="BP139" s="29">
        <v>0.4</v>
      </c>
      <c r="BT139" s="29">
        <v>27.9</v>
      </c>
      <c r="BU139" s="29">
        <v>25.9</v>
      </c>
      <c r="BV139" s="29">
        <v>2.1</v>
      </c>
      <c r="BW139" s="29">
        <v>57.8</v>
      </c>
      <c r="BX139" s="29">
        <v>58.1</v>
      </c>
      <c r="BY139" s="29">
        <v>-0.3</v>
      </c>
      <c r="BZ139" s="29">
        <v>162.6</v>
      </c>
      <c r="CA139" s="29">
        <v>155.30000000000001</v>
      </c>
      <c r="CB139" s="29">
        <v>7.3</v>
      </c>
      <c r="CC139" s="29">
        <v>100.6</v>
      </c>
      <c r="CD139" s="29">
        <v>91.3</v>
      </c>
      <c r="CE139" s="29">
        <v>9.3000000000000007</v>
      </c>
      <c r="CI139" s="29">
        <v>27</v>
      </c>
      <c r="CL139" s="29">
        <v>74.599999999999994</v>
      </c>
      <c r="CM139" s="29">
        <v>64.5</v>
      </c>
      <c r="CN139" s="29">
        <v>10.199999999999999</v>
      </c>
      <c r="CO139" s="29">
        <v>128.69999999999999</v>
      </c>
      <c r="CP139" s="29">
        <v>133.1</v>
      </c>
      <c r="CQ139" s="29">
        <v>-4.4000000000000004</v>
      </c>
      <c r="CR139" s="29">
        <v>139.4</v>
      </c>
      <c r="CS139" s="29">
        <v>131.6</v>
      </c>
      <c r="CT139" s="29">
        <v>7.8</v>
      </c>
      <c r="CU139" s="29">
        <v>80.2</v>
      </c>
      <c r="CV139" s="29">
        <v>61.6</v>
      </c>
      <c r="CW139" s="29">
        <v>18.600000000000001</v>
      </c>
      <c r="DA139" s="29">
        <v>137</v>
      </c>
      <c r="DB139" s="29">
        <v>132.9</v>
      </c>
      <c r="DC139" s="29">
        <v>4.0999999999999996</v>
      </c>
      <c r="DJ139" s="29">
        <v>104.5</v>
      </c>
      <c r="DK139" s="29">
        <v>103.1</v>
      </c>
      <c r="DL139" s="29">
        <v>1.4</v>
      </c>
      <c r="DM139" s="29">
        <v>119.3</v>
      </c>
      <c r="DN139" s="29">
        <v>113.5</v>
      </c>
      <c r="DO139" s="29">
        <v>5.8</v>
      </c>
      <c r="DP139" s="29">
        <v>61.5</v>
      </c>
      <c r="DQ139" s="29">
        <v>54.8</v>
      </c>
      <c r="DR139" s="29">
        <v>6.7</v>
      </c>
      <c r="DV139" s="29">
        <v>106.5</v>
      </c>
      <c r="DW139" s="29">
        <v>104.8</v>
      </c>
      <c r="DX139" s="29">
        <v>1.6</v>
      </c>
      <c r="EB139" s="29">
        <v>59.6</v>
      </c>
      <c r="EC139" s="29">
        <v>54</v>
      </c>
      <c r="ED139" s="29">
        <v>5.6</v>
      </c>
    </row>
    <row r="140" spans="1:134" x14ac:dyDescent="0.2">
      <c r="A140" s="28">
        <v>31137</v>
      </c>
      <c r="B140" s="33">
        <v>137</v>
      </c>
      <c r="C140" s="29">
        <v>33.799999999999997</v>
      </c>
      <c r="F140" s="29">
        <v>83.4</v>
      </c>
      <c r="G140" s="29">
        <v>86.5</v>
      </c>
      <c r="H140" s="29">
        <v>-3.2</v>
      </c>
      <c r="I140" s="29">
        <v>88.6</v>
      </c>
      <c r="J140" s="29">
        <v>84.4</v>
      </c>
      <c r="K140" s="29">
        <v>4.2</v>
      </c>
      <c r="L140" s="29">
        <v>82.2</v>
      </c>
      <c r="M140" s="29">
        <v>90.3</v>
      </c>
      <c r="N140" s="29">
        <v>-8.1</v>
      </c>
      <c r="R140" s="29">
        <v>109.1</v>
      </c>
      <c r="S140" s="29">
        <v>120.6</v>
      </c>
      <c r="T140" s="29">
        <v>-11.5</v>
      </c>
      <c r="U140" s="29">
        <v>160.1</v>
      </c>
      <c r="V140" s="29">
        <v>157.19999999999999</v>
      </c>
      <c r="W140" s="29">
        <v>2.8</v>
      </c>
      <c r="X140" s="29">
        <v>86.5</v>
      </c>
      <c r="AJ140" s="29">
        <v>105.4</v>
      </c>
      <c r="AK140" s="29">
        <v>104.9</v>
      </c>
      <c r="AL140" s="29">
        <v>0.5</v>
      </c>
      <c r="AM140" s="29">
        <v>116.3</v>
      </c>
      <c r="AN140" s="29">
        <v>119.9</v>
      </c>
      <c r="AO140" s="29">
        <v>-3.7</v>
      </c>
      <c r="AP140" s="29">
        <v>76.099999999999994</v>
      </c>
      <c r="AQ140" s="29">
        <v>81.400000000000006</v>
      </c>
      <c r="AR140" s="29">
        <v>-5.3</v>
      </c>
      <c r="AS140" s="29">
        <v>96.1</v>
      </c>
      <c r="AT140" s="29">
        <v>93.8</v>
      </c>
      <c r="AU140" s="29">
        <v>2.2999999999999998</v>
      </c>
      <c r="AV140" s="29">
        <v>111.9</v>
      </c>
      <c r="AW140" s="29">
        <v>111.1</v>
      </c>
      <c r="AX140" s="29">
        <v>0.8</v>
      </c>
      <c r="AY140" s="29">
        <v>77.7</v>
      </c>
      <c r="AZ140" s="29">
        <v>64.5</v>
      </c>
      <c r="BA140" s="29">
        <v>13.2</v>
      </c>
      <c r="BB140" s="29">
        <v>47.4</v>
      </c>
      <c r="BC140" s="29">
        <v>48.9</v>
      </c>
      <c r="BD140" s="29">
        <v>-1.4</v>
      </c>
      <c r="BE140" s="29">
        <v>128.9</v>
      </c>
      <c r="BH140" s="29">
        <v>64</v>
      </c>
      <c r="BI140" s="29">
        <v>67.3</v>
      </c>
      <c r="BJ140" s="29">
        <v>-3.4</v>
      </c>
      <c r="BK140" s="29">
        <v>25.1</v>
      </c>
      <c r="BN140" s="29">
        <v>78.099999999999994</v>
      </c>
      <c r="BO140" s="29">
        <v>77.099999999999994</v>
      </c>
      <c r="BP140" s="29">
        <v>0.9</v>
      </c>
      <c r="BT140" s="29">
        <v>28.1</v>
      </c>
      <c r="BU140" s="29">
        <v>26.2</v>
      </c>
      <c r="BV140" s="29">
        <v>1.9</v>
      </c>
      <c r="BW140" s="29">
        <v>57</v>
      </c>
      <c r="BX140" s="29">
        <v>57.7</v>
      </c>
      <c r="BY140" s="29">
        <v>-0.7</v>
      </c>
      <c r="BZ140" s="29">
        <v>163.69999999999999</v>
      </c>
      <c r="CA140" s="29">
        <v>156.30000000000001</v>
      </c>
      <c r="CB140" s="29">
        <v>7.4</v>
      </c>
      <c r="CC140" s="29">
        <v>103.3</v>
      </c>
      <c r="CD140" s="29">
        <v>92.8</v>
      </c>
      <c r="CE140" s="29">
        <v>10.5</v>
      </c>
      <c r="CI140" s="29">
        <v>27.2</v>
      </c>
      <c r="CL140" s="29">
        <v>76.2</v>
      </c>
      <c r="CM140" s="29">
        <v>65.900000000000006</v>
      </c>
      <c r="CN140" s="29">
        <v>10.3</v>
      </c>
      <c r="CO140" s="29">
        <v>128.9</v>
      </c>
      <c r="CP140" s="29">
        <v>133.9</v>
      </c>
      <c r="CQ140" s="29">
        <v>-5</v>
      </c>
      <c r="CR140" s="29">
        <v>140.19999999999999</v>
      </c>
      <c r="CS140" s="29">
        <v>132.4</v>
      </c>
      <c r="CT140" s="29">
        <v>7.8</v>
      </c>
      <c r="CU140" s="29">
        <v>82</v>
      </c>
      <c r="CV140" s="29">
        <v>63.3</v>
      </c>
      <c r="CW140" s="29">
        <v>18.7</v>
      </c>
      <c r="DA140" s="29">
        <v>132.9</v>
      </c>
      <c r="DB140" s="29">
        <v>133.6</v>
      </c>
      <c r="DC140" s="29">
        <v>-0.7</v>
      </c>
      <c r="DJ140" s="29">
        <v>104.8</v>
      </c>
      <c r="DK140" s="29">
        <v>103.1</v>
      </c>
      <c r="DL140" s="29">
        <v>1.8</v>
      </c>
      <c r="DM140" s="29">
        <v>117.8</v>
      </c>
      <c r="DN140" s="29">
        <v>114.6</v>
      </c>
      <c r="DO140" s="29">
        <v>3.2</v>
      </c>
      <c r="DP140" s="29">
        <v>63.5</v>
      </c>
      <c r="DQ140" s="29">
        <v>55.9</v>
      </c>
      <c r="DR140" s="29">
        <v>7.6</v>
      </c>
      <c r="DV140" s="29">
        <v>107.4</v>
      </c>
      <c r="DW140" s="29">
        <v>105.2</v>
      </c>
      <c r="DX140" s="29">
        <v>2.2999999999999998</v>
      </c>
      <c r="EB140" s="29">
        <v>59.8</v>
      </c>
      <c r="EC140" s="29">
        <v>54.3</v>
      </c>
      <c r="ED140" s="29">
        <v>5.5</v>
      </c>
    </row>
    <row r="141" spans="1:134" x14ac:dyDescent="0.2">
      <c r="A141" s="28">
        <v>31228</v>
      </c>
      <c r="B141" s="33">
        <v>138</v>
      </c>
      <c r="C141" s="29">
        <v>53</v>
      </c>
      <c r="F141" s="29">
        <v>84.2</v>
      </c>
      <c r="G141" s="29">
        <v>87</v>
      </c>
      <c r="H141" s="29">
        <v>-2.8</v>
      </c>
      <c r="I141" s="29">
        <v>91.1</v>
      </c>
      <c r="J141" s="29">
        <v>85.1</v>
      </c>
      <c r="K141" s="29">
        <v>6</v>
      </c>
      <c r="L141" s="29">
        <v>82.2</v>
      </c>
      <c r="M141" s="29">
        <v>89.9</v>
      </c>
      <c r="N141" s="29">
        <v>-7.7</v>
      </c>
      <c r="R141" s="29">
        <v>108.8</v>
      </c>
      <c r="S141" s="29">
        <v>120.4</v>
      </c>
      <c r="T141" s="29">
        <v>-11.5</v>
      </c>
      <c r="U141" s="29">
        <v>159</v>
      </c>
      <c r="V141" s="29">
        <v>157.9</v>
      </c>
      <c r="W141" s="29">
        <v>1.1000000000000001</v>
      </c>
      <c r="X141" s="29">
        <v>77.8</v>
      </c>
      <c r="AJ141" s="29">
        <v>105.3</v>
      </c>
      <c r="AK141" s="29">
        <v>105.4</v>
      </c>
      <c r="AL141" s="29">
        <v>-0.1</v>
      </c>
      <c r="AM141" s="29">
        <v>119.4</v>
      </c>
      <c r="AN141" s="29">
        <v>119.9</v>
      </c>
      <c r="AO141" s="29">
        <v>-0.5</v>
      </c>
      <c r="AP141" s="29">
        <v>76.3</v>
      </c>
      <c r="AQ141" s="29">
        <v>81.099999999999994</v>
      </c>
      <c r="AR141" s="29">
        <v>-4.8</v>
      </c>
      <c r="AS141" s="29">
        <v>95.8</v>
      </c>
      <c r="AT141" s="29">
        <v>94.2</v>
      </c>
      <c r="AU141" s="29">
        <v>1.6</v>
      </c>
      <c r="AV141" s="29">
        <v>111.5</v>
      </c>
      <c r="AW141" s="29">
        <v>111.2</v>
      </c>
      <c r="AX141" s="29">
        <v>0.2</v>
      </c>
      <c r="AY141" s="29">
        <v>76.599999999999994</v>
      </c>
      <c r="AZ141" s="29">
        <v>65.3</v>
      </c>
      <c r="BA141" s="29">
        <v>11.4</v>
      </c>
      <c r="BB141" s="29">
        <v>47.4</v>
      </c>
      <c r="BC141" s="29">
        <v>49</v>
      </c>
      <c r="BD141" s="29">
        <v>-1.5</v>
      </c>
      <c r="BE141" s="29">
        <v>129.69999999999999</v>
      </c>
      <c r="BH141" s="29">
        <v>65.3</v>
      </c>
      <c r="BI141" s="29">
        <v>67.7</v>
      </c>
      <c r="BJ141" s="29">
        <v>-2.4</v>
      </c>
      <c r="BK141" s="29">
        <v>25.6</v>
      </c>
      <c r="BN141" s="29">
        <v>77.5</v>
      </c>
      <c r="BO141" s="29">
        <v>77.2</v>
      </c>
      <c r="BP141" s="29">
        <v>0.3</v>
      </c>
      <c r="BT141" s="29">
        <v>27.3</v>
      </c>
      <c r="BU141" s="29">
        <v>26.5</v>
      </c>
      <c r="BV141" s="29">
        <v>0.9</v>
      </c>
      <c r="BW141" s="29">
        <v>55.9</v>
      </c>
      <c r="BX141" s="29">
        <v>57.3</v>
      </c>
      <c r="BY141" s="29">
        <v>-1.4</v>
      </c>
      <c r="BZ141" s="29">
        <v>162.30000000000001</v>
      </c>
      <c r="CA141" s="29">
        <v>157.19999999999999</v>
      </c>
      <c r="CB141" s="29">
        <v>5.0999999999999996</v>
      </c>
      <c r="CC141" s="29">
        <v>106.6</v>
      </c>
      <c r="CD141" s="29">
        <v>94.4</v>
      </c>
      <c r="CE141" s="29">
        <v>12.2</v>
      </c>
      <c r="CI141" s="29">
        <v>26.9</v>
      </c>
      <c r="CL141" s="29">
        <v>77.7</v>
      </c>
      <c r="CM141" s="29">
        <v>67.400000000000006</v>
      </c>
      <c r="CN141" s="29">
        <v>10.3</v>
      </c>
      <c r="CO141" s="29">
        <v>128.5</v>
      </c>
      <c r="CP141" s="29">
        <v>134.69999999999999</v>
      </c>
      <c r="CQ141" s="29">
        <v>-6.2</v>
      </c>
      <c r="CR141" s="29">
        <v>140.80000000000001</v>
      </c>
      <c r="CS141" s="29">
        <v>133.1</v>
      </c>
      <c r="CT141" s="29">
        <v>7.7</v>
      </c>
      <c r="CU141" s="29">
        <v>84.9</v>
      </c>
      <c r="CV141" s="29">
        <v>65</v>
      </c>
      <c r="CW141" s="29">
        <v>19.8</v>
      </c>
      <c r="DA141" s="29">
        <v>129.5</v>
      </c>
      <c r="DB141" s="29">
        <v>134.1</v>
      </c>
      <c r="DC141" s="29">
        <v>-4.5999999999999996</v>
      </c>
      <c r="DJ141" s="29">
        <v>105.3</v>
      </c>
      <c r="DK141" s="29">
        <v>103.1</v>
      </c>
      <c r="DL141" s="29">
        <v>2.2999999999999998</v>
      </c>
      <c r="DM141" s="29">
        <v>118.1</v>
      </c>
      <c r="DN141" s="29">
        <v>115.7</v>
      </c>
      <c r="DO141" s="29">
        <v>2.4</v>
      </c>
      <c r="DP141" s="29">
        <v>65.099999999999994</v>
      </c>
      <c r="DQ141" s="29">
        <v>57.1</v>
      </c>
      <c r="DR141" s="29">
        <v>8</v>
      </c>
      <c r="DV141" s="29">
        <v>109.1</v>
      </c>
      <c r="DW141" s="29">
        <v>105.6</v>
      </c>
      <c r="DX141" s="29">
        <v>3.4</v>
      </c>
      <c r="EB141" s="29">
        <v>59.7</v>
      </c>
      <c r="EC141" s="29">
        <v>54.7</v>
      </c>
      <c r="ED141" s="29">
        <v>5.0999999999999996</v>
      </c>
    </row>
    <row r="142" spans="1:134" x14ac:dyDescent="0.2">
      <c r="A142" s="28">
        <v>31320</v>
      </c>
      <c r="B142" s="33">
        <v>139</v>
      </c>
      <c r="C142" s="29">
        <v>46.2</v>
      </c>
      <c r="F142" s="29">
        <v>84.4</v>
      </c>
      <c r="G142" s="29">
        <v>87.5</v>
      </c>
      <c r="H142" s="29">
        <v>-3.1</v>
      </c>
      <c r="I142" s="29">
        <v>92.3</v>
      </c>
      <c r="J142" s="29">
        <v>85.9</v>
      </c>
      <c r="K142" s="29">
        <v>6.4</v>
      </c>
      <c r="L142" s="29">
        <v>80.400000000000006</v>
      </c>
      <c r="M142" s="29">
        <v>89.4</v>
      </c>
      <c r="N142" s="29">
        <v>-9</v>
      </c>
      <c r="R142" s="29">
        <v>110.2</v>
      </c>
      <c r="S142" s="29">
        <v>120.2</v>
      </c>
      <c r="T142" s="29">
        <v>-10</v>
      </c>
      <c r="U142" s="29">
        <v>158.4</v>
      </c>
      <c r="V142" s="29">
        <v>158.5</v>
      </c>
      <c r="W142" s="29">
        <v>-0.1</v>
      </c>
      <c r="X142" s="29">
        <v>77.2</v>
      </c>
      <c r="AJ142" s="29">
        <v>104.5</v>
      </c>
      <c r="AK142" s="29">
        <v>105.8</v>
      </c>
      <c r="AL142" s="29">
        <v>-1.3</v>
      </c>
      <c r="AM142" s="29">
        <v>119.7</v>
      </c>
      <c r="AN142" s="29">
        <v>120</v>
      </c>
      <c r="AO142" s="29">
        <v>-0.3</v>
      </c>
      <c r="AP142" s="29">
        <v>74.599999999999994</v>
      </c>
      <c r="AQ142" s="29">
        <v>80.8</v>
      </c>
      <c r="AR142" s="29">
        <v>-6.2</v>
      </c>
      <c r="AS142" s="29">
        <v>97</v>
      </c>
      <c r="AT142" s="29">
        <v>94.6</v>
      </c>
      <c r="AU142" s="29">
        <v>2.2999999999999998</v>
      </c>
      <c r="AV142" s="29">
        <v>110.3</v>
      </c>
      <c r="AW142" s="29">
        <v>111.3</v>
      </c>
      <c r="AX142" s="29">
        <v>-1</v>
      </c>
      <c r="AY142" s="29">
        <v>78.099999999999994</v>
      </c>
      <c r="AZ142" s="29">
        <v>66.099999999999994</v>
      </c>
      <c r="BA142" s="29">
        <v>12</v>
      </c>
      <c r="BB142" s="29">
        <v>46.7</v>
      </c>
      <c r="BC142" s="29">
        <v>49</v>
      </c>
      <c r="BD142" s="29">
        <v>-2.2000000000000002</v>
      </c>
      <c r="BE142" s="29">
        <v>131.5</v>
      </c>
      <c r="BH142" s="29">
        <v>64.8</v>
      </c>
      <c r="BI142" s="29">
        <v>68</v>
      </c>
      <c r="BJ142" s="29">
        <v>-3.3</v>
      </c>
      <c r="BK142" s="29">
        <v>26.7</v>
      </c>
      <c r="BN142" s="29">
        <v>73.400000000000006</v>
      </c>
      <c r="BO142" s="29">
        <v>77</v>
      </c>
      <c r="BP142" s="29">
        <v>-3.6</v>
      </c>
      <c r="BT142" s="29">
        <v>27.3</v>
      </c>
      <c r="BU142" s="29">
        <v>26.7</v>
      </c>
      <c r="BV142" s="29">
        <v>0.6</v>
      </c>
      <c r="BW142" s="29">
        <v>54.4</v>
      </c>
      <c r="BX142" s="29">
        <v>56.8</v>
      </c>
      <c r="BY142" s="29">
        <v>-2.2999999999999998</v>
      </c>
      <c r="BZ142" s="29">
        <v>163.6</v>
      </c>
      <c r="CA142" s="29">
        <v>158</v>
      </c>
      <c r="CB142" s="29">
        <v>5.5</v>
      </c>
      <c r="CC142" s="29">
        <v>109.2</v>
      </c>
      <c r="CD142" s="29">
        <v>96.1</v>
      </c>
      <c r="CE142" s="29">
        <v>13.1</v>
      </c>
      <c r="CI142" s="29">
        <v>30.9</v>
      </c>
      <c r="CL142" s="29">
        <v>81.599999999999994</v>
      </c>
      <c r="CM142" s="29">
        <v>69</v>
      </c>
      <c r="CN142" s="29">
        <v>12.5</v>
      </c>
      <c r="CO142" s="29">
        <v>128</v>
      </c>
      <c r="CP142" s="29">
        <v>135.5</v>
      </c>
      <c r="CQ142" s="29">
        <v>-7.5</v>
      </c>
      <c r="CR142" s="29">
        <v>141.6</v>
      </c>
      <c r="CS142" s="29">
        <v>133.9</v>
      </c>
      <c r="CT142" s="29">
        <v>7.7</v>
      </c>
      <c r="CU142" s="29">
        <v>86.4</v>
      </c>
      <c r="CV142" s="29">
        <v>66.8</v>
      </c>
      <c r="CW142" s="29">
        <v>19.600000000000001</v>
      </c>
      <c r="DA142" s="29">
        <v>124.3</v>
      </c>
      <c r="DB142" s="29">
        <v>134.30000000000001</v>
      </c>
      <c r="DC142" s="29">
        <v>-10</v>
      </c>
      <c r="DJ142" s="29">
        <v>105.9</v>
      </c>
      <c r="DK142" s="29">
        <v>103.1</v>
      </c>
      <c r="DL142" s="29">
        <v>2.8</v>
      </c>
      <c r="DM142" s="29">
        <v>117.3</v>
      </c>
      <c r="DN142" s="29">
        <v>116.7</v>
      </c>
      <c r="DO142" s="29">
        <v>0.6</v>
      </c>
      <c r="DP142" s="29">
        <v>64.5</v>
      </c>
      <c r="DQ142" s="29">
        <v>58.1</v>
      </c>
      <c r="DR142" s="29">
        <v>6.3</v>
      </c>
      <c r="DV142" s="29">
        <v>110.3</v>
      </c>
      <c r="DW142" s="29">
        <v>106.1</v>
      </c>
      <c r="DX142" s="29">
        <v>4.2</v>
      </c>
      <c r="EB142" s="29">
        <v>63.3</v>
      </c>
      <c r="EC142" s="29">
        <v>55.2</v>
      </c>
      <c r="ED142" s="29">
        <v>8.1</v>
      </c>
    </row>
    <row r="143" spans="1:134" x14ac:dyDescent="0.2">
      <c r="A143" s="28">
        <v>31412</v>
      </c>
      <c r="B143" s="33">
        <v>140</v>
      </c>
      <c r="C143" s="29">
        <v>42.1</v>
      </c>
      <c r="F143" s="29">
        <v>85.8</v>
      </c>
      <c r="G143" s="29">
        <v>88</v>
      </c>
      <c r="H143" s="29">
        <v>-2.2999999999999998</v>
      </c>
      <c r="I143" s="29">
        <v>94.1</v>
      </c>
      <c r="J143" s="29">
        <v>86.8</v>
      </c>
      <c r="K143" s="29">
        <v>7.4</v>
      </c>
      <c r="L143" s="29">
        <v>80.5</v>
      </c>
      <c r="M143" s="29">
        <v>88.9</v>
      </c>
      <c r="N143" s="29">
        <v>-8.4</v>
      </c>
      <c r="R143" s="29">
        <v>110.5</v>
      </c>
      <c r="S143" s="29">
        <v>120.1</v>
      </c>
      <c r="T143" s="29">
        <v>-9.6</v>
      </c>
      <c r="U143" s="29">
        <v>160.6</v>
      </c>
      <c r="V143" s="29">
        <v>159.19999999999999</v>
      </c>
      <c r="W143" s="29">
        <v>1.4</v>
      </c>
      <c r="X143" s="29">
        <v>72.5</v>
      </c>
      <c r="AA143" s="29">
        <v>67.5</v>
      </c>
      <c r="AJ143" s="29">
        <v>105.8</v>
      </c>
      <c r="AK143" s="29">
        <v>106.2</v>
      </c>
      <c r="AL143" s="29">
        <v>-0.4</v>
      </c>
      <c r="AM143" s="29">
        <v>125.4</v>
      </c>
      <c r="AN143" s="29">
        <v>120.3</v>
      </c>
      <c r="AO143" s="29">
        <v>5.0999999999999996</v>
      </c>
      <c r="AP143" s="29">
        <v>75.3</v>
      </c>
      <c r="AQ143" s="29">
        <v>80.5</v>
      </c>
      <c r="AR143" s="29">
        <v>-5.3</v>
      </c>
      <c r="AS143" s="29">
        <v>99.4</v>
      </c>
      <c r="AT143" s="29">
        <v>95.2</v>
      </c>
      <c r="AU143" s="29">
        <v>4.2</v>
      </c>
      <c r="AV143" s="29">
        <v>111.4</v>
      </c>
      <c r="AW143" s="29">
        <v>111.4</v>
      </c>
      <c r="AX143" s="29">
        <v>-0.1</v>
      </c>
      <c r="AY143" s="29">
        <v>77.3</v>
      </c>
      <c r="AZ143" s="29">
        <v>66.900000000000006</v>
      </c>
      <c r="BA143" s="29">
        <v>10.4</v>
      </c>
      <c r="BB143" s="29">
        <v>47.2</v>
      </c>
      <c r="BC143" s="29">
        <v>49</v>
      </c>
      <c r="BD143" s="29">
        <v>-1.8</v>
      </c>
      <c r="BE143" s="29">
        <v>131</v>
      </c>
      <c r="BH143" s="29">
        <v>64.400000000000006</v>
      </c>
      <c r="BI143" s="29">
        <v>68.3</v>
      </c>
      <c r="BJ143" s="29">
        <v>-3.9</v>
      </c>
      <c r="BK143" s="29">
        <v>27.6</v>
      </c>
      <c r="BN143" s="29">
        <v>76.8</v>
      </c>
      <c r="BO143" s="29">
        <v>77</v>
      </c>
      <c r="BP143" s="29">
        <v>-0.2</v>
      </c>
      <c r="BT143" s="29">
        <v>27.9</v>
      </c>
      <c r="BU143" s="29">
        <v>27</v>
      </c>
      <c r="BV143" s="29">
        <v>0.9</v>
      </c>
      <c r="BW143" s="29">
        <v>57.8</v>
      </c>
      <c r="BX143" s="29">
        <v>56.5</v>
      </c>
      <c r="BY143" s="29">
        <v>1.3</v>
      </c>
      <c r="BZ143" s="29">
        <v>165.3</v>
      </c>
      <c r="CA143" s="29">
        <v>159</v>
      </c>
      <c r="CB143" s="29">
        <v>6.3</v>
      </c>
      <c r="CC143" s="29">
        <v>107.7</v>
      </c>
      <c r="CD143" s="29">
        <v>97.6</v>
      </c>
      <c r="CE143" s="29">
        <v>10.1</v>
      </c>
      <c r="CI143" s="29">
        <v>31.6</v>
      </c>
      <c r="CL143" s="29">
        <v>86.6</v>
      </c>
      <c r="CM143" s="29">
        <v>70.900000000000006</v>
      </c>
      <c r="CN143" s="29">
        <v>15.7</v>
      </c>
      <c r="CO143" s="29">
        <v>128.30000000000001</v>
      </c>
      <c r="CP143" s="29">
        <v>136.1</v>
      </c>
      <c r="CQ143" s="29">
        <v>-7.8</v>
      </c>
      <c r="CR143" s="29">
        <v>143.30000000000001</v>
      </c>
      <c r="CS143" s="29">
        <v>134.69999999999999</v>
      </c>
      <c r="CT143" s="29">
        <v>8.5</v>
      </c>
      <c r="CU143" s="29">
        <v>90.7</v>
      </c>
      <c r="CV143" s="29">
        <v>68.8</v>
      </c>
      <c r="CW143" s="29">
        <v>21.9</v>
      </c>
      <c r="DA143" s="29">
        <v>118.4</v>
      </c>
      <c r="DB143" s="29">
        <v>134.1</v>
      </c>
      <c r="DC143" s="29">
        <v>-15.7</v>
      </c>
      <c r="DJ143" s="29">
        <v>106.3</v>
      </c>
      <c r="DK143" s="29">
        <v>103.1</v>
      </c>
      <c r="DL143" s="29">
        <v>3.2</v>
      </c>
      <c r="DM143" s="29">
        <v>115.1</v>
      </c>
      <c r="DN143" s="29">
        <v>117.4</v>
      </c>
      <c r="DO143" s="29">
        <v>-2.2999999999999998</v>
      </c>
      <c r="DP143" s="29">
        <v>65.5</v>
      </c>
      <c r="DQ143" s="29">
        <v>59.2</v>
      </c>
      <c r="DR143" s="29">
        <v>6.4</v>
      </c>
      <c r="DV143" s="29">
        <v>113</v>
      </c>
      <c r="DW143" s="29">
        <v>106.7</v>
      </c>
      <c r="DX143" s="29">
        <v>6.3</v>
      </c>
      <c r="EB143" s="29">
        <v>63.1</v>
      </c>
      <c r="EC143" s="29">
        <v>55.7</v>
      </c>
      <c r="ED143" s="29">
        <v>7.4</v>
      </c>
    </row>
    <row r="144" spans="1:134" x14ac:dyDescent="0.2">
      <c r="A144" s="28">
        <v>31502</v>
      </c>
      <c r="B144" s="33">
        <v>141</v>
      </c>
      <c r="C144" s="29">
        <v>35</v>
      </c>
      <c r="F144" s="29">
        <v>83.6</v>
      </c>
      <c r="G144" s="29">
        <v>88.4</v>
      </c>
      <c r="H144" s="29">
        <v>-4.8</v>
      </c>
      <c r="I144" s="29">
        <v>94.8</v>
      </c>
      <c r="J144" s="29">
        <v>87.6</v>
      </c>
      <c r="K144" s="29">
        <v>7.2</v>
      </c>
      <c r="L144" s="29">
        <v>79.8</v>
      </c>
      <c r="M144" s="29">
        <v>88.4</v>
      </c>
      <c r="N144" s="29">
        <v>-8.6</v>
      </c>
      <c r="R144" s="29">
        <v>111</v>
      </c>
      <c r="S144" s="29">
        <v>120</v>
      </c>
      <c r="T144" s="29">
        <v>-9</v>
      </c>
      <c r="U144" s="29">
        <v>160.4</v>
      </c>
      <c r="V144" s="29">
        <v>159.9</v>
      </c>
      <c r="W144" s="29">
        <v>0.5</v>
      </c>
      <c r="X144" s="29">
        <v>69.7</v>
      </c>
      <c r="AA144" s="29">
        <v>66.400000000000006</v>
      </c>
      <c r="AJ144" s="29">
        <v>104.5</v>
      </c>
      <c r="AK144" s="29">
        <v>106.5</v>
      </c>
      <c r="AL144" s="29">
        <v>-2</v>
      </c>
      <c r="AM144" s="29">
        <v>126</v>
      </c>
      <c r="AN144" s="29">
        <v>120.7</v>
      </c>
      <c r="AO144" s="29">
        <v>5.3</v>
      </c>
      <c r="AP144" s="29">
        <v>71.8</v>
      </c>
      <c r="AQ144" s="29">
        <v>80</v>
      </c>
      <c r="AR144" s="29">
        <v>-8.1999999999999993</v>
      </c>
      <c r="AS144" s="29">
        <v>100.1</v>
      </c>
      <c r="AT144" s="29">
        <v>95.8</v>
      </c>
      <c r="AU144" s="29">
        <v>4.3</v>
      </c>
      <c r="AV144" s="29">
        <v>111</v>
      </c>
      <c r="AW144" s="29">
        <v>111.5</v>
      </c>
      <c r="AX144" s="29">
        <v>-0.6</v>
      </c>
      <c r="AY144" s="29">
        <v>79.8</v>
      </c>
      <c r="AZ144" s="29">
        <v>67.8</v>
      </c>
      <c r="BA144" s="29">
        <v>12</v>
      </c>
      <c r="BB144" s="29">
        <v>46.5</v>
      </c>
      <c r="BC144" s="29">
        <v>49</v>
      </c>
      <c r="BD144" s="29">
        <v>-2.5</v>
      </c>
      <c r="BE144" s="29">
        <v>135.5</v>
      </c>
      <c r="BH144" s="29">
        <v>65.3</v>
      </c>
      <c r="BI144" s="29">
        <v>68.5</v>
      </c>
      <c r="BJ144" s="29">
        <v>-3.2</v>
      </c>
      <c r="BK144" s="29">
        <v>28</v>
      </c>
      <c r="BL144" s="29">
        <v>24.4</v>
      </c>
      <c r="BM144" s="29">
        <v>3.5</v>
      </c>
      <c r="BN144" s="29">
        <v>75.5</v>
      </c>
      <c r="BO144" s="29">
        <v>76.900000000000006</v>
      </c>
      <c r="BP144" s="29">
        <v>-1.4</v>
      </c>
      <c r="BT144" s="29">
        <v>29.2</v>
      </c>
      <c r="BU144" s="29">
        <v>27.3</v>
      </c>
      <c r="BV144" s="29">
        <v>1.9</v>
      </c>
      <c r="BW144" s="29">
        <v>54.1</v>
      </c>
      <c r="BX144" s="29">
        <v>56.1</v>
      </c>
      <c r="BY144" s="29">
        <v>-1.9</v>
      </c>
      <c r="BZ144" s="29">
        <v>165.6</v>
      </c>
      <c r="CA144" s="29">
        <v>159.9</v>
      </c>
      <c r="CB144" s="29">
        <v>5.7</v>
      </c>
      <c r="CC144" s="29">
        <v>106.3</v>
      </c>
      <c r="CD144" s="29">
        <v>99</v>
      </c>
      <c r="CE144" s="29">
        <v>7.3</v>
      </c>
      <c r="CI144" s="29">
        <v>30.8</v>
      </c>
      <c r="CL144" s="29">
        <v>89.7</v>
      </c>
      <c r="CM144" s="29">
        <v>72.8</v>
      </c>
      <c r="CN144" s="29">
        <v>16.899999999999999</v>
      </c>
      <c r="CO144" s="29">
        <v>129.5</v>
      </c>
      <c r="CP144" s="29">
        <v>136.80000000000001</v>
      </c>
      <c r="CQ144" s="29">
        <v>-7.3</v>
      </c>
      <c r="CR144" s="29">
        <v>144.19999999999999</v>
      </c>
      <c r="CS144" s="29">
        <v>135.6</v>
      </c>
      <c r="CT144" s="29">
        <v>8.6</v>
      </c>
      <c r="CU144" s="29">
        <v>97.5</v>
      </c>
      <c r="CV144" s="29">
        <v>71</v>
      </c>
      <c r="CW144" s="29">
        <v>26.5</v>
      </c>
      <c r="DA144" s="29">
        <v>110.9</v>
      </c>
      <c r="DB144" s="29">
        <v>133.5</v>
      </c>
      <c r="DC144" s="29">
        <v>-22.6</v>
      </c>
      <c r="DJ144" s="29">
        <v>108.8</v>
      </c>
      <c r="DK144" s="29">
        <v>103.3</v>
      </c>
      <c r="DL144" s="29">
        <v>5.5</v>
      </c>
      <c r="DM144" s="29">
        <v>117.3</v>
      </c>
      <c r="DN144" s="29">
        <v>118.3</v>
      </c>
      <c r="DO144" s="29">
        <v>-1</v>
      </c>
      <c r="DP144" s="29">
        <v>65.599999999999994</v>
      </c>
      <c r="DQ144" s="29">
        <v>60.2</v>
      </c>
      <c r="DR144" s="29">
        <v>5.5</v>
      </c>
      <c r="DS144" s="29">
        <v>15</v>
      </c>
      <c r="DV144" s="29">
        <v>113.1</v>
      </c>
      <c r="DW144" s="29">
        <v>107.3</v>
      </c>
      <c r="DX144" s="29">
        <v>5.8</v>
      </c>
      <c r="EB144" s="29">
        <v>60.9</v>
      </c>
      <c r="EC144" s="29">
        <v>56.1</v>
      </c>
      <c r="ED144" s="29">
        <v>4.8</v>
      </c>
    </row>
    <row r="145" spans="1:134" x14ac:dyDescent="0.2">
      <c r="A145" s="28">
        <v>31593</v>
      </c>
      <c r="B145" s="33">
        <v>142</v>
      </c>
      <c r="C145" s="29">
        <v>34.700000000000003</v>
      </c>
      <c r="F145" s="29">
        <v>84.3</v>
      </c>
      <c r="G145" s="29">
        <v>88.8</v>
      </c>
      <c r="H145" s="29">
        <v>-4.5</v>
      </c>
      <c r="I145" s="29">
        <v>99.5</v>
      </c>
      <c r="J145" s="29">
        <v>88.7</v>
      </c>
      <c r="K145" s="29">
        <v>10.8</v>
      </c>
      <c r="L145" s="29">
        <v>80.2</v>
      </c>
      <c r="M145" s="29">
        <v>87.9</v>
      </c>
      <c r="N145" s="29">
        <v>-7.7</v>
      </c>
      <c r="R145" s="29">
        <v>112.5</v>
      </c>
      <c r="S145" s="29">
        <v>120</v>
      </c>
      <c r="T145" s="29">
        <v>-7.5</v>
      </c>
      <c r="U145" s="29">
        <v>162.80000000000001</v>
      </c>
      <c r="V145" s="29">
        <v>160.6</v>
      </c>
      <c r="W145" s="29">
        <v>2.2000000000000002</v>
      </c>
      <c r="X145" s="29">
        <v>64.400000000000006</v>
      </c>
      <c r="AA145" s="29">
        <v>67.8</v>
      </c>
      <c r="AJ145" s="29">
        <v>104.4</v>
      </c>
      <c r="AK145" s="29">
        <v>106.8</v>
      </c>
      <c r="AL145" s="29">
        <v>-2.4</v>
      </c>
      <c r="AM145" s="29">
        <v>129.9</v>
      </c>
      <c r="AN145" s="29">
        <v>121.3</v>
      </c>
      <c r="AO145" s="29">
        <v>8.6</v>
      </c>
      <c r="AP145" s="29">
        <v>71.5</v>
      </c>
      <c r="AQ145" s="29">
        <v>79.599999999999994</v>
      </c>
      <c r="AR145" s="29">
        <v>-8</v>
      </c>
      <c r="AS145" s="29">
        <v>102.5</v>
      </c>
      <c r="AT145" s="29">
        <v>96.5</v>
      </c>
      <c r="AU145" s="29">
        <v>5.9</v>
      </c>
      <c r="AV145" s="29">
        <v>111</v>
      </c>
      <c r="AW145" s="29">
        <v>111.6</v>
      </c>
      <c r="AX145" s="29">
        <v>-0.7</v>
      </c>
      <c r="AY145" s="29">
        <v>81.2</v>
      </c>
      <c r="AZ145" s="29">
        <v>68.8</v>
      </c>
      <c r="BA145" s="29">
        <v>12.4</v>
      </c>
      <c r="BB145" s="29">
        <v>46.1</v>
      </c>
      <c r="BC145" s="29">
        <v>49</v>
      </c>
      <c r="BD145" s="29">
        <v>-2.9</v>
      </c>
      <c r="BE145" s="29">
        <v>135.80000000000001</v>
      </c>
      <c r="BH145" s="29">
        <v>66.400000000000006</v>
      </c>
      <c r="BI145" s="29">
        <v>68.900000000000006</v>
      </c>
      <c r="BJ145" s="29">
        <v>-2.5</v>
      </c>
      <c r="BK145" s="29">
        <v>29.5</v>
      </c>
      <c r="BL145" s="29">
        <v>25</v>
      </c>
      <c r="BM145" s="29">
        <v>4.5999999999999996</v>
      </c>
      <c r="BN145" s="29">
        <v>73.7</v>
      </c>
      <c r="BO145" s="29">
        <v>76.8</v>
      </c>
      <c r="BP145" s="29">
        <v>-3</v>
      </c>
      <c r="BT145" s="29">
        <v>28.4</v>
      </c>
      <c r="BU145" s="29">
        <v>27.6</v>
      </c>
      <c r="BV145" s="29">
        <v>0.8</v>
      </c>
      <c r="BW145" s="29">
        <v>54.2</v>
      </c>
      <c r="BX145" s="29">
        <v>55.6</v>
      </c>
      <c r="BY145" s="29">
        <v>-1.4</v>
      </c>
      <c r="BZ145" s="29">
        <v>165.1</v>
      </c>
      <c r="CA145" s="29">
        <v>160.69999999999999</v>
      </c>
      <c r="CB145" s="29">
        <v>4.4000000000000004</v>
      </c>
      <c r="CC145" s="29">
        <v>107.8</v>
      </c>
      <c r="CD145" s="29">
        <v>100.4</v>
      </c>
      <c r="CE145" s="29">
        <v>7.3</v>
      </c>
      <c r="CI145" s="29">
        <v>34.6</v>
      </c>
      <c r="CL145" s="29">
        <v>91.3</v>
      </c>
      <c r="CM145" s="29">
        <v>74.8</v>
      </c>
      <c r="CN145" s="29">
        <v>16.5</v>
      </c>
      <c r="CO145" s="29">
        <v>130.6</v>
      </c>
      <c r="CP145" s="29">
        <v>137.6</v>
      </c>
      <c r="CQ145" s="29">
        <v>-7</v>
      </c>
      <c r="CR145" s="29">
        <v>153.80000000000001</v>
      </c>
      <c r="CS145" s="29">
        <v>136.9</v>
      </c>
      <c r="CT145" s="29">
        <v>16.899999999999999</v>
      </c>
      <c r="CU145" s="29">
        <v>97.3</v>
      </c>
      <c r="CV145" s="29">
        <v>73.2</v>
      </c>
      <c r="CW145" s="29">
        <v>24.1</v>
      </c>
      <c r="DA145" s="29">
        <v>106.3</v>
      </c>
      <c r="DB145" s="29">
        <v>132.6</v>
      </c>
      <c r="DC145" s="29">
        <v>-26.3</v>
      </c>
      <c r="DJ145" s="29">
        <v>111.1</v>
      </c>
      <c r="DK145" s="29">
        <v>103.6</v>
      </c>
      <c r="DL145" s="29">
        <v>7.5</v>
      </c>
      <c r="DM145" s="29">
        <v>116.2</v>
      </c>
      <c r="DN145" s="29">
        <v>119</v>
      </c>
      <c r="DO145" s="29">
        <v>-2.8</v>
      </c>
      <c r="DP145" s="29">
        <v>65</v>
      </c>
      <c r="DQ145" s="29">
        <v>61</v>
      </c>
      <c r="DR145" s="29">
        <v>3.9</v>
      </c>
      <c r="DS145" s="29">
        <v>16</v>
      </c>
      <c r="DV145" s="29">
        <v>114.8</v>
      </c>
      <c r="DW145" s="29">
        <v>108</v>
      </c>
      <c r="DX145" s="29">
        <v>6.8</v>
      </c>
      <c r="EB145" s="29">
        <v>59.9</v>
      </c>
      <c r="EC145" s="29">
        <v>56.4</v>
      </c>
      <c r="ED145" s="29">
        <v>3.6</v>
      </c>
    </row>
    <row r="146" spans="1:134" x14ac:dyDescent="0.2">
      <c r="A146" s="28">
        <v>31685</v>
      </c>
      <c r="B146" s="33">
        <v>143</v>
      </c>
      <c r="C146" s="29">
        <v>35.6</v>
      </c>
      <c r="F146" s="29">
        <v>84.7</v>
      </c>
      <c r="G146" s="29">
        <v>89.1</v>
      </c>
      <c r="H146" s="29">
        <v>-4.4000000000000004</v>
      </c>
      <c r="I146" s="29">
        <v>103.7</v>
      </c>
      <c r="J146" s="29">
        <v>89.9</v>
      </c>
      <c r="K146" s="29">
        <v>13.8</v>
      </c>
      <c r="L146" s="29">
        <v>78.900000000000006</v>
      </c>
      <c r="M146" s="29">
        <v>87.4</v>
      </c>
      <c r="N146" s="29">
        <v>-8.5</v>
      </c>
      <c r="R146" s="29">
        <v>113.4</v>
      </c>
      <c r="S146" s="29">
        <v>120</v>
      </c>
      <c r="T146" s="29">
        <v>-6.6</v>
      </c>
      <c r="U146" s="29">
        <v>163.9</v>
      </c>
      <c r="V146" s="29">
        <v>161.4</v>
      </c>
      <c r="W146" s="29">
        <v>2.6</v>
      </c>
      <c r="X146" s="29">
        <v>60.9</v>
      </c>
      <c r="AA146" s="29">
        <v>68.7</v>
      </c>
      <c r="AJ146" s="29">
        <v>103.6</v>
      </c>
      <c r="AK146" s="29">
        <v>107.1</v>
      </c>
      <c r="AL146" s="29">
        <v>-3.5</v>
      </c>
      <c r="AM146" s="29">
        <v>133.5</v>
      </c>
      <c r="AN146" s="29">
        <v>122.1</v>
      </c>
      <c r="AO146" s="29">
        <v>11.5</v>
      </c>
      <c r="AP146" s="29">
        <v>69.7</v>
      </c>
      <c r="AQ146" s="29">
        <v>79</v>
      </c>
      <c r="AR146" s="29">
        <v>-9.3000000000000007</v>
      </c>
      <c r="AS146" s="29">
        <v>102.6</v>
      </c>
      <c r="AT146" s="29">
        <v>97.2</v>
      </c>
      <c r="AU146" s="29">
        <v>5.4</v>
      </c>
      <c r="AV146" s="29">
        <v>109.9</v>
      </c>
      <c r="AW146" s="29">
        <v>111.7</v>
      </c>
      <c r="AX146" s="29">
        <v>-1.8</v>
      </c>
      <c r="AY146" s="29">
        <v>81.7</v>
      </c>
      <c r="AZ146" s="29">
        <v>69.7</v>
      </c>
      <c r="BA146" s="29">
        <v>12</v>
      </c>
      <c r="BB146" s="29">
        <v>44.6</v>
      </c>
      <c r="BC146" s="29">
        <v>48.9</v>
      </c>
      <c r="BD146" s="29">
        <v>-4.2</v>
      </c>
      <c r="BE146" s="29">
        <v>136.19999999999999</v>
      </c>
      <c r="BH146" s="29">
        <v>67.099999999999994</v>
      </c>
      <c r="BI146" s="29">
        <v>69.2</v>
      </c>
      <c r="BJ146" s="29">
        <v>-2.2000000000000002</v>
      </c>
      <c r="BK146" s="29">
        <v>35.1</v>
      </c>
      <c r="BL146" s="29">
        <v>26</v>
      </c>
      <c r="BM146" s="29">
        <v>9.1999999999999993</v>
      </c>
      <c r="BN146" s="29">
        <v>75.599999999999994</v>
      </c>
      <c r="BO146" s="29">
        <v>76.7</v>
      </c>
      <c r="BP146" s="29">
        <v>-1.1000000000000001</v>
      </c>
      <c r="BT146" s="29">
        <v>28</v>
      </c>
      <c r="BU146" s="29">
        <v>27.8</v>
      </c>
      <c r="BV146" s="29">
        <v>0.1</v>
      </c>
      <c r="BW146" s="29">
        <v>53.9</v>
      </c>
      <c r="BX146" s="29">
        <v>55.2</v>
      </c>
      <c r="BY146" s="29">
        <v>-1.3</v>
      </c>
      <c r="BZ146" s="29">
        <v>167.8</v>
      </c>
      <c r="CA146" s="29">
        <v>161.69999999999999</v>
      </c>
      <c r="CB146" s="29">
        <v>6.1</v>
      </c>
      <c r="CC146" s="29">
        <v>106.3</v>
      </c>
      <c r="CD146" s="29">
        <v>101.7</v>
      </c>
      <c r="CE146" s="29">
        <v>4.5999999999999996</v>
      </c>
      <c r="CI146" s="29">
        <v>35.1</v>
      </c>
      <c r="CL146" s="29">
        <v>95.4</v>
      </c>
      <c r="CM146" s="29">
        <v>76.900000000000006</v>
      </c>
      <c r="CN146" s="29">
        <v>18.600000000000001</v>
      </c>
      <c r="CO146" s="29">
        <v>130.6</v>
      </c>
      <c r="CP146" s="29">
        <v>138.19999999999999</v>
      </c>
      <c r="CQ146" s="29">
        <v>-7.7</v>
      </c>
      <c r="CR146" s="29">
        <v>157.6</v>
      </c>
      <c r="CS146" s="29">
        <v>138.4</v>
      </c>
      <c r="CT146" s="29">
        <v>19.2</v>
      </c>
      <c r="CU146" s="29">
        <v>100.7</v>
      </c>
      <c r="CV146" s="29">
        <v>75.400000000000006</v>
      </c>
      <c r="CW146" s="29">
        <v>25.3</v>
      </c>
      <c r="DA146" s="29">
        <v>102.8</v>
      </c>
      <c r="DB146" s="29">
        <v>131.6</v>
      </c>
      <c r="DC146" s="29">
        <v>-28.8</v>
      </c>
      <c r="DJ146" s="29">
        <v>113.4</v>
      </c>
      <c r="DK146" s="29">
        <v>104.1</v>
      </c>
      <c r="DL146" s="29">
        <v>9.3000000000000007</v>
      </c>
      <c r="DM146" s="29">
        <v>115.3</v>
      </c>
      <c r="DN146" s="29">
        <v>119.6</v>
      </c>
      <c r="DO146" s="29">
        <v>-4.2</v>
      </c>
      <c r="DP146" s="29">
        <v>64.8</v>
      </c>
      <c r="DQ146" s="29">
        <v>61.9</v>
      </c>
      <c r="DR146" s="29">
        <v>2.9</v>
      </c>
      <c r="DS146" s="29">
        <v>16</v>
      </c>
      <c r="DV146" s="29">
        <v>116.7</v>
      </c>
      <c r="DW146" s="29">
        <v>108.7</v>
      </c>
      <c r="DX146" s="29">
        <v>8</v>
      </c>
      <c r="EB146" s="29">
        <v>56.1</v>
      </c>
      <c r="EC146" s="29">
        <v>56.4</v>
      </c>
      <c r="ED146" s="29">
        <v>-0.3</v>
      </c>
    </row>
    <row r="147" spans="1:134" x14ac:dyDescent="0.2">
      <c r="A147" s="28">
        <v>31777</v>
      </c>
      <c r="B147" s="33">
        <v>144</v>
      </c>
      <c r="C147" s="29">
        <v>39.5</v>
      </c>
      <c r="F147" s="29">
        <v>87.4</v>
      </c>
      <c r="G147" s="29">
        <v>89.6</v>
      </c>
      <c r="H147" s="29">
        <v>-2.2000000000000002</v>
      </c>
      <c r="I147" s="29">
        <v>105.4</v>
      </c>
      <c r="J147" s="29">
        <v>91.2</v>
      </c>
      <c r="K147" s="29">
        <v>14.2</v>
      </c>
      <c r="L147" s="29">
        <v>79.5</v>
      </c>
      <c r="M147" s="29">
        <v>87</v>
      </c>
      <c r="N147" s="29">
        <v>-7.5</v>
      </c>
      <c r="R147" s="29">
        <v>114.5</v>
      </c>
      <c r="S147" s="29">
        <v>120</v>
      </c>
      <c r="T147" s="29">
        <v>-5.5</v>
      </c>
      <c r="U147" s="29">
        <v>165.4</v>
      </c>
      <c r="V147" s="29">
        <v>162.19999999999999</v>
      </c>
      <c r="W147" s="29">
        <v>3.2</v>
      </c>
      <c r="X147" s="29">
        <v>60</v>
      </c>
      <c r="AA147" s="29">
        <v>76.400000000000006</v>
      </c>
      <c r="AJ147" s="29">
        <v>103.5</v>
      </c>
      <c r="AK147" s="29">
        <v>107.3</v>
      </c>
      <c r="AL147" s="29">
        <v>-3.8</v>
      </c>
      <c r="AM147" s="29">
        <v>141.1</v>
      </c>
      <c r="AN147" s="29">
        <v>123.3</v>
      </c>
      <c r="AO147" s="29">
        <v>17.899999999999999</v>
      </c>
      <c r="AP147" s="29">
        <v>70.599999999999994</v>
      </c>
      <c r="AQ147" s="29">
        <v>78.5</v>
      </c>
      <c r="AR147" s="29">
        <v>-7.9</v>
      </c>
      <c r="AS147" s="29">
        <v>102.4</v>
      </c>
      <c r="AT147" s="29">
        <v>97.8</v>
      </c>
      <c r="AU147" s="29">
        <v>4.5999999999999996</v>
      </c>
      <c r="AV147" s="29">
        <v>108.8</v>
      </c>
      <c r="AW147" s="29">
        <v>111.6</v>
      </c>
      <c r="AX147" s="29">
        <v>-2.8</v>
      </c>
      <c r="AY147" s="29">
        <v>84.7</v>
      </c>
      <c r="AZ147" s="29">
        <v>70.8</v>
      </c>
      <c r="BA147" s="29">
        <v>13.9</v>
      </c>
      <c r="BB147" s="29">
        <v>45</v>
      </c>
      <c r="BC147" s="29">
        <v>48.7</v>
      </c>
      <c r="BD147" s="29">
        <v>-3.7</v>
      </c>
      <c r="BE147" s="29">
        <v>134</v>
      </c>
      <c r="BH147" s="29">
        <v>66.900000000000006</v>
      </c>
      <c r="BI147" s="29">
        <v>69.599999999999994</v>
      </c>
      <c r="BJ147" s="29">
        <v>-2.7</v>
      </c>
      <c r="BK147" s="29">
        <v>34.9</v>
      </c>
      <c r="BL147" s="29">
        <v>26.9</v>
      </c>
      <c r="BM147" s="29">
        <v>8</v>
      </c>
      <c r="BN147" s="29">
        <v>75.8</v>
      </c>
      <c r="BO147" s="29">
        <v>76.7</v>
      </c>
      <c r="BP147" s="29">
        <v>-0.8</v>
      </c>
      <c r="BT147" s="29">
        <v>28.5</v>
      </c>
      <c r="BU147" s="29">
        <v>28.1</v>
      </c>
      <c r="BV147" s="29">
        <v>0.4</v>
      </c>
      <c r="BW147" s="29">
        <v>57.8</v>
      </c>
      <c r="BX147" s="29">
        <v>55</v>
      </c>
      <c r="BY147" s="29">
        <v>2.8</v>
      </c>
      <c r="BZ147" s="29">
        <v>171.6</v>
      </c>
      <c r="CA147" s="29">
        <v>162.80000000000001</v>
      </c>
      <c r="CB147" s="29">
        <v>8.8000000000000007</v>
      </c>
      <c r="CC147" s="29">
        <v>105.8</v>
      </c>
      <c r="CD147" s="29">
        <v>102.8</v>
      </c>
      <c r="CE147" s="29">
        <v>3</v>
      </c>
      <c r="CI147" s="29">
        <v>35.1</v>
      </c>
      <c r="CL147" s="29">
        <v>96.2</v>
      </c>
      <c r="CM147" s="29">
        <v>78.900000000000006</v>
      </c>
      <c r="CN147" s="29">
        <v>17.3</v>
      </c>
      <c r="CO147" s="29">
        <v>134.69999999999999</v>
      </c>
      <c r="CP147" s="29">
        <v>139.1</v>
      </c>
      <c r="CQ147" s="29">
        <v>-4.3</v>
      </c>
      <c r="CR147" s="29">
        <v>161.4</v>
      </c>
      <c r="CS147" s="29">
        <v>140.1</v>
      </c>
      <c r="CT147" s="29">
        <v>21.3</v>
      </c>
      <c r="CU147" s="29">
        <v>99.6</v>
      </c>
      <c r="CV147" s="29">
        <v>77.599999999999994</v>
      </c>
      <c r="CW147" s="29">
        <v>22</v>
      </c>
      <c r="DA147" s="29">
        <v>99.8</v>
      </c>
      <c r="DB147" s="29">
        <v>130.4</v>
      </c>
      <c r="DC147" s="29">
        <v>-30.6</v>
      </c>
      <c r="DJ147" s="29">
        <v>115.5</v>
      </c>
      <c r="DK147" s="29">
        <v>104.6</v>
      </c>
      <c r="DL147" s="29">
        <v>10.9</v>
      </c>
      <c r="DM147" s="29">
        <v>110.8</v>
      </c>
      <c r="DN147" s="29">
        <v>119.9</v>
      </c>
      <c r="DO147" s="29">
        <v>-9.1</v>
      </c>
      <c r="DP147" s="29">
        <v>64.7</v>
      </c>
      <c r="DQ147" s="29">
        <v>62.6</v>
      </c>
      <c r="DR147" s="29">
        <v>2.1</v>
      </c>
      <c r="DS147" s="29">
        <v>17.899999999999999</v>
      </c>
      <c r="DV147" s="29">
        <v>119.2</v>
      </c>
      <c r="DW147" s="29">
        <v>109.6</v>
      </c>
      <c r="DX147" s="29">
        <v>9.6</v>
      </c>
      <c r="EB147" s="29">
        <v>55.3</v>
      </c>
      <c r="EC147" s="29">
        <v>56.4</v>
      </c>
      <c r="ED147" s="29">
        <v>-1.2</v>
      </c>
    </row>
    <row r="148" spans="1:134" x14ac:dyDescent="0.2">
      <c r="A148" s="28">
        <v>31867</v>
      </c>
      <c r="B148" s="33">
        <v>145</v>
      </c>
      <c r="C148" s="29">
        <v>35.299999999999997</v>
      </c>
      <c r="F148" s="29">
        <v>85.8</v>
      </c>
      <c r="G148" s="29">
        <v>90</v>
      </c>
      <c r="H148" s="29">
        <v>-4.2</v>
      </c>
      <c r="I148" s="29">
        <v>105.6</v>
      </c>
      <c r="J148" s="29">
        <v>92.5</v>
      </c>
      <c r="K148" s="29">
        <v>13.2</v>
      </c>
      <c r="L148" s="29">
        <v>80.099999999999994</v>
      </c>
      <c r="M148" s="29">
        <v>86.6</v>
      </c>
      <c r="N148" s="29">
        <v>-6.5</v>
      </c>
      <c r="R148" s="29">
        <v>114.9</v>
      </c>
      <c r="S148" s="29">
        <v>120.1</v>
      </c>
      <c r="T148" s="29">
        <v>-5.2</v>
      </c>
      <c r="U148" s="29">
        <v>166.5</v>
      </c>
      <c r="V148" s="29">
        <v>163</v>
      </c>
      <c r="W148" s="29">
        <v>3.5</v>
      </c>
      <c r="X148" s="29">
        <v>58.7</v>
      </c>
      <c r="AA148" s="29">
        <v>74.2</v>
      </c>
      <c r="AJ148" s="29">
        <v>102.4</v>
      </c>
      <c r="AK148" s="29">
        <v>107.4</v>
      </c>
      <c r="AL148" s="29">
        <v>-5</v>
      </c>
      <c r="AM148" s="29">
        <v>142.9</v>
      </c>
      <c r="AN148" s="29">
        <v>124.5</v>
      </c>
      <c r="AO148" s="29">
        <v>18.3</v>
      </c>
      <c r="AP148" s="29">
        <v>68.599999999999994</v>
      </c>
      <c r="AQ148" s="29">
        <v>77.900000000000006</v>
      </c>
      <c r="AR148" s="29">
        <v>-9.3000000000000007</v>
      </c>
      <c r="AS148" s="29">
        <v>101.9</v>
      </c>
      <c r="AT148" s="29">
        <v>98.4</v>
      </c>
      <c r="AU148" s="29">
        <v>3.5</v>
      </c>
      <c r="AV148" s="29">
        <v>111.1</v>
      </c>
      <c r="AW148" s="29">
        <v>111.7</v>
      </c>
      <c r="AX148" s="29">
        <v>-0.6</v>
      </c>
      <c r="AY148" s="29">
        <v>86.5</v>
      </c>
      <c r="AZ148" s="29">
        <v>71.900000000000006</v>
      </c>
      <c r="BA148" s="29">
        <v>14.6</v>
      </c>
      <c r="BB148" s="29">
        <v>44.5</v>
      </c>
      <c r="BC148" s="29">
        <v>48.6</v>
      </c>
      <c r="BD148" s="29">
        <v>-4.0999999999999996</v>
      </c>
      <c r="BE148" s="29">
        <v>137.80000000000001</v>
      </c>
      <c r="BH148" s="29">
        <v>67.5</v>
      </c>
      <c r="BI148" s="29">
        <v>69.900000000000006</v>
      </c>
      <c r="BJ148" s="29">
        <v>-2.4</v>
      </c>
      <c r="BK148" s="29">
        <v>35.700000000000003</v>
      </c>
      <c r="BL148" s="29">
        <v>27.8</v>
      </c>
      <c r="BM148" s="29">
        <v>7.9</v>
      </c>
      <c r="BN148" s="29">
        <v>75.3</v>
      </c>
      <c r="BO148" s="29">
        <v>76.599999999999994</v>
      </c>
      <c r="BP148" s="29">
        <v>-1.3</v>
      </c>
      <c r="BT148" s="29">
        <v>30</v>
      </c>
      <c r="BU148" s="29">
        <v>28.4</v>
      </c>
      <c r="BV148" s="29">
        <v>1.6</v>
      </c>
      <c r="BW148" s="29">
        <v>56.6</v>
      </c>
      <c r="BX148" s="29">
        <v>54.8</v>
      </c>
      <c r="BY148" s="29">
        <v>1.9</v>
      </c>
      <c r="BZ148" s="29">
        <v>173.5</v>
      </c>
      <c r="CA148" s="29">
        <v>164</v>
      </c>
      <c r="CB148" s="29">
        <v>9.6</v>
      </c>
      <c r="CC148" s="29">
        <v>104.3</v>
      </c>
      <c r="CD148" s="29">
        <v>103.8</v>
      </c>
      <c r="CE148" s="29">
        <v>0.5</v>
      </c>
      <c r="CI148" s="29">
        <v>33.200000000000003</v>
      </c>
      <c r="CL148" s="29">
        <v>95.2</v>
      </c>
      <c r="CM148" s="29">
        <v>80.8</v>
      </c>
      <c r="CN148" s="29">
        <v>14.4</v>
      </c>
      <c r="CO148" s="29">
        <v>137.1</v>
      </c>
      <c r="CP148" s="29">
        <v>140</v>
      </c>
      <c r="CQ148" s="29">
        <v>-2.9</v>
      </c>
      <c r="CR148" s="29">
        <v>163.69999999999999</v>
      </c>
      <c r="CS148" s="29">
        <v>141.80000000000001</v>
      </c>
      <c r="CT148" s="29">
        <v>21.9</v>
      </c>
      <c r="CU148" s="29">
        <v>101.2</v>
      </c>
      <c r="CV148" s="29">
        <v>79.7</v>
      </c>
      <c r="CW148" s="29">
        <v>21.5</v>
      </c>
      <c r="DA148" s="29">
        <v>97.6</v>
      </c>
      <c r="DB148" s="29">
        <v>129.1</v>
      </c>
      <c r="DC148" s="29">
        <v>-31.5</v>
      </c>
      <c r="DJ148" s="29">
        <v>118</v>
      </c>
      <c r="DK148" s="29">
        <v>105.3</v>
      </c>
      <c r="DL148" s="29">
        <v>12.7</v>
      </c>
      <c r="DM148" s="29">
        <v>107.3</v>
      </c>
      <c r="DN148" s="29">
        <v>119.9</v>
      </c>
      <c r="DO148" s="29">
        <v>-12.6</v>
      </c>
      <c r="DP148" s="29">
        <v>66.3</v>
      </c>
      <c r="DQ148" s="29">
        <v>63.4</v>
      </c>
      <c r="DR148" s="29">
        <v>2.9</v>
      </c>
      <c r="DS148" s="29">
        <v>18</v>
      </c>
      <c r="DV148" s="29">
        <v>119.2</v>
      </c>
      <c r="DW148" s="29">
        <v>110.4</v>
      </c>
      <c r="DX148" s="29">
        <v>8.8000000000000007</v>
      </c>
      <c r="EB148" s="29">
        <v>53.1</v>
      </c>
      <c r="EC148" s="29">
        <v>56.3</v>
      </c>
      <c r="ED148" s="29">
        <v>-3.2</v>
      </c>
    </row>
    <row r="149" spans="1:134" x14ac:dyDescent="0.2">
      <c r="A149" s="28">
        <v>31958</v>
      </c>
      <c r="B149" s="33">
        <v>146</v>
      </c>
      <c r="C149" s="29">
        <v>34.5</v>
      </c>
      <c r="F149" s="29">
        <v>86.7</v>
      </c>
      <c r="G149" s="29">
        <v>90.4</v>
      </c>
      <c r="H149" s="29">
        <v>-3.7</v>
      </c>
      <c r="I149" s="29">
        <v>108.3</v>
      </c>
      <c r="J149" s="29">
        <v>93.9</v>
      </c>
      <c r="K149" s="29">
        <v>14.5</v>
      </c>
      <c r="L149" s="29">
        <v>82.4</v>
      </c>
      <c r="M149" s="29">
        <v>86.3</v>
      </c>
      <c r="N149" s="29">
        <v>-3.9</v>
      </c>
      <c r="R149" s="29">
        <v>116.9</v>
      </c>
      <c r="S149" s="29">
        <v>120.3</v>
      </c>
      <c r="T149" s="29">
        <v>-3.4</v>
      </c>
      <c r="U149" s="29">
        <v>170</v>
      </c>
      <c r="V149" s="29">
        <v>164</v>
      </c>
      <c r="W149" s="29">
        <v>5.9</v>
      </c>
      <c r="X149" s="29">
        <v>58</v>
      </c>
      <c r="AA149" s="29">
        <v>74.599999999999994</v>
      </c>
      <c r="AJ149" s="29">
        <v>102.3</v>
      </c>
      <c r="AK149" s="29">
        <v>107.5</v>
      </c>
      <c r="AL149" s="29">
        <v>-5.2</v>
      </c>
      <c r="AM149" s="29">
        <v>144.5</v>
      </c>
      <c r="AN149" s="29">
        <v>125.8</v>
      </c>
      <c r="AO149" s="29">
        <v>18.7</v>
      </c>
      <c r="AP149" s="29">
        <v>68.900000000000006</v>
      </c>
      <c r="AQ149" s="29">
        <v>77.3</v>
      </c>
      <c r="AR149" s="29">
        <v>-8.4</v>
      </c>
      <c r="AS149" s="29">
        <v>103.2</v>
      </c>
      <c r="AT149" s="29">
        <v>99</v>
      </c>
      <c r="AU149" s="29">
        <v>4.2</v>
      </c>
      <c r="AV149" s="29">
        <v>111.9</v>
      </c>
      <c r="AW149" s="29">
        <v>111.9</v>
      </c>
      <c r="AX149" s="29">
        <v>0.1</v>
      </c>
      <c r="AY149" s="29">
        <v>87.3</v>
      </c>
      <c r="AZ149" s="29">
        <v>73</v>
      </c>
      <c r="BA149" s="29">
        <v>14.2</v>
      </c>
      <c r="BB149" s="29">
        <v>44</v>
      </c>
      <c r="BC149" s="29">
        <v>48.4</v>
      </c>
      <c r="BD149" s="29">
        <v>-4.4000000000000004</v>
      </c>
      <c r="BE149" s="29">
        <v>134.6</v>
      </c>
      <c r="BH149" s="29">
        <v>67.5</v>
      </c>
      <c r="BI149" s="29">
        <v>70.2</v>
      </c>
      <c r="BJ149" s="29">
        <v>-2.8</v>
      </c>
      <c r="BK149" s="29">
        <v>35.6</v>
      </c>
      <c r="BL149" s="29">
        <v>28.6</v>
      </c>
      <c r="BM149" s="29">
        <v>6.9</v>
      </c>
      <c r="BN149" s="29">
        <v>77.400000000000006</v>
      </c>
      <c r="BO149" s="29">
        <v>76.7</v>
      </c>
      <c r="BP149" s="29">
        <v>0.7</v>
      </c>
      <c r="BT149" s="29">
        <v>28.6</v>
      </c>
      <c r="BU149" s="29">
        <v>28.6</v>
      </c>
      <c r="BV149" s="29">
        <v>0</v>
      </c>
      <c r="BW149" s="29">
        <v>57.2</v>
      </c>
      <c r="BX149" s="29">
        <v>54.6</v>
      </c>
      <c r="BY149" s="29">
        <v>2.7</v>
      </c>
      <c r="BZ149" s="29">
        <v>179.8</v>
      </c>
      <c r="CA149" s="29">
        <v>165.4</v>
      </c>
      <c r="CB149" s="29">
        <v>14.3</v>
      </c>
      <c r="CC149" s="29">
        <v>103.7</v>
      </c>
      <c r="CD149" s="29">
        <v>104.7</v>
      </c>
      <c r="CE149" s="29">
        <v>-1</v>
      </c>
      <c r="CI149" s="29">
        <v>32.6</v>
      </c>
      <c r="CL149" s="29">
        <v>94.3</v>
      </c>
      <c r="CM149" s="29">
        <v>82.5</v>
      </c>
      <c r="CN149" s="29">
        <v>11.8</v>
      </c>
      <c r="CO149" s="29">
        <v>140.9</v>
      </c>
      <c r="CP149" s="29">
        <v>141.1</v>
      </c>
      <c r="CQ149" s="29">
        <v>-0.1</v>
      </c>
      <c r="CR149" s="29">
        <v>165.2</v>
      </c>
      <c r="CS149" s="29">
        <v>143.6</v>
      </c>
      <c r="CT149" s="29">
        <v>21.6</v>
      </c>
      <c r="CU149" s="29">
        <v>100.8</v>
      </c>
      <c r="CV149" s="29">
        <v>81.7</v>
      </c>
      <c r="CW149" s="29">
        <v>19.100000000000001</v>
      </c>
      <c r="DA149" s="29">
        <v>94.9</v>
      </c>
      <c r="DB149" s="29">
        <v>127.7</v>
      </c>
      <c r="DC149" s="29">
        <v>-32.799999999999997</v>
      </c>
      <c r="DJ149" s="29">
        <v>120.4</v>
      </c>
      <c r="DK149" s="29">
        <v>106.1</v>
      </c>
      <c r="DL149" s="29">
        <v>14.3</v>
      </c>
      <c r="DM149" s="29">
        <v>107.7</v>
      </c>
      <c r="DN149" s="29">
        <v>119.9</v>
      </c>
      <c r="DO149" s="29">
        <v>-12.2</v>
      </c>
      <c r="DP149" s="29">
        <v>65.5</v>
      </c>
      <c r="DQ149" s="29">
        <v>64.2</v>
      </c>
      <c r="DR149" s="29">
        <v>1.3</v>
      </c>
      <c r="DS149" s="29">
        <v>17.8</v>
      </c>
      <c r="DV149" s="29">
        <v>120.8</v>
      </c>
      <c r="DW149" s="29">
        <v>111.3</v>
      </c>
      <c r="DX149" s="29">
        <v>9.5</v>
      </c>
      <c r="EB149" s="29">
        <v>51.7</v>
      </c>
      <c r="EC149" s="29">
        <v>56.1</v>
      </c>
      <c r="ED149" s="29">
        <v>-4.4000000000000004</v>
      </c>
    </row>
    <row r="150" spans="1:134" x14ac:dyDescent="0.2">
      <c r="A150" s="28">
        <v>32050</v>
      </c>
      <c r="B150" s="33">
        <v>147</v>
      </c>
      <c r="C150" s="29">
        <v>38.5</v>
      </c>
      <c r="F150" s="29">
        <v>87.6</v>
      </c>
      <c r="G150" s="29">
        <v>90.8</v>
      </c>
      <c r="H150" s="29">
        <v>-3.3</v>
      </c>
      <c r="I150" s="29">
        <v>109.1</v>
      </c>
      <c r="J150" s="29">
        <v>95.2</v>
      </c>
      <c r="K150" s="29">
        <v>13.9</v>
      </c>
      <c r="L150" s="29">
        <v>80.7</v>
      </c>
      <c r="M150" s="29">
        <v>86</v>
      </c>
      <c r="N150" s="29">
        <v>-5.3</v>
      </c>
      <c r="R150" s="29">
        <v>117.3</v>
      </c>
      <c r="S150" s="29">
        <v>120.4</v>
      </c>
      <c r="T150" s="29">
        <v>-3.2</v>
      </c>
      <c r="U150" s="29">
        <v>171</v>
      </c>
      <c r="V150" s="29">
        <v>165</v>
      </c>
      <c r="W150" s="29">
        <v>6</v>
      </c>
      <c r="X150" s="29">
        <v>56.1</v>
      </c>
      <c r="AA150" s="29">
        <v>75.8</v>
      </c>
      <c r="AJ150" s="29">
        <v>103.1</v>
      </c>
      <c r="AK150" s="29">
        <v>107.7</v>
      </c>
      <c r="AL150" s="29">
        <v>-4.5</v>
      </c>
      <c r="AM150" s="29">
        <v>145.4</v>
      </c>
      <c r="AN150" s="29">
        <v>127.1</v>
      </c>
      <c r="AO150" s="29">
        <v>18.3</v>
      </c>
      <c r="AP150" s="29">
        <v>67.599999999999994</v>
      </c>
      <c r="AQ150" s="29">
        <v>76.7</v>
      </c>
      <c r="AR150" s="29">
        <v>-9.1</v>
      </c>
      <c r="AS150" s="29">
        <v>105.9</v>
      </c>
      <c r="AT150" s="29">
        <v>99.8</v>
      </c>
      <c r="AU150" s="29">
        <v>6.2</v>
      </c>
      <c r="AV150" s="29">
        <v>112</v>
      </c>
      <c r="AW150" s="29">
        <v>112</v>
      </c>
      <c r="AX150" s="29">
        <v>0</v>
      </c>
      <c r="AY150" s="29">
        <v>88.7</v>
      </c>
      <c r="AZ150" s="29">
        <v>74.2</v>
      </c>
      <c r="BA150" s="29">
        <v>14.5</v>
      </c>
      <c r="BB150" s="29">
        <v>43.4</v>
      </c>
      <c r="BC150" s="29">
        <v>48.2</v>
      </c>
      <c r="BD150" s="29">
        <v>-4.9000000000000004</v>
      </c>
      <c r="BE150" s="29">
        <v>139.30000000000001</v>
      </c>
      <c r="BH150" s="29">
        <v>67.3</v>
      </c>
      <c r="BI150" s="29">
        <v>70.5</v>
      </c>
      <c r="BJ150" s="29">
        <v>-3.2</v>
      </c>
      <c r="BK150" s="29">
        <v>34.5</v>
      </c>
      <c r="BL150" s="29">
        <v>29.3</v>
      </c>
      <c r="BM150" s="29">
        <v>5.2</v>
      </c>
      <c r="BN150" s="29">
        <v>78.5</v>
      </c>
      <c r="BO150" s="29">
        <v>76.8</v>
      </c>
      <c r="BP150" s="29">
        <v>1.6</v>
      </c>
      <c r="BT150" s="29">
        <v>28.4</v>
      </c>
      <c r="BU150" s="29">
        <v>28.8</v>
      </c>
      <c r="BV150" s="29">
        <v>-0.4</v>
      </c>
      <c r="BW150" s="29">
        <v>55</v>
      </c>
      <c r="BX150" s="29">
        <v>54.3</v>
      </c>
      <c r="BY150" s="29">
        <v>0.8</v>
      </c>
      <c r="BZ150" s="29">
        <v>183.7</v>
      </c>
      <c r="CA150" s="29">
        <v>167.1</v>
      </c>
      <c r="CB150" s="29">
        <v>16.7</v>
      </c>
      <c r="CC150" s="29">
        <v>103.2</v>
      </c>
      <c r="CD150" s="29">
        <v>105.6</v>
      </c>
      <c r="CE150" s="29">
        <v>-2.2999999999999998</v>
      </c>
      <c r="CI150" s="29">
        <v>30.7</v>
      </c>
      <c r="CL150" s="29">
        <v>92.9</v>
      </c>
      <c r="CM150" s="29">
        <v>84.1</v>
      </c>
      <c r="CN150" s="29">
        <v>8.8000000000000007</v>
      </c>
      <c r="CO150" s="29">
        <v>138.80000000000001</v>
      </c>
      <c r="CP150" s="29">
        <v>142</v>
      </c>
      <c r="CQ150" s="29">
        <v>-3.2</v>
      </c>
      <c r="CR150" s="29">
        <v>168.1</v>
      </c>
      <c r="CS150" s="29">
        <v>145.4</v>
      </c>
      <c r="CT150" s="29">
        <v>22.7</v>
      </c>
      <c r="CU150" s="29">
        <v>100.4</v>
      </c>
      <c r="CV150" s="29">
        <v>83.6</v>
      </c>
      <c r="CW150" s="29">
        <v>16.8</v>
      </c>
      <c r="DA150" s="29">
        <v>93.7</v>
      </c>
      <c r="DB150" s="29">
        <v>126.2</v>
      </c>
      <c r="DC150" s="29">
        <v>-32.5</v>
      </c>
      <c r="DJ150" s="29">
        <v>122.7</v>
      </c>
      <c r="DK150" s="29">
        <v>106.9</v>
      </c>
      <c r="DL150" s="29">
        <v>15.8</v>
      </c>
      <c r="DM150" s="29">
        <v>107.5</v>
      </c>
      <c r="DN150" s="29">
        <v>119.9</v>
      </c>
      <c r="DO150" s="29">
        <v>-12.4</v>
      </c>
      <c r="DP150" s="29">
        <v>65.400000000000006</v>
      </c>
      <c r="DQ150" s="29">
        <v>64.8</v>
      </c>
      <c r="DR150" s="29">
        <v>0.5</v>
      </c>
      <c r="DS150" s="29">
        <v>17.899999999999999</v>
      </c>
      <c r="DV150" s="29">
        <v>121.7</v>
      </c>
      <c r="DW150" s="29">
        <v>112.2</v>
      </c>
      <c r="DX150" s="29">
        <v>9.6</v>
      </c>
      <c r="EB150" s="29">
        <v>51.5</v>
      </c>
      <c r="EC150" s="29">
        <v>55.9</v>
      </c>
      <c r="ED150" s="29">
        <v>-4.4000000000000004</v>
      </c>
    </row>
    <row r="151" spans="1:134" x14ac:dyDescent="0.2">
      <c r="A151" s="28">
        <v>32142</v>
      </c>
      <c r="B151" s="33">
        <v>148</v>
      </c>
      <c r="C151" s="29">
        <v>48.4</v>
      </c>
      <c r="F151" s="29">
        <v>89.9</v>
      </c>
      <c r="G151" s="29">
        <v>91.3</v>
      </c>
      <c r="H151" s="29">
        <v>-1.4</v>
      </c>
      <c r="I151" s="29">
        <v>111.3</v>
      </c>
      <c r="J151" s="29">
        <v>96.6</v>
      </c>
      <c r="K151" s="29">
        <v>14.7</v>
      </c>
      <c r="L151" s="29">
        <v>81.5</v>
      </c>
      <c r="M151" s="29">
        <v>85.7</v>
      </c>
      <c r="N151" s="29">
        <v>-4.3</v>
      </c>
      <c r="R151" s="29">
        <v>118.1</v>
      </c>
      <c r="S151" s="29">
        <v>120.6</v>
      </c>
      <c r="T151" s="29">
        <v>-2.5</v>
      </c>
      <c r="U151" s="29">
        <v>172.6</v>
      </c>
      <c r="V151" s="29">
        <v>166</v>
      </c>
      <c r="W151" s="29">
        <v>6.6</v>
      </c>
      <c r="X151" s="29">
        <v>56.3</v>
      </c>
      <c r="AA151" s="29">
        <v>77.900000000000006</v>
      </c>
      <c r="AJ151" s="29">
        <v>103.6</v>
      </c>
      <c r="AK151" s="29">
        <v>107.8</v>
      </c>
      <c r="AL151" s="29">
        <v>-4.3</v>
      </c>
      <c r="AM151" s="29">
        <v>150.5</v>
      </c>
      <c r="AN151" s="29">
        <v>128.69999999999999</v>
      </c>
      <c r="AO151" s="29">
        <v>21.9</v>
      </c>
      <c r="AP151" s="29">
        <v>69.2</v>
      </c>
      <c r="AQ151" s="29">
        <v>76.2</v>
      </c>
      <c r="AR151" s="29">
        <v>-7</v>
      </c>
      <c r="AS151" s="29">
        <v>108</v>
      </c>
      <c r="AT151" s="29">
        <v>100.6</v>
      </c>
      <c r="AU151" s="29">
        <v>7.4</v>
      </c>
      <c r="AV151" s="29">
        <v>113.4</v>
      </c>
      <c r="AW151" s="29">
        <v>112.2</v>
      </c>
      <c r="AX151" s="29">
        <v>1.2</v>
      </c>
      <c r="AY151" s="29">
        <v>88.6</v>
      </c>
      <c r="AZ151" s="29">
        <v>75.3</v>
      </c>
      <c r="BA151" s="29">
        <v>13.3</v>
      </c>
      <c r="BB151" s="29">
        <v>43.9</v>
      </c>
      <c r="BC151" s="29">
        <v>48.1</v>
      </c>
      <c r="BD151" s="29">
        <v>-4.2</v>
      </c>
      <c r="BE151" s="29">
        <v>136.9</v>
      </c>
      <c r="BH151" s="29">
        <v>67.599999999999994</v>
      </c>
      <c r="BI151" s="29">
        <v>70.8</v>
      </c>
      <c r="BJ151" s="29">
        <v>-3.2</v>
      </c>
      <c r="BK151" s="29">
        <v>34.799999999999997</v>
      </c>
      <c r="BL151" s="29">
        <v>30</v>
      </c>
      <c r="BM151" s="29">
        <v>4.8</v>
      </c>
      <c r="BN151" s="29">
        <v>77.7</v>
      </c>
      <c r="BO151" s="29">
        <v>76.900000000000006</v>
      </c>
      <c r="BP151" s="29">
        <v>0.8</v>
      </c>
      <c r="BT151" s="29">
        <v>28.6</v>
      </c>
      <c r="BU151" s="29">
        <v>29</v>
      </c>
      <c r="BV151" s="29">
        <v>-0.4</v>
      </c>
      <c r="BW151" s="29">
        <v>58.9</v>
      </c>
      <c r="BX151" s="29">
        <v>54.2</v>
      </c>
      <c r="BY151" s="29">
        <v>4.7</v>
      </c>
      <c r="BZ151" s="29">
        <v>187.2</v>
      </c>
      <c r="CA151" s="29">
        <v>168.8</v>
      </c>
      <c r="CB151" s="29">
        <v>18.3</v>
      </c>
      <c r="CC151" s="29">
        <v>101.4</v>
      </c>
      <c r="CD151" s="29">
        <v>106.3</v>
      </c>
      <c r="CE151" s="29">
        <v>-4.8</v>
      </c>
      <c r="CI151" s="29">
        <v>33.700000000000003</v>
      </c>
      <c r="CL151" s="29">
        <v>92</v>
      </c>
      <c r="CM151" s="29">
        <v>85.6</v>
      </c>
      <c r="CN151" s="29">
        <v>6.4</v>
      </c>
      <c r="CO151" s="29">
        <v>141.19999999999999</v>
      </c>
      <c r="CP151" s="29">
        <v>142.9</v>
      </c>
      <c r="CQ151" s="29">
        <v>-1.8</v>
      </c>
      <c r="CR151" s="29">
        <v>169.1</v>
      </c>
      <c r="CS151" s="29">
        <v>147.19999999999999</v>
      </c>
      <c r="CT151" s="29">
        <v>21.9</v>
      </c>
      <c r="CU151" s="29">
        <v>100.3</v>
      </c>
      <c r="CV151" s="29">
        <v>85.4</v>
      </c>
      <c r="CW151" s="29">
        <v>14.9</v>
      </c>
      <c r="DA151" s="29">
        <v>91.3</v>
      </c>
      <c r="DB151" s="29">
        <v>124.7</v>
      </c>
      <c r="DC151" s="29">
        <v>-33.299999999999997</v>
      </c>
      <c r="DJ151" s="29">
        <v>124.9</v>
      </c>
      <c r="DK151" s="29">
        <v>107.9</v>
      </c>
      <c r="DL151" s="29">
        <v>16.899999999999999</v>
      </c>
      <c r="DM151" s="29">
        <v>103.5</v>
      </c>
      <c r="DN151" s="29">
        <v>119.6</v>
      </c>
      <c r="DO151" s="29">
        <v>-16.100000000000001</v>
      </c>
      <c r="DP151" s="29">
        <v>68.5</v>
      </c>
      <c r="DQ151" s="29">
        <v>65.7</v>
      </c>
      <c r="DR151" s="29">
        <v>2.8</v>
      </c>
      <c r="DS151" s="29">
        <v>19.3</v>
      </c>
      <c r="DV151" s="29">
        <v>121.8</v>
      </c>
      <c r="DW151" s="29">
        <v>113</v>
      </c>
      <c r="DX151" s="29">
        <v>8.6999999999999993</v>
      </c>
      <c r="EB151" s="29">
        <v>52.6</v>
      </c>
      <c r="EC151" s="29">
        <v>55.8</v>
      </c>
      <c r="ED151" s="29">
        <v>-3.2</v>
      </c>
    </row>
    <row r="152" spans="1:134" x14ac:dyDescent="0.2">
      <c r="A152" s="28">
        <v>32233</v>
      </c>
      <c r="B152" s="33">
        <v>149</v>
      </c>
      <c r="C152" s="29">
        <v>32.700000000000003</v>
      </c>
      <c r="F152" s="29">
        <v>89.1</v>
      </c>
      <c r="G152" s="29">
        <v>91.8</v>
      </c>
      <c r="H152" s="29">
        <v>-2.7</v>
      </c>
      <c r="I152" s="29">
        <v>113.8</v>
      </c>
      <c r="J152" s="29">
        <v>98.1</v>
      </c>
      <c r="K152" s="29">
        <v>15.7</v>
      </c>
      <c r="L152" s="29">
        <v>82.2</v>
      </c>
      <c r="M152" s="29">
        <v>85.5</v>
      </c>
      <c r="N152" s="29">
        <v>-3.3</v>
      </c>
      <c r="R152" s="29">
        <v>119.5</v>
      </c>
      <c r="S152" s="29">
        <v>120.9</v>
      </c>
      <c r="T152" s="29">
        <v>-1.4</v>
      </c>
      <c r="U152" s="29">
        <v>176.2</v>
      </c>
      <c r="V152" s="29">
        <v>167.2</v>
      </c>
      <c r="W152" s="29">
        <v>9</v>
      </c>
      <c r="X152" s="29">
        <v>54.1</v>
      </c>
      <c r="AA152" s="29">
        <v>75.900000000000006</v>
      </c>
      <c r="AJ152" s="29">
        <v>102.4</v>
      </c>
      <c r="AK152" s="29">
        <v>107.9</v>
      </c>
      <c r="AL152" s="29">
        <v>-5.5</v>
      </c>
      <c r="AM152" s="29">
        <v>147.80000000000001</v>
      </c>
      <c r="AN152" s="29">
        <v>130</v>
      </c>
      <c r="AO152" s="29">
        <v>17.8</v>
      </c>
      <c r="AP152" s="29">
        <v>67.7</v>
      </c>
      <c r="AQ152" s="29">
        <v>75.599999999999994</v>
      </c>
      <c r="AR152" s="29">
        <v>-8</v>
      </c>
      <c r="AS152" s="29">
        <v>107.5</v>
      </c>
      <c r="AT152" s="29">
        <v>101.4</v>
      </c>
      <c r="AU152" s="29">
        <v>6.1</v>
      </c>
      <c r="AV152" s="29">
        <v>114.6</v>
      </c>
      <c r="AW152" s="29">
        <v>112.5</v>
      </c>
      <c r="AX152" s="29">
        <v>2.2000000000000002</v>
      </c>
      <c r="AY152" s="29">
        <v>91</v>
      </c>
      <c r="AZ152" s="29">
        <v>76.5</v>
      </c>
      <c r="BA152" s="29">
        <v>14.5</v>
      </c>
      <c r="BB152" s="29">
        <v>43</v>
      </c>
      <c r="BC152" s="29">
        <v>47.9</v>
      </c>
      <c r="BD152" s="29">
        <v>-4.8</v>
      </c>
      <c r="BE152" s="29">
        <v>134</v>
      </c>
      <c r="BH152" s="29">
        <v>66.5</v>
      </c>
      <c r="BI152" s="29">
        <v>70.900000000000006</v>
      </c>
      <c r="BJ152" s="29">
        <v>-4.5</v>
      </c>
      <c r="BK152" s="29">
        <v>36.1</v>
      </c>
      <c r="BL152" s="29">
        <v>30.7</v>
      </c>
      <c r="BM152" s="29">
        <v>5.4</v>
      </c>
      <c r="BN152" s="29">
        <v>77.2</v>
      </c>
      <c r="BO152" s="29">
        <v>76.900000000000006</v>
      </c>
      <c r="BP152" s="29">
        <v>0.3</v>
      </c>
      <c r="BT152" s="29">
        <v>30.1</v>
      </c>
      <c r="BU152" s="29">
        <v>29.3</v>
      </c>
      <c r="BV152" s="29">
        <v>0.8</v>
      </c>
      <c r="BW152" s="29">
        <v>56.8</v>
      </c>
      <c r="BX152" s="29">
        <v>54</v>
      </c>
      <c r="BY152" s="29">
        <v>2.8</v>
      </c>
      <c r="BZ152" s="29">
        <v>186.4</v>
      </c>
      <c r="CA152" s="29">
        <v>170.5</v>
      </c>
      <c r="CB152" s="29">
        <v>15.9</v>
      </c>
      <c r="CC152" s="29">
        <v>97.9</v>
      </c>
      <c r="CD152" s="29">
        <v>106.7</v>
      </c>
      <c r="CE152" s="29">
        <v>-8.8000000000000007</v>
      </c>
      <c r="CI152" s="29">
        <v>25.5</v>
      </c>
      <c r="CL152" s="29">
        <v>91.8</v>
      </c>
      <c r="CM152" s="29">
        <v>87</v>
      </c>
      <c r="CN152" s="29">
        <v>4.8</v>
      </c>
      <c r="CO152" s="29">
        <v>143.1</v>
      </c>
      <c r="CP152" s="29">
        <v>144</v>
      </c>
      <c r="CQ152" s="29">
        <v>-0.9</v>
      </c>
      <c r="CR152" s="29">
        <v>170.3</v>
      </c>
      <c r="CS152" s="29">
        <v>149.1</v>
      </c>
      <c r="CT152" s="29">
        <v>21.2</v>
      </c>
      <c r="CU152" s="29">
        <v>103.5</v>
      </c>
      <c r="CV152" s="29">
        <v>87.3</v>
      </c>
      <c r="CW152" s="29">
        <v>16.100000000000001</v>
      </c>
      <c r="DA152" s="29">
        <v>89.9</v>
      </c>
      <c r="DB152" s="29">
        <v>123.1</v>
      </c>
      <c r="DC152" s="29">
        <v>-33.1</v>
      </c>
      <c r="DJ152" s="29">
        <v>128.19999999999999</v>
      </c>
      <c r="DK152" s="29">
        <v>109</v>
      </c>
      <c r="DL152" s="29">
        <v>19.2</v>
      </c>
      <c r="DM152" s="29">
        <v>100</v>
      </c>
      <c r="DN152" s="29">
        <v>119.1</v>
      </c>
      <c r="DO152" s="29">
        <v>-19.100000000000001</v>
      </c>
      <c r="DP152" s="29">
        <v>69.2</v>
      </c>
      <c r="DQ152" s="29">
        <v>66.5</v>
      </c>
      <c r="DR152" s="29">
        <v>2.7</v>
      </c>
      <c r="DS152" s="29">
        <v>18.399999999999999</v>
      </c>
      <c r="DV152" s="29">
        <v>122</v>
      </c>
      <c r="DW152" s="29">
        <v>113.9</v>
      </c>
      <c r="DX152" s="29">
        <v>8.1</v>
      </c>
      <c r="EB152" s="29">
        <v>53.6</v>
      </c>
      <c r="EC152" s="29">
        <v>55.7</v>
      </c>
      <c r="ED152" s="29">
        <v>-2.1</v>
      </c>
    </row>
    <row r="153" spans="1:134" x14ac:dyDescent="0.2">
      <c r="A153" s="28">
        <v>32324</v>
      </c>
      <c r="B153" s="33">
        <v>150</v>
      </c>
      <c r="C153" s="29">
        <v>33.299999999999997</v>
      </c>
      <c r="F153" s="29">
        <v>91.3</v>
      </c>
      <c r="G153" s="29">
        <v>92.3</v>
      </c>
      <c r="H153" s="29">
        <v>-1</v>
      </c>
      <c r="I153" s="29">
        <v>117.2</v>
      </c>
      <c r="J153" s="29">
        <v>99.8</v>
      </c>
      <c r="K153" s="29">
        <v>17.399999999999999</v>
      </c>
      <c r="L153" s="29">
        <v>83.8</v>
      </c>
      <c r="M153" s="29">
        <v>85.4</v>
      </c>
      <c r="N153" s="29">
        <v>-1.7</v>
      </c>
      <c r="R153" s="29">
        <v>120.9</v>
      </c>
      <c r="S153" s="29">
        <v>121.2</v>
      </c>
      <c r="T153" s="29">
        <v>-0.3</v>
      </c>
      <c r="U153" s="29">
        <v>179.7</v>
      </c>
      <c r="V153" s="29">
        <v>168.6</v>
      </c>
      <c r="W153" s="29">
        <v>11.1</v>
      </c>
      <c r="X153" s="29">
        <v>53.4</v>
      </c>
      <c r="AA153" s="29">
        <v>76.5</v>
      </c>
      <c r="AJ153" s="29">
        <v>102.7</v>
      </c>
      <c r="AK153" s="29">
        <v>108</v>
      </c>
      <c r="AL153" s="29">
        <v>-5.2</v>
      </c>
      <c r="AM153" s="29">
        <v>150</v>
      </c>
      <c r="AN153" s="29">
        <v>131.4</v>
      </c>
      <c r="AO153" s="29">
        <v>18.600000000000001</v>
      </c>
      <c r="AP153" s="29">
        <v>68.3</v>
      </c>
      <c r="AQ153" s="29">
        <v>75.099999999999994</v>
      </c>
      <c r="AR153" s="29">
        <v>-6.9</v>
      </c>
      <c r="AS153" s="29">
        <v>107.9</v>
      </c>
      <c r="AT153" s="29">
        <v>102.1</v>
      </c>
      <c r="AU153" s="29">
        <v>5.8</v>
      </c>
      <c r="AV153" s="29">
        <v>116</v>
      </c>
      <c r="AW153" s="29">
        <v>112.8</v>
      </c>
      <c r="AX153" s="29">
        <v>3.2</v>
      </c>
      <c r="AY153" s="29">
        <v>94.7</v>
      </c>
      <c r="AZ153" s="29">
        <v>77.900000000000006</v>
      </c>
      <c r="BA153" s="29">
        <v>16.8</v>
      </c>
      <c r="BB153" s="29">
        <v>42.6</v>
      </c>
      <c r="BC153" s="29">
        <v>47.7</v>
      </c>
      <c r="BD153" s="29">
        <v>-5</v>
      </c>
      <c r="BE153" s="29">
        <v>136.80000000000001</v>
      </c>
      <c r="BH153" s="29">
        <v>65.7</v>
      </c>
      <c r="BI153" s="29">
        <v>71</v>
      </c>
      <c r="BJ153" s="29">
        <v>-5.4</v>
      </c>
      <c r="BK153" s="29">
        <v>36.700000000000003</v>
      </c>
      <c r="BL153" s="29">
        <v>31.4</v>
      </c>
      <c r="BM153" s="29">
        <v>5.3</v>
      </c>
      <c r="BN153" s="29">
        <v>78</v>
      </c>
      <c r="BO153" s="29">
        <v>77</v>
      </c>
      <c r="BP153" s="29">
        <v>0.9</v>
      </c>
      <c r="BT153" s="29">
        <v>28.7</v>
      </c>
      <c r="BU153" s="29">
        <v>29.5</v>
      </c>
      <c r="BV153" s="29">
        <v>-0.8</v>
      </c>
      <c r="BW153" s="29">
        <v>58.5</v>
      </c>
      <c r="BX153" s="29">
        <v>54</v>
      </c>
      <c r="BY153" s="29">
        <v>4.5</v>
      </c>
      <c r="BZ153" s="29">
        <v>186.8</v>
      </c>
      <c r="CA153" s="29">
        <v>172.1</v>
      </c>
      <c r="CB153" s="29">
        <v>14.7</v>
      </c>
      <c r="CC153" s="29">
        <v>99.7</v>
      </c>
      <c r="CD153" s="29">
        <v>107.2</v>
      </c>
      <c r="CE153" s="29">
        <v>-7.6</v>
      </c>
      <c r="CI153" s="29">
        <v>21.3</v>
      </c>
      <c r="CL153" s="29">
        <v>92.1</v>
      </c>
      <c r="CM153" s="29">
        <v>88.3</v>
      </c>
      <c r="CN153" s="29">
        <v>3.8</v>
      </c>
      <c r="CO153" s="29">
        <v>146.6</v>
      </c>
      <c r="CP153" s="29">
        <v>145.1</v>
      </c>
      <c r="CQ153" s="29">
        <v>1.5</v>
      </c>
      <c r="CR153" s="29">
        <v>173.7</v>
      </c>
      <c r="CS153" s="29">
        <v>151</v>
      </c>
      <c r="CT153" s="29">
        <v>22.7</v>
      </c>
      <c r="CU153" s="29">
        <v>98.6</v>
      </c>
      <c r="CV153" s="29">
        <v>88.9</v>
      </c>
      <c r="CW153" s="29">
        <v>9.6999999999999993</v>
      </c>
      <c r="DA153" s="29">
        <v>87.6</v>
      </c>
      <c r="DB153" s="29">
        <v>121.4</v>
      </c>
      <c r="DC153" s="29">
        <v>-33.799999999999997</v>
      </c>
      <c r="DJ153" s="29">
        <v>131.30000000000001</v>
      </c>
      <c r="DK153" s="29">
        <v>110.3</v>
      </c>
      <c r="DL153" s="29">
        <v>20.9</v>
      </c>
      <c r="DM153" s="29">
        <v>102.4</v>
      </c>
      <c r="DN153" s="29">
        <v>118.7</v>
      </c>
      <c r="DO153" s="29">
        <v>-16.399999999999999</v>
      </c>
      <c r="DP153" s="29">
        <v>69.8</v>
      </c>
      <c r="DQ153" s="29">
        <v>67.3</v>
      </c>
      <c r="DR153" s="29">
        <v>2.6</v>
      </c>
      <c r="DS153" s="29">
        <v>16.7</v>
      </c>
      <c r="DV153" s="29">
        <v>123</v>
      </c>
      <c r="DW153" s="29">
        <v>114.7</v>
      </c>
      <c r="DX153" s="29">
        <v>8.3000000000000007</v>
      </c>
      <c r="EB153" s="29">
        <v>52.6</v>
      </c>
      <c r="EC153" s="29">
        <v>55.6</v>
      </c>
      <c r="ED153" s="29">
        <v>-2.9</v>
      </c>
    </row>
    <row r="154" spans="1:134" x14ac:dyDescent="0.2">
      <c r="A154" s="28">
        <v>32416</v>
      </c>
      <c r="B154" s="33">
        <v>151</v>
      </c>
      <c r="C154" s="29">
        <v>37.9</v>
      </c>
      <c r="F154" s="29">
        <v>91.8</v>
      </c>
      <c r="G154" s="29">
        <v>92.9</v>
      </c>
      <c r="H154" s="29">
        <v>-1.1000000000000001</v>
      </c>
      <c r="I154" s="29">
        <v>117.9</v>
      </c>
      <c r="J154" s="29">
        <v>101.4</v>
      </c>
      <c r="K154" s="29">
        <v>16.5</v>
      </c>
      <c r="L154" s="29">
        <v>84.7</v>
      </c>
      <c r="M154" s="29">
        <v>85.4</v>
      </c>
      <c r="N154" s="29">
        <v>-0.7</v>
      </c>
      <c r="R154" s="29">
        <v>122.9</v>
      </c>
      <c r="S154" s="29">
        <v>121.7</v>
      </c>
      <c r="T154" s="29">
        <v>1.3</v>
      </c>
      <c r="U154" s="29">
        <v>181.7</v>
      </c>
      <c r="V154" s="29">
        <v>169.9</v>
      </c>
      <c r="W154" s="29">
        <v>11.8</v>
      </c>
      <c r="X154" s="29">
        <v>53.6</v>
      </c>
      <c r="AA154" s="29">
        <v>75.3</v>
      </c>
      <c r="AJ154" s="29">
        <v>102.4</v>
      </c>
      <c r="AK154" s="29">
        <v>108</v>
      </c>
      <c r="AL154" s="29">
        <v>-5.6</v>
      </c>
      <c r="AM154" s="29">
        <v>149.30000000000001</v>
      </c>
      <c r="AN154" s="29">
        <v>132.69999999999999</v>
      </c>
      <c r="AO154" s="29">
        <v>16.600000000000001</v>
      </c>
      <c r="AP154" s="29">
        <v>68.8</v>
      </c>
      <c r="AQ154" s="29">
        <v>74.7</v>
      </c>
      <c r="AR154" s="29">
        <v>-5.9</v>
      </c>
      <c r="AS154" s="29">
        <v>107.9</v>
      </c>
      <c r="AT154" s="29">
        <v>102.9</v>
      </c>
      <c r="AU154" s="29">
        <v>5.0999999999999996</v>
      </c>
      <c r="AV154" s="29">
        <v>117.5</v>
      </c>
      <c r="AW154" s="29">
        <v>113.2</v>
      </c>
      <c r="AX154" s="29">
        <v>4.3</v>
      </c>
      <c r="AY154" s="29">
        <v>97.4</v>
      </c>
      <c r="AZ154" s="29">
        <v>79.400000000000006</v>
      </c>
      <c r="BA154" s="29">
        <v>18</v>
      </c>
      <c r="BB154" s="29">
        <v>41.2</v>
      </c>
      <c r="BC154" s="29">
        <v>47.3</v>
      </c>
      <c r="BD154" s="29">
        <v>-6.1</v>
      </c>
      <c r="BE154" s="29">
        <v>137.80000000000001</v>
      </c>
      <c r="BH154" s="29">
        <v>65.3</v>
      </c>
      <c r="BI154" s="29">
        <v>71.099999999999994</v>
      </c>
      <c r="BJ154" s="29">
        <v>-5.8</v>
      </c>
      <c r="BK154" s="29">
        <v>37.799999999999997</v>
      </c>
      <c r="BL154" s="29">
        <v>32.1</v>
      </c>
      <c r="BM154" s="29">
        <v>5.6</v>
      </c>
      <c r="BN154" s="29">
        <v>76.900000000000006</v>
      </c>
      <c r="BO154" s="29">
        <v>77.099999999999994</v>
      </c>
      <c r="BP154" s="29">
        <v>-0.2</v>
      </c>
      <c r="BT154" s="29">
        <v>28.4</v>
      </c>
      <c r="BU154" s="29">
        <v>29.6</v>
      </c>
      <c r="BV154" s="29">
        <v>-1.3</v>
      </c>
      <c r="BW154" s="29">
        <v>57.5</v>
      </c>
      <c r="BX154" s="29">
        <v>53.8</v>
      </c>
      <c r="BY154" s="29">
        <v>3.6</v>
      </c>
      <c r="BZ154" s="29">
        <v>189.6</v>
      </c>
      <c r="CA154" s="29">
        <v>173.8</v>
      </c>
      <c r="CB154" s="29">
        <v>15.8</v>
      </c>
      <c r="CC154" s="29">
        <v>98.2</v>
      </c>
      <c r="CD154" s="29">
        <v>107.6</v>
      </c>
      <c r="CE154" s="29">
        <v>-9.5</v>
      </c>
      <c r="CI154" s="29">
        <v>19.100000000000001</v>
      </c>
      <c r="CL154" s="29">
        <v>89.8</v>
      </c>
      <c r="CM154" s="29">
        <v>89.5</v>
      </c>
      <c r="CN154" s="29">
        <v>0.3</v>
      </c>
      <c r="CO154" s="29">
        <v>146.9</v>
      </c>
      <c r="CP154" s="29">
        <v>146.19999999999999</v>
      </c>
      <c r="CQ154" s="29">
        <v>0.7</v>
      </c>
      <c r="CR154" s="29">
        <v>174.7</v>
      </c>
      <c r="CS154" s="29">
        <v>152.9</v>
      </c>
      <c r="CT154" s="29">
        <v>21.8</v>
      </c>
      <c r="CU154" s="29">
        <v>93.4</v>
      </c>
      <c r="CV154" s="29">
        <v>90.1</v>
      </c>
      <c r="CW154" s="29">
        <v>3.3</v>
      </c>
      <c r="DA154" s="29">
        <v>86.7</v>
      </c>
      <c r="DB154" s="29">
        <v>119.7</v>
      </c>
      <c r="DC154" s="29">
        <v>-33</v>
      </c>
      <c r="DJ154" s="29">
        <v>134.1</v>
      </c>
      <c r="DK154" s="29">
        <v>111.7</v>
      </c>
      <c r="DL154" s="29">
        <v>22.4</v>
      </c>
      <c r="DM154" s="29">
        <v>97.9</v>
      </c>
      <c r="DN154" s="29">
        <v>118.1</v>
      </c>
      <c r="DO154" s="29">
        <v>-20.2</v>
      </c>
      <c r="DP154" s="29">
        <v>70.5</v>
      </c>
      <c r="DQ154" s="29">
        <v>68.099999999999994</v>
      </c>
      <c r="DR154" s="29">
        <v>2.4</v>
      </c>
      <c r="DS154" s="29">
        <v>16.5</v>
      </c>
      <c r="DV154" s="29">
        <v>123.3</v>
      </c>
      <c r="DW154" s="29">
        <v>115.6</v>
      </c>
      <c r="DX154" s="29">
        <v>7.7</v>
      </c>
      <c r="EB154" s="29">
        <v>54.7</v>
      </c>
      <c r="EC154" s="29">
        <v>55.6</v>
      </c>
      <c r="ED154" s="29">
        <v>-0.9</v>
      </c>
    </row>
    <row r="155" spans="1:134" x14ac:dyDescent="0.2">
      <c r="A155" s="28">
        <v>32508</v>
      </c>
      <c r="B155" s="33">
        <v>152</v>
      </c>
      <c r="C155" s="29">
        <v>41.3</v>
      </c>
      <c r="F155" s="29">
        <v>94.1</v>
      </c>
      <c r="G155" s="29">
        <v>93.5</v>
      </c>
      <c r="H155" s="29">
        <v>0.6</v>
      </c>
      <c r="I155" s="29">
        <v>117.2</v>
      </c>
      <c r="J155" s="29">
        <v>102.9</v>
      </c>
      <c r="K155" s="29">
        <v>14.4</v>
      </c>
      <c r="L155" s="29">
        <v>85.6</v>
      </c>
      <c r="M155" s="29">
        <v>85.4</v>
      </c>
      <c r="N155" s="29">
        <v>0.2</v>
      </c>
      <c r="R155" s="29">
        <v>124.3</v>
      </c>
      <c r="S155" s="29">
        <v>122.1</v>
      </c>
      <c r="T155" s="29">
        <v>2.2000000000000002</v>
      </c>
      <c r="U155" s="29">
        <v>183.8</v>
      </c>
      <c r="V155" s="29">
        <v>171.4</v>
      </c>
      <c r="W155" s="29">
        <v>12.4</v>
      </c>
      <c r="X155" s="29">
        <v>54.3</v>
      </c>
      <c r="AA155" s="29">
        <v>74.099999999999994</v>
      </c>
      <c r="AJ155" s="29">
        <v>103.1</v>
      </c>
      <c r="AK155" s="29">
        <v>108.1</v>
      </c>
      <c r="AL155" s="29">
        <v>-5</v>
      </c>
      <c r="AM155" s="29">
        <v>151.4</v>
      </c>
      <c r="AN155" s="29">
        <v>134.1</v>
      </c>
      <c r="AO155" s="29">
        <v>17.3</v>
      </c>
      <c r="AP155" s="29">
        <v>72</v>
      </c>
      <c r="AQ155" s="29">
        <v>74.5</v>
      </c>
      <c r="AR155" s="29">
        <v>-2.4</v>
      </c>
      <c r="AS155" s="29">
        <v>114.2</v>
      </c>
      <c r="AT155" s="29">
        <v>103.9</v>
      </c>
      <c r="AU155" s="29">
        <v>10.3</v>
      </c>
      <c r="AV155" s="29">
        <v>119.7</v>
      </c>
      <c r="AW155" s="29">
        <v>113.8</v>
      </c>
      <c r="AX155" s="29">
        <v>5.9</v>
      </c>
      <c r="AY155" s="29">
        <v>98.4</v>
      </c>
      <c r="AZ155" s="29">
        <v>80.8</v>
      </c>
      <c r="BA155" s="29">
        <v>17.600000000000001</v>
      </c>
      <c r="BB155" s="29">
        <v>41.4</v>
      </c>
      <c r="BC155" s="29">
        <v>47.1</v>
      </c>
      <c r="BD155" s="29">
        <v>-5.7</v>
      </c>
      <c r="BE155" s="29">
        <v>141.30000000000001</v>
      </c>
      <c r="BF155" s="29">
        <v>147.5</v>
      </c>
      <c r="BG155" s="29">
        <v>-6.2</v>
      </c>
      <c r="BH155" s="29">
        <v>64.900000000000006</v>
      </c>
      <c r="BI155" s="29">
        <v>71.2</v>
      </c>
      <c r="BJ155" s="29">
        <v>-6.2</v>
      </c>
      <c r="BK155" s="29">
        <v>39.299999999999997</v>
      </c>
      <c r="BL155" s="29">
        <v>32.9</v>
      </c>
      <c r="BM155" s="29">
        <v>6.4</v>
      </c>
      <c r="BN155" s="29">
        <v>74.900000000000006</v>
      </c>
      <c r="BO155" s="29">
        <v>77</v>
      </c>
      <c r="BP155" s="29">
        <v>-2</v>
      </c>
      <c r="BT155" s="29">
        <v>30</v>
      </c>
      <c r="BU155" s="29">
        <v>29.9</v>
      </c>
      <c r="BV155" s="29">
        <v>0.1</v>
      </c>
      <c r="BW155" s="29">
        <v>61.4</v>
      </c>
      <c r="BX155" s="29">
        <v>54</v>
      </c>
      <c r="BY155" s="29">
        <v>7.4</v>
      </c>
      <c r="BZ155" s="29">
        <v>193.3</v>
      </c>
      <c r="CA155" s="29">
        <v>175.6</v>
      </c>
      <c r="CB155" s="29">
        <v>17.7</v>
      </c>
      <c r="CC155" s="29">
        <v>96.7</v>
      </c>
      <c r="CD155" s="29">
        <v>107.9</v>
      </c>
      <c r="CE155" s="29">
        <v>-11.2</v>
      </c>
      <c r="CI155" s="29">
        <v>20.100000000000001</v>
      </c>
      <c r="CL155" s="29">
        <v>90.1</v>
      </c>
      <c r="CM155" s="29">
        <v>90.5</v>
      </c>
      <c r="CN155" s="29">
        <v>-0.5</v>
      </c>
      <c r="CO155" s="29">
        <v>151.9</v>
      </c>
      <c r="CP155" s="29">
        <v>147.6</v>
      </c>
      <c r="CQ155" s="29">
        <v>4.3</v>
      </c>
      <c r="CR155" s="29">
        <v>175.4</v>
      </c>
      <c r="CS155" s="29">
        <v>154.80000000000001</v>
      </c>
      <c r="CT155" s="29">
        <v>20.5</v>
      </c>
      <c r="CU155" s="29">
        <v>97.1</v>
      </c>
      <c r="CV155" s="29">
        <v>91.5</v>
      </c>
      <c r="CW155" s="29">
        <v>5.6</v>
      </c>
      <c r="DA155" s="29">
        <v>86.5</v>
      </c>
      <c r="DB155" s="29">
        <v>118</v>
      </c>
      <c r="DC155" s="29">
        <v>-31.5</v>
      </c>
      <c r="DJ155" s="29">
        <v>136.5</v>
      </c>
      <c r="DK155" s="29">
        <v>113.2</v>
      </c>
      <c r="DL155" s="29">
        <v>23.3</v>
      </c>
      <c r="DM155" s="29">
        <v>98.1</v>
      </c>
      <c r="DN155" s="29">
        <v>117.5</v>
      </c>
      <c r="DO155" s="29">
        <v>-19.399999999999999</v>
      </c>
      <c r="DP155" s="29">
        <v>72.5</v>
      </c>
      <c r="DQ155" s="29">
        <v>69</v>
      </c>
      <c r="DR155" s="29">
        <v>3.6</v>
      </c>
      <c r="DS155" s="29">
        <v>17.5</v>
      </c>
      <c r="DV155" s="29">
        <v>124</v>
      </c>
      <c r="DW155" s="29">
        <v>116.4</v>
      </c>
      <c r="DX155" s="29">
        <v>7.6</v>
      </c>
      <c r="EB155" s="29">
        <v>55.1</v>
      </c>
      <c r="EC155" s="29">
        <v>55.6</v>
      </c>
      <c r="ED155" s="29">
        <v>-0.5</v>
      </c>
    </row>
    <row r="156" spans="1:134" x14ac:dyDescent="0.2">
      <c r="A156" s="28">
        <v>32598</v>
      </c>
      <c r="B156" s="33">
        <v>153</v>
      </c>
      <c r="C156" s="29">
        <v>9.4</v>
      </c>
      <c r="F156" s="29">
        <v>91.7</v>
      </c>
      <c r="G156" s="29">
        <v>94</v>
      </c>
      <c r="H156" s="29">
        <v>-2.2999999999999998</v>
      </c>
      <c r="I156" s="29">
        <v>118.5</v>
      </c>
      <c r="J156" s="29">
        <v>104.4</v>
      </c>
      <c r="K156" s="29">
        <v>14.1</v>
      </c>
      <c r="L156" s="29">
        <v>85.7</v>
      </c>
      <c r="M156" s="29">
        <v>85.4</v>
      </c>
      <c r="N156" s="29">
        <v>0.3</v>
      </c>
      <c r="R156" s="29">
        <v>125.6</v>
      </c>
      <c r="S156" s="29">
        <v>122.6</v>
      </c>
      <c r="T156" s="29">
        <v>3</v>
      </c>
      <c r="U156" s="29">
        <v>188.6</v>
      </c>
      <c r="V156" s="29">
        <v>173</v>
      </c>
      <c r="W156" s="29">
        <v>15.6</v>
      </c>
      <c r="X156" s="29">
        <v>56.3</v>
      </c>
      <c r="AA156" s="29">
        <v>71.8</v>
      </c>
      <c r="AJ156" s="29">
        <v>102.1</v>
      </c>
      <c r="AK156" s="29">
        <v>108.1</v>
      </c>
      <c r="AL156" s="29">
        <v>-6</v>
      </c>
      <c r="AM156" s="29">
        <v>148.69999999999999</v>
      </c>
      <c r="AN156" s="29">
        <v>135.30000000000001</v>
      </c>
      <c r="AO156" s="29">
        <v>13.4</v>
      </c>
      <c r="AP156" s="29">
        <v>71.5</v>
      </c>
      <c r="AQ156" s="29">
        <v>74.2</v>
      </c>
      <c r="AR156" s="29">
        <v>-2.7</v>
      </c>
      <c r="AS156" s="29">
        <v>114.9</v>
      </c>
      <c r="AT156" s="29">
        <v>105</v>
      </c>
      <c r="AU156" s="29">
        <v>9.9</v>
      </c>
      <c r="AV156" s="29">
        <v>119.2</v>
      </c>
      <c r="AW156" s="29">
        <v>114.2</v>
      </c>
      <c r="AX156" s="29">
        <v>5</v>
      </c>
      <c r="AY156" s="29">
        <v>101.7</v>
      </c>
      <c r="AZ156" s="29">
        <v>82.4</v>
      </c>
      <c r="BA156" s="29">
        <v>19.3</v>
      </c>
      <c r="BB156" s="29">
        <v>41.1</v>
      </c>
      <c r="BC156" s="29">
        <v>46.8</v>
      </c>
      <c r="BD156" s="29">
        <v>-5.6</v>
      </c>
      <c r="BE156" s="29">
        <v>151.6</v>
      </c>
      <c r="BF156" s="29">
        <v>148.69999999999999</v>
      </c>
      <c r="BG156" s="29">
        <v>2.9</v>
      </c>
      <c r="BH156" s="29">
        <v>66.2</v>
      </c>
      <c r="BI156" s="29">
        <v>71.3</v>
      </c>
      <c r="BJ156" s="29">
        <v>-5</v>
      </c>
      <c r="BK156" s="29">
        <v>39.200000000000003</v>
      </c>
      <c r="BL156" s="29">
        <v>33.700000000000003</v>
      </c>
      <c r="BM156" s="29">
        <v>5.5</v>
      </c>
      <c r="BN156" s="29">
        <v>71.3</v>
      </c>
      <c r="BO156" s="29">
        <v>76.599999999999994</v>
      </c>
      <c r="BP156" s="29">
        <v>-5.3</v>
      </c>
      <c r="BT156" s="29">
        <v>30</v>
      </c>
      <c r="BU156" s="29">
        <v>30.1</v>
      </c>
      <c r="BV156" s="29">
        <v>-0.1</v>
      </c>
      <c r="BW156" s="29">
        <v>60.5</v>
      </c>
      <c r="BX156" s="29">
        <v>54</v>
      </c>
      <c r="BY156" s="29">
        <v>6.4</v>
      </c>
      <c r="BZ156" s="29">
        <v>194.6</v>
      </c>
      <c r="CA156" s="29">
        <v>177.4</v>
      </c>
      <c r="CB156" s="29">
        <v>17.2</v>
      </c>
      <c r="CC156" s="29">
        <v>99.8</v>
      </c>
      <c r="CD156" s="29">
        <v>108.3</v>
      </c>
      <c r="CE156" s="29">
        <v>-8.6</v>
      </c>
      <c r="CI156" s="29">
        <v>19.2</v>
      </c>
      <c r="CL156" s="29">
        <v>91.9</v>
      </c>
      <c r="CM156" s="29">
        <v>91.7</v>
      </c>
      <c r="CN156" s="29">
        <v>0.2</v>
      </c>
      <c r="CO156" s="29">
        <v>154.5</v>
      </c>
      <c r="CP156" s="29">
        <v>149</v>
      </c>
      <c r="CQ156" s="29">
        <v>5.5</v>
      </c>
      <c r="CR156" s="29">
        <v>177.9</v>
      </c>
      <c r="CS156" s="29">
        <v>156.80000000000001</v>
      </c>
      <c r="CT156" s="29">
        <v>21.1</v>
      </c>
      <c r="CU156" s="29">
        <v>95.5</v>
      </c>
      <c r="CV156" s="29">
        <v>92.7</v>
      </c>
      <c r="CW156" s="29">
        <v>2.8</v>
      </c>
      <c r="DA156" s="29">
        <v>82.4</v>
      </c>
      <c r="DB156" s="29">
        <v>116.2</v>
      </c>
      <c r="DC156" s="29">
        <v>-33.799999999999997</v>
      </c>
      <c r="DJ156" s="29">
        <v>139.80000000000001</v>
      </c>
      <c r="DK156" s="29">
        <v>114.8</v>
      </c>
      <c r="DL156" s="29">
        <v>25</v>
      </c>
      <c r="DM156" s="29">
        <v>97.6</v>
      </c>
      <c r="DN156" s="29">
        <v>116.9</v>
      </c>
      <c r="DO156" s="29">
        <v>-19.3</v>
      </c>
      <c r="DP156" s="29">
        <v>74</v>
      </c>
      <c r="DQ156" s="29">
        <v>69.900000000000006</v>
      </c>
      <c r="DR156" s="29">
        <v>4.0999999999999996</v>
      </c>
      <c r="DS156" s="29">
        <v>16.7</v>
      </c>
      <c r="DV156" s="29">
        <v>123.5</v>
      </c>
      <c r="DW156" s="29">
        <v>117.2</v>
      </c>
      <c r="DX156" s="29">
        <v>6.3</v>
      </c>
      <c r="EB156" s="29">
        <v>55.4</v>
      </c>
      <c r="EC156" s="29">
        <v>55.6</v>
      </c>
      <c r="ED156" s="29">
        <v>-0.2</v>
      </c>
    </row>
    <row r="157" spans="1:134" x14ac:dyDescent="0.2">
      <c r="A157" s="28">
        <v>32689</v>
      </c>
      <c r="B157" s="33">
        <v>154</v>
      </c>
      <c r="C157" s="29">
        <v>24.5</v>
      </c>
      <c r="F157" s="29">
        <v>93.4</v>
      </c>
      <c r="G157" s="29">
        <v>94.5</v>
      </c>
      <c r="H157" s="29">
        <v>-1.1000000000000001</v>
      </c>
      <c r="I157" s="29">
        <v>121.6</v>
      </c>
      <c r="J157" s="29">
        <v>106</v>
      </c>
      <c r="K157" s="29">
        <v>15.6</v>
      </c>
      <c r="L157" s="29">
        <v>88.5</v>
      </c>
      <c r="M157" s="29">
        <v>85.6</v>
      </c>
      <c r="N157" s="29">
        <v>2.9</v>
      </c>
      <c r="R157" s="29">
        <v>127.4</v>
      </c>
      <c r="S157" s="29">
        <v>123.2</v>
      </c>
      <c r="T157" s="29">
        <v>4.0999999999999996</v>
      </c>
      <c r="U157" s="29">
        <v>193</v>
      </c>
      <c r="V157" s="29">
        <v>174.8</v>
      </c>
      <c r="W157" s="29">
        <v>18.2</v>
      </c>
      <c r="X157" s="29">
        <v>54.7</v>
      </c>
      <c r="AA157" s="29">
        <v>71</v>
      </c>
      <c r="AJ157" s="29">
        <v>102.4</v>
      </c>
      <c r="AK157" s="29">
        <v>108.1</v>
      </c>
      <c r="AL157" s="29">
        <v>-5.7</v>
      </c>
      <c r="AM157" s="29">
        <v>149.69999999999999</v>
      </c>
      <c r="AN157" s="29">
        <v>136.4</v>
      </c>
      <c r="AO157" s="29">
        <v>13.3</v>
      </c>
      <c r="AP157" s="29">
        <v>74.2</v>
      </c>
      <c r="AQ157" s="29">
        <v>74.099999999999994</v>
      </c>
      <c r="AR157" s="29">
        <v>0.1</v>
      </c>
      <c r="AS157" s="29">
        <v>115.9</v>
      </c>
      <c r="AT157" s="29">
        <v>106</v>
      </c>
      <c r="AU157" s="29">
        <v>9.9</v>
      </c>
      <c r="AV157" s="29">
        <v>121.2</v>
      </c>
      <c r="AW157" s="29">
        <v>114.8</v>
      </c>
      <c r="AX157" s="29">
        <v>6.4</v>
      </c>
      <c r="AY157" s="29">
        <v>104.2</v>
      </c>
      <c r="AZ157" s="29">
        <v>84.1</v>
      </c>
      <c r="BA157" s="29">
        <v>20.100000000000001</v>
      </c>
      <c r="BB157" s="29">
        <v>41.3</v>
      </c>
      <c r="BC157" s="29">
        <v>46.5</v>
      </c>
      <c r="BD157" s="29">
        <v>-5.2</v>
      </c>
      <c r="BE157" s="29">
        <v>152.1</v>
      </c>
      <c r="BF157" s="29">
        <v>149.9</v>
      </c>
      <c r="BG157" s="29">
        <v>2.2000000000000002</v>
      </c>
      <c r="BH157" s="29">
        <v>66</v>
      </c>
      <c r="BI157" s="29">
        <v>71.400000000000006</v>
      </c>
      <c r="BJ157" s="29">
        <v>-5.3</v>
      </c>
      <c r="BK157" s="29">
        <v>40.6</v>
      </c>
      <c r="BL157" s="29">
        <v>34.5</v>
      </c>
      <c r="BM157" s="29">
        <v>6.1</v>
      </c>
      <c r="BN157" s="29">
        <v>71.400000000000006</v>
      </c>
      <c r="BO157" s="29">
        <v>76.3</v>
      </c>
      <c r="BP157" s="29">
        <v>-4.9000000000000004</v>
      </c>
      <c r="BT157" s="29">
        <v>30</v>
      </c>
      <c r="BU157" s="29">
        <v>30.3</v>
      </c>
      <c r="BV157" s="29">
        <v>-0.3</v>
      </c>
      <c r="BW157" s="29">
        <v>62.2</v>
      </c>
      <c r="BX157" s="29">
        <v>54.2</v>
      </c>
      <c r="BY157" s="29">
        <v>8</v>
      </c>
      <c r="BZ157" s="29">
        <v>196</v>
      </c>
      <c r="CA157" s="29">
        <v>179.2</v>
      </c>
      <c r="CB157" s="29">
        <v>16.8</v>
      </c>
      <c r="CC157" s="29">
        <v>105.4</v>
      </c>
      <c r="CD157" s="29">
        <v>109</v>
      </c>
      <c r="CE157" s="29">
        <v>-3.6</v>
      </c>
      <c r="CI157" s="29">
        <v>20.6</v>
      </c>
      <c r="CL157" s="29">
        <v>91.8</v>
      </c>
      <c r="CM157" s="29">
        <v>92.7</v>
      </c>
      <c r="CN157" s="29">
        <v>-0.9</v>
      </c>
      <c r="CO157" s="29">
        <v>156.80000000000001</v>
      </c>
      <c r="CP157" s="29">
        <v>150.4</v>
      </c>
      <c r="CQ157" s="29">
        <v>6.3</v>
      </c>
      <c r="CR157" s="29">
        <v>178.9</v>
      </c>
      <c r="CS157" s="29">
        <v>158.69999999999999</v>
      </c>
      <c r="CT157" s="29">
        <v>20.2</v>
      </c>
      <c r="CU157" s="29">
        <v>91.6</v>
      </c>
      <c r="CV157" s="29">
        <v>93.6</v>
      </c>
      <c r="CW157" s="29">
        <v>-2</v>
      </c>
      <c r="DA157" s="29">
        <v>81.5</v>
      </c>
      <c r="DB157" s="29">
        <v>114.3</v>
      </c>
      <c r="DC157" s="29">
        <v>-32.799999999999997</v>
      </c>
      <c r="DJ157" s="29">
        <v>142.80000000000001</v>
      </c>
      <c r="DK157" s="29">
        <v>116.5</v>
      </c>
      <c r="DL157" s="29">
        <v>26.3</v>
      </c>
      <c r="DM157" s="29">
        <v>99</v>
      </c>
      <c r="DN157" s="29">
        <v>116.4</v>
      </c>
      <c r="DO157" s="29">
        <v>-17.399999999999999</v>
      </c>
      <c r="DP157" s="29">
        <v>75.599999999999994</v>
      </c>
      <c r="DQ157" s="29">
        <v>70.900000000000006</v>
      </c>
      <c r="DR157" s="29">
        <v>4.8</v>
      </c>
      <c r="DS157" s="29">
        <v>15.6</v>
      </c>
      <c r="DV157" s="29">
        <v>124.1</v>
      </c>
      <c r="DW157" s="29">
        <v>118</v>
      </c>
      <c r="DX157" s="29">
        <v>6.1</v>
      </c>
      <c r="EB157" s="29">
        <v>54.8</v>
      </c>
      <c r="EC157" s="29">
        <v>55.6</v>
      </c>
      <c r="ED157" s="29">
        <v>-0.8</v>
      </c>
    </row>
    <row r="158" spans="1:134" x14ac:dyDescent="0.2">
      <c r="A158" s="28">
        <v>32781</v>
      </c>
      <c r="B158" s="33">
        <v>155</v>
      </c>
      <c r="C158" s="29">
        <v>44.7</v>
      </c>
      <c r="F158" s="29">
        <v>95.3</v>
      </c>
      <c r="G158" s="29">
        <v>95.1</v>
      </c>
      <c r="H158" s="29">
        <v>0.3</v>
      </c>
      <c r="I158" s="29">
        <v>119.6</v>
      </c>
      <c r="J158" s="29">
        <v>107.4</v>
      </c>
      <c r="K158" s="29">
        <v>12.1</v>
      </c>
      <c r="L158" s="29">
        <v>89</v>
      </c>
      <c r="M158" s="29">
        <v>85.8</v>
      </c>
      <c r="N158" s="29">
        <v>3.2</v>
      </c>
      <c r="R158" s="29">
        <v>129.4</v>
      </c>
      <c r="S158" s="29">
        <v>123.9</v>
      </c>
      <c r="T158" s="29">
        <v>5.5</v>
      </c>
      <c r="U158" s="29">
        <v>193.3</v>
      </c>
      <c r="V158" s="29">
        <v>176.6</v>
      </c>
      <c r="W158" s="29">
        <v>16.7</v>
      </c>
      <c r="X158" s="29">
        <v>58.4</v>
      </c>
      <c r="AA158" s="29">
        <v>71.7</v>
      </c>
      <c r="AJ158" s="29">
        <v>102.4</v>
      </c>
      <c r="AK158" s="29">
        <v>108.1</v>
      </c>
      <c r="AL158" s="29">
        <v>-5.7</v>
      </c>
      <c r="AM158" s="29">
        <v>148.1</v>
      </c>
      <c r="AN158" s="29">
        <v>137.5</v>
      </c>
      <c r="AO158" s="29">
        <v>10.6</v>
      </c>
      <c r="AP158" s="29">
        <v>73.599999999999994</v>
      </c>
      <c r="AQ158" s="29">
        <v>74</v>
      </c>
      <c r="AR158" s="29">
        <v>-0.4</v>
      </c>
      <c r="AS158" s="29">
        <v>116.9</v>
      </c>
      <c r="AT158" s="29">
        <v>107.1</v>
      </c>
      <c r="AU158" s="29">
        <v>9.8000000000000007</v>
      </c>
      <c r="AV158" s="29">
        <v>121.4</v>
      </c>
      <c r="AW158" s="29">
        <v>115.4</v>
      </c>
      <c r="AX158" s="29">
        <v>6</v>
      </c>
      <c r="AY158" s="29">
        <v>106.5</v>
      </c>
      <c r="AZ158" s="29">
        <v>85.8</v>
      </c>
      <c r="BA158" s="29">
        <v>20.7</v>
      </c>
      <c r="BB158" s="29">
        <v>40.4</v>
      </c>
      <c r="BC158" s="29">
        <v>46.2</v>
      </c>
      <c r="BD158" s="29">
        <v>-5.8</v>
      </c>
      <c r="BE158" s="29">
        <v>156.6</v>
      </c>
      <c r="BF158" s="29">
        <v>151.30000000000001</v>
      </c>
      <c r="BG158" s="29">
        <v>5.3</v>
      </c>
      <c r="BH158" s="29">
        <v>66.8</v>
      </c>
      <c r="BI158" s="29">
        <v>71.5</v>
      </c>
      <c r="BJ158" s="29">
        <v>-4.7</v>
      </c>
      <c r="BK158" s="29">
        <v>42.5</v>
      </c>
      <c r="BL158" s="29">
        <v>35.4</v>
      </c>
      <c r="BM158" s="29">
        <v>7.1</v>
      </c>
      <c r="BN158" s="29">
        <v>71.3</v>
      </c>
      <c r="BO158" s="29">
        <v>76</v>
      </c>
      <c r="BP158" s="29">
        <v>-4.7</v>
      </c>
      <c r="BT158" s="29">
        <v>29.5</v>
      </c>
      <c r="BU158" s="29">
        <v>30.5</v>
      </c>
      <c r="BV158" s="29">
        <v>-1</v>
      </c>
      <c r="BW158" s="29">
        <v>60.6</v>
      </c>
      <c r="BX158" s="29">
        <v>54.3</v>
      </c>
      <c r="BY158" s="29">
        <v>6.4</v>
      </c>
      <c r="BZ158" s="29">
        <v>200.7</v>
      </c>
      <c r="CA158" s="29">
        <v>181.2</v>
      </c>
      <c r="CB158" s="29">
        <v>19.5</v>
      </c>
      <c r="CC158" s="29">
        <v>108.6</v>
      </c>
      <c r="CD158" s="29">
        <v>109.8</v>
      </c>
      <c r="CE158" s="29">
        <v>-1.2</v>
      </c>
      <c r="CI158" s="29">
        <v>21.8</v>
      </c>
      <c r="CL158" s="29">
        <v>93.6</v>
      </c>
      <c r="CM158" s="29">
        <v>93.8</v>
      </c>
      <c r="CN158" s="29">
        <v>-0.2</v>
      </c>
      <c r="CO158" s="29">
        <v>155.4</v>
      </c>
      <c r="CP158" s="29">
        <v>151.80000000000001</v>
      </c>
      <c r="CQ158" s="29">
        <v>3.6</v>
      </c>
      <c r="CR158" s="29">
        <v>177.4</v>
      </c>
      <c r="CS158" s="29">
        <v>160.5</v>
      </c>
      <c r="CT158" s="29">
        <v>16.899999999999999</v>
      </c>
      <c r="CU158" s="29">
        <v>92.8</v>
      </c>
      <c r="CV158" s="29">
        <v>94.5</v>
      </c>
      <c r="CW158" s="29">
        <v>-1.7</v>
      </c>
      <c r="DA158" s="29">
        <v>80.900000000000006</v>
      </c>
      <c r="DB158" s="29">
        <v>112.5</v>
      </c>
      <c r="DC158" s="29">
        <v>-31.6</v>
      </c>
      <c r="DJ158" s="29">
        <v>145.6</v>
      </c>
      <c r="DK158" s="29">
        <v>118.3</v>
      </c>
      <c r="DL158" s="29">
        <v>27.3</v>
      </c>
      <c r="DM158" s="29">
        <v>103.7</v>
      </c>
      <c r="DN158" s="29">
        <v>116.2</v>
      </c>
      <c r="DO158" s="29">
        <v>-12.5</v>
      </c>
      <c r="DP158" s="29">
        <v>76.5</v>
      </c>
      <c r="DQ158" s="29">
        <v>71.8</v>
      </c>
      <c r="DR158" s="29">
        <v>4.5999999999999996</v>
      </c>
      <c r="DS158" s="29">
        <v>14.8</v>
      </c>
      <c r="DV158" s="29">
        <v>123.8</v>
      </c>
      <c r="DW158" s="29">
        <v>118.7</v>
      </c>
      <c r="DX158" s="29">
        <v>5.0999999999999996</v>
      </c>
      <c r="EB158" s="29">
        <v>54.6</v>
      </c>
      <c r="EC158" s="29">
        <v>55.6</v>
      </c>
      <c r="ED158" s="29">
        <v>-1</v>
      </c>
    </row>
    <row r="159" spans="1:134" x14ac:dyDescent="0.2">
      <c r="A159" s="28">
        <v>32873</v>
      </c>
      <c r="B159" s="33">
        <v>156</v>
      </c>
      <c r="C159" s="29">
        <v>91.1</v>
      </c>
      <c r="F159" s="29">
        <v>97.3</v>
      </c>
      <c r="G159" s="29">
        <v>95.8</v>
      </c>
      <c r="H159" s="29">
        <v>1.5</v>
      </c>
      <c r="I159" s="29">
        <v>119.1</v>
      </c>
      <c r="J159" s="29">
        <v>108.8</v>
      </c>
      <c r="K159" s="29">
        <v>10.3</v>
      </c>
      <c r="L159" s="29">
        <v>91.5</v>
      </c>
      <c r="M159" s="29">
        <v>86.2</v>
      </c>
      <c r="N159" s="29">
        <v>5.3</v>
      </c>
      <c r="R159" s="29">
        <v>131.9</v>
      </c>
      <c r="S159" s="29">
        <v>124.7</v>
      </c>
      <c r="T159" s="29">
        <v>7.2</v>
      </c>
      <c r="U159" s="29">
        <v>194.8</v>
      </c>
      <c r="V159" s="29">
        <v>178.4</v>
      </c>
      <c r="W159" s="29">
        <v>16.399999999999999</v>
      </c>
      <c r="X159" s="29">
        <v>62.4</v>
      </c>
      <c r="AA159" s="29">
        <v>77.5</v>
      </c>
      <c r="AJ159" s="29">
        <v>103.6</v>
      </c>
      <c r="AK159" s="29">
        <v>108.2</v>
      </c>
      <c r="AL159" s="29">
        <v>-4.5999999999999996</v>
      </c>
      <c r="AM159" s="29">
        <v>151.19999999999999</v>
      </c>
      <c r="AN159" s="29">
        <v>138.69999999999999</v>
      </c>
      <c r="AO159" s="29">
        <v>12.6</v>
      </c>
      <c r="AP159" s="29">
        <v>75</v>
      </c>
      <c r="AQ159" s="29">
        <v>74</v>
      </c>
      <c r="AR159" s="29">
        <v>1</v>
      </c>
      <c r="AS159" s="29">
        <v>115.4</v>
      </c>
      <c r="AT159" s="29">
        <v>108</v>
      </c>
      <c r="AU159" s="29">
        <v>7.4</v>
      </c>
      <c r="AV159" s="29">
        <v>123.3</v>
      </c>
      <c r="AW159" s="29">
        <v>116</v>
      </c>
      <c r="AX159" s="29">
        <v>7.2</v>
      </c>
      <c r="AY159" s="29">
        <v>107.4</v>
      </c>
      <c r="AZ159" s="29">
        <v>87.6</v>
      </c>
      <c r="BA159" s="29">
        <v>19.8</v>
      </c>
      <c r="BB159" s="29">
        <v>42.4</v>
      </c>
      <c r="BC159" s="29">
        <v>46</v>
      </c>
      <c r="BD159" s="29">
        <v>-3.6</v>
      </c>
      <c r="BE159" s="29">
        <v>159</v>
      </c>
      <c r="BF159" s="29">
        <v>152.9</v>
      </c>
      <c r="BG159" s="29">
        <v>6.2</v>
      </c>
      <c r="BH159" s="29">
        <v>61.3</v>
      </c>
      <c r="BI159" s="29">
        <v>71.3</v>
      </c>
      <c r="BJ159" s="29">
        <v>-9.9</v>
      </c>
      <c r="BK159" s="29">
        <v>43.9</v>
      </c>
      <c r="BL159" s="29">
        <v>36.299999999999997</v>
      </c>
      <c r="BM159" s="29">
        <v>7.6</v>
      </c>
      <c r="BN159" s="29">
        <v>70.400000000000006</v>
      </c>
      <c r="BO159" s="29">
        <v>75.7</v>
      </c>
      <c r="BP159" s="29">
        <v>-5.3</v>
      </c>
      <c r="BT159" s="29">
        <v>30.3</v>
      </c>
      <c r="BU159" s="29">
        <v>30.7</v>
      </c>
      <c r="BV159" s="29">
        <v>-0.4</v>
      </c>
      <c r="BW159" s="29">
        <v>65.099999999999994</v>
      </c>
      <c r="BX159" s="29">
        <v>54.6</v>
      </c>
      <c r="BY159" s="29">
        <v>10.5</v>
      </c>
      <c r="BZ159" s="29">
        <v>204.7</v>
      </c>
      <c r="CA159" s="29">
        <v>183.4</v>
      </c>
      <c r="CB159" s="29">
        <v>21.3</v>
      </c>
      <c r="CC159" s="29">
        <v>109.7</v>
      </c>
      <c r="CD159" s="29">
        <v>110.7</v>
      </c>
      <c r="CE159" s="29">
        <v>-1</v>
      </c>
      <c r="CI159" s="29">
        <v>25.3</v>
      </c>
      <c r="CL159" s="29">
        <v>96</v>
      </c>
      <c r="CM159" s="29">
        <v>95</v>
      </c>
      <c r="CN159" s="29">
        <v>1</v>
      </c>
      <c r="CO159" s="29">
        <v>155.5</v>
      </c>
      <c r="CP159" s="29">
        <v>153</v>
      </c>
      <c r="CQ159" s="29">
        <v>2.5</v>
      </c>
      <c r="CR159" s="29">
        <v>175.1</v>
      </c>
      <c r="CS159" s="29">
        <v>162.1</v>
      </c>
      <c r="CT159" s="29">
        <v>13</v>
      </c>
      <c r="CU159" s="29">
        <v>95.1</v>
      </c>
      <c r="CV159" s="29">
        <v>95.5</v>
      </c>
      <c r="CW159" s="29">
        <v>-0.4</v>
      </c>
      <c r="DA159" s="29">
        <v>82.3</v>
      </c>
      <c r="DB159" s="29">
        <v>110.8</v>
      </c>
      <c r="DC159" s="29">
        <v>-28.4</v>
      </c>
      <c r="DJ159" s="29">
        <v>148.19999999999999</v>
      </c>
      <c r="DK159" s="29">
        <v>120.2</v>
      </c>
      <c r="DL159" s="29">
        <v>27.9</v>
      </c>
      <c r="DM159" s="29">
        <v>106</v>
      </c>
      <c r="DN159" s="29">
        <v>116.1</v>
      </c>
      <c r="DO159" s="29">
        <v>-10.1</v>
      </c>
      <c r="DP159" s="29">
        <v>79.7</v>
      </c>
      <c r="DQ159" s="29">
        <v>72.900000000000006</v>
      </c>
      <c r="DR159" s="29">
        <v>6.8</v>
      </c>
      <c r="DS159" s="29">
        <v>15.6</v>
      </c>
      <c r="DV159" s="29">
        <v>124.3</v>
      </c>
      <c r="DW159" s="29">
        <v>119.4</v>
      </c>
      <c r="DX159" s="29">
        <v>4.8</v>
      </c>
      <c r="EB159" s="29">
        <v>54.9</v>
      </c>
      <c r="EC159" s="29">
        <v>55.6</v>
      </c>
      <c r="ED159" s="29">
        <v>-0.7</v>
      </c>
    </row>
    <row r="160" spans="1:134" x14ac:dyDescent="0.2">
      <c r="A160" s="28">
        <v>32963</v>
      </c>
      <c r="B160" s="33">
        <v>157</v>
      </c>
      <c r="C160" s="29">
        <v>43.5</v>
      </c>
      <c r="F160" s="29">
        <v>96.6</v>
      </c>
      <c r="G160" s="29">
        <v>96.4</v>
      </c>
      <c r="H160" s="29">
        <v>0.2</v>
      </c>
      <c r="I160" s="29">
        <v>120.9</v>
      </c>
      <c r="J160" s="29">
        <v>110.2</v>
      </c>
      <c r="K160" s="29">
        <v>10.7</v>
      </c>
      <c r="L160" s="29">
        <v>89.8</v>
      </c>
      <c r="M160" s="29">
        <v>86.4</v>
      </c>
      <c r="N160" s="29">
        <v>3.4</v>
      </c>
      <c r="R160" s="29">
        <v>134.1</v>
      </c>
      <c r="S160" s="29">
        <v>125.6</v>
      </c>
      <c r="T160" s="29">
        <v>8.5</v>
      </c>
      <c r="U160" s="29">
        <v>195.4</v>
      </c>
      <c r="V160" s="29">
        <v>180.1</v>
      </c>
      <c r="W160" s="29">
        <v>15.3</v>
      </c>
      <c r="X160" s="29">
        <v>62.6</v>
      </c>
      <c r="AA160" s="29">
        <v>78.5</v>
      </c>
      <c r="AJ160" s="29">
        <v>103.5</v>
      </c>
      <c r="AK160" s="29">
        <v>108.3</v>
      </c>
      <c r="AL160" s="29">
        <v>-4.7</v>
      </c>
      <c r="AM160" s="29">
        <v>149.19999999999999</v>
      </c>
      <c r="AN160" s="29">
        <v>139.69999999999999</v>
      </c>
      <c r="AO160" s="29">
        <v>9.5</v>
      </c>
      <c r="AP160" s="29">
        <v>74.7</v>
      </c>
      <c r="AQ160" s="29">
        <v>73.900000000000006</v>
      </c>
      <c r="AR160" s="29">
        <v>0.8</v>
      </c>
      <c r="AS160" s="29">
        <v>117.4</v>
      </c>
      <c r="AT160" s="29">
        <v>109</v>
      </c>
      <c r="AU160" s="29">
        <v>8.4</v>
      </c>
      <c r="AV160" s="29">
        <v>124.4</v>
      </c>
      <c r="AW160" s="29">
        <v>116.7</v>
      </c>
      <c r="AX160" s="29">
        <v>7.6</v>
      </c>
      <c r="AY160" s="29">
        <v>113.1</v>
      </c>
      <c r="AZ160" s="29">
        <v>89.5</v>
      </c>
      <c r="BA160" s="29">
        <v>23.6</v>
      </c>
      <c r="BB160" s="29">
        <v>42.6</v>
      </c>
      <c r="BC160" s="29">
        <v>45.8</v>
      </c>
      <c r="BD160" s="29">
        <v>-3.2</v>
      </c>
      <c r="BE160" s="29">
        <v>158.9</v>
      </c>
      <c r="BF160" s="29">
        <v>154.30000000000001</v>
      </c>
      <c r="BG160" s="29">
        <v>4.5999999999999996</v>
      </c>
      <c r="BH160" s="29">
        <v>59.6</v>
      </c>
      <c r="BI160" s="29">
        <v>70.900000000000006</v>
      </c>
      <c r="BJ160" s="29">
        <v>-11.4</v>
      </c>
      <c r="BK160" s="29">
        <v>45.6</v>
      </c>
      <c r="BL160" s="29">
        <v>37.299999999999997</v>
      </c>
      <c r="BM160" s="29">
        <v>8.1999999999999993</v>
      </c>
      <c r="BN160" s="29">
        <v>70.2</v>
      </c>
      <c r="BO160" s="29">
        <v>75.3</v>
      </c>
      <c r="BP160" s="29">
        <v>-5.2</v>
      </c>
      <c r="BT160" s="29">
        <v>30.8</v>
      </c>
      <c r="BU160" s="29">
        <v>30.9</v>
      </c>
      <c r="BV160" s="29">
        <v>-0.1</v>
      </c>
      <c r="BW160" s="29">
        <v>62.8</v>
      </c>
      <c r="BX160" s="29">
        <v>54.8</v>
      </c>
      <c r="BY160" s="29">
        <v>7.9</v>
      </c>
      <c r="BZ160" s="29">
        <v>209.6</v>
      </c>
      <c r="CA160" s="29">
        <v>185.7</v>
      </c>
      <c r="CB160" s="29">
        <v>23.9</v>
      </c>
      <c r="CC160" s="29">
        <v>109.9</v>
      </c>
      <c r="CD160" s="29">
        <v>111.4</v>
      </c>
      <c r="CE160" s="29">
        <v>-1.5</v>
      </c>
      <c r="CI160" s="29">
        <v>22.3</v>
      </c>
      <c r="CL160" s="29">
        <v>95.4</v>
      </c>
      <c r="CM160" s="29">
        <v>96.1</v>
      </c>
      <c r="CN160" s="29">
        <v>-0.7</v>
      </c>
      <c r="CO160" s="29">
        <v>157.80000000000001</v>
      </c>
      <c r="CP160" s="29">
        <v>154.30000000000001</v>
      </c>
      <c r="CQ160" s="29">
        <v>3.5</v>
      </c>
      <c r="CR160" s="29">
        <v>176.6</v>
      </c>
      <c r="CS160" s="29">
        <v>163.69999999999999</v>
      </c>
      <c r="CT160" s="29">
        <v>12.9</v>
      </c>
      <c r="CU160" s="29">
        <v>95.8</v>
      </c>
      <c r="CV160" s="29">
        <v>96.5</v>
      </c>
      <c r="CW160" s="29">
        <v>-0.8</v>
      </c>
      <c r="DA160" s="29">
        <v>81</v>
      </c>
      <c r="DB160" s="29">
        <v>109.1</v>
      </c>
      <c r="DC160" s="29">
        <v>-28.1</v>
      </c>
      <c r="DJ160" s="29">
        <v>150</v>
      </c>
      <c r="DK160" s="29">
        <v>122.2</v>
      </c>
      <c r="DL160" s="29">
        <v>27.8</v>
      </c>
      <c r="DM160" s="29">
        <v>102.5</v>
      </c>
      <c r="DN160" s="29">
        <v>115.8</v>
      </c>
      <c r="DO160" s="29">
        <v>-13.3</v>
      </c>
      <c r="DP160" s="29">
        <v>82.4</v>
      </c>
      <c r="DQ160" s="29">
        <v>74.2</v>
      </c>
      <c r="DR160" s="29">
        <v>8.3000000000000007</v>
      </c>
      <c r="DS160" s="29">
        <v>15.1</v>
      </c>
      <c r="DV160" s="29">
        <v>124.5</v>
      </c>
      <c r="DW160" s="29">
        <v>120.1</v>
      </c>
      <c r="DX160" s="29">
        <v>4.4000000000000004</v>
      </c>
      <c r="EB160" s="29">
        <v>54.2</v>
      </c>
      <c r="EC160" s="29">
        <v>55.5</v>
      </c>
      <c r="ED160" s="29">
        <v>-1.3</v>
      </c>
    </row>
    <row r="161" spans="1:134" x14ac:dyDescent="0.2">
      <c r="A161" s="28">
        <v>33054</v>
      </c>
      <c r="B161" s="33">
        <v>158</v>
      </c>
      <c r="C161" s="29">
        <v>32.9</v>
      </c>
      <c r="F161" s="29">
        <v>98.6</v>
      </c>
      <c r="G161" s="29">
        <v>97</v>
      </c>
      <c r="H161" s="29">
        <v>1.6</v>
      </c>
      <c r="I161" s="29">
        <v>120.8</v>
      </c>
      <c r="J161" s="29">
        <v>111.5</v>
      </c>
      <c r="K161" s="29">
        <v>9.1999999999999993</v>
      </c>
      <c r="L161" s="29">
        <v>91.6</v>
      </c>
      <c r="M161" s="29">
        <v>86.8</v>
      </c>
      <c r="N161" s="29">
        <v>4.9000000000000004</v>
      </c>
      <c r="R161" s="29">
        <v>135.6</v>
      </c>
      <c r="S161" s="29">
        <v>126.5</v>
      </c>
      <c r="T161" s="29">
        <v>9.1</v>
      </c>
      <c r="U161" s="29">
        <v>196.8</v>
      </c>
      <c r="V161" s="29">
        <v>181.9</v>
      </c>
      <c r="W161" s="29">
        <v>14.9</v>
      </c>
      <c r="X161" s="29">
        <v>60.2</v>
      </c>
      <c r="AA161" s="29">
        <v>80.8</v>
      </c>
      <c r="AJ161" s="29">
        <v>102</v>
      </c>
      <c r="AK161" s="29">
        <v>108.2</v>
      </c>
      <c r="AL161" s="29">
        <v>-6.2</v>
      </c>
      <c r="AM161" s="29">
        <v>148.1</v>
      </c>
      <c r="AN161" s="29">
        <v>140.6</v>
      </c>
      <c r="AO161" s="29">
        <v>7.5</v>
      </c>
      <c r="AP161" s="29">
        <v>75.8</v>
      </c>
      <c r="AQ161" s="29">
        <v>74</v>
      </c>
      <c r="AR161" s="29">
        <v>1.9</v>
      </c>
      <c r="AS161" s="29">
        <v>122.2</v>
      </c>
      <c r="AT161" s="29">
        <v>110.3</v>
      </c>
      <c r="AU161" s="29">
        <v>11.9</v>
      </c>
      <c r="AV161" s="29">
        <v>125.3</v>
      </c>
      <c r="AW161" s="29">
        <v>117.4</v>
      </c>
      <c r="AX161" s="29">
        <v>7.9</v>
      </c>
      <c r="AY161" s="29">
        <v>114.7</v>
      </c>
      <c r="AZ161" s="29">
        <v>91.5</v>
      </c>
      <c r="BA161" s="29">
        <v>23.1</v>
      </c>
      <c r="BB161" s="29">
        <v>42.3</v>
      </c>
      <c r="BC161" s="29">
        <v>45.7</v>
      </c>
      <c r="BD161" s="29">
        <v>-3.3</v>
      </c>
      <c r="BE161" s="29">
        <v>162.69999999999999</v>
      </c>
      <c r="BF161" s="29">
        <v>155.9</v>
      </c>
      <c r="BG161" s="29">
        <v>6.8</v>
      </c>
      <c r="BH161" s="29">
        <v>58.9</v>
      </c>
      <c r="BI161" s="29">
        <v>70.599999999999994</v>
      </c>
      <c r="BJ161" s="29">
        <v>-11.7</v>
      </c>
      <c r="BK161" s="29">
        <v>50.6</v>
      </c>
      <c r="BL161" s="29">
        <v>38.6</v>
      </c>
      <c r="BM161" s="29">
        <v>11.9</v>
      </c>
      <c r="BN161" s="29">
        <v>70.900000000000006</v>
      </c>
      <c r="BO161" s="29">
        <v>75.099999999999994</v>
      </c>
      <c r="BP161" s="29">
        <v>-4.2</v>
      </c>
      <c r="BT161" s="29">
        <v>30.2</v>
      </c>
      <c r="BU161" s="29">
        <v>31.1</v>
      </c>
      <c r="BV161" s="29">
        <v>-0.9</v>
      </c>
      <c r="BW161" s="29">
        <v>63.6</v>
      </c>
      <c r="BX161" s="29">
        <v>55.1</v>
      </c>
      <c r="BY161" s="29">
        <v>8.5</v>
      </c>
      <c r="BZ161" s="29">
        <v>207.8</v>
      </c>
      <c r="CA161" s="29">
        <v>187.8</v>
      </c>
      <c r="CB161" s="29">
        <v>20</v>
      </c>
      <c r="CC161" s="29">
        <v>111.7</v>
      </c>
      <c r="CD161" s="29">
        <v>112.3</v>
      </c>
      <c r="CE161" s="29">
        <v>-0.6</v>
      </c>
      <c r="CI161" s="29">
        <v>24.3</v>
      </c>
      <c r="CL161" s="29">
        <v>97.2</v>
      </c>
      <c r="CM161" s="29">
        <v>97.2</v>
      </c>
      <c r="CN161" s="29">
        <v>0</v>
      </c>
      <c r="CO161" s="29">
        <v>160.4</v>
      </c>
      <c r="CP161" s="29">
        <v>155.69999999999999</v>
      </c>
      <c r="CQ161" s="29">
        <v>4.7</v>
      </c>
      <c r="CR161" s="29">
        <v>177.7</v>
      </c>
      <c r="CS161" s="29">
        <v>165.3</v>
      </c>
      <c r="CT161" s="29">
        <v>12.4</v>
      </c>
      <c r="CU161" s="29">
        <v>95.5</v>
      </c>
      <c r="CV161" s="29">
        <v>97.4</v>
      </c>
      <c r="CW161" s="29">
        <v>-2</v>
      </c>
      <c r="DA161" s="29">
        <v>82</v>
      </c>
      <c r="DB161" s="29">
        <v>107.5</v>
      </c>
      <c r="DC161" s="29">
        <v>-25.5</v>
      </c>
      <c r="DJ161" s="29">
        <v>151.69999999999999</v>
      </c>
      <c r="DK161" s="29">
        <v>124.2</v>
      </c>
      <c r="DL161" s="29">
        <v>27.6</v>
      </c>
      <c r="DM161" s="29">
        <v>103.8</v>
      </c>
      <c r="DN161" s="29">
        <v>115.6</v>
      </c>
      <c r="DO161" s="29">
        <v>-11.8</v>
      </c>
      <c r="DP161" s="29">
        <v>85.8</v>
      </c>
      <c r="DQ161" s="29">
        <v>75.5</v>
      </c>
      <c r="DR161" s="29">
        <v>10.3</v>
      </c>
      <c r="DS161" s="29">
        <v>15.3</v>
      </c>
      <c r="DV161" s="29">
        <v>124.5</v>
      </c>
      <c r="DW161" s="29">
        <v>120.8</v>
      </c>
      <c r="DX161" s="29">
        <v>3.7</v>
      </c>
      <c r="EB161" s="29">
        <v>54.2</v>
      </c>
      <c r="EC161" s="29">
        <v>55.5</v>
      </c>
      <c r="ED161" s="29">
        <v>-1.3</v>
      </c>
    </row>
    <row r="162" spans="1:134" x14ac:dyDescent="0.2">
      <c r="A162" s="28">
        <v>33146</v>
      </c>
      <c r="B162" s="33">
        <v>159</v>
      </c>
      <c r="C162" s="29">
        <v>28.2</v>
      </c>
      <c r="F162" s="29">
        <v>99.2</v>
      </c>
      <c r="G162" s="29">
        <v>97.7</v>
      </c>
      <c r="H162" s="29">
        <v>1.4</v>
      </c>
      <c r="I162" s="29">
        <v>120</v>
      </c>
      <c r="J162" s="29">
        <v>112.8</v>
      </c>
      <c r="K162" s="29">
        <v>7.2</v>
      </c>
      <c r="L162" s="29">
        <v>92</v>
      </c>
      <c r="M162" s="29">
        <v>87.1</v>
      </c>
      <c r="N162" s="29">
        <v>4.9000000000000004</v>
      </c>
      <c r="R162" s="29">
        <v>136.9</v>
      </c>
      <c r="S162" s="29">
        <v>127.5</v>
      </c>
      <c r="T162" s="29">
        <v>9.4</v>
      </c>
      <c r="U162" s="29">
        <v>196</v>
      </c>
      <c r="V162" s="29">
        <v>183.5</v>
      </c>
      <c r="W162" s="29">
        <v>12.6</v>
      </c>
      <c r="X162" s="29">
        <v>58.8</v>
      </c>
      <c r="AA162" s="29">
        <v>84.2</v>
      </c>
      <c r="AJ162" s="29">
        <v>101.6</v>
      </c>
      <c r="AK162" s="29">
        <v>108.1</v>
      </c>
      <c r="AL162" s="29">
        <v>-6.5</v>
      </c>
      <c r="AM162" s="29">
        <v>146.30000000000001</v>
      </c>
      <c r="AN162" s="29">
        <v>141.30000000000001</v>
      </c>
      <c r="AO162" s="29">
        <v>4.9000000000000004</v>
      </c>
      <c r="AP162" s="29">
        <v>76</v>
      </c>
      <c r="AQ162" s="29">
        <v>74</v>
      </c>
      <c r="AR162" s="29">
        <v>2</v>
      </c>
      <c r="AS162" s="29">
        <v>126.7</v>
      </c>
      <c r="AT162" s="29">
        <v>111.7</v>
      </c>
      <c r="AU162" s="29">
        <v>15</v>
      </c>
      <c r="AV162" s="29">
        <v>125.9</v>
      </c>
      <c r="AW162" s="29">
        <v>118.1</v>
      </c>
      <c r="AX162" s="29">
        <v>7.8</v>
      </c>
      <c r="AY162" s="29">
        <v>114.5</v>
      </c>
      <c r="AZ162" s="29">
        <v>93.4</v>
      </c>
      <c r="BA162" s="29">
        <v>21.1</v>
      </c>
      <c r="BB162" s="29">
        <v>40.799999999999997</v>
      </c>
      <c r="BC162" s="29">
        <v>45.4</v>
      </c>
      <c r="BD162" s="29">
        <v>-4.5999999999999996</v>
      </c>
      <c r="BE162" s="29">
        <v>162.80000000000001</v>
      </c>
      <c r="BF162" s="29">
        <v>157.4</v>
      </c>
      <c r="BG162" s="29">
        <v>5.4</v>
      </c>
      <c r="BH162" s="29">
        <v>59</v>
      </c>
      <c r="BI162" s="29">
        <v>70.2</v>
      </c>
      <c r="BJ162" s="29">
        <v>-11.2</v>
      </c>
      <c r="BK162" s="29">
        <v>53.4</v>
      </c>
      <c r="BL162" s="29">
        <v>40</v>
      </c>
      <c r="BM162" s="29">
        <v>13.4</v>
      </c>
      <c r="BN162" s="29">
        <v>75</v>
      </c>
      <c r="BO162" s="29">
        <v>75</v>
      </c>
      <c r="BP162" s="29">
        <v>-0.1</v>
      </c>
      <c r="BT162" s="29">
        <v>29.3</v>
      </c>
      <c r="BU162" s="29">
        <v>31.2</v>
      </c>
      <c r="BV162" s="29">
        <v>-1.8</v>
      </c>
      <c r="BW162" s="29">
        <v>61.8</v>
      </c>
      <c r="BX162" s="29">
        <v>55.2</v>
      </c>
      <c r="BY162" s="29">
        <v>6.5</v>
      </c>
      <c r="BZ162" s="29">
        <v>209.4</v>
      </c>
      <c r="CA162" s="29">
        <v>189.9</v>
      </c>
      <c r="CB162" s="29">
        <v>19.5</v>
      </c>
      <c r="CC162" s="29">
        <v>112</v>
      </c>
      <c r="CD162" s="29">
        <v>113.1</v>
      </c>
      <c r="CE162" s="29">
        <v>-1.1000000000000001</v>
      </c>
      <c r="CI162" s="29">
        <v>24.3</v>
      </c>
      <c r="CL162" s="29">
        <v>100.2</v>
      </c>
      <c r="CM162" s="29">
        <v>98.4</v>
      </c>
      <c r="CN162" s="29">
        <v>1.7</v>
      </c>
      <c r="CO162" s="29">
        <v>161.80000000000001</v>
      </c>
      <c r="CP162" s="29">
        <v>157.1</v>
      </c>
      <c r="CQ162" s="29">
        <v>4.7</v>
      </c>
      <c r="CR162" s="29">
        <v>174.4</v>
      </c>
      <c r="CS162" s="29">
        <v>166.6</v>
      </c>
      <c r="CT162" s="29">
        <v>7.8</v>
      </c>
      <c r="CU162" s="29">
        <v>97.4</v>
      </c>
      <c r="CV162" s="29">
        <v>98.4</v>
      </c>
      <c r="CW162" s="29">
        <v>-1</v>
      </c>
      <c r="DA162" s="29">
        <v>78.3</v>
      </c>
      <c r="DB162" s="29">
        <v>105.7</v>
      </c>
      <c r="DC162" s="29">
        <v>-27.4</v>
      </c>
      <c r="DJ162" s="29">
        <v>153.5</v>
      </c>
      <c r="DK162" s="29">
        <v>126.2</v>
      </c>
      <c r="DL162" s="29">
        <v>27.4</v>
      </c>
      <c r="DM162" s="29">
        <v>101.6</v>
      </c>
      <c r="DN162" s="29">
        <v>115.2</v>
      </c>
      <c r="DO162" s="29">
        <v>-13.6</v>
      </c>
      <c r="DP162" s="29">
        <v>90.4</v>
      </c>
      <c r="DQ162" s="29">
        <v>77.099999999999994</v>
      </c>
      <c r="DR162" s="29">
        <v>13.3</v>
      </c>
      <c r="DS162" s="29">
        <v>15.5</v>
      </c>
      <c r="DV162" s="29">
        <v>124.2</v>
      </c>
      <c r="DW162" s="29">
        <v>121.4</v>
      </c>
      <c r="DX162" s="29">
        <v>2.8</v>
      </c>
      <c r="EB162" s="29">
        <v>53.7</v>
      </c>
      <c r="EC162" s="29">
        <v>55.4</v>
      </c>
      <c r="ED162" s="29">
        <v>-1.8</v>
      </c>
    </row>
    <row r="163" spans="1:134" x14ac:dyDescent="0.2">
      <c r="A163" s="28">
        <v>33238</v>
      </c>
      <c r="B163" s="33">
        <v>160</v>
      </c>
      <c r="C163" s="29">
        <v>23.5</v>
      </c>
      <c r="F163" s="29">
        <v>100.9</v>
      </c>
      <c r="G163" s="29">
        <v>98.5</v>
      </c>
      <c r="H163" s="29">
        <v>2.4</v>
      </c>
      <c r="I163" s="29">
        <v>120.9</v>
      </c>
      <c r="J163" s="29">
        <v>114</v>
      </c>
      <c r="K163" s="29">
        <v>6.9</v>
      </c>
      <c r="L163" s="29">
        <v>92.7</v>
      </c>
      <c r="M163" s="29">
        <v>87.5</v>
      </c>
      <c r="N163" s="29">
        <v>5.2</v>
      </c>
      <c r="R163" s="29">
        <v>137.69999999999999</v>
      </c>
      <c r="S163" s="29">
        <v>128.4</v>
      </c>
      <c r="T163" s="29">
        <v>9.3000000000000007</v>
      </c>
      <c r="U163" s="29">
        <v>195</v>
      </c>
      <c r="V163" s="29">
        <v>185</v>
      </c>
      <c r="W163" s="29">
        <v>10.1</v>
      </c>
      <c r="X163" s="29">
        <v>63.7</v>
      </c>
      <c r="AA163" s="29">
        <v>87.2</v>
      </c>
      <c r="AJ163" s="29">
        <v>102.1</v>
      </c>
      <c r="AK163" s="29">
        <v>108.1</v>
      </c>
      <c r="AL163" s="29">
        <v>-6</v>
      </c>
      <c r="AM163" s="29">
        <v>148.69999999999999</v>
      </c>
      <c r="AN163" s="29">
        <v>142.19999999999999</v>
      </c>
      <c r="AO163" s="29">
        <v>6.4</v>
      </c>
      <c r="AP163" s="29">
        <v>75.599999999999994</v>
      </c>
      <c r="AQ163" s="29">
        <v>74</v>
      </c>
      <c r="AR163" s="29">
        <v>1.5</v>
      </c>
      <c r="AS163" s="29">
        <v>128.80000000000001</v>
      </c>
      <c r="AT163" s="29">
        <v>113.2</v>
      </c>
      <c r="AU163" s="29">
        <v>15.6</v>
      </c>
      <c r="AV163" s="29">
        <v>128.80000000000001</v>
      </c>
      <c r="AW163" s="29">
        <v>119</v>
      </c>
      <c r="AX163" s="29">
        <v>9.9</v>
      </c>
      <c r="AY163" s="29">
        <v>115.5</v>
      </c>
      <c r="AZ163" s="29">
        <v>95.3</v>
      </c>
      <c r="BA163" s="29">
        <v>20.2</v>
      </c>
      <c r="BB163" s="29">
        <v>39.799999999999997</v>
      </c>
      <c r="BC163" s="29">
        <v>45.1</v>
      </c>
      <c r="BD163" s="29">
        <v>-5.3</v>
      </c>
      <c r="BE163" s="29">
        <v>169.3</v>
      </c>
      <c r="BF163" s="29">
        <v>159.30000000000001</v>
      </c>
      <c r="BG163" s="29">
        <v>10</v>
      </c>
      <c r="BH163" s="29">
        <v>59.5</v>
      </c>
      <c r="BI163" s="29">
        <v>69.900000000000006</v>
      </c>
      <c r="BJ163" s="29">
        <v>-10.4</v>
      </c>
      <c r="BK163" s="29">
        <v>55.8</v>
      </c>
      <c r="BL163" s="29">
        <v>41.5</v>
      </c>
      <c r="BM163" s="29">
        <v>14.2</v>
      </c>
      <c r="BN163" s="29">
        <v>76.2</v>
      </c>
      <c r="BO163" s="29">
        <v>75.099999999999994</v>
      </c>
      <c r="BP163" s="29">
        <v>1.1000000000000001</v>
      </c>
      <c r="BQ163" s="29">
        <v>79.3</v>
      </c>
      <c r="BT163" s="29">
        <v>29.7</v>
      </c>
      <c r="BU163" s="29">
        <v>31.3</v>
      </c>
      <c r="BV163" s="29">
        <v>-1.6</v>
      </c>
      <c r="BW163" s="29">
        <v>68</v>
      </c>
      <c r="BX163" s="29">
        <v>55.7</v>
      </c>
      <c r="BY163" s="29">
        <v>12.3</v>
      </c>
      <c r="BZ163" s="29">
        <v>211.2</v>
      </c>
      <c r="CA163" s="29">
        <v>192.1</v>
      </c>
      <c r="CB163" s="29">
        <v>19.100000000000001</v>
      </c>
      <c r="CC163" s="29">
        <v>117.5</v>
      </c>
      <c r="CD163" s="29">
        <v>114.2</v>
      </c>
      <c r="CE163" s="29">
        <v>3.3</v>
      </c>
      <c r="CI163" s="29">
        <v>26.4</v>
      </c>
      <c r="CJ163" s="29">
        <v>23.2</v>
      </c>
      <c r="CK163" s="29">
        <v>3.2</v>
      </c>
      <c r="CL163" s="29">
        <v>104.7</v>
      </c>
      <c r="CM163" s="29">
        <v>99.8</v>
      </c>
      <c r="CN163" s="29">
        <v>4.9000000000000004</v>
      </c>
      <c r="CO163" s="29">
        <v>162.80000000000001</v>
      </c>
      <c r="CP163" s="29">
        <v>158.5</v>
      </c>
      <c r="CQ163" s="29">
        <v>4.3</v>
      </c>
      <c r="CR163" s="29">
        <v>171</v>
      </c>
      <c r="CS163" s="29">
        <v>167.7</v>
      </c>
      <c r="CT163" s="29">
        <v>3.3</v>
      </c>
      <c r="CU163" s="29">
        <v>98.8</v>
      </c>
      <c r="CV163" s="29">
        <v>99.4</v>
      </c>
      <c r="CW163" s="29">
        <v>-0.6</v>
      </c>
      <c r="DA163" s="29">
        <v>77.099999999999994</v>
      </c>
      <c r="DB163" s="29">
        <v>103.9</v>
      </c>
      <c r="DC163" s="29">
        <v>-26.9</v>
      </c>
      <c r="DJ163" s="29">
        <v>155.30000000000001</v>
      </c>
      <c r="DK163" s="29">
        <v>128.19999999999999</v>
      </c>
      <c r="DL163" s="29">
        <v>27.1</v>
      </c>
      <c r="DM163" s="29">
        <v>101.8</v>
      </c>
      <c r="DN163" s="29">
        <v>114.8</v>
      </c>
      <c r="DO163" s="29">
        <v>-13.1</v>
      </c>
      <c r="DP163" s="29">
        <v>93.1</v>
      </c>
      <c r="DQ163" s="29">
        <v>78.7</v>
      </c>
      <c r="DR163" s="29">
        <v>14.4</v>
      </c>
      <c r="DS163" s="29">
        <v>16.5</v>
      </c>
      <c r="DV163" s="29">
        <v>124.1</v>
      </c>
      <c r="DW163" s="29">
        <v>122</v>
      </c>
      <c r="DX163" s="29">
        <v>2.1</v>
      </c>
      <c r="EB163" s="29">
        <v>54.9</v>
      </c>
      <c r="EC163" s="29">
        <v>55.4</v>
      </c>
      <c r="ED163" s="29">
        <v>-0.5</v>
      </c>
    </row>
    <row r="164" spans="1:134" x14ac:dyDescent="0.2">
      <c r="A164" s="28">
        <v>33328</v>
      </c>
      <c r="B164" s="33">
        <v>161</v>
      </c>
      <c r="C164" s="29">
        <v>28.6</v>
      </c>
      <c r="F164" s="29">
        <v>99.9</v>
      </c>
      <c r="G164" s="29">
        <v>99.1</v>
      </c>
      <c r="H164" s="29">
        <v>0.8</v>
      </c>
      <c r="I164" s="29">
        <v>122.5</v>
      </c>
      <c r="J164" s="29">
        <v>115.2</v>
      </c>
      <c r="K164" s="29">
        <v>7.2</v>
      </c>
      <c r="L164" s="29">
        <v>94</v>
      </c>
      <c r="M164" s="29">
        <v>87.9</v>
      </c>
      <c r="N164" s="29">
        <v>6.1</v>
      </c>
      <c r="R164" s="29">
        <v>139.69999999999999</v>
      </c>
      <c r="S164" s="29">
        <v>129.4</v>
      </c>
      <c r="T164" s="29">
        <v>10.199999999999999</v>
      </c>
      <c r="U164" s="29">
        <v>194.7</v>
      </c>
      <c r="V164" s="29">
        <v>186.4</v>
      </c>
      <c r="W164" s="29">
        <v>8.3000000000000007</v>
      </c>
      <c r="X164" s="29">
        <v>60.7</v>
      </c>
      <c r="AA164" s="29">
        <v>86.2</v>
      </c>
      <c r="AJ164" s="29">
        <v>100.9</v>
      </c>
      <c r="AK164" s="29">
        <v>108</v>
      </c>
      <c r="AL164" s="29">
        <v>-7.1</v>
      </c>
      <c r="AM164" s="29">
        <v>147.4</v>
      </c>
      <c r="AN164" s="29">
        <v>143</v>
      </c>
      <c r="AO164" s="29">
        <v>4.4000000000000004</v>
      </c>
      <c r="AP164" s="29">
        <v>76.2</v>
      </c>
      <c r="AQ164" s="29">
        <v>74.099999999999994</v>
      </c>
      <c r="AR164" s="29">
        <v>2.1</v>
      </c>
      <c r="AS164" s="29">
        <v>130.69999999999999</v>
      </c>
      <c r="AT164" s="29">
        <v>114.8</v>
      </c>
      <c r="AU164" s="29">
        <v>15.9</v>
      </c>
      <c r="AV164" s="29">
        <v>129.5</v>
      </c>
      <c r="AW164" s="29">
        <v>119.8</v>
      </c>
      <c r="AX164" s="29">
        <v>9.6</v>
      </c>
      <c r="AY164" s="29">
        <v>116.7</v>
      </c>
      <c r="AZ164" s="29">
        <v>97.2</v>
      </c>
      <c r="BA164" s="29">
        <v>19.5</v>
      </c>
      <c r="BB164" s="29">
        <v>39.299999999999997</v>
      </c>
      <c r="BC164" s="29">
        <v>44.8</v>
      </c>
      <c r="BD164" s="29">
        <v>-5.5</v>
      </c>
      <c r="BE164" s="29">
        <v>165.2</v>
      </c>
      <c r="BF164" s="29">
        <v>160.80000000000001</v>
      </c>
      <c r="BG164" s="29">
        <v>4.5</v>
      </c>
      <c r="BH164" s="29">
        <v>57.4</v>
      </c>
      <c r="BI164" s="29">
        <v>69.5</v>
      </c>
      <c r="BJ164" s="29">
        <v>-12.1</v>
      </c>
      <c r="BK164" s="29">
        <v>55</v>
      </c>
      <c r="BL164" s="29">
        <v>42.9</v>
      </c>
      <c r="BM164" s="29">
        <v>12.1</v>
      </c>
      <c r="BN164" s="29">
        <v>78.8</v>
      </c>
      <c r="BO164" s="29">
        <v>75.3</v>
      </c>
      <c r="BP164" s="29">
        <v>3.6</v>
      </c>
      <c r="BQ164" s="29">
        <v>81.099999999999994</v>
      </c>
      <c r="BT164" s="29">
        <v>29.7</v>
      </c>
      <c r="BU164" s="29">
        <v>31.4</v>
      </c>
      <c r="BV164" s="29">
        <v>-1.7</v>
      </c>
      <c r="BW164" s="29">
        <v>64.8</v>
      </c>
      <c r="BX164" s="29">
        <v>56</v>
      </c>
      <c r="BY164" s="29">
        <v>8.8000000000000007</v>
      </c>
      <c r="BZ164" s="29">
        <v>209.1</v>
      </c>
      <c r="CA164" s="29">
        <v>194</v>
      </c>
      <c r="CB164" s="29">
        <v>15.1</v>
      </c>
      <c r="CC164" s="29">
        <v>121.5</v>
      </c>
      <c r="CD164" s="29">
        <v>115.4</v>
      </c>
      <c r="CE164" s="29">
        <v>6</v>
      </c>
      <c r="CI164" s="29">
        <v>26.5</v>
      </c>
      <c r="CJ164" s="29">
        <v>23.2</v>
      </c>
      <c r="CK164" s="29">
        <v>3.3</v>
      </c>
      <c r="CL164" s="29">
        <v>105.8</v>
      </c>
      <c r="CM164" s="29">
        <v>101.2</v>
      </c>
      <c r="CN164" s="29">
        <v>4.5999999999999996</v>
      </c>
      <c r="CO164" s="29">
        <v>165</v>
      </c>
      <c r="CP164" s="29">
        <v>159.9</v>
      </c>
      <c r="CQ164" s="29">
        <v>5.0999999999999996</v>
      </c>
      <c r="CR164" s="29">
        <v>169</v>
      </c>
      <c r="CS164" s="29">
        <v>168.6</v>
      </c>
      <c r="CT164" s="29">
        <v>0.3</v>
      </c>
      <c r="CU164" s="29">
        <v>101.7</v>
      </c>
      <c r="CV164" s="29">
        <v>100.5</v>
      </c>
      <c r="CW164" s="29">
        <v>1.2</v>
      </c>
      <c r="DA164" s="29">
        <v>78.8</v>
      </c>
      <c r="DB164" s="29">
        <v>102.3</v>
      </c>
      <c r="DC164" s="29">
        <v>-23.5</v>
      </c>
      <c r="DJ164" s="29">
        <v>152.30000000000001</v>
      </c>
      <c r="DK164" s="29">
        <v>130</v>
      </c>
      <c r="DL164" s="29">
        <v>22.3</v>
      </c>
      <c r="DM164" s="29">
        <v>105.1</v>
      </c>
      <c r="DN164" s="29">
        <v>114.7</v>
      </c>
      <c r="DO164" s="29">
        <v>-9.6</v>
      </c>
      <c r="DP164" s="29">
        <v>94.6</v>
      </c>
      <c r="DQ164" s="29">
        <v>80.400000000000006</v>
      </c>
      <c r="DR164" s="29">
        <v>14.2</v>
      </c>
      <c r="DS164" s="29">
        <v>16.2</v>
      </c>
      <c r="DV164" s="29">
        <v>123.4</v>
      </c>
      <c r="DW164" s="29">
        <v>122.6</v>
      </c>
      <c r="DX164" s="29">
        <v>0.8</v>
      </c>
      <c r="EB164" s="29">
        <v>56.1</v>
      </c>
      <c r="EC164" s="29">
        <v>55.5</v>
      </c>
      <c r="ED164" s="29">
        <v>0.6</v>
      </c>
    </row>
    <row r="165" spans="1:134" x14ac:dyDescent="0.2">
      <c r="A165" s="28">
        <v>33419</v>
      </c>
      <c r="B165" s="33">
        <v>162</v>
      </c>
      <c r="C165" s="29">
        <v>26.6</v>
      </c>
      <c r="F165" s="29">
        <v>101.7</v>
      </c>
      <c r="G165" s="29">
        <v>99.8</v>
      </c>
      <c r="H165" s="29">
        <v>1.9</v>
      </c>
      <c r="I165" s="29">
        <v>121.6</v>
      </c>
      <c r="J165" s="29">
        <v>116.4</v>
      </c>
      <c r="K165" s="29">
        <v>5.2</v>
      </c>
      <c r="L165" s="29">
        <v>95.3</v>
      </c>
      <c r="M165" s="29">
        <v>88.4</v>
      </c>
      <c r="N165" s="29">
        <v>6.9</v>
      </c>
      <c r="R165" s="29">
        <v>142.4</v>
      </c>
      <c r="S165" s="29">
        <v>130.6</v>
      </c>
      <c r="T165" s="29">
        <v>11.8</v>
      </c>
      <c r="U165" s="29">
        <v>195.7</v>
      </c>
      <c r="V165" s="29">
        <v>187.8</v>
      </c>
      <c r="W165" s="29">
        <v>7.9</v>
      </c>
      <c r="X165" s="29">
        <v>58.3</v>
      </c>
      <c r="AA165" s="29">
        <v>85.7</v>
      </c>
      <c r="AJ165" s="29">
        <v>101.1</v>
      </c>
      <c r="AK165" s="29">
        <v>107.9</v>
      </c>
      <c r="AL165" s="29">
        <v>-6.8</v>
      </c>
      <c r="AM165" s="29">
        <v>148.69999999999999</v>
      </c>
      <c r="AN165" s="29">
        <v>143.80000000000001</v>
      </c>
      <c r="AO165" s="29">
        <v>5</v>
      </c>
      <c r="AP165" s="29">
        <v>77.099999999999994</v>
      </c>
      <c r="AQ165" s="29">
        <v>74.2</v>
      </c>
      <c r="AR165" s="29">
        <v>2.9</v>
      </c>
      <c r="AS165" s="29">
        <v>133.5</v>
      </c>
      <c r="AT165" s="29">
        <v>116.4</v>
      </c>
      <c r="AU165" s="29">
        <v>17.100000000000001</v>
      </c>
      <c r="AV165" s="29">
        <v>129.9</v>
      </c>
      <c r="AW165" s="29">
        <v>120.7</v>
      </c>
      <c r="AX165" s="29">
        <v>9.1999999999999993</v>
      </c>
      <c r="AY165" s="29">
        <v>119.1</v>
      </c>
      <c r="AZ165" s="29">
        <v>99.1</v>
      </c>
      <c r="BA165" s="29">
        <v>19.899999999999999</v>
      </c>
      <c r="BB165" s="29">
        <v>38.700000000000003</v>
      </c>
      <c r="BC165" s="29">
        <v>44.4</v>
      </c>
      <c r="BD165" s="29">
        <v>-5.7</v>
      </c>
      <c r="BE165" s="29">
        <v>154.30000000000001</v>
      </c>
      <c r="BF165" s="29">
        <v>161.30000000000001</v>
      </c>
      <c r="BG165" s="29">
        <v>-7</v>
      </c>
      <c r="BH165" s="29">
        <v>55.1</v>
      </c>
      <c r="BI165" s="29">
        <v>68.900000000000006</v>
      </c>
      <c r="BJ165" s="29">
        <v>-13.9</v>
      </c>
      <c r="BK165" s="29">
        <v>54.9</v>
      </c>
      <c r="BL165" s="29">
        <v>44.2</v>
      </c>
      <c r="BM165" s="29">
        <v>10.7</v>
      </c>
      <c r="BN165" s="29">
        <v>80.900000000000006</v>
      </c>
      <c r="BO165" s="29">
        <v>75.599999999999994</v>
      </c>
      <c r="BP165" s="29">
        <v>5.3</v>
      </c>
      <c r="BQ165" s="29">
        <v>79.8</v>
      </c>
      <c r="BT165" s="29">
        <v>28.8</v>
      </c>
      <c r="BU165" s="29">
        <v>31.5</v>
      </c>
      <c r="BV165" s="29">
        <v>-2.7</v>
      </c>
      <c r="BW165" s="29">
        <v>67.099999999999994</v>
      </c>
      <c r="BX165" s="29">
        <v>56.5</v>
      </c>
      <c r="BY165" s="29">
        <v>10.6</v>
      </c>
      <c r="BZ165" s="29">
        <v>208</v>
      </c>
      <c r="CA165" s="29">
        <v>195.8</v>
      </c>
      <c r="CB165" s="29">
        <v>12.2</v>
      </c>
      <c r="CC165" s="29">
        <v>121.6</v>
      </c>
      <c r="CD165" s="29">
        <v>116.6</v>
      </c>
      <c r="CE165" s="29">
        <v>5</v>
      </c>
      <c r="CI165" s="29">
        <v>28.2</v>
      </c>
      <c r="CJ165" s="29">
        <v>23.5</v>
      </c>
      <c r="CK165" s="29">
        <v>4.7</v>
      </c>
      <c r="CL165" s="29">
        <v>106.8</v>
      </c>
      <c r="CM165" s="29">
        <v>102.6</v>
      </c>
      <c r="CN165" s="29">
        <v>4.2</v>
      </c>
      <c r="CO165" s="29">
        <v>163.6</v>
      </c>
      <c r="CP165" s="29">
        <v>161.19999999999999</v>
      </c>
      <c r="CQ165" s="29">
        <v>2.4</v>
      </c>
      <c r="CR165" s="29">
        <v>168.7</v>
      </c>
      <c r="CS165" s="29">
        <v>169.5</v>
      </c>
      <c r="CT165" s="29">
        <v>-0.8</v>
      </c>
      <c r="CU165" s="29">
        <v>106.1</v>
      </c>
      <c r="CV165" s="29">
        <v>101.8</v>
      </c>
      <c r="CW165" s="29">
        <v>4.4000000000000004</v>
      </c>
      <c r="DA165" s="29">
        <v>81.7</v>
      </c>
      <c r="DB165" s="29">
        <v>100.9</v>
      </c>
      <c r="DC165" s="29">
        <v>-19.2</v>
      </c>
      <c r="DJ165" s="29">
        <v>149.6</v>
      </c>
      <c r="DK165" s="29">
        <v>131.6</v>
      </c>
      <c r="DL165" s="29">
        <v>18</v>
      </c>
      <c r="DM165" s="29">
        <v>101.6</v>
      </c>
      <c r="DN165" s="29">
        <v>114.3</v>
      </c>
      <c r="DO165" s="29">
        <v>-12.8</v>
      </c>
      <c r="DP165" s="29">
        <v>96.1</v>
      </c>
      <c r="DQ165" s="29">
        <v>82</v>
      </c>
      <c r="DR165" s="29">
        <v>14</v>
      </c>
      <c r="DS165" s="29">
        <v>16.399999999999999</v>
      </c>
      <c r="DV165" s="29">
        <v>123.7</v>
      </c>
      <c r="DW165" s="29">
        <v>123.1</v>
      </c>
      <c r="DX165" s="29">
        <v>0.6</v>
      </c>
      <c r="EB165" s="29">
        <v>55.9</v>
      </c>
      <c r="EC165" s="29">
        <v>55.5</v>
      </c>
      <c r="ED165" s="29">
        <v>0.4</v>
      </c>
    </row>
    <row r="166" spans="1:134" x14ac:dyDescent="0.2">
      <c r="A166" s="28">
        <v>33511</v>
      </c>
      <c r="B166" s="33">
        <v>163</v>
      </c>
      <c r="C166" s="29">
        <v>22.9</v>
      </c>
      <c r="F166" s="29">
        <v>101.2</v>
      </c>
      <c r="G166" s="29">
        <v>100.5</v>
      </c>
      <c r="H166" s="29">
        <v>0.7</v>
      </c>
      <c r="I166" s="29">
        <v>119.7</v>
      </c>
      <c r="J166" s="29">
        <v>117.4</v>
      </c>
      <c r="K166" s="29">
        <v>2.2999999999999998</v>
      </c>
      <c r="L166" s="29">
        <v>95.2</v>
      </c>
      <c r="M166" s="29">
        <v>88.9</v>
      </c>
      <c r="N166" s="29">
        <v>6.3</v>
      </c>
      <c r="R166" s="29">
        <v>142</v>
      </c>
      <c r="S166" s="29">
        <v>131.69999999999999</v>
      </c>
      <c r="T166" s="29">
        <v>10.4</v>
      </c>
      <c r="U166" s="29">
        <v>194.4</v>
      </c>
      <c r="V166" s="29">
        <v>189.1</v>
      </c>
      <c r="W166" s="29">
        <v>5.4</v>
      </c>
      <c r="X166" s="29">
        <v>57.8</v>
      </c>
      <c r="AA166" s="29">
        <v>87</v>
      </c>
      <c r="AJ166" s="29">
        <v>102.5</v>
      </c>
      <c r="AK166" s="29">
        <v>107.8</v>
      </c>
      <c r="AL166" s="29">
        <v>-5.3</v>
      </c>
      <c r="AM166" s="29">
        <v>145.80000000000001</v>
      </c>
      <c r="AN166" s="29">
        <v>144.4</v>
      </c>
      <c r="AO166" s="29">
        <v>1.4</v>
      </c>
      <c r="AP166" s="29">
        <v>76.900000000000006</v>
      </c>
      <c r="AQ166" s="29">
        <v>74.3</v>
      </c>
      <c r="AR166" s="29">
        <v>2.6</v>
      </c>
      <c r="AS166" s="29">
        <v>138.80000000000001</v>
      </c>
      <c r="AT166" s="29">
        <v>118.3</v>
      </c>
      <c r="AU166" s="29">
        <v>20.5</v>
      </c>
      <c r="AV166" s="29">
        <v>130.6</v>
      </c>
      <c r="AW166" s="29">
        <v>121.5</v>
      </c>
      <c r="AX166" s="29">
        <v>9.1</v>
      </c>
      <c r="AY166" s="29">
        <v>118.9</v>
      </c>
      <c r="AZ166" s="29">
        <v>101</v>
      </c>
      <c r="BA166" s="29">
        <v>17.899999999999999</v>
      </c>
      <c r="BB166" s="29">
        <v>37</v>
      </c>
      <c r="BC166" s="29">
        <v>44</v>
      </c>
      <c r="BD166" s="29">
        <v>-6.9</v>
      </c>
      <c r="BE166" s="29">
        <v>154.69999999999999</v>
      </c>
      <c r="BF166" s="29">
        <v>161.69999999999999</v>
      </c>
      <c r="BG166" s="29">
        <v>-7</v>
      </c>
      <c r="BH166" s="29">
        <v>54.4</v>
      </c>
      <c r="BI166" s="29">
        <v>68.400000000000006</v>
      </c>
      <c r="BJ166" s="29">
        <v>-14</v>
      </c>
      <c r="BK166" s="29">
        <v>53.2</v>
      </c>
      <c r="BL166" s="29">
        <v>45.3</v>
      </c>
      <c r="BM166" s="29">
        <v>8</v>
      </c>
      <c r="BN166" s="29">
        <v>81.900000000000006</v>
      </c>
      <c r="BO166" s="29">
        <v>75.900000000000006</v>
      </c>
      <c r="BP166" s="29">
        <v>6</v>
      </c>
      <c r="BQ166" s="29">
        <v>80.2</v>
      </c>
      <c r="BT166" s="29">
        <v>27.8</v>
      </c>
      <c r="BU166" s="29">
        <v>31.5</v>
      </c>
      <c r="BV166" s="29">
        <v>-3.6</v>
      </c>
      <c r="BW166" s="29">
        <v>66.2</v>
      </c>
      <c r="BX166" s="29">
        <v>56.9</v>
      </c>
      <c r="BY166" s="29">
        <v>9.4</v>
      </c>
      <c r="BZ166" s="29">
        <v>208.3</v>
      </c>
      <c r="CA166" s="29">
        <v>197.6</v>
      </c>
      <c r="CB166" s="29">
        <v>10.7</v>
      </c>
      <c r="CC166" s="29">
        <v>123.8</v>
      </c>
      <c r="CD166" s="29">
        <v>117.9</v>
      </c>
      <c r="CE166" s="29">
        <v>5.9</v>
      </c>
      <c r="CI166" s="29">
        <v>29.4</v>
      </c>
      <c r="CJ166" s="29">
        <v>23.8</v>
      </c>
      <c r="CK166" s="29">
        <v>5.6</v>
      </c>
      <c r="CL166" s="29">
        <v>109.6</v>
      </c>
      <c r="CM166" s="29">
        <v>104.1</v>
      </c>
      <c r="CN166" s="29">
        <v>5.5</v>
      </c>
      <c r="CO166" s="29">
        <v>163.30000000000001</v>
      </c>
      <c r="CP166" s="29">
        <v>162.4</v>
      </c>
      <c r="CQ166" s="29">
        <v>0.9</v>
      </c>
      <c r="CR166" s="29">
        <v>163.69999999999999</v>
      </c>
      <c r="CS166" s="29">
        <v>170</v>
      </c>
      <c r="CT166" s="29">
        <v>-6.4</v>
      </c>
      <c r="CU166" s="29">
        <v>105.9</v>
      </c>
      <c r="CV166" s="29">
        <v>103</v>
      </c>
      <c r="CW166" s="29">
        <v>3</v>
      </c>
      <c r="DA166" s="29">
        <v>81.8</v>
      </c>
      <c r="DB166" s="29">
        <v>99.5</v>
      </c>
      <c r="DC166" s="29">
        <v>-17.7</v>
      </c>
      <c r="DJ166" s="29">
        <v>147.6</v>
      </c>
      <c r="DK166" s="29">
        <v>133</v>
      </c>
      <c r="DL166" s="29">
        <v>14.6</v>
      </c>
      <c r="DM166" s="29">
        <v>101.9</v>
      </c>
      <c r="DN166" s="29">
        <v>114</v>
      </c>
      <c r="DO166" s="29">
        <v>-12.1</v>
      </c>
      <c r="DP166" s="29">
        <v>98.8</v>
      </c>
      <c r="DQ166" s="29">
        <v>83.8</v>
      </c>
      <c r="DR166" s="29">
        <v>15</v>
      </c>
      <c r="DS166" s="29">
        <v>16.2</v>
      </c>
      <c r="DV166" s="29">
        <v>122.8</v>
      </c>
      <c r="DW166" s="29">
        <v>123.5</v>
      </c>
      <c r="DX166" s="29">
        <v>-0.7</v>
      </c>
      <c r="EB166" s="29">
        <v>55.6</v>
      </c>
      <c r="EC166" s="29">
        <v>55.6</v>
      </c>
      <c r="ED166" s="29">
        <v>0.1</v>
      </c>
    </row>
    <row r="167" spans="1:134" x14ac:dyDescent="0.2">
      <c r="A167" s="28">
        <v>33603</v>
      </c>
      <c r="B167" s="33">
        <v>164</v>
      </c>
      <c r="C167" s="29">
        <v>22.1</v>
      </c>
      <c r="F167" s="29">
        <v>102.7</v>
      </c>
      <c r="G167" s="29">
        <v>101.2</v>
      </c>
      <c r="H167" s="29">
        <v>1.5</v>
      </c>
      <c r="I167" s="29">
        <v>119.9</v>
      </c>
      <c r="J167" s="29">
        <v>118.3</v>
      </c>
      <c r="K167" s="29">
        <v>1.6</v>
      </c>
      <c r="L167" s="29">
        <v>95.9</v>
      </c>
      <c r="M167" s="29">
        <v>89.4</v>
      </c>
      <c r="N167" s="29">
        <v>6.5</v>
      </c>
      <c r="R167" s="29">
        <v>143.19999999999999</v>
      </c>
      <c r="S167" s="29">
        <v>132.80000000000001</v>
      </c>
      <c r="T167" s="29">
        <v>10.5</v>
      </c>
      <c r="U167" s="29">
        <v>193.9</v>
      </c>
      <c r="V167" s="29">
        <v>190.3</v>
      </c>
      <c r="W167" s="29">
        <v>3.7</v>
      </c>
      <c r="X167" s="29">
        <v>58.3</v>
      </c>
      <c r="AA167" s="29">
        <v>88.6</v>
      </c>
      <c r="AJ167" s="29">
        <v>103.1</v>
      </c>
      <c r="AK167" s="29">
        <v>107.8</v>
      </c>
      <c r="AL167" s="29">
        <v>-4.7</v>
      </c>
      <c r="AM167" s="29">
        <v>147.69999999999999</v>
      </c>
      <c r="AN167" s="29">
        <v>145</v>
      </c>
      <c r="AO167" s="29">
        <v>2.7</v>
      </c>
      <c r="AP167" s="29">
        <v>77.5</v>
      </c>
      <c r="AQ167" s="29">
        <v>74.400000000000006</v>
      </c>
      <c r="AR167" s="29">
        <v>3.1</v>
      </c>
      <c r="AS167" s="29">
        <v>141.69999999999999</v>
      </c>
      <c r="AT167" s="29">
        <v>120.3</v>
      </c>
      <c r="AU167" s="29">
        <v>21.4</v>
      </c>
      <c r="AV167" s="29">
        <v>131.9</v>
      </c>
      <c r="AW167" s="29">
        <v>122.4</v>
      </c>
      <c r="AX167" s="29">
        <v>9.5</v>
      </c>
      <c r="AY167" s="29">
        <v>116</v>
      </c>
      <c r="AZ167" s="29">
        <v>102.6</v>
      </c>
      <c r="BA167" s="29">
        <v>13.5</v>
      </c>
      <c r="BB167" s="29">
        <v>37.200000000000003</v>
      </c>
      <c r="BC167" s="29">
        <v>43.6</v>
      </c>
      <c r="BD167" s="29">
        <v>-6.4</v>
      </c>
      <c r="BE167" s="29">
        <v>154.4</v>
      </c>
      <c r="BF167" s="29">
        <v>162.1</v>
      </c>
      <c r="BG167" s="29">
        <v>-7.7</v>
      </c>
      <c r="BH167" s="29">
        <v>55.1</v>
      </c>
      <c r="BI167" s="29">
        <v>67.8</v>
      </c>
      <c r="BJ167" s="29">
        <v>-12.8</v>
      </c>
      <c r="BK167" s="29">
        <v>55.3</v>
      </c>
      <c r="BL167" s="29">
        <v>46.4</v>
      </c>
      <c r="BM167" s="29">
        <v>8.8000000000000007</v>
      </c>
      <c r="BN167" s="29">
        <v>82.1</v>
      </c>
      <c r="BO167" s="29">
        <v>76.3</v>
      </c>
      <c r="BP167" s="29">
        <v>5.8</v>
      </c>
      <c r="BQ167" s="29">
        <v>80</v>
      </c>
      <c r="BT167" s="29">
        <v>27.8</v>
      </c>
      <c r="BU167" s="29">
        <v>31.5</v>
      </c>
      <c r="BV167" s="29">
        <v>-3.7</v>
      </c>
      <c r="BW167" s="29">
        <v>70.400000000000006</v>
      </c>
      <c r="BX167" s="29">
        <v>57.5</v>
      </c>
      <c r="BY167" s="29">
        <v>13</v>
      </c>
      <c r="BZ167" s="29">
        <v>210</v>
      </c>
      <c r="CA167" s="29">
        <v>199.3</v>
      </c>
      <c r="CB167" s="29">
        <v>10.7</v>
      </c>
      <c r="CC167" s="29">
        <v>123.8</v>
      </c>
      <c r="CD167" s="29">
        <v>119.1</v>
      </c>
      <c r="CE167" s="29">
        <v>4.8</v>
      </c>
      <c r="CI167" s="29">
        <v>33.299999999999997</v>
      </c>
      <c r="CJ167" s="29">
        <v>24.4</v>
      </c>
      <c r="CK167" s="29">
        <v>8.9</v>
      </c>
      <c r="CL167" s="29">
        <v>109.1</v>
      </c>
      <c r="CM167" s="29">
        <v>105.4</v>
      </c>
      <c r="CN167" s="29">
        <v>3.6</v>
      </c>
      <c r="CO167" s="29">
        <v>165.4</v>
      </c>
      <c r="CP167" s="29">
        <v>163.69999999999999</v>
      </c>
      <c r="CQ167" s="29">
        <v>1.7</v>
      </c>
      <c r="CR167" s="29">
        <v>159.19999999999999</v>
      </c>
      <c r="CS167" s="29">
        <v>170.3</v>
      </c>
      <c r="CT167" s="29">
        <v>-11.1</v>
      </c>
      <c r="CU167" s="29">
        <v>105.1</v>
      </c>
      <c r="CV167" s="29">
        <v>104.1</v>
      </c>
      <c r="CW167" s="29">
        <v>1</v>
      </c>
      <c r="DA167" s="29">
        <v>82.3</v>
      </c>
      <c r="DB167" s="29">
        <v>98.2</v>
      </c>
      <c r="DC167" s="29">
        <v>-15.9</v>
      </c>
      <c r="DJ167" s="29">
        <v>146.19999999999999</v>
      </c>
      <c r="DK167" s="29">
        <v>134.30000000000001</v>
      </c>
      <c r="DL167" s="29">
        <v>11.9</v>
      </c>
      <c r="DM167" s="29">
        <v>102</v>
      </c>
      <c r="DN167" s="29">
        <v>113.7</v>
      </c>
      <c r="DO167" s="29">
        <v>-11.7</v>
      </c>
      <c r="DP167" s="29">
        <v>100.9</v>
      </c>
      <c r="DQ167" s="29">
        <v>85.6</v>
      </c>
      <c r="DR167" s="29">
        <v>15.3</v>
      </c>
      <c r="DS167" s="29">
        <v>17.3</v>
      </c>
      <c r="DV167" s="29">
        <v>122.1</v>
      </c>
      <c r="DW167" s="29">
        <v>123.9</v>
      </c>
      <c r="DX167" s="29">
        <v>-1.8</v>
      </c>
      <c r="EB167" s="29">
        <v>54.4</v>
      </c>
      <c r="EC167" s="29">
        <v>55.5</v>
      </c>
      <c r="ED167" s="29">
        <v>-1.1000000000000001</v>
      </c>
    </row>
    <row r="168" spans="1:134" x14ac:dyDescent="0.2">
      <c r="A168" s="28">
        <v>33694</v>
      </c>
      <c r="B168" s="33">
        <v>165</v>
      </c>
      <c r="C168" s="29">
        <v>22.2</v>
      </c>
      <c r="F168" s="29">
        <v>101.1</v>
      </c>
      <c r="G168" s="29">
        <v>101.7</v>
      </c>
      <c r="H168" s="29">
        <v>-0.6</v>
      </c>
      <c r="I168" s="29">
        <v>119</v>
      </c>
      <c r="J168" s="29">
        <v>119.2</v>
      </c>
      <c r="K168" s="29">
        <v>-0.2</v>
      </c>
      <c r="L168" s="29">
        <v>95.2</v>
      </c>
      <c r="M168" s="29">
        <v>89.8</v>
      </c>
      <c r="N168" s="29">
        <v>5.4</v>
      </c>
      <c r="R168" s="29">
        <v>143.6</v>
      </c>
      <c r="S168" s="29">
        <v>133.80000000000001</v>
      </c>
      <c r="T168" s="29">
        <v>9.6999999999999993</v>
      </c>
      <c r="U168" s="29">
        <v>193.7</v>
      </c>
      <c r="V168" s="29">
        <v>191.4</v>
      </c>
      <c r="W168" s="29">
        <v>2.2999999999999998</v>
      </c>
      <c r="X168" s="29">
        <v>56.4</v>
      </c>
      <c r="AA168" s="29">
        <v>84.8</v>
      </c>
      <c r="AJ168" s="29">
        <v>103.1</v>
      </c>
      <c r="AK168" s="29">
        <v>107.8</v>
      </c>
      <c r="AL168" s="29">
        <v>-4.7</v>
      </c>
      <c r="AM168" s="29">
        <v>146.4</v>
      </c>
      <c r="AN168" s="29">
        <v>145.6</v>
      </c>
      <c r="AO168" s="29">
        <v>0.8</v>
      </c>
      <c r="AP168" s="29">
        <v>75.400000000000006</v>
      </c>
      <c r="AQ168" s="29">
        <v>74.400000000000006</v>
      </c>
      <c r="AR168" s="29">
        <v>1</v>
      </c>
      <c r="AS168" s="29">
        <v>147.19999999999999</v>
      </c>
      <c r="AT168" s="29">
        <v>122.5</v>
      </c>
      <c r="AU168" s="29">
        <v>24.8</v>
      </c>
      <c r="AV168" s="29">
        <v>132</v>
      </c>
      <c r="AW168" s="29">
        <v>123.2</v>
      </c>
      <c r="AX168" s="29">
        <v>8.8000000000000007</v>
      </c>
      <c r="AY168" s="29">
        <v>116.7</v>
      </c>
      <c r="AZ168" s="29">
        <v>104.2</v>
      </c>
      <c r="BA168" s="29">
        <v>12.5</v>
      </c>
      <c r="BB168" s="29">
        <v>35.799999999999997</v>
      </c>
      <c r="BC168" s="29">
        <v>43.1</v>
      </c>
      <c r="BD168" s="29">
        <v>-7.3</v>
      </c>
      <c r="BE168" s="29">
        <v>151.9</v>
      </c>
      <c r="BF168" s="29">
        <v>162.30000000000001</v>
      </c>
      <c r="BG168" s="29">
        <v>-10.5</v>
      </c>
      <c r="BH168" s="29">
        <v>52.2</v>
      </c>
      <c r="BI168" s="29">
        <v>67.099999999999994</v>
      </c>
      <c r="BJ168" s="29">
        <v>-14.9</v>
      </c>
      <c r="BK168" s="29">
        <v>54.8</v>
      </c>
      <c r="BL168" s="29">
        <v>47.5</v>
      </c>
      <c r="BM168" s="29">
        <v>7.3</v>
      </c>
      <c r="BN168" s="29">
        <v>81.5</v>
      </c>
      <c r="BO168" s="29">
        <v>76.599999999999994</v>
      </c>
      <c r="BP168" s="29">
        <v>4.9000000000000004</v>
      </c>
      <c r="BQ168" s="29">
        <v>77.599999999999994</v>
      </c>
      <c r="BT168" s="29">
        <v>28.3</v>
      </c>
      <c r="BU168" s="29">
        <v>31.5</v>
      </c>
      <c r="BV168" s="29">
        <v>-3.2</v>
      </c>
      <c r="BW168" s="29">
        <v>69.5</v>
      </c>
      <c r="BX168" s="29">
        <v>58</v>
      </c>
      <c r="BY168" s="29">
        <v>11.5</v>
      </c>
      <c r="BZ168" s="29">
        <v>208.5</v>
      </c>
      <c r="CA168" s="29">
        <v>200.9</v>
      </c>
      <c r="CB168" s="29">
        <v>7.6</v>
      </c>
      <c r="CC168" s="29">
        <v>124.5</v>
      </c>
      <c r="CD168" s="29">
        <v>120.2</v>
      </c>
      <c r="CE168" s="29">
        <v>4.2</v>
      </c>
      <c r="CI168" s="29">
        <v>34.299999999999997</v>
      </c>
      <c r="CJ168" s="29">
        <v>25.1</v>
      </c>
      <c r="CK168" s="29">
        <v>9.1999999999999993</v>
      </c>
      <c r="CL168" s="29">
        <v>110.8</v>
      </c>
      <c r="CM168" s="29">
        <v>106.8</v>
      </c>
      <c r="CN168" s="29">
        <v>4</v>
      </c>
      <c r="CO168" s="29">
        <v>167</v>
      </c>
      <c r="CP168" s="29">
        <v>165</v>
      </c>
      <c r="CQ168" s="29">
        <v>2</v>
      </c>
      <c r="CR168" s="29">
        <v>164.7</v>
      </c>
      <c r="CS168" s="29">
        <v>170.8</v>
      </c>
      <c r="CT168" s="29">
        <v>-6.1</v>
      </c>
      <c r="CU168" s="29">
        <v>106.4</v>
      </c>
      <c r="CV168" s="29">
        <v>105.2</v>
      </c>
      <c r="CW168" s="29">
        <v>1.2</v>
      </c>
      <c r="CX168" s="29">
        <v>30.8</v>
      </c>
      <c r="DA168" s="29">
        <v>79.599999999999994</v>
      </c>
      <c r="DB168" s="29">
        <v>96.8</v>
      </c>
      <c r="DC168" s="29">
        <v>-17.2</v>
      </c>
      <c r="DJ168" s="29">
        <v>147.19999999999999</v>
      </c>
      <c r="DK168" s="29">
        <v>135.6</v>
      </c>
      <c r="DL168" s="29">
        <v>11.6</v>
      </c>
      <c r="DM168" s="29">
        <v>100.3</v>
      </c>
      <c r="DN168" s="29">
        <v>113.3</v>
      </c>
      <c r="DO168" s="29">
        <v>-13</v>
      </c>
      <c r="DP168" s="29">
        <v>102.1</v>
      </c>
      <c r="DQ168" s="29">
        <v>87.3</v>
      </c>
      <c r="DR168" s="29">
        <v>14.8</v>
      </c>
      <c r="DS168" s="29">
        <v>16.7</v>
      </c>
      <c r="DV168" s="29">
        <v>121</v>
      </c>
      <c r="DW168" s="29">
        <v>124.2</v>
      </c>
      <c r="DX168" s="29">
        <v>-3.2</v>
      </c>
      <c r="EB168" s="29">
        <v>53.5</v>
      </c>
      <c r="EC168" s="29">
        <v>55.4</v>
      </c>
      <c r="ED168" s="29">
        <v>-2</v>
      </c>
    </row>
    <row r="169" spans="1:134" x14ac:dyDescent="0.2">
      <c r="A169" s="28">
        <v>33785</v>
      </c>
      <c r="B169" s="33">
        <v>166</v>
      </c>
      <c r="C169" s="29">
        <v>23.7</v>
      </c>
      <c r="F169" s="29">
        <v>102.5</v>
      </c>
      <c r="G169" s="29">
        <v>102.4</v>
      </c>
      <c r="H169" s="29">
        <v>0.1</v>
      </c>
      <c r="I169" s="29">
        <v>119</v>
      </c>
      <c r="J169" s="29">
        <v>120</v>
      </c>
      <c r="K169" s="29">
        <v>-1</v>
      </c>
      <c r="L169" s="29">
        <v>96.6</v>
      </c>
      <c r="M169" s="29">
        <v>90.3</v>
      </c>
      <c r="N169" s="29">
        <v>6.3</v>
      </c>
      <c r="R169" s="29">
        <v>145</v>
      </c>
      <c r="S169" s="29">
        <v>134.9</v>
      </c>
      <c r="T169" s="29">
        <v>10.1</v>
      </c>
      <c r="U169" s="29">
        <v>194.1</v>
      </c>
      <c r="V169" s="29">
        <v>192.4</v>
      </c>
      <c r="W169" s="29">
        <v>1.7</v>
      </c>
      <c r="X169" s="29">
        <v>57.3</v>
      </c>
      <c r="AA169" s="29">
        <v>83.7</v>
      </c>
      <c r="AJ169" s="29">
        <v>103.7</v>
      </c>
      <c r="AK169" s="29">
        <v>107.8</v>
      </c>
      <c r="AL169" s="29">
        <v>-4.0999999999999996</v>
      </c>
      <c r="AM169" s="29">
        <v>145.6</v>
      </c>
      <c r="AN169" s="29">
        <v>146.1</v>
      </c>
      <c r="AO169" s="29">
        <v>-0.5</v>
      </c>
      <c r="AP169" s="29">
        <v>76</v>
      </c>
      <c r="AQ169" s="29">
        <v>74.400000000000006</v>
      </c>
      <c r="AR169" s="29">
        <v>1.6</v>
      </c>
      <c r="AS169" s="29">
        <v>153.19999999999999</v>
      </c>
      <c r="AT169" s="29">
        <v>124.9</v>
      </c>
      <c r="AU169" s="29">
        <v>28.3</v>
      </c>
      <c r="AV169" s="29">
        <v>132.9</v>
      </c>
      <c r="AW169" s="29">
        <v>124.1</v>
      </c>
      <c r="AX169" s="29">
        <v>8.8000000000000007</v>
      </c>
      <c r="AY169" s="29">
        <v>115.6</v>
      </c>
      <c r="AZ169" s="29">
        <v>105.6</v>
      </c>
      <c r="BA169" s="29">
        <v>10</v>
      </c>
      <c r="BB169" s="29">
        <v>37.4</v>
      </c>
      <c r="BC169" s="29">
        <v>42.7</v>
      </c>
      <c r="BD169" s="29">
        <v>-5.3</v>
      </c>
      <c r="BE169" s="29">
        <v>152.5</v>
      </c>
      <c r="BF169" s="29">
        <v>162.5</v>
      </c>
      <c r="BG169" s="29">
        <v>-10</v>
      </c>
      <c r="BH169" s="29">
        <v>52.3</v>
      </c>
      <c r="BI169" s="29">
        <v>66.5</v>
      </c>
      <c r="BJ169" s="29">
        <v>-14.2</v>
      </c>
      <c r="BK169" s="29">
        <v>55.2</v>
      </c>
      <c r="BL169" s="29">
        <v>48.5</v>
      </c>
      <c r="BM169" s="29">
        <v>6.7</v>
      </c>
      <c r="BN169" s="29">
        <v>81.900000000000006</v>
      </c>
      <c r="BO169" s="29">
        <v>76.900000000000006</v>
      </c>
      <c r="BP169" s="29">
        <v>5</v>
      </c>
      <c r="BQ169" s="29">
        <v>77.2</v>
      </c>
      <c r="BT169" s="29">
        <v>28.6</v>
      </c>
      <c r="BU169" s="29">
        <v>31.5</v>
      </c>
      <c r="BV169" s="29">
        <v>-2.9</v>
      </c>
      <c r="BW169" s="29">
        <v>70.900000000000006</v>
      </c>
      <c r="BX169" s="29">
        <v>58.6</v>
      </c>
      <c r="BY169" s="29">
        <v>12.3</v>
      </c>
      <c r="BZ169" s="29">
        <v>208.4</v>
      </c>
      <c r="CA169" s="29">
        <v>202.4</v>
      </c>
      <c r="CB169" s="29">
        <v>6</v>
      </c>
      <c r="CC169" s="29">
        <v>124.8</v>
      </c>
      <c r="CD169" s="29">
        <v>121.4</v>
      </c>
      <c r="CE169" s="29">
        <v>3.5</v>
      </c>
      <c r="CI169" s="29">
        <v>36.299999999999997</v>
      </c>
      <c r="CJ169" s="29">
        <v>25.9</v>
      </c>
      <c r="CK169" s="29">
        <v>10.4</v>
      </c>
      <c r="CL169" s="29">
        <v>108.9</v>
      </c>
      <c r="CM169" s="29">
        <v>108</v>
      </c>
      <c r="CN169" s="29">
        <v>0.9</v>
      </c>
      <c r="CO169" s="29">
        <v>168.2</v>
      </c>
      <c r="CP169" s="29">
        <v>166.2</v>
      </c>
      <c r="CQ169" s="29">
        <v>1.9</v>
      </c>
      <c r="CR169" s="29">
        <v>162.4</v>
      </c>
      <c r="CS169" s="29">
        <v>171.2</v>
      </c>
      <c r="CT169" s="29">
        <v>-8.8000000000000007</v>
      </c>
      <c r="CU169" s="29">
        <v>104.9</v>
      </c>
      <c r="CV169" s="29">
        <v>106.2</v>
      </c>
      <c r="CW169" s="29">
        <v>-1.3</v>
      </c>
      <c r="CX169" s="29">
        <v>29.8</v>
      </c>
      <c r="DA169" s="29">
        <v>80.3</v>
      </c>
      <c r="DB169" s="29">
        <v>95.5</v>
      </c>
      <c r="DC169" s="29">
        <v>-15.2</v>
      </c>
      <c r="DJ169" s="29">
        <v>148.80000000000001</v>
      </c>
      <c r="DK169" s="29">
        <v>136.9</v>
      </c>
      <c r="DL169" s="29">
        <v>11.8</v>
      </c>
      <c r="DM169" s="29">
        <v>103.4</v>
      </c>
      <c r="DN169" s="29">
        <v>113</v>
      </c>
      <c r="DO169" s="29">
        <v>-9.6</v>
      </c>
      <c r="DP169" s="29">
        <v>103.8</v>
      </c>
      <c r="DQ169" s="29">
        <v>89.1</v>
      </c>
      <c r="DR169" s="29">
        <v>14.7</v>
      </c>
      <c r="DS169" s="29">
        <v>17.2</v>
      </c>
      <c r="DV169" s="29">
        <v>120</v>
      </c>
      <c r="DW169" s="29">
        <v>124.4</v>
      </c>
      <c r="DX169" s="29">
        <v>-4.4000000000000004</v>
      </c>
      <c r="EB169" s="29">
        <v>52.7</v>
      </c>
      <c r="EC169" s="29">
        <v>55.3</v>
      </c>
      <c r="ED169" s="29">
        <v>-2.6</v>
      </c>
    </row>
    <row r="170" spans="1:134" x14ac:dyDescent="0.2">
      <c r="A170" s="28">
        <v>33877</v>
      </c>
      <c r="B170" s="33">
        <v>167</v>
      </c>
      <c r="C170" s="29">
        <v>24.2</v>
      </c>
      <c r="F170" s="29">
        <v>103.3</v>
      </c>
      <c r="G170" s="29">
        <v>103</v>
      </c>
      <c r="H170" s="29">
        <v>0.3</v>
      </c>
      <c r="I170" s="29">
        <v>119.9</v>
      </c>
      <c r="J170" s="29">
        <v>120.8</v>
      </c>
      <c r="K170" s="29">
        <v>-0.9</v>
      </c>
      <c r="L170" s="29">
        <v>96.2</v>
      </c>
      <c r="M170" s="29">
        <v>90.7</v>
      </c>
      <c r="N170" s="29">
        <v>5.4</v>
      </c>
      <c r="R170" s="29">
        <v>146.30000000000001</v>
      </c>
      <c r="S170" s="29">
        <v>136.1</v>
      </c>
      <c r="T170" s="29">
        <v>10.199999999999999</v>
      </c>
      <c r="U170" s="29">
        <v>194</v>
      </c>
      <c r="V170" s="29">
        <v>193.5</v>
      </c>
      <c r="W170" s="29">
        <v>0.6</v>
      </c>
      <c r="X170" s="29">
        <v>58.8</v>
      </c>
      <c r="AA170" s="29">
        <v>80.7</v>
      </c>
      <c r="AJ170" s="29">
        <v>103.9</v>
      </c>
      <c r="AK170" s="29">
        <v>107.8</v>
      </c>
      <c r="AL170" s="29">
        <v>-3.9</v>
      </c>
      <c r="AM170" s="29">
        <v>143.19999999999999</v>
      </c>
      <c r="AN170" s="29">
        <v>146.4</v>
      </c>
      <c r="AO170" s="29">
        <v>-3.2</v>
      </c>
      <c r="AP170" s="29">
        <v>76.400000000000006</v>
      </c>
      <c r="AQ170" s="29">
        <v>74.5</v>
      </c>
      <c r="AR170" s="29">
        <v>1.9</v>
      </c>
      <c r="AS170" s="29">
        <v>159.5</v>
      </c>
      <c r="AT170" s="29">
        <v>127.6</v>
      </c>
      <c r="AU170" s="29">
        <v>31.9</v>
      </c>
      <c r="AV170" s="29">
        <v>132.19999999999999</v>
      </c>
      <c r="AW170" s="29">
        <v>124.9</v>
      </c>
      <c r="AX170" s="29">
        <v>7.3</v>
      </c>
      <c r="AY170" s="29">
        <v>115.7</v>
      </c>
      <c r="AZ170" s="29">
        <v>107</v>
      </c>
      <c r="BA170" s="29">
        <v>8.6999999999999993</v>
      </c>
      <c r="BB170" s="29">
        <v>37.200000000000003</v>
      </c>
      <c r="BC170" s="29">
        <v>42.4</v>
      </c>
      <c r="BD170" s="29">
        <v>-5.0999999999999996</v>
      </c>
      <c r="BE170" s="29">
        <v>150.69999999999999</v>
      </c>
      <c r="BF170" s="29">
        <v>162.5</v>
      </c>
      <c r="BG170" s="29">
        <v>-11.9</v>
      </c>
      <c r="BH170" s="29">
        <v>51.2</v>
      </c>
      <c r="BI170" s="29">
        <v>65.8</v>
      </c>
      <c r="BJ170" s="29">
        <v>-14.6</v>
      </c>
      <c r="BK170" s="29">
        <v>56.1</v>
      </c>
      <c r="BL170" s="29">
        <v>49.6</v>
      </c>
      <c r="BM170" s="29">
        <v>6.5</v>
      </c>
      <c r="BN170" s="29">
        <v>81.599999999999994</v>
      </c>
      <c r="BO170" s="29">
        <v>77.2</v>
      </c>
      <c r="BP170" s="29">
        <v>4.3</v>
      </c>
      <c r="BQ170" s="29">
        <v>78.5</v>
      </c>
      <c r="BT170" s="29">
        <v>28.6</v>
      </c>
      <c r="BU170" s="29">
        <v>31.5</v>
      </c>
      <c r="BV170" s="29">
        <v>-2.9</v>
      </c>
      <c r="BW170" s="29">
        <v>70.900000000000006</v>
      </c>
      <c r="BX170" s="29">
        <v>59.2</v>
      </c>
      <c r="BY170" s="29">
        <v>11.7</v>
      </c>
      <c r="BZ170" s="29">
        <v>209.1</v>
      </c>
      <c r="CA170" s="29">
        <v>203.8</v>
      </c>
      <c r="CB170" s="29">
        <v>5.3</v>
      </c>
      <c r="CC170" s="29">
        <v>126.4</v>
      </c>
      <c r="CD170" s="29">
        <v>122.5</v>
      </c>
      <c r="CE170" s="29">
        <v>3.9</v>
      </c>
      <c r="CI170" s="29">
        <v>37.9</v>
      </c>
      <c r="CJ170" s="29">
        <v>26.8</v>
      </c>
      <c r="CK170" s="29">
        <v>11</v>
      </c>
      <c r="CL170" s="29">
        <v>109.8</v>
      </c>
      <c r="CM170" s="29">
        <v>109.2</v>
      </c>
      <c r="CN170" s="29">
        <v>0.6</v>
      </c>
      <c r="CO170" s="29">
        <v>170.3</v>
      </c>
      <c r="CP170" s="29">
        <v>167.6</v>
      </c>
      <c r="CQ170" s="29">
        <v>2.7</v>
      </c>
      <c r="CR170" s="29">
        <v>160.4</v>
      </c>
      <c r="CS170" s="29">
        <v>171.4</v>
      </c>
      <c r="CT170" s="29">
        <v>-11</v>
      </c>
      <c r="CU170" s="29">
        <v>108.6</v>
      </c>
      <c r="CV170" s="29">
        <v>107.3</v>
      </c>
      <c r="CW170" s="29">
        <v>1.3</v>
      </c>
      <c r="CX170" s="29">
        <v>28.5</v>
      </c>
      <c r="DA170" s="29">
        <v>81.900000000000006</v>
      </c>
      <c r="DB170" s="29">
        <v>94.3</v>
      </c>
      <c r="DC170" s="29">
        <v>-12.4</v>
      </c>
      <c r="DJ170" s="29">
        <v>150.69999999999999</v>
      </c>
      <c r="DK170" s="29">
        <v>138.30000000000001</v>
      </c>
      <c r="DL170" s="29">
        <v>12.4</v>
      </c>
      <c r="DM170" s="29">
        <v>103</v>
      </c>
      <c r="DN170" s="29">
        <v>112.8</v>
      </c>
      <c r="DO170" s="29">
        <v>-9.8000000000000007</v>
      </c>
      <c r="DP170" s="29">
        <v>105.5</v>
      </c>
      <c r="DQ170" s="29">
        <v>90.9</v>
      </c>
      <c r="DR170" s="29">
        <v>14.6</v>
      </c>
      <c r="DS170" s="29">
        <v>16.899999999999999</v>
      </c>
      <c r="DV170" s="29">
        <v>119.2</v>
      </c>
      <c r="DW170" s="29">
        <v>124.6</v>
      </c>
      <c r="DX170" s="29">
        <v>-5.4</v>
      </c>
      <c r="EB170" s="29">
        <v>52.8</v>
      </c>
      <c r="EC170" s="29">
        <v>55.2</v>
      </c>
      <c r="ED170" s="29">
        <v>-2.4</v>
      </c>
    </row>
    <row r="171" spans="1:134" x14ac:dyDescent="0.2">
      <c r="A171" s="28">
        <v>33969</v>
      </c>
      <c r="B171" s="33">
        <v>168</v>
      </c>
      <c r="C171" s="29">
        <v>24.8</v>
      </c>
      <c r="F171" s="29">
        <v>104.7</v>
      </c>
      <c r="G171" s="29">
        <v>103.7</v>
      </c>
      <c r="H171" s="29">
        <v>1</v>
      </c>
      <c r="I171" s="29">
        <v>117.4</v>
      </c>
      <c r="J171" s="29">
        <v>121.4</v>
      </c>
      <c r="K171" s="29">
        <v>-4</v>
      </c>
      <c r="L171" s="29">
        <v>105.9</v>
      </c>
      <c r="M171" s="29">
        <v>91.7</v>
      </c>
      <c r="N171" s="29">
        <v>14.2</v>
      </c>
      <c r="R171" s="29">
        <v>147.1</v>
      </c>
      <c r="S171" s="29">
        <v>137.19999999999999</v>
      </c>
      <c r="T171" s="29">
        <v>9.9</v>
      </c>
      <c r="U171" s="29">
        <v>193.9</v>
      </c>
      <c r="V171" s="29">
        <v>194.4</v>
      </c>
      <c r="W171" s="29">
        <v>-0.5</v>
      </c>
      <c r="X171" s="29">
        <v>61.6</v>
      </c>
      <c r="AA171" s="29">
        <v>85.2</v>
      </c>
      <c r="AJ171" s="29">
        <v>103.7</v>
      </c>
      <c r="AK171" s="29">
        <v>107.8</v>
      </c>
      <c r="AL171" s="29">
        <v>-4.0999999999999996</v>
      </c>
      <c r="AM171" s="29">
        <v>141.30000000000001</v>
      </c>
      <c r="AN171" s="29">
        <v>146.6</v>
      </c>
      <c r="AO171" s="29">
        <v>-5.3</v>
      </c>
      <c r="AP171" s="29">
        <v>77.900000000000006</v>
      </c>
      <c r="AQ171" s="29">
        <v>74.599999999999994</v>
      </c>
      <c r="AR171" s="29">
        <v>3.3</v>
      </c>
      <c r="AS171" s="29">
        <v>163.5</v>
      </c>
      <c r="AT171" s="29">
        <v>130.4</v>
      </c>
      <c r="AU171" s="29">
        <v>33.1</v>
      </c>
      <c r="AV171" s="29">
        <v>134.19999999999999</v>
      </c>
      <c r="AW171" s="29">
        <v>125.8</v>
      </c>
      <c r="AX171" s="29">
        <v>8.5</v>
      </c>
      <c r="AY171" s="29">
        <v>118</v>
      </c>
      <c r="AZ171" s="29">
        <v>108.5</v>
      </c>
      <c r="BA171" s="29">
        <v>9.6</v>
      </c>
      <c r="BB171" s="29">
        <v>37</v>
      </c>
      <c r="BC171" s="29">
        <v>42</v>
      </c>
      <c r="BD171" s="29">
        <v>-5</v>
      </c>
      <c r="BE171" s="29">
        <v>145.30000000000001</v>
      </c>
      <c r="BF171" s="29">
        <v>162.19999999999999</v>
      </c>
      <c r="BG171" s="29">
        <v>-16.899999999999999</v>
      </c>
      <c r="BH171" s="29">
        <v>47.6</v>
      </c>
      <c r="BI171" s="29">
        <v>64.900000000000006</v>
      </c>
      <c r="BJ171" s="29">
        <v>-17.3</v>
      </c>
      <c r="BK171" s="29">
        <v>54.9</v>
      </c>
      <c r="BL171" s="29">
        <v>50.4</v>
      </c>
      <c r="BM171" s="29">
        <v>4.4000000000000004</v>
      </c>
      <c r="BN171" s="29">
        <v>86.2</v>
      </c>
      <c r="BO171" s="29">
        <v>77.8</v>
      </c>
      <c r="BP171" s="29">
        <v>8.4</v>
      </c>
      <c r="BQ171" s="29">
        <v>82.4</v>
      </c>
      <c r="BT171" s="29">
        <v>29.2</v>
      </c>
      <c r="BU171" s="29">
        <v>31.6</v>
      </c>
      <c r="BV171" s="29">
        <v>-2.4</v>
      </c>
      <c r="BW171" s="29">
        <v>74.5</v>
      </c>
      <c r="BX171" s="29">
        <v>60</v>
      </c>
      <c r="BY171" s="29">
        <v>14.5</v>
      </c>
      <c r="BZ171" s="29">
        <v>212.4</v>
      </c>
      <c r="CA171" s="29">
        <v>205.4</v>
      </c>
      <c r="CB171" s="29">
        <v>7</v>
      </c>
      <c r="CC171" s="29">
        <v>128.19999999999999</v>
      </c>
      <c r="CD171" s="29">
        <v>123.7</v>
      </c>
      <c r="CE171" s="29">
        <v>4.5</v>
      </c>
      <c r="CI171" s="29">
        <v>39.700000000000003</v>
      </c>
      <c r="CJ171" s="29">
        <v>27.8</v>
      </c>
      <c r="CK171" s="29">
        <v>11.9</v>
      </c>
      <c r="CL171" s="29">
        <v>109</v>
      </c>
      <c r="CM171" s="29">
        <v>110.3</v>
      </c>
      <c r="CN171" s="29">
        <v>-1.3</v>
      </c>
      <c r="CO171" s="29">
        <v>171.8</v>
      </c>
      <c r="CP171" s="29">
        <v>168.9</v>
      </c>
      <c r="CQ171" s="29">
        <v>2.9</v>
      </c>
      <c r="CR171" s="29">
        <v>164.5</v>
      </c>
      <c r="CS171" s="29">
        <v>171.8</v>
      </c>
      <c r="CT171" s="29">
        <v>-7.3</v>
      </c>
      <c r="CU171" s="29">
        <v>108.6</v>
      </c>
      <c r="CV171" s="29">
        <v>108.3</v>
      </c>
      <c r="CW171" s="29">
        <v>0.3</v>
      </c>
      <c r="CX171" s="29">
        <v>26.6</v>
      </c>
      <c r="DA171" s="29">
        <v>85.7</v>
      </c>
      <c r="DB171" s="29">
        <v>93.4</v>
      </c>
      <c r="DC171" s="29">
        <v>-7.8</v>
      </c>
      <c r="DJ171" s="29">
        <v>152.9</v>
      </c>
      <c r="DK171" s="29">
        <v>139.69999999999999</v>
      </c>
      <c r="DL171" s="29">
        <v>13.1</v>
      </c>
      <c r="DM171" s="29">
        <v>102.3</v>
      </c>
      <c r="DN171" s="29">
        <v>112.5</v>
      </c>
      <c r="DO171" s="29">
        <v>-10.1</v>
      </c>
      <c r="DP171" s="29">
        <v>107.8</v>
      </c>
      <c r="DQ171" s="29">
        <v>92.8</v>
      </c>
      <c r="DR171" s="29">
        <v>15.1</v>
      </c>
      <c r="DS171" s="29">
        <v>17.8</v>
      </c>
      <c r="DV171" s="29">
        <v>118.3</v>
      </c>
      <c r="DW171" s="29">
        <v>124.6</v>
      </c>
      <c r="DX171" s="29">
        <v>-6.4</v>
      </c>
      <c r="EB171" s="29">
        <v>52.5</v>
      </c>
      <c r="EC171" s="29">
        <v>55.1</v>
      </c>
      <c r="ED171" s="29">
        <v>-2.6</v>
      </c>
    </row>
    <row r="172" spans="1:134" x14ac:dyDescent="0.2">
      <c r="A172" s="28">
        <v>34059</v>
      </c>
      <c r="B172" s="33">
        <v>169</v>
      </c>
      <c r="C172" s="29">
        <v>27.6</v>
      </c>
      <c r="F172" s="29">
        <v>103.9</v>
      </c>
      <c r="G172" s="29">
        <v>104.2</v>
      </c>
      <c r="H172" s="29">
        <v>-0.3</v>
      </c>
      <c r="I172" s="29">
        <v>115.7</v>
      </c>
      <c r="J172" s="29">
        <v>121.9</v>
      </c>
      <c r="K172" s="29">
        <v>-6.2</v>
      </c>
      <c r="L172" s="29">
        <v>107.2</v>
      </c>
      <c r="M172" s="29">
        <v>92.7</v>
      </c>
      <c r="N172" s="29">
        <v>14.4</v>
      </c>
      <c r="R172" s="29">
        <v>147.80000000000001</v>
      </c>
      <c r="S172" s="29">
        <v>138.30000000000001</v>
      </c>
      <c r="T172" s="29">
        <v>9.4</v>
      </c>
      <c r="U172" s="29">
        <v>194.8</v>
      </c>
      <c r="V172" s="29">
        <v>195.4</v>
      </c>
      <c r="W172" s="29">
        <v>-0.6</v>
      </c>
      <c r="X172" s="29">
        <v>62.8</v>
      </c>
      <c r="Y172" s="29">
        <v>53.7</v>
      </c>
      <c r="Z172" s="29">
        <v>9.1</v>
      </c>
      <c r="AA172" s="29">
        <v>88.8</v>
      </c>
      <c r="AG172" s="29">
        <v>93.4</v>
      </c>
      <c r="AJ172" s="29">
        <v>105.4</v>
      </c>
      <c r="AK172" s="29">
        <v>107.9</v>
      </c>
      <c r="AL172" s="29">
        <v>-2.5</v>
      </c>
      <c r="AM172" s="29">
        <v>140.1</v>
      </c>
      <c r="AN172" s="29">
        <v>146.69999999999999</v>
      </c>
      <c r="AO172" s="29">
        <v>-6.7</v>
      </c>
      <c r="AP172" s="29">
        <v>77.3</v>
      </c>
      <c r="AQ172" s="29">
        <v>74.8</v>
      </c>
      <c r="AR172" s="29">
        <v>2.6</v>
      </c>
      <c r="AS172" s="29">
        <v>159.69999999999999</v>
      </c>
      <c r="AT172" s="29">
        <v>132.9</v>
      </c>
      <c r="AU172" s="29">
        <v>26.8</v>
      </c>
      <c r="AV172" s="29">
        <v>136.4</v>
      </c>
      <c r="AW172" s="29">
        <v>126.7</v>
      </c>
      <c r="AX172" s="29">
        <v>9.6999999999999993</v>
      </c>
      <c r="AY172" s="29">
        <v>117.1</v>
      </c>
      <c r="AZ172" s="29">
        <v>109.8</v>
      </c>
      <c r="BA172" s="29">
        <v>7.3</v>
      </c>
      <c r="BB172" s="29">
        <v>36.4</v>
      </c>
      <c r="BC172" s="29">
        <v>41.6</v>
      </c>
      <c r="BD172" s="29">
        <v>-5.2</v>
      </c>
      <c r="BE172" s="29">
        <v>149.80000000000001</v>
      </c>
      <c r="BF172" s="29">
        <v>162.1</v>
      </c>
      <c r="BG172" s="29">
        <v>-12.3</v>
      </c>
      <c r="BH172" s="29">
        <v>47.5</v>
      </c>
      <c r="BI172" s="29">
        <v>64</v>
      </c>
      <c r="BJ172" s="29">
        <v>-16.5</v>
      </c>
      <c r="BK172" s="29">
        <v>52.3</v>
      </c>
      <c r="BL172" s="29">
        <v>51.1</v>
      </c>
      <c r="BM172" s="29">
        <v>1.2</v>
      </c>
      <c r="BN172" s="29">
        <v>88.6</v>
      </c>
      <c r="BO172" s="29">
        <v>78.400000000000006</v>
      </c>
      <c r="BP172" s="29">
        <v>10.1</v>
      </c>
      <c r="BQ172" s="29">
        <v>84.3</v>
      </c>
      <c r="BT172" s="29">
        <v>29.8</v>
      </c>
      <c r="BU172" s="29">
        <v>31.6</v>
      </c>
      <c r="BV172" s="29">
        <v>-1.8</v>
      </c>
      <c r="BW172" s="29">
        <v>73.900000000000006</v>
      </c>
      <c r="BX172" s="29">
        <v>60.7</v>
      </c>
      <c r="BY172" s="29">
        <v>13.3</v>
      </c>
      <c r="BZ172" s="29">
        <v>212.4</v>
      </c>
      <c r="CA172" s="29">
        <v>206.9</v>
      </c>
      <c r="CB172" s="29">
        <v>5.5</v>
      </c>
      <c r="CC172" s="29">
        <v>129.6</v>
      </c>
      <c r="CD172" s="29">
        <v>124.9</v>
      </c>
      <c r="CE172" s="29">
        <v>4.7</v>
      </c>
      <c r="CI172" s="29">
        <v>40.6</v>
      </c>
      <c r="CJ172" s="29">
        <v>28.8</v>
      </c>
      <c r="CK172" s="29">
        <v>11.8</v>
      </c>
      <c r="CL172" s="29">
        <v>107</v>
      </c>
      <c r="CM172" s="29">
        <v>111.2</v>
      </c>
      <c r="CN172" s="29">
        <v>-4.3</v>
      </c>
      <c r="CO172" s="29">
        <v>174</v>
      </c>
      <c r="CP172" s="29">
        <v>170.3</v>
      </c>
      <c r="CQ172" s="29">
        <v>3.7</v>
      </c>
      <c r="CR172" s="29">
        <v>163.1</v>
      </c>
      <c r="CS172" s="29">
        <v>172.1</v>
      </c>
      <c r="CT172" s="29">
        <v>-9</v>
      </c>
      <c r="CU172" s="29">
        <v>106</v>
      </c>
      <c r="CV172" s="29">
        <v>109.2</v>
      </c>
      <c r="CW172" s="29">
        <v>-3.2</v>
      </c>
      <c r="CX172" s="29">
        <v>25.9</v>
      </c>
      <c r="DA172" s="29">
        <v>85.4</v>
      </c>
      <c r="DB172" s="29">
        <v>92.5</v>
      </c>
      <c r="DC172" s="29">
        <v>-7.1</v>
      </c>
      <c r="DG172" s="29">
        <v>26.1</v>
      </c>
      <c r="DJ172" s="29">
        <v>154</v>
      </c>
      <c r="DK172" s="29">
        <v>141.19999999999999</v>
      </c>
      <c r="DL172" s="29">
        <v>12.8</v>
      </c>
      <c r="DM172" s="29">
        <v>101.9</v>
      </c>
      <c r="DN172" s="29">
        <v>112.1</v>
      </c>
      <c r="DO172" s="29">
        <v>-10.199999999999999</v>
      </c>
      <c r="DP172" s="29">
        <v>110.4</v>
      </c>
      <c r="DQ172" s="29">
        <v>94.7</v>
      </c>
      <c r="DR172" s="29">
        <v>15.7</v>
      </c>
      <c r="DS172" s="29">
        <v>18.2</v>
      </c>
      <c r="DV172" s="29">
        <v>117.2</v>
      </c>
      <c r="DW172" s="29">
        <v>124.7</v>
      </c>
      <c r="DX172" s="29">
        <v>-7.5</v>
      </c>
      <c r="EB172" s="29">
        <v>51.5</v>
      </c>
      <c r="EC172" s="29">
        <v>54.9</v>
      </c>
      <c r="ED172" s="29">
        <v>-3.4</v>
      </c>
    </row>
    <row r="173" spans="1:134" x14ac:dyDescent="0.2">
      <c r="A173" s="28">
        <v>34150</v>
      </c>
      <c r="B173" s="33">
        <v>170</v>
      </c>
      <c r="C173" s="29">
        <v>27.2</v>
      </c>
      <c r="F173" s="29">
        <v>104.7</v>
      </c>
      <c r="G173" s="29">
        <v>104.8</v>
      </c>
      <c r="H173" s="29">
        <v>-0.2</v>
      </c>
      <c r="I173" s="29">
        <v>113.2</v>
      </c>
      <c r="J173" s="29">
        <v>122.2</v>
      </c>
      <c r="K173" s="29">
        <v>-9</v>
      </c>
      <c r="L173" s="29">
        <v>108.5</v>
      </c>
      <c r="M173" s="29">
        <v>93.8</v>
      </c>
      <c r="N173" s="29">
        <v>14.7</v>
      </c>
      <c r="R173" s="29">
        <v>147.5</v>
      </c>
      <c r="S173" s="29">
        <v>139.4</v>
      </c>
      <c r="T173" s="29">
        <v>8.1</v>
      </c>
      <c r="U173" s="29">
        <v>194.8</v>
      </c>
      <c r="V173" s="29">
        <v>196.3</v>
      </c>
      <c r="W173" s="29">
        <v>-1.4</v>
      </c>
      <c r="X173" s="29">
        <v>64.099999999999994</v>
      </c>
      <c r="Y173" s="29">
        <v>54.2</v>
      </c>
      <c r="Z173" s="29">
        <v>10</v>
      </c>
      <c r="AA173" s="29">
        <v>87.3</v>
      </c>
      <c r="AG173" s="29">
        <v>93.7</v>
      </c>
      <c r="AJ173" s="29">
        <v>106.9</v>
      </c>
      <c r="AK173" s="29">
        <v>108</v>
      </c>
      <c r="AL173" s="29">
        <v>-1.1000000000000001</v>
      </c>
      <c r="AM173" s="29">
        <v>140.4</v>
      </c>
      <c r="AN173" s="29">
        <v>146.80000000000001</v>
      </c>
      <c r="AO173" s="29">
        <v>-6.4</v>
      </c>
      <c r="AP173" s="29">
        <v>78.3</v>
      </c>
      <c r="AQ173" s="29">
        <v>74.900000000000006</v>
      </c>
      <c r="AR173" s="29">
        <v>3.4</v>
      </c>
      <c r="AS173" s="29">
        <v>156.1</v>
      </c>
      <c r="AT173" s="29">
        <v>135.1</v>
      </c>
      <c r="AU173" s="29">
        <v>21</v>
      </c>
      <c r="AV173" s="29">
        <v>136.4</v>
      </c>
      <c r="AW173" s="29">
        <v>127.6</v>
      </c>
      <c r="AX173" s="29">
        <v>8.8000000000000007</v>
      </c>
      <c r="AY173" s="29">
        <v>117.3</v>
      </c>
      <c r="AZ173" s="29">
        <v>111.1</v>
      </c>
      <c r="BA173" s="29">
        <v>6.1</v>
      </c>
      <c r="BB173" s="29">
        <v>37.200000000000003</v>
      </c>
      <c r="BC173" s="29">
        <v>41.3</v>
      </c>
      <c r="BD173" s="29">
        <v>-4.0999999999999996</v>
      </c>
      <c r="BE173" s="29">
        <v>148.4</v>
      </c>
      <c r="BF173" s="29">
        <v>162</v>
      </c>
      <c r="BG173" s="29">
        <v>-13.6</v>
      </c>
      <c r="BH173" s="29">
        <v>46.5</v>
      </c>
      <c r="BI173" s="29">
        <v>63.1</v>
      </c>
      <c r="BJ173" s="29">
        <v>-16.7</v>
      </c>
      <c r="BK173" s="29">
        <v>53</v>
      </c>
      <c r="BL173" s="29">
        <v>51.8</v>
      </c>
      <c r="BM173" s="29">
        <v>1.2</v>
      </c>
      <c r="BN173" s="29">
        <v>86.6</v>
      </c>
      <c r="BO173" s="29">
        <v>79</v>
      </c>
      <c r="BP173" s="29">
        <v>7.6</v>
      </c>
      <c r="BQ173" s="29">
        <v>85.7</v>
      </c>
      <c r="BT173" s="29">
        <v>29</v>
      </c>
      <c r="BU173" s="29">
        <v>31.7</v>
      </c>
      <c r="BV173" s="29">
        <v>-2.7</v>
      </c>
      <c r="BW173" s="29">
        <v>74.099999999999994</v>
      </c>
      <c r="BX173" s="29">
        <v>61.4</v>
      </c>
      <c r="BY173" s="29">
        <v>12.7</v>
      </c>
      <c r="BZ173" s="29">
        <v>213.1</v>
      </c>
      <c r="CA173" s="29">
        <v>208.4</v>
      </c>
      <c r="CB173" s="29">
        <v>4.7</v>
      </c>
      <c r="CC173" s="29">
        <v>131.4</v>
      </c>
      <c r="CD173" s="29">
        <v>126.2</v>
      </c>
      <c r="CE173" s="29">
        <v>5.2</v>
      </c>
      <c r="CI173" s="29">
        <v>42.3</v>
      </c>
      <c r="CJ173" s="29">
        <v>29.8</v>
      </c>
      <c r="CK173" s="29">
        <v>12.5</v>
      </c>
      <c r="CL173" s="29">
        <v>106.1</v>
      </c>
      <c r="CM173" s="29">
        <v>112</v>
      </c>
      <c r="CN173" s="29">
        <v>-6</v>
      </c>
      <c r="CO173" s="29">
        <v>173</v>
      </c>
      <c r="CP173" s="29">
        <v>171.6</v>
      </c>
      <c r="CQ173" s="29">
        <v>1.5</v>
      </c>
      <c r="CR173" s="29">
        <v>162.69999999999999</v>
      </c>
      <c r="CS173" s="29">
        <v>172.4</v>
      </c>
      <c r="CT173" s="29">
        <v>-9.6999999999999993</v>
      </c>
      <c r="CU173" s="29">
        <v>107.5</v>
      </c>
      <c r="CV173" s="29">
        <v>110.1</v>
      </c>
      <c r="CW173" s="29">
        <v>-2.6</v>
      </c>
      <c r="CX173" s="29">
        <v>25.8</v>
      </c>
      <c r="DA173" s="29">
        <v>89</v>
      </c>
      <c r="DB173" s="29">
        <v>91.9</v>
      </c>
      <c r="DC173" s="29">
        <v>-2.9</v>
      </c>
      <c r="DG173" s="29">
        <v>26.5</v>
      </c>
      <c r="DJ173" s="29">
        <v>154.5</v>
      </c>
      <c r="DK173" s="29">
        <v>142.6</v>
      </c>
      <c r="DL173" s="29">
        <v>11.9</v>
      </c>
      <c r="DM173" s="29">
        <v>102.7</v>
      </c>
      <c r="DN173" s="29">
        <v>111.9</v>
      </c>
      <c r="DO173" s="29">
        <v>-9.1999999999999993</v>
      </c>
      <c r="DP173" s="29">
        <v>113.5</v>
      </c>
      <c r="DQ173" s="29">
        <v>96.7</v>
      </c>
      <c r="DR173" s="29">
        <v>16.8</v>
      </c>
      <c r="DS173" s="29">
        <v>18.8</v>
      </c>
      <c r="DV173" s="29">
        <v>117.3</v>
      </c>
      <c r="DW173" s="29">
        <v>124.7</v>
      </c>
      <c r="DX173" s="29">
        <v>-7.3</v>
      </c>
      <c r="EB173" s="29">
        <v>50.3</v>
      </c>
      <c r="EC173" s="29">
        <v>54.6</v>
      </c>
      <c r="ED173" s="29">
        <v>-4.4000000000000004</v>
      </c>
    </row>
    <row r="174" spans="1:134" x14ac:dyDescent="0.2">
      <c r="A174" s="28">
        <v>34242</v>
      </c>
      <c r="B174" s="33">
        <v>171</v>
      </c>
      <c r="C174" s="29">
        <v>27.3</v>
      </c>
      <c r="F174" s="29">
        <v>104.3</v>
      </c>
      <c r="G174" s="29">
        <v>105.4</v>
      </c>
      <c r="H174" s="29">
        <v>-1.1000000000000001</v>
      </c>
      <c r="I174" s="29">
        <v>113.4</v>
      </c>
      <c r="J174" s="29">
        <v>122.5</v>
      </c>
      <c r="K174" s="29">
        <v>-9.1</v>
      </c>
      <c r="L174" s="29">
        <v>108.7</v>
      </c>
      <c r="M174" s="29">
        <v>94.8</v>
      </c>
      <c r="N174" s="29">
        <v>13.9</v>
      </c>
      <c r="R174" s="29">
        <v>148.30000000000001</v>
      </c>
      <c r="S174" s="29">
        <v>140.5</v>
      </c>
      <c r="T174" s="29">
        <v>7.8</v>
      </c>
      <c r="U174" s="29">
        <v>192.9</v>
      </c>
      <c r="V174" s="29">
        <v>197</v>
      </c>
      <c r="W174" s="29">
        <v>-4.0999999999999996</v>
      </c>
      <c r="X174" s="29">
        <v>65.900000000000006</v>
      </c>
      <c r="Y174" s="29">
        <v>54.8</v>
      </c>
      <c r="Z174" s="29">
        <v>11.1</v>
      </c>
      <c r="AA174" s="29">
        <v>84.6</v>
      </c>
      <c r="AG174" s="29">
        <v>92.5</v>
      </c>
      <c r="AJ174" s="29">
        <v>108.6</v>
      </c>
      <c r="AK174" s="29">
        <v>108.2</v>
      </c>
      <c r="AL174" s="29">
        <v>0.3</v>
      </c>
      <c r="AM174" s="29">
        <v>141.1</v>
      </c>
      <c r="AN174" s="29">
        <v>147</v>
      </c>
      <c r="AO174" s="29">
        <v>-5.9</v>
      </c>
      <c r="AP174" s="29">
        <v>78</v>
      </c>
      <c r="AQ174" s="29">
        <v>75.099999999999994</v>
      </c>
      <c r="AR174" s="29">
        <v>2.9</v>
      </c>
      <c r="AS174" s="29">
        <v>152</v>
      </c>
      <c r="AT174" s="29">
        <v>137</v>
      </c>
      <c r="AU174" s="29">
        <v>15</v>
      </c>
      <c r="AV174" s="29">
        <v>135.9</v>
      </c>
      <c r="AW174" s="29">
        <v>128.5</v>
      </c>
      <c r="AX174" s="29">
        <v>7.5</v>
      </c>
      <c r="AY174" s="29">
        <v>117.7</v>
      </c>
      <c r="AZ174" s="29">
        <v>112.4</v>
      </c>
      <c r="BA174" s="29">
        <v>5.3</v>
      </c>
      <c r="BB174" s="29">
        <v>36.799999999999997</v>
      </c>
      <c r="BC174" s="29">
        <v>41</v>
      </c>
      <c r="BD174" s="29">
        <v>-4.2</v>
      </c>
      <c r="BE174" s="29">
        <v>149.6</v>
      </c>
      <c r="BF174" s="29">
        <v>161.9</v>
      </c>
      <c r="BG174" s="29">
        <v>-12.3</v>
      </c>
      <c r="BH174" s="29">
        <v>45.7</v>
      </c>
      <c r="BI174" s="29">
        <v>62.2</v>
      </c>
      <c r="BJ174" s="29">
        <v>-16.5</v>
      </c>
      <c r="BK174" s="29">
        <v>52.7</v>
      </c>
      <c r="BL174" s="29">
        <v>52.4</v>
      </c>
      <c r="BM174" s="29">
        <v>0.3</v>
      </c>
      <c r="BN174" s="29">
        <v>84.9</v>
      </c>
      <c r="BO174" s="29">
        <v>79.400000000000006</v>
      </c>
      <c r="BP174" s="29">
        <v>5.5</v>
      </c>
      <c r="BQ174" s="29">
        <v>85.2</v>
      </c>
      <c r="BT174" s="29">
        <v>27.6</v>
      </c>
      <c r="BU174" s="29">
        <v>31.6</v>
      </c>
      <c r="BV174" s="29">
        <v>-4</v>
      </c>
      <c r="BW174" s="29">
        <v>72.8</v>
      </c>
      <c r="BX174" s="29">
        <v>62</v>
      </c>
      <c r="BY174" s="29">
        <v>10.8</v>
      </c>
      <c r="BZ174" s="29">
        <v>215.2</v>
      </c>
      <c r="CA174" s="29">
        <v>209.9</v>
      </c>
      <c r="CB174" s="29">
        <v>5.3</v>
      </c>
      <c r="CC174" s="29">
        <v>134.69999999999999</v>
      </c>
      <c r="CD174" s="29">
        <v>127.6</v>
      </c>
      <c r="CE174" s="29">
        <v>7.1</v>
      </c>
      <c r="CI174" s="29">
        <v>43.7</v>
      </c>
      <c r="CJ174" s="29">
        <v>30.9</v>
      </c>
      <c r="CK174" s="29">
        <v>12.8</v>
      </c>
      <c r="CL174" s="29">
        <v>104.1</v>
      </c>
      <c r="CM174" s="29">
        <v>112.7</v>
      </c>
      <c r="CN174" s="29">
        <v>-8.6</v>
      </c>
      <c r="CO174" s="29">
        <v>172.2</v>
      </c>
      <c r="CP174" s="29">
        <v>172.7</v>
      </c>
      <c r="CQ174" s="29">
        <v>-0.5</v>
      </c>
      <c r="CR174" s="29">
        <v>157.9</v>
      </c>
      <c r="CS174" s="29">
        <v>172.3</v>
      </c>
      <c r="CT174" s="29">
        <v>-14.5</v>
      </c>
      <c r="CU174" s="29">
        <v>108.7</v>
      </c>
      <c r="CV174" s="29">
        <v>111</v>
      </c>
      <c r="CW174" s="29">
        <v>-2.2999999999999998</v>
      </c>
      <c r="CX174" s="29">
        <v>25.4</v>
      </c>
      <c r="DA174" s="29">
        <v>89.8</v>
      </c>
      <c r="DB174" s="29">
        <v>91.3</v>
      </c>
      <c r="DC174" s="29">
        <v>-1.5</v>
      </c>
      <c r="DG174" s="29">
        <v>27.2</v>
      </c>
      <c r="DJ174" s="29">
        <v>154.1</v>
      </c>
      <c r="DK174" s="29">
        <v>143.9</v>
      </c>
      <c r="DL174" s="29">
        <v>10.199999999999999</v>
      </c>
      <c r="DM174" s="29">
        <v>101.7</v>
      </c>
      <c r="DN174" s="29">
        <v>111.6</v>
      </c>
      <c r="DO174" s="29">
        <v>-9.9</v>
      </c>
      <c r="DP174" s="29">
        <v>114.4</v>
      </c>
      <c r="DQ174" s="29">
        <v>98.6</v>
      </c>
      <c r="DR174" s="29">
        <v>15.7</v>
      </c>
      <c r="DS174" s="29">
        <v>18.5</v>
      </c>
      <c r="DV174" s="29">
        <v>117.5</v>
      </c>
      <c r="DW174" s="29">
        <v>124.7</v>
      </c>
      <c r="DX174" s="29">
        <v>-7.1</v>
      </c>
      <c r="EB174" s="29">
        <v>50.3</v>
      </c>
      <c r="EC174" s="29">
        <v>54.4</v>
      </c>
      <c r="ED174" s="29">
        <v>-4.0999999999999996</v>
      </c>
    </row>
    <row r="175" spans="1:134" x14ac:dyDescent="0.2">
      <c r="A175" s="28">
        <v>34334</v>
      </c>
      <c r="B175" s="33">
        <v>172</v>
      </c>
      <c r="C175" s="29">
        <v>29.2</v>
      </c>
      <c r="F175" s="29">
        <v>105.1</v>
      </c>
      <c r="G175" s="29">
        <v>105.9</v>
      </c>
      <c r="H175" s="29">
        <v>-0.9</v>
      </c>
      <c r="I175" s="29">
        <v>112</v>
      </c>
      <c r="J175" s="29">
        <v>122.7</v>
      </c>
      <c r="K175" s="29">
        <v>-10.7</v>
      </c>
      <c r="L175" s="29">
        <v>109.6</v>
      </c>
      <c r="M175" s="29">
        <v>95.9</v>
      </c>
      <c r="N175" s="29">
        <v>13.7</v>
      </c>
      <c r="R175" s="29">
        <v>148.80000000000001</v>
      </c>
      <c r="S175" s="29">
        <v>141.5</v>
      </c>
      <c r="T175" s="29">
        <v>7.3</v>
      </c>
      <c r="U175" s="29">
        <v>189.1</v>
      </c>
      <c r="V175" s="29">
        <v>197.5</v>
      </c>
      <c r="W175" s="29">
        <v>-8.4</v>
      </c>
      <c r="X175" s="29">
        <v>69.099999999999994</v>
      </c>
      <c r="Y175" s="29">
        <v>55.7</v>
      </c>
      <c r="Z175" s="29">
        <v>13.4</v>
      </c>
      <c r="AA175" s="29">
        <v>87.8</v>
      </c>
      <c r="AG175" s="29">
        <v>91.2</v>
      </c>
      <c r="AJ175" s="29">
        <v>111.1</v>
      </c>
      <c r="AK175" s="29">
        <v>108.6</v>
      </c>
      <c r="AL175" s="29">
        <v>2.5</v>
      </c>
      <c r="AM175" s="29">
        <v>142.6</v>
      </c>
      <c r="AN175" s="29">
        <v>147.19999999999999</v>
      </c>
      <c r="AO175" s="29">
        <v>-4.5999999999999996</v>
      </c>
      <c r="AP175" s="29">
        <v>78.599999999999994</v>
      </c>
      <c r="AQ175" s="29">
        <v>75.2</v>
      </c>
      <c r="AR175" s="29">
        <v>3.4</v>
      </c>
      <c r="AS175" s="29">
        <v>145.30000000000001</v>
      </c>
      <c r="AT175" s="29">
        <v>138.4</v>
      </c>
      <c r="AU175" s="29">
        <v>7</v>
      </c>
      <c r="AV175" s="29">
        <v>134.4</v>
      </c>
      <c r="AW175" s="29">
        <v>129.19999999999999</v>
      </c>
      <c r="AX175" s="29">
        <v>5.2</v>
      </c>
      <c r="AY175" s="29">
        <v>119.3</v>
      </c>
      <c r="AZ175" s="29">
        <v>113.6</v>
      </c>
      <c r="BA175" s="29">
        <v>5.6</v>
      </c>
      <c r="BB175" s="29">
        <v>35.200000000000003</v>
      </c>
      <c r="BC175" s="29">
        <v>40.6</v>
      </c>
      <c r="BD175" s="29">
        <v>-5.3</v>
      </c>
      <c r="BE175" s="29">
        <v>147.69999999999999</v>
      </c>
      <c r="BF175" s="29">
        <v>161.69999999999999</v>
      </c>
      <c r="BG175" s="29">
        <v>-14</v>
      </c>
      <c r="BH175" s="29">
        <v>45.6</v>
      </c>
      <c r="BI175" s="29">
        <v>61.3</v>
      </c>
      <c r="BJ175" s="29">
        <v>-15.7</v>
      </c>
      <c r="BK175" s="29">
        <v>51.9</v>
      </c>
      <c r="BL175" s="29">
        <v>53</v>
      </c>
      <c r="BM175" s="29">
        <v>-1.1000000000000001</v>
      </c>
      <c r="BN175" s="29">
        <v>88.4</v>
      </c>
      <c r="BO175" s="29">
        <v>80</v>
      </c>
      <c r="BP175" s="29">
        <v>8.5</v>
      </c>
      <c r="BQ175" s="29">
        <v>90.2</v>
      </c>
      <c r="BT175" s="29">
        <v>27.7</v>
      </c>
      <c r="BU175" s="29">
        <v>31.5</v>
      </c>
      <c r="BV175" s="29">
        <v>-3.9</v>
      </c>
      <c r="BW175" s="29">
        <v>74.900000000000006</v>
      </c>
      <c r="BX175" s="29">
        <v>62.7</v>
      </c>
      <c r="BY175" s="29">
        <v>12.2</v>
      </c>
      <c r="BZ175" s="29">
        <v>217.5</v>
      </c>
      <c r="CA175" s="29">
        <v>211.4</v>
      </c>
      <c r="CB175" s="29">
        <v>6.1</v>
      </c>
      <c r="CC175" s="29">
        <v>133</v>
      </c>
      <c r="CD175" s="29">
        <v>128.80000000000001</v>
      </c>
      <c r="CE175" s="29">
        <v>4.2</v>
      </c>
      <c r="CI175" s="29">
        <v>45.1</v>
      </c>
      <c r="CJ175" s="29">
        <v>32.1</v>
      </c>
      <c r="CK175" s="29">
        <v>13.1</v>
      </c>
      <c r="CL175" s="29">
        <v>108.2</v>
      </c>
      <c r="CM175" s="29">
        <v>113.5</v>
      </c>
      <c r="CN175" s="29">
        <v>-5.3</v>
      </c>
      <c r="CO175" s="29">
        <v>174.6</v>
      </c>
      <c r="CP175" s="29">
        <v>173.9</v>
      </c>
      <c r="CQ175" s="29">
        <v>0.6</v>
      </c>
      <c r="CR175" s="29">
        <v>156.19999999999999</v>
      </c>
      <c r="CS175" s="29">
        <v>172.2</v>
      </c>
      <c r="CT175" s="29">
        <v>-16</v>
      </c>
      <c r="CU175" s="29">
        <v>112.3</v>
      </c>
      <c r="CV175" s="29">
        <v>112</v>
      </c>
      <c r="CW175" s="29">
        <v>0.3</v>
      </c>
      <c r="CX175" s="29">
        <v>24.9</v>
      </c>
      <c r="DA175" s="29">
        <v>94.5</v>
      </c>
      <c r="DB175" s="29">
        <v>91</v>
      </c>
      <c r="DC175" s="29">
        <v>3.5</v>
      </c>
      <c r="DG175" s="29">
        <v>27.9</v>
      </c>
      <c r="DJ175" s="29">
        <v>153.19999999999999</v>
      </c>
      <c r="DK175" s="29">
        <v>145.1</v>
      </c>
      <c r="DL175" s="29">
        <v>8.1</v>
      </c>
      <c r="DM175" s="29">
        <v>101.8</v>
      </c>
      <c r="DN175" s="29">
        <v>111.2</v>
      </c>
      <c r="DO175" s="29">
        <v>-9.5</v>
      </c>
      <c r="DP175" s="29">
        <v>117.3</v>
      </c>
      <c r="DQ175" s="29">
        <v>100.7</v>
      </c>
      <c r="DR175" s="29">
        <v>16.600000000000001</v>
      </c>
      <c r="DS175" s="29">
        <v>19.2</v>
      </c>
      <c r="DV175" s="29">
        <v>117.9</v>
      </c>
      <c r="DW175" s="29">
        <v>124.7</v>
      </c>
      <c r="DX175" s="29">
        <v>-6.8</v>
      </c>
      <c r="EB175" s="29">
        <v>49.8</v>
      </c>
      <c r="EC175" s="29">
        <v>54.1</v>
      </c>
      <c r="ED175" s="29">
        <v>-4.4000000000000004</v>
      </c>
    </row>
    <row r="176" spans="1:134" x14ac:dyDescent="0.2">
      <c r="A176" s="28">
        <v>34424</v>
      </c>
      <c r="B176" s="33">
        <v>173</v>
      </c>
      <c r="C176" s="29">
        <v>29.1</v>
      </c>
      <c r="F176" s="29">
        <v>103.3</v>
      </c>
      <c r="G176" s="29">
        <v>106.4</v>
      </c>
      <c r="H176" s="29">
        <v>-3.1</v>
      </c>
      <c r="I176" s="29">
        <v>111.3</v>
      </c>
      <c r="J176" s="29">
        <v>122.8</v>
      </c>
      <c r="K176" s="29">
        <v>-11.5</v>
      </c>
      <c r="L176" s="29">
        <v>109.3</v>
      </c>
      <c r="M176" s="29">
        <v>96.9</v>
      </c>
      <c r="N176" s="29">
        <v>12.5</v>
      </c>
      <c r="R176" s="29">
        <v>149.1</v>
      </c>
      <c r="S176" s="29">
        <v>142.5</v>
      </c>
      <c r="T176" s="29">
        <v>6.6</v>
      </c>
      <c r="U176" s="29">
        <v>189.2</v>
      </c>
      <c r="V176" s="29">
        <v>197.9</v>
      </c>
      <c r="W176" s="29">
        <v>-8.6999999999999993</v>
      </c>
      <c r="X176" s="29">
        <v>68.099999999999994</v>
      </c>
      <c r="Y176" s="29">
        <v>56.5</v>
      </c>
      <c r="Z176" s="29">
        <v>11.6</v>
      </c>
      <c r="AA176" s="29">
        <v>84.8</v>
      </c>
      <c r="AG176" s="29">
        <v>89.8</v>
      </c>
      <c r="AJ176" s="29">
        <v>109</v>
      </c>
      <c r="AK176" s="29">
        <v>108.8</v>
      </c>
      <c r="AL176" s="29">
        <v>0.2</v>
      </c>
      <c r="AM176" s="29">
        <v>142.80000000000001</v>
      </c>
      <c r="AN176" s="29">
        <v>147.4</v>
      </c>
      <c r="AO176" s="29">
        <v>-4.5999999999999996</v>
      </c>
      <c r="AP176" s="29">
        <v>76.599999999999994</v>
      </c>
      <c r="AQ176" s="29">
        <v>75.3</v>
      </c>
      <c r="AR176" s="29">
        <v>1.4</v>
      </c>
      <c r="AS176" s="29">
        <v>145</v>
      </c>
      <c r="AT176" s="29">
        <v>139.69999999999999</v>
      </c>
      <c r="AU176" s="29">
        <v>5.4</v>
      </c>
      <c r="AV176" s="29">
        <v>134.5</v>
      </c>
      <c r="AW176" s="29">
        <v>129.9</v>
      </c>
      <c r="AX176" s="29">
        <v>4.5999999999999996</v>
      </c>
      <c r="AY176" s="29">
        <v>117.8</v>
      </c>
      <c r="AZ176" s="29">
        <v>114.8</v>
      </c>
      <c r="BA176" s="29">
        <v>3</v>
      </c>
      <c r="BB176" s="29">
        <v>34.299999999999997</v>
      </c>
      <c r="BC176" s="29">
        <v>40.1</v>
      </c>
      <c r="BD176" s="29">
        <v>-5.8</v>
      </c>
      <c r="BE176" s="29">
        <v>149.80000000000001</v>
      </c>
      <c r="BF176" s="29">
        <v>161.6</v>
      </c>
      <c r="BG176" s="29">
        <v>-11.8</v>
      </c>
      <c r="BH176" s="29">
        <v>45.2</v>
      </c>
      <c r="BI176" s="29">
        <v>60.5</v>
      </c>
      <c r="BJ176" s="29">
        <v>-15.3</v>
      </c>
      <c r="BK176" s="29">
        <v>53.3</v>
      </c>
      <c r="BL176" s="29">
        <v>53.6</v>
      </c>
      <c r="BM176" s="29">
        <v>-0.3</v>
      </c>
      <c r="BN176" s="29">
        <v>86.3</v>
      </c>
      <c r="BO176" s="29">
        <v>80.400000000000006</v>
      </c>
      <c r="BP176" s="29">
        <v>5.9</v>
      </c>
      <c r="BQ176" s="29">
        <v>89.6</v>
      </c>
      <c r="BT176" s="29">
        <v>27.6</v>
      </c>
      <c r="BU176" s="29">
        <v>31.5</v>
      </c>
      <c r="BV176" s="29">
        <v>-3.9</v>
      </c>
      <c r="BW176" s="29">
        <v>71.599999999999994</v>
      </c>
      <c r="BX176" s="29">
        <v>63.2</v>
      </c>
      <c r="BY176" s="29">
        <v>8.4</v>
      </c>
      <c r="BZ176" s="29">
        <v>216.7</v>
      </c>
      <c r="CA176" s="29">
        <v>212.9</v>
      </c>
      <c r="CB176" s="29">
        <v>3.8</v>
      </c>
      <c r="CC176" s="29">
        <v>133.9</v>
      </c>
      <c r="CD176" s="29">
        <v>130</v>
      </c>
      <c r="CE176" s="29">
        <v>3.9</v>
      </c>
      <c r="CI176" s="29">
        <v>46.4</v>
      </c>
      <c r="CJ176" s="29">
        <v>33.200000000000003</v>
      </c>
      <c r="CK176" s="29">
        <v>13.2</v>
      </c>
      <c r="CL176" s="29">
        <v>107.4</v>
      </c>
      <c r="CM176" s="29">
        <v>114.2</v>
      </c>
      <c r="CN176" s="29">
        <v>-6.8</v>
      </c>
      <c r="CO176" s="29">
        <v>177.7</v>
      </c>
      <c r="CP176" s="29">
        <v>175.3</v>
      </c>
      <c r="CQ176" s="29">
        <v>2.4</v>
      </c>
      <c r="CR176" s="29">
        <v>154.5</v>
      </c>
      <c r="CS176" s="29">
        <v>171.9</v>
      </c>
      <c r="CT176" s="29">
        <v>-17.399999999999999</v>
      </c>
      <c r="CU176" s="29">
        <v>114.3</v>
      </c>
      <c r="CV176" s="29">
        <v>113.1</v>
      </c>
      <c r="CW176" s="29">
        <v>1.1000000000000001</v>
      </c>
      <c r="CX176" s="29">
        <v>24.3</v>
      </c>
      <c r="DA176" s="29">
        <v>93.6</v>
      </c>
      <c r="DB176" s="29">
        <v>90.7</v>
      </c>
      <c r="DC176" s="29">
        <v>2.9</v>
      </c>
      <c r="DG176" s="29">
        <v>29.3</v>
      </c>
      <c r="DJ176" s="29">
        <v>150.80000000000001</v>
      </c>
      <c r="DK176" s="29">
        <v>146.19999999999999</v>
      </c>
      <c r="DL176" s="29">
        <v>4.7</v>
      </c>
      <c r="DM176" s="29">
        <v>101</v>
      </c>
      <c r="DN176" s="29">
        <v>110.9</v>
      </c>
      <c r="DO176" s="29">
        <v>-9.9</v>
      </c>
      <c r="DP176" s="29">
        <v>119.5</v>
      </c>
      <c r="DQ176" s="29">
        <v>102.8</v>
      </c>
      <c r="DR176" s="29">
        <v>16.7</v>
      </c>
      <c r="DS176" s="29">
        <v>21.3</v>
      </c>
      <c r="DV176" s="29">
        <v>117.7</v>
      </c>
      <c r="DW176" s="29">
        <v>124.7</v>
      </c>
      <c r="DX176" s="29">
        <v>-6.9</v>
      </c>
      <c r="EB176" s="29">
        <v>49.4</v>
      </c>
      <c r="EC176" s="29">
        <v>53.9</v>
      </c>
      <c r="ED176" s="29">
        <v>-4.4000000000000004</v>
      </c>
    </row>
    <row r="177" spans="1:134" x14ac:dyDescent="0.2">
      <c r="A177" s="28">
        <v>34515</v>
      </c>
      <c r="B177" s="33">
        <v>174</v>
      </c>
      <c r="C177" s="29">
        <v>30.6</v>
      </c>
      <c r="F177" s="29">
        <v>104.3</v>
      </c>
      <c r="G177" s="29">
        <v>106.8</v>
      </c>
      <c r="H177" s="29">
        <v>-2.5</v>
      </c>
      <c r="I177" s="29">
        <v>111.6</v>
      </c>
      <c r="J177" s="29">
        <v>123</v>
      </c>
      <c r="K177" s="29">
        <v>-11.3</v>
      </c>
      <c r="L177" s="29">
        <v>110.1</v>
      </c>
      <c r="M177" s="29">
        <v>97.9</v>
      </c>
      <c r="N177" s="29">
        <v>12.3</v>
      </c>
      <c r="R177" s="29">
        <v>148</v>
      </c>
      <c r="S177" s="29">
        <v>143.4</v>
      </c>
      <c r="T177" s="29">
        <v>4.5999999999999996</v>
      </c>
      <c r="U177" s="29">
        <v>189.3</v>
      </c>
      <c r="V177" s="29">
        <v>198.4</v>
      </c>
      <c r="W177" s="29">
        <v>-9.1</v>
      </c>
      <c r="X177" s="29">
        <v>66.900000000000006</v>
      </c>
      <c r="Y177" s="29">
        <v>57</v>
      </c>
      <c r="Z177" s="29">
        <v>9.9</v>
      </c>
      <c r="AA177" s="29">
        <v>83.2</v>
      </c>
      <c r="AG177" s="29">
        <v>90.1</v>
      </c>
      <c r="AJ177" s="29">
        <v>109.8</v>
      </c>
      <c r="AK177" s="29">
        <v>109.1</v>
      </c>
      <c r="AL177" s="29">
        <v>0.7</v>
      </c>
      <c r="AM177" s="29">
        <v>140.30000000000001</v>
      </c>
      <c r="AN177" s="29">
        <v>147.4</v>
      </c>
      <c r="AO177" s="29">
        <v>-7.1</v>
      </c>
      <c r="AP177" s="29">
        <v>76.3</v>
      </c>
      <c r="AQ177" s="29">
        <v>75.3</v>
      </c>
      <c r="AR177" s="29">
        <v>1</v>
      </c>
      <c r="AS177" s="29">
        <v>142.9</v>
      </c>
      <c r="AT177" s="29">
        <v>140.80000000000001</v>
      </c>
      <c r="AU177" s="29">
        <v>2.1</v>
      </c>
      <c r="AV177" s="29">
        <v>133.4</v>
      </c>
      <c r="AW177" s="29">
        <v>130.5</v>
      </c>
      <c r="AX177" s="29">
        <v>2.9</v>
      </c>
      <c r="AY177" s="29">
        <v>114.6</v>
      </c>
      <c r="AZ177" s="29">
        <v>115.7</v>
      </c>
      <c r="BA177" s="29">
        <v>-1</v>
      </c>
      <c r="BB177" s="29">
        <v>35.4</v>
      </c>
      <c r="BC177" s="29">
        <v>39.700000000000003</v>
      </c>
      <c r="BD177" s="29">
        <v>-4.3</v>
      </c>
      <c r="BE177" s="29">
        <v>151.5</v>
      </c>
      <c r="BF177" s="29">
        <v>161.6</v>
      </c>
      <c r="BG177" s="29">
        <v>-10.1</v>
      </c>
      <c r="BH177" s="29">
        <v>46.6</v>
      </c>
      <c r="BI177" s="29">
        <v>59.7</v>
      </c>
      <c r="BJ177" s="29">
        <v>-13.1</v>
      </c>
      <c r="BK177" s="29">
        <v>53.9</v>
      </c>
      <c r="BL177" s="29">
        <v>54.1</v>
      </c>
      <c r="BM177" s="29">
        <v>-0.3</v>
      </c>
      <c r="BN177" s="29">
        <v>85.5</v>
      </c>
      <c r="BO177" s="29">
        <v>80.8</v>
      </c>
      <c r="BP177" s="29">
        <v>4.7</v>
      </c>
      <c r="BQ177" s="29">
        <v>91.1</v>
      </c>
      <c r="BT177" s="29">
        <v>26.5</v>
      </c>
      <c r="BU177" s="29">
        <v>31.3</v>
      </c>
      <c r="BV177" s="29">
        <v>-4.8</v>
      </c>
      <c r="BW177" s="29">
        <v>71.400000000000006</v>
      </c>
      <c r="BX177" s="29">
        <v>63.7</v>
      </c>
      <c r="BY177" s="29">
        <v>7.7</v>
      </c>
      <c r="BZ177" s="29">
        <v>215.3</v>
      </c>
      <c r="CA177" s="29">
        <v>214.2</v>
      </c>
      <c r="CB177" s="29">
        <v>1.1000000000000001</v>
      </c>
      <c r="CC177" s="29">
        <v>135.5</v>
      </c>
      <c r="CD177" s="29">
        <v>131.19999999999999</v>
      </c>
      <c r="CE177" s="29">
        <v>4.3</v>
      </c>
      <c r="CI177" s="29">
        <v>47.8</v>
      </c>
      <c r="CJ177" s="29">
        <v>34.4</v>
      </c>
      <c r="CK177" s="29">
        <v>13.3</v>
      </c>
      <c r="CL177" s="29">
        <v>106.2</v>
      </c>
      <c r="CM177" s="29">
        <v>114.8</v>
      </c>
      <c r="CN177" s="29">
        <v>-8.6999999999999993</v>
      </c>
      <c r="CO177" s="29">
        <v>178.7</v>
      </c>
      <c r="CP177" s="29">
        <v>176.6</v>
      </c>
      <c r="CQ177" s="29">
        <v>2.1</v>
      </c>
      <c r="CR177" s="29">
        <v>151.5</v>
      </c>
      <c r="CS177" s="29">
        <v>171.5</v>
      </c>
      <c r="CT177" s="29">
        <v>-20</v>
      </c>
      <c r="CU177" s="29">
        <v>112</v>
      </c>
      <c r="CV177" s="29">
        <v>114.1</v>
      </c>
      <c r="CW177" s="29">
        <v>-2.1</v>
      </c>
      <c r="CX177" s="29">
        <v>23.2</v>
      </c>
      <c r="DA177" s="29">
        <v>93.3</v>
      </c>
      <c r="DB177" s="29">
        <v>90.4</v>
      </c>
      <c r="DC177" s="29">
        <v>3</v>
      </c>
      <c r="DG177" s="29">
        <v>29.9</v>
      </c>
      <c r="DJ177" s="29">
        <v>148.30000000000001</v>
      </c>
      <c r="DK177" s="29">
        <v>147</v>
      </c>
      <c r="DL177" s="29">
        <v>1.3</v>
      </c>
      <c r="DM177" s="29">
        <v>101.1</v>
      </c>
      <c r="DN177" s="29">
        <v>110.5</v>
      </c>
      <c r="DO177" s="29">
        <v>-9.4</v>
      </c>
      <c r="DP177" s="29">
        <v>123.6</v>
      </c>
      <c r="DQ177" s="29">
        <v>105</v>
      </c>
      <c r="DR177" s="29">
        <v>18.7</v>
      </c>
      <c r="DS177" s="29">
        <v>20.8</v>
      </c>
      <c r="DV177" s="29">
        <v>117.8</v>
      </c>
      <c r="DW177" s="29">
        <v>124.7</v>
      </c>
      <c r="DX177" s="29">
        <v>-6.8</v>
      </c>
      <c r="EB177" s="29">
        <v>48.9</v>
      </c>
      <c r="EC177" s="29">
        <v>53.6</v>
      </c>
      <c r="ED177" s="29">
        <v>-4.5999999999999996</v>
      </c>
    </row>
    <row r="178" spans="1:134" x14ac:dyDescent="0.2">
      <c r="A178" s="28">
        <v>34607</v>
      </c>
      <c r="B178" s="33">
        <v>175</v>
      </c>
      <c r="C178" s="29">
        <v>31.1</v>
      </c>
      <c r="F178" s="29">
        <v>103.8</v>
      </c>
      <c r="G178" s="29">
        <v>107.2</v>
      </c>
      <c r="H178" s="29">
        <v>-3.4</v>
      </c>
      <c r="I178" s="29">
        <v>111.9</v>
      </c>
      <c r="J178" s="29">
        <v>123.1</v>
      </c>
      <c r="K178" s="29">
        <v>-11.2</v>
      </c>
      <c r="L178" s="29">
        <v>110.5</v>
      </c>
      <c r="M178" s="29">
        <v>98.8</v>
      </c>
      <c r="N178" s="29">
        <v>11.7</v>
      </c>
      <c r="R178" s="29">
        <v>146.69999999999999</v>
      </c>
      <c r="S178" s="29">
        <v>144.19999999999999</v>
      </c>
      <c r="T178" s="29">
        <v>2.5</v>
      </c>
      <c r="U178" s="29">
        <v>189.3</v>
      </c>
      <c r="V178" s="29">
        <v>198.7</v>
      </c>
      <c r="W178" s="29">
        <v>-9.4</v>
      </c>
      <c r="X178" s="29">
        <v>67.5</v>
      </c>
      <c r="Y178" s="29">
        <v>57.6</v>
      </c>
      <c r="Z178" s="29">
        <v>9.8000000000000007</v>
      </c>
      <c r="AA178" s="29">
        <v>81.400000000000006</v>
      </c>
      <c r="AG178" s="29">
        <v>89.3</v>
      </c>
      <c r="AJ178" s="29">
        <v>110.7</v>
      </c>
      <c r="AK178" s="29">
        <v>109.4</v>
      </c>
      <c r="AL178" s="29">
        <v>1.3</v>
      </c>
      <c r="AM178" s="29">
        <v>136.5</v>
      </c>
      <c r="AN178" s="29">
        <v>147.30000000000001</v>
      </c>
      <c r="AO178" s="29">
        <v>-10.8</v>
      </c>
      <c r="AP178" s="29">
        <v>75.099999999999994</v>
      </c>
      <c r="AQ178" s="29">
        <v>75.3</v>
      </c>
      <c r="AR178" s="29">
        <v>-0.2</v>
      </c>
      <c r="AS178" s="29">
        <v>139.9</v>
      </c>
      <c r="AT178" s="29">
        <v>141.69999999999999</v>
      </c>
      <c r="AU178" s="29">
        <v>-1.8</v>
      </c>
      <c r="AV178" s="29">
        <v>132.30000000000001</v>
      </c>
      <c r="AW178" s="29">
        <v>131</v>
      </c>
      <c r="AX178" s="29">
        <v>1.3</v>
      </c>
      <c r="AY178" s="29">
        <v>114.2</v>
      </c>
      <c r="AZ178" s="29">
        <v>116.5</v>
      </c>
      <c r="BA178" s="29">
        <v>-2.4</v>
      </c>
      <c r="BB178" s="29">
        <v>34.4</v>
      </c>
      <c r="BC178" s="29">
        <v>39.299999999999997</v>
      </c>
      <c r="BD178" s="29">
        <v>-4.9000000000000004</v>
      </c>
      <c r="BE178" s="29">
        <v>151.19999999999999</v>
      </c>
      <c r="BF178" s="29">
        <v>161.6</v>
      </c>
      <c r="BG178" s="29">
        <v>-10.4</v>
      </c>
      <c r="BH178" s="29">
        <v>47.6</v>
      </c>
      <c r="BI178" s="29">
        <v>59</v>
      </c>
      <c r="BJ178" s="29">
        <v>-11.4</v>
      </c>
      <c r="BK178" s="29">
        <v>54.7</v>
      </c>
      <c r="BL178" s="29">
        <v>54.7</v>
      </c>
      <c r="BM178" s="29">
        <v>-0.1</v>
      </c>
      <c r="BN178" s="29">
        <v>84.4</v>
      </c>
      <c r="BO178" s="29">
        <v>81.099999999999994</v>
      </c>
      <c r="BP178" s="29">
        <v>3.3</v>
      </c>
      <c r="BQ178" s="29">
        <v>92.1</v>
      </c>
      <c r="BT178" s="29">
        <v>27</v>
      </c>
      <c r="BU178" s="29">
        <v>31.2</v>
      </c>
      <c r="BV178" s="29">
        <v>-4.2</v>
      </c>
      <c r="BW178" s="29">
        <v>69.3</v>
      </c>
      <c r="BX178" s="29">
        <v>64.099999999999994</v>
      </c>
      <c r="BY178" s="29">
        <v>5.2</v>
      </c>
      <c r="BZ178" s="29">
        <v>216.7</v>
      </c>
      <c r="CA178" s="29">
        <v>215.5</v>
      </c>
      <c r="CB178" s="29">
        <v>1.2</v>
      </c>
      <c r="CC178" s="29">
        <v>138.6</v>
      </c>
      <c r="CD178" s="29">
        <v>132.6</v>
      </c>
      <c r="CE178" s="29">
        <v>6</v>
      </c>
      <c r="CI178" s="29">
        <v>48.4</v>
      </c>
      <c r="CJ178" s="29">
        <v>35.6</v>
      </c>
      <c r="CK178" s="29">
        <v>12.8</v>
      </c>
      <c r="CL178" s="29">
        <v>110.8</v>
      </c>
      <c r="CM178" s="29">
        <v>115.6</v>
      </c>
      <c r="CN178" s="29">
        <v>-4.8</v>
      </c>
      <c r="CO178" s="29">
        <v>178.7</v>
      </c>
      <c r="CP178" s="29">
        <v>177.8</v>
      </c>
      <c r="CQ178" s="29">
        <v>0.9</v>
      </c>
      <c r="CR178" s="29">
        <v>150.1</v>
      </c>
      <c r="CS178" s="29">
        <v>171</v>
      </c>
      <c r="CT178" s="29">
        <v>-20.8</v>
      </c>
      <c r="CU178" s="29">
        <v>112.8</v>
      </c>
      <c r="CV178" s="29">
        <v>115</v>
      </c>
      <c r="CW178" s="29">
        <v>-2.2000000000000002</v>
      </c>
      <c r="CX178" s="29">
        <v>22.1</v>
      </c>
      <c r="DA178" s="29">
        <v>93</v>
      </c>
      <c r="DB178" s="29">
        <v>90.1</v>
      </c>
      <c r="DC178" s="29">
        <v>2.9</v>
      </c>
      <c r="DG178" s="29">
        <v>29.9</v>
      </c>
      <c r="DJ178" s="29">
        <v>146.1</v>
      </c>
      <c r="DK178" s="29">
        <v>147.69999999999999</v>
      </c>
      <c r="DL178" s="29">
        <v>-1.6</v>
      </c>
      <c r="DM178" s="29">
        <v>102.4</v>
      </c>
      <c r="DN178" s="29">
        <v>110.3</v>
      </c>
      <c r="DO178" s="29">
        <v>-7.8</v>
      </c>
      <c r="DP178" s="29">
        <v>129</v>
      </c>
      <c r="DQ178" s="29">
        <v>107.4</v>
      </c>
      <c r="DR178" s="29">
        <v>21.6</v>
      </c>
      <c r="DS178" s="29">
        <v>18.600000000000001</v>
      </c>
      <c r="DV178" s="29">
        <v>117.7</v>
      </c>
      <c r="DW178" s="29">
        <v>124.6</v>
      </c>
      <c r="DX178" s="29">
        <v>-6.9</v>
      </c>
      <c r="EB178" s="29">
        <v>50.3</v>
      </c>
      <c r="EC178" s="29">
        <v>53.4</v>
      </c>
      <c r="ED178" s="29">
        <v>-3.1</v>
      </c>
    </row>
    <row r="179" spans="1:134" x14ac:dyDescent="0.2">
      <c r="A179" s="28">
        <v>34699</v>
      </c>
      <c r="B179" s="33">
        <v>176</v>
      </c>
      <c r="C179" s="29">
        <v>31.4</v>
      </c>
      <c r="D179" s="29">
        <v>25.7</v>
      </c>
      <c r="E179" s="29">
        <v>5.8</v>
      </c>
      <c r="F179" s="29">
        <v>104.7</v>
      </c>
      <c r="G179" s="29">
        <v>107.6</v>
      </c>
      <c r="H179" s="29">
        <v>-3</v>
      </c>
      <c r="I179" s="29">
        <v>111.8</v>
      </c>
      <c r="J179" s="29">
        <v>123.2</v>
      </c>
      <c r="K179" s="29">
        <v>-11.3</v>
      </c>
      <c r="L179" s="29">
        <v>110.2</v>
      </c>
      <c r="M179" s="29">
        <v>99.8</v>
      </c>
      <c r="N179" s="29">
        <v>10.4</v>
      </c>
      <c r="R179" s="29">
        <v>145.30000000000001</v>
      </c>
      <c r="S179" s="29">
        <v>144.9</v>
      </c>
      <c r="T179" s="29">
        <v>0.5</v>
      </c>
      <c r="U179" s="29">
        <v>188.9</v>
      </c>
      <c r="V179" s="29">
        <v>199.1</v>
      </c>
      <c r="W179" s="29">
        <v>-10.199999999999999</v>
      </c>
      <c r="X179" s="29">
        <v>68</v>
      </c>
      <c r="Y179" s="29">
        <v>58.2</v>
      </c>
      <c r="Z179" s="29">
        <v>9.8000000000000007</v>
      </c>
      <c r="AA179" s="29">
        <v>80.900000000000006</v>
      </c>
      <c r="AG179" s="29">
        <v>89.7</v>
      </c>
      <c r="AJ179" s="29">
        <v>111.9</v>
      </c>
      <c r="AK179" s="29">
        <v>109.7</v>
      </c>
      <c r="AL179" s="29">
        <v>2.1</v>
      </c>
      <c r="AM179" s="29">
        <v>133.80000000000001</v>
      </c>
      <c r="AN179" s="29">
        <v>146.9</v>
      </c>
      <c r="AO179" s="29">
        <v>-13.1</v>
      </c>
      <c r="AP179" s="29">
        <v>74.8</v>
      </c>
      <c r="AQ179" s="29">
        <v>75.2</v>
      </c>
      <c r="AR179" s="29">
        <v>-0.4</v>
      </c>
      <c r="AS179" s="29">
        <v>136.69999999999999</v>
      </c>
      <c r="AT179" s="29">
        <v>142.4</v>
      </c>
      <c r="AU179" s="29">
        <v>-5.7</v>
      </c>
      <c r="AV179" s="29">
        <v>133.4</v>
      </c>
      <c r="AW179" s="29">
        <v>131.6</v>
      </c>
      <c r="AX179" s="29">
        <v>1.8</v>
      </c>
      <c r="AY179" s="29">
        <v>114</v>
      </c>
      <c r="AZ179" s="29">
        <v>117.3</v>
      </c>
      <c r="BA179" s="29">
        <v>-3.3</v>
      </c>
      <c r="BB179" s="29">
        <v>35.799999999999997</v>
      </c>
      <c r="BC179" s="29">
        <v>39</v>
      </c>
      <c r="BD179" s="29">
        <v>-3.2</v>
      </c>
      <c r="BE179" s="29">
        <v>149.9</v>
      </c>
      <c r="BF179" s="29">
        <v>161.5</v>
      </c>
      <c r="BG179" s="29">
        <v>-11.6</v>
      </c>
      <c r="BH179" s="29">
        <v>47.8</v>
      </c>
      <c r="BI179" s="29">
        <v>58.3</v>
      </c>
      <c r="BJ179" s="29">
        <v>-10.5</v>
      </c>
      <c r="BK179" s="29">
        <v>55.9</v>
      </c>
      <c r="BL179" s="29">
        <v>55.4</v>
      </c>
      <c r="BM179" s="29">
        <v>0.5</v>
      </c>
      <c r="BN179" s="29">
        <v>86.5</v>
      </c>
      <c r="BO179" s="29">
        <v>81.5</v>
      </c>
      <c r="BP179" s="29">
        <v>5</v>
      </c>
      <c r="BQ179" s="29">
        <v>94.6</v>
      </c>
      <c r="BT179" s="29">
        <v>27.2</v>
      </c>
      <c r="BU179" s="29">
        <v>31.2</v>
      </c>
      <c r="BV179" s="29">
        <v>-4</v>
      </c>
      <c r="BW179" s="29">
        <v>71.5</v>
      </c>
      <c r="BX179" s="29">
        <v>64.599999999999994</v>
      </c>
      <c r="BY179" s="29">
        <v>6.9</v>
      </c>
      <c r="BZ179" s="29">
        <v>218.2</v>
      </c>
      <c r="CA179" s="29">
        <v>216.8</v>
      </c>
      <c r="CB179" s="29">
        <v>1.4</v>
      </c>
      <c r="CC179" s="29">
        <v>137.5</v>
      </c>
      <c r="CD179" s="29">
        <v>133.80000000000001</v>
      </c>
      <c r="CE179" s="29">
        <v>3.7</v>
      </c>
      <c r="CI179" s="29">
        <v>49.5</v>
      </c>
      <c r="CJ179" s="29">
        <v>36.799999999999997</v>
      </c>
      <c r="CK179" s="29">
        <v>12.7</v>
      </c>
      <c r="CL179" s="29">
        <v>111.6</v>
      </c>
      <c r="CM179" s="29">
        <v>116.5</v>
      </c>
      <c r="CN179" s="29">
        <v>-4.8</v>
      </c>
      <c r="CO179" s="29">
        <v>179.7</v>
      </c>
      <c r="CP179" s="29">
        <v>179</v>
      </c>
      <c r="CQ179" s="29">
        <v>0.7</v>
      </c>
      <c r="CR179" s="29">
        <v>146.5</v>
      </c>
      <c r="CS179" s="29">
        <v>170.2</v>
      </c>
      <c r="CT179" s="29">
        <v>-23.7</v>
      </c>
      <c r="CU179" s="29">
        <v>112.9</v>
      </c>
      <c r="CV179" s="29">
        <v>115.8</v>
      </c>
      <c r="CW179" s="29">
        <v>-2.9</v>
      </c>
      <c r="CX179" s="29">
        <v>21.7</v>
      </c>
      <c r="DA179" s="29">
        <v>96.3</v>
      </c>
      <c r="DB179" s="29">
        <v>89.9</v>
      </c>
      <c r="DC179" s="29">
        <v>6.3</v>
      </c>
      <c r="DG179" s="29">
        <v>31.3</v>
      </c>
      <c r="DJ179" s="29">
        <v>143.30000000000001</v>
      </c>
      <c r="DK179" s="29">
        <v>148.19999999999999</v>
      </c>
      <c r="DL179" s="29">
        <v>-4.8</v>
      </c>
      <c r="DM179" s="29">
        <v>100.6</v>
      </c>
      <c r="DN179" s="29">
        <v>109.9</v>
      </c>
      <c r="DO179" s="29">
        <v>-9.4</v>
      </c>
      <c r="DP179" s="29">
        <v>135.6</v>
      </c>
      <c r="DQ179" s="29">
        <v>110.1</v>
      </c>
      <c r="DR179" s="29">
        <v>25.5</v>
      </c>
      <c r="DS179" s="29">
        <v>19.100000000000001</v>
      </c>
      <c r="DV179" s="29">
        <v>118.2</v>
      </c>
      <c r="DW179" s="29">
        <v>124.6</v>
      </c>
      <c r="DX179" s="29">
        <v>-6.4</v>
      </c>
      <c r="EB179" s="29">
        <v>51.6</v>
      </c>
      <c r="EC179" s="29">
        <v>53.2</v>
      </c>
      <c r="ED179" s="29">
        <v>-1.7</v>
      </c>
    </row>
    <row r="180" spans="1:134" x14ac:dyDescent="0.2">
      <c r="A180" s="28">
        <v>34789</v>
      </c>
      <c r="B180" s="33">
        <v>177</v>
      </c>
      <c r="C180" s="29">
        <v>30.3</v>
      </c>
      <c r="D180" s="29">
        <v>25.8</v>
      </c>
      <c r="E180" s="29">
        <v>4.5999999999999996</v>
      </c>
      <c r="F180" s="29">
        <v>102.3</v>
      </c>
      <c r="G180" s="29">
        <v>107.9</v>
      </c>
      <c r="H180" s="29">
        <v>-5.6</v>
      </c>
      <c r="I180" s="29">
        <v>112</v>
      </c>
      <c r="J180" s="29">
        <v>123.2</v>
      </c>
      <c r="K180" s="29">
        <v>-11.2</v>
      </c>
      <c r="L180" s="29">
        <v>109.2</v>
      </c>
      <c r="M180" s="29">
        <v>100.6</v>
      </c>
      <c r="N180" s="29">
        <v>8.6999999999999993</v>
      </c>
      <c r="R180" s="29">
        <v>144.9</v>
      </c>
      <c r="S180" s="29">
        <v>145.5</v>
      </c>
      <c r="T180" s="29">
        <v>-0.6</v>
      </c>
      <c r="U180" s="29">
        <v>189.4</v>
      </c>
      <c r="V180" s="29">
        <v>199.4</v>
      </c>
      <c r="W180" s="29">
        <v>-10</v>
      </c>
      <c r="X180" s="29">
        <v>68.599999999999994</v>
      </c>
      <c r="Y180" s="29">
        <v>58.9</v>
      </c>
      <c r="Z180" s="29">
        <v>9.8000000000000007</v>
      </c>
      <c r="AA180" s="29">
        <v>79.2</v>
      </c>
      <c r="AG180" s="29">
        <v>86.1</v>
      </c>
      <c r="AJ180" s="29">
        <v>108.4</v>
      </c>
      <c r="AK180" s="29">
        <v>109.9</v>
      </c>
      <c r="AL180" s="29">
        <v>-1.5</v>
      </c>
      <c r="AM180" s="29">
        <v>133.19999999999999</v>
      </c>
      <c r="AN180" s="29">
        <v>146.6</v>
      </c>
      <c r="AO180" s="29">
        <v>-13.3</v>
      </c>
      <c r="AP180" s="29">
        <v>81.8</v>
      </c>
      <c r="AQ180" s="29">
        <v>75.599999999999994</v>
      </c>
      <c r="AR180" s="29">
        <v>6.2</v>
      </c>
      <c r="AS180" s="29">
        <v>132.30000000000001</v>
      </c>
      <c r="AT180" s="29">
        <v>142.80000000000001</v>
      </c>
      <c r="AU180" s="29">
        <v>-10.5</v>
      </c>
      <c r="AV180" s="29">
        <v>132.6</v>
      </c>
      <c r="AW180" s="29">
        <v>132.1</v>
      </c>
      <c r="AX180" s="29">
        <v>0.6</v>
      </c>
      <c r="AY180" s="29">
        <v>113.6</v>
      </c>
      <c r="AZ180" s="29">
        <v>118</v>
      </c>
      <c r="BA180" s="29">
        <v>-4.4000000000000004</v>
      </c>
      <c r="BB180" s="29">
        <v>34.799999999999997</v>
      </c>
      <c r="BC180" s="29">
        <v>38.700000000000003</v>
      </c>
      <c r="BD180" s="29">
        <v>-3.8</v>
      </c>
      <c r="BE180" s="29">
        <v>151.9</v>
      </c>
      <c r="BF180" s="29">
        <v>161.5</v>
      </c>
      <c r="BG180" s="29">
        <v>-9.6999999999999993</v>
      </c>
      <c r="BH180" s="29">
        <v>46.6</v>
      </c>
      <c r="BI180" s="29">
        <v>57.6</v>
      </c>
      <c r="BJ180" s="29">
        <v>-11</v>
      </c>
      <c r="BK180" s="29">
        <v>55.7</v>
      </c>
      <c r="BL180" s="29">
        <v>56</v>
      </c>
      <c r="BM180" s="29">
        <v>-0.2</v>
      </c>
      <c r="BN180" s="29">
        <v>86.4</v>
      </c>
      <c r="BO180" s="29">
        <v>81.900000000000006</v>
      </c>
      <c r="BP180" s="29">
        <v>4.4000000000000004</v>
      </c>
      <c r="BQ180" s="29">
        <v>94.6</v>
      </c>
      <c r="BT180" s="29">
        <v>28.8</v>
      </c>
      <c r="BU180" s="29">
        <v>31.1</v>
      </c>
      <c r="BV180" s="29">
        <v>-2.4</v>
      </c>
      <c r="BW180" s="29">
        <v>70.3</v>
      </c>
      <c r="BX180" s="29">
        <v>65</v>
      </c>
      <c r="BY180" s="29">
        <v>5.4</v>
      </c>
      <c r="BZ180" s="29">
        <v>217.2</v>
      </c>
      <c r="CA180" s="29">
        <v>218</v>
      </c>
      <c r="CB180" s="29">
        <v>-0.7</v>
      </c>
      <c r="CC180" s="29">
        <v>138.1</v>
      </c>
      <c r="CD180" s="29">
        <v>135</v>
      </c>
      <c r="CE180" s="29">
        <v>3.1</v>
      </c>
      <c r="CI180" s="29">
        <v>50.8</v>
      </c>
      <c r="CJ180" s="29">
        <v>38</v>
      </c>
      <c r="CK180" s="29">
        <v>12.8</v>
      </c>
      <c r="CL180" s="29">
        <v>113.8</v>
      </c>
      <c r="CM180" s="29">
        <v>117.3</v>
      </c>
      <c r="CN180" s="29">
        <v>-3.6</v>
      </c>
      <c r="CO180" s="29">
        <v>179.5</v>
      </c>
      <c r="CP180" s="29">
        <v>180.2</v>
      </c>
      <c r="CQ180" s="29">
        <v>-0.7</v>
      </c>
      <c r="CR180" s="29">
        <v>144.80000000000001</v>
      </c>
      <c r="CS180" s="29">
        <v>169.4</v>
      </c>
      <c r="CT180" s="29">
        <v>-24.6</v>
      </c>
      <c r="CU180" s="29">
        <v>113.7</v>
      </c>
      <c r="CV180" s="29">
        <v>116.7</v>
      </c>
      <c r="CW180" s="29">
        <v>-3</v>
      </c>
      <c r="CX180" s="29">
        <v>20.9</v>
      </c>
      <c r="DA180" s="29">
        <v>93.6</v>
      </c>
      <c r="DB180" s="29">
        <v>89.7</v>
      </c>
      <c r="DC180" s="29">
        <v>3.9</v>
      </c>
      <c r="DG180" s="29">
        <v>31.6</v>
      </c>
      <c r="DJ180" s="29">
        <v>139.9</v>
      </c>
      <c r="DK180" s="29">
        <v>148.5</v>
      </c>
      <c r="DL180" s="29">
        <v>-8.5</v>
      </c>
      <c r="DM180" s="29">
        <v>105.2</v>
      </c>
      <c r="DN180" s="29">
        <v>109.8</v>
      </c>
      <c r="DO180" s="29">
        <v>-4.5999999999999996</v>
      </c>
      <c r="DP180" s="29">
        <v>137.19999999999999</v>
      </c>
      <c r="DQ180" s="29">
        <v>112.7</v>
      </c>
      <c r="DR180" s="29">
        <v>24.5</v>
      </c>
      <c r="DS180" s="29">
        <v>17.899999999999999</v>
      </c>
      <c r="DV180" s="29">
        <v>118.1</v>
      </c>
      <c r="DW180" s="29">
        <v>124.6</v>
      </c>
      <c r="DX180" s="29">
        <v>-6.6</v>
      </c>
      <c r="EB180" s="29">
        <v>51.8</v>
      </c>
      <c r="EC180" s="29">
        <v>53.1</v>
      </c>
      <c r="ED180" s="29">
        <v>-1.3</v>
      </c>
    </row>
    <row r="181" spans="1:134" x14ac:dyDescent="0.2">
      <c r="A181" s="28">
        <v>34880</v>
      </c>
      <c r="B181" s="33">
        <v>178</v>
      </c>
      <c r="C181" s="29">
        <v>31.2</v>
      </c>
      <c r="D181" s="29">
        <v>25.9</v>
      </c>
      <c r="E181" s="29">
        <v>5.3</v>
      </c>
      <c r="F181" s="29">
        <v>103</v>
      </c>
      <c r="G181" s="29">
        <v>108.2</v>
      </c>
      <c r="H181" s="29">
        <v>-5.2</v>
      </c>
      <c r="I181" s="29">
        <v>112.6</v>
      </c>
      <c r="J181" s="29">
        <v>123.3</v>
      </c>
      <c r="K181" s="29">
        <v>-10.7</v>
      </c>
      <c r="L181" s="29">
        <v>108.6</v>
      </c>
      <c r="M181" s="29">
        <v>101.3</v>
      </c>
      <c r="N181" s="29">
        <v>7.2</v>
      </c>
      <c r="R181" s="29">
        <v>143.4</v>
      </c>
      <c r="S181" s="29">
        <v>146</v>
      </c>
      <c r="T181" s="29">
        <v>-2.6</v>
      </c>
      <c r="U181" s="29">
        <v>190</v>
      </c>
      <c r="V181" s="29">
        <v>199.7</v>
      </c>
      <c r="W181" s="29">
        <v>-9.6999999999999993</v>
      </c>
      <c r="X181" s="29">
        <v>66.400000000000006</v>
      </c>
      <c r="Y181" s="29">
        <v>59.3</v>
      </c>
      <c r="Z181" s="29">
        <v>7.1</v>
      </c>
      <c r="AA181" s="29">
        <v>77.400000000000006</v>
      </c>
      <c r="AG181" s="29">
        <v>84.5</v>
      </c>
      <c r="AJ181" s="29">
        <v>109.5</v>
      </c>
      <c r="AK181" s="29">
        <v>110.1</v>
      </c>
      <c r="AL181" s="29">
        <v>-0.5</v>
      </c>
      <c r="AM181" s="29">
        <v>133.5</v>
      </c>
      <c r="AN181" s="29">
        <v>146.19999999999999</v>
      </c>
      <c r="AO181" s="29">
        <v>-12.7</v>
      </c>
      <c r="AP181" s="29">
        <v>81.5</v>
      </c>
      <c r="AQ181" s="29">
        <v>75.900000000000006</v>
      </c>
      <c r="AR181" s="29">
        <v>5.6</v>
      </c>
      <c r="AS181" s="29">
        <v>127.7</v>
      </c>
      <c r="AT181" s="29">
        <v>142.9</v>
      </c>
      <c r="AU181" s="29">
        <v>-15.2</v>
      </c>
      <c r="AV181" s="29">
        <v>133</v>
      </c>
      <c r="AW181" s="29">
        <v>132.5</v>
      </c>
      <c r="AX181" s="29">
        <v>0.5</v>
      </c>
      <c r="AY181" s="29">
        <v>113.6</v>
      </c>
      <c r="AZ181" s="29">
        <v>118.7</v>
      </c>
      <c r="BA181" s="29">
        <v>-5</v>
      </c>
      <c r="BB181" s="29">
        <v>35.1</v>
      </c>
      <c r="BC181" s="29">
        <v>38.299999999999997</v>
      </c>
      <c r="BD181" s="29">
        <v>-3.3</v>
      </c>
      <c r="BE181" s="29">
        <v>156.30000000000001</v>
      </c>
      <c r="BF181" s="29">
        <v>161.80000000000001</v>
      </c>
      <c r="BG181" s="29">
        <v>-5.5</v>
      </c>
      <c r="BH181" s="29">
        <v>46.2</v>
      </c>
      <c r="BI181" s="29">
        <v>56.9</v>
      </c>
      <c r="BJ181" s="29">
        <v>-10.7</v>
      </c>
      <c r="BK181" s="29">
        <v>56.1</v>
      </c>
      <c r="BL181" s="29">
        <v>56.5</v>
      </c>
      <c r="BM181" s="29">
        <v>-0.5</v>
      </c>
      <c r="BN181" s="29">
        <v>86.9</v>
      </c>
      <c r="BO181" s="29">
        <v>82.3</v>
      </c>
      <c r="BP181" s="29">
        <v>4.5</v>
      </c>
      <c r="BQ181" s="29">
        <v>92.5</v>
      </c>
      <c r="BT181" s="29">
        <v>27.8</v>
      </c>
      <c r="BU181" s="29">
        <v>31.1</v>
      </c>
      <c r="BV181" s="29">
        <v>-3.3</v>
      </c>
      <c r="BW181" s="29">
        <v>70.8</v>
      </c>
      <c r="BX181" s="29">
        <v>65.400000000000006</v>
      </c>
      <c r="BY181" s="29">
        <v>5.5</v>
      </c>
      <c r="BZ181" s="29">
        <v>215.1</v>
      </c>
      <c r="CA181" s="29">
        <v>219</v>
      </c>
      <c r="CB181" s="29">
        <v>-3.9</v>
      </c>
      <c r="CC181" s="29">
        <v>138.9</v>
      </c>
      <c r="CD181" s="29">
        <v>136.19999999999999</v>
      </c>
      <c r="CE181" s="29">
        <v>2.8</v>
      </c>
      <c r="CI181" s="29">
        <v>51.1</v>
      </c>
      <c r="CJ181" s="29">
        <v>39.1</v>
      </c>
      <c r="CK181" s="29">
        <v>12</v>
      </c>
      <c r="CL181" s="29">
        <v>116.2</v>
      </c>
      <c r="CM181" s="29">
        <v>118.3</v>
      </c>
      <c r="CN181" s="29">
        <v>-2.1</v>
      </c>
      <c r="CO181" s="29">
        <v>181</v>
      </c>
      <c r="CP181" s="29">
        <v>181.4</v>
      </c>
      <c r="CQ181" s="29">
        <v>-0.3</v>
      </c>
      <c r="CR181" s="29">
        <v>144.5</v>
      </c>
      <c r="CS181" s="29">
        <v>168.6</v>
      </c>
      <c r="CT181" s="29">
        <v>-24</v>
      </c>
      <c r="CU181" s="29">
        <v>116.2</v>
      </c>
      <c r="CV181" s="29">
        <v>117.6</v>
      </c>
      <c r="CW181" s="29">
        <v>-1.4</v>
      </c>
      <c r="CX181" s="29">
        <v>20.399999999999999</v>
      </c>
      <c r="DA181" s="29">
        <v>93.2</v>
      </c>
      <c r="DB181" s="29">
        <v>89.5</v>
      </c>
      <c r="DC181" s="29">
        <v>3.8</v>
      </c>
      <c r="DD181" s="29">
        <v>21.2</v>
      </c>
      <c r="DG181" s="29">
        <v>31.9</v>
      </c>
      <c r="DJ181" s="29">
        <v>136.6</v>
      </c>
      <c r="DK181" s="29">
        <v>148.5</v>
      </c>
      <c r="DL181" s="29">
        <v>-12</v>
      </c>
      <c r="DM181" s="29">
        <v>111</v>
      </c>
      <c r="DN181" s="29">
        <v>110</v>
      </c>
      <c r="DO181" s="29">
        <v>1</v>
      </c>
      <c r="DP181" s="29">
        <v>141.30000000000001</v>
      </c>
      <c r="DQ181" s="29">
        <v>115.5</v>
      </c>
      <c r="DR181" s="29">
        <v>25.8</v>
      </c>
      <c r="DS181" s="29">
        <v>16.5</v>
      </c>
      <c r="DV181" s="29">
        <v>119</v>
      </c>
      <c r="DW181" s="29">
        <v>124.6</v>
      </c>
      <c r="DX181" s="29">
        <v>-5.6</v>
      </c>
      <c r="EB181" s="29">
        <v>51.7</v>
      </c>
      <c r="EC181" s="29">
        <v>53</v>
      </c>
      <c r="ED181" s="29">
        <v>-1.3</v>
      </c>
    </row>
    <row r="182" spans="1:134" x14ac:dyDescent="0.2">
      <c r="A182" s="28">
        <v>34972</v>
      </c>
      <c r="B182" s="33">
        <v>179</v>
      </c>
      <c r="C182" s="29">
        <v>30.6</v>
      </c>
      <c r="D182" s="29">
        <v>26</v>
      </c>
      <c r="E182" s="29">
        <v>4.5999999999999996</v>
      </c>
      <c r="F182" s="29">
        <v>103.3</v>
      </c>
      <c r="G182" s="29">
        <v>108.5</v>
      </c>
      <c r="H182" s="29">
        <v>-5.0999999999999996</v>
      </c>
      <c r="I182" s="29">
        <v>112.5</v>
      </c>
      <c r="J182" s="29">
        <v>123.4</v>
      </c>
      <c r="K182" s="29">
        <v>-10.8</v>
      </c>
      <c r="L182" s="29">
        <v>106.5</v>
      </c>
      <c r="M182" s="29">
        <v>102</v>
      </c>
      <c r="N182" s="29">
        <v>4.5999999999999996</v>
      </c>
      <c r="R182" s="29">
        <v>143.30000000000001</v>
      </c>
      <c r="S182" s="29">
        <v>146.5</v>
      </c>
      <c r="T182" s="29">
        <v>-3.1</v>
      </c>
      <c r="U182" s="29">
        <v>189.5</v>
      </c>
      <c r="V182" s="29">
        <v>200</v>
      </c>
      <c r="W182" s="29">
        <v>-10.5</v>
      </c>
      <c r="X182" s="29">
        <v>68.8</v>
      </c>
      <c r="Y182" s="29">
        <v>59.8</v>
      </c>
      <c r="Z182" s="29">
        <v>8.9</v>
      </c>
      <c r="AA182" s="29">
        <v>77.3</v>
      </c>
      <c r="AG182" s="29">
        <v>83</v>
      </c>
      <c r="AJ182" s="29">
        <v>109.8</v>
      </c>
      <c r="AK182" s="29">
        <v>110.3</v>
      </c>
      <c r="AL182" s="29">
        <v>-0.4</v>
      </c>
      <c r="AM182" s="29">
        <v>133</v>
      </c>
      <c r="AN182" s="29">
        <v>145.80000000000001</v>
      </c>
      <c r="AO182" s="29">
        <v>-12.8</v>
      </c>
      <c r="AP182" s="29">
        <v>80.3</v>
      </c>
      <c r="AQ182" s="29">
        <v>76.099999999999994</v>
      </c>
      <c r="AR182" s="29">
        <v>4.0999999999999996</v>
      </c>
      <c r="AS182" s="29">
        <v>123.9</v>
      </c>
      <c r="AT182" s="29">
        <v>142.80000000000001</v>
      </c>
      <c r="AU182" s="29">
        <v>-18.8</v>
      </c>
      <c r="AV182" s="29">
        <v>132.5</v>
      </c>
      <c r="AW182" s="29">
        <v>133</v>
      </c>
      <c r="AX182" s="29">
        <v>-0.5</v>
      </c>
      <c r="AY182" s="29">
        <v>113.6</v>
      </c>
      <c r="AZ182" s="29">
        <v>119.3</v>
      </c>
      <c r="BA182" s="29">
        <v>-5.7</v>
      </c>
      <c r="BB182" s="29">
        <v>35.200000000000003</v>
      </c>
      <c r="BC182" s="29">
        <v>38</v>
      </c>
      <c r="BD182" s="29">
        <v>-2.8</v>
      </c>
      <c r="BE182" s="29">
        <v>155.9</v>
      </c>
      <c r="BF182" s="29">
        <v>162.1</v>
      </c>
      <c r="BG182" s="29">
        <v>-6.2</v>
      </c>
      <c r="BH182" s="29">
        <v>46.1</v>
      </c>
      <c r="BI182" s="29">
        <v>56.2</v>
      </c>
      <c r="BJ182" s="29">
        <v>-10.1</v>
      </c>
      <c r="BK182" s="29">
        <v>57.4</v>
      </c>
      <c r="BL182" s="29">
        <v>57.2</v>
      </c>
      <c r="BM182" s="29">
        <v>0.2</v>
      </c>
      <c r="BN182" s="29">
        <v>86</v>
      </c>
      <c r="BO182" s="29">
        <v>82.7</v>
      </c>
      <c r="BP182" s="29">
        <v>3.3</v>
      </c>
      <c r="BQ182" s="29">
        <v>90.6</v>
      </c>
      <c r="BT182" s="29">
        <v>28.2</v>
      </c>
      <c r="BU182" s="29">
        <v>31</v>
      </c>
      <c r="BV182" s="29">
        <v>-2.8</v>
      </c>
      <c r="BW182" s="29">
        <v>69.3</v>
      </c>
      <c r="BX182" s="29">
        <v>65.7</v>
      </c>
      <c r="BY182" s="29">
        <v>3.6</v>
      </c>
      <c r="BZ182" s="29">
        <v>215.5</v>
      </c>
      <c r="CA182" s="29">
        <v>219.9</v>
      </c>
      <c r="CB182" s="29">
        <v>-4.4000000000000004</v>
      </c>
      <c r="CC182" s="29">
        <v>139.1</v>
      </c>
      <c r="CD182" s="29">
        <v>137.30000000000001</v>
      </c>
      <c r="CE182" s="29">
        <v>1.9</v>
      </c>
      <c r="CI182" s="29">
        <v>50.6</v>
      </c>
      <c r="CJ182" s="29">
        <v>40.200000000000003</v>
      </c>
      <c r="CK182" s="29">
        <v>10.5</v>
      </c>
      <c r="CL182" s="29">
        <v>121.2</v>
      </c>
      <c r="CM182" s="29">
        <v>119.5</v>
      </c>
      <c r="CN182" s="29">
        <v>1.7</v>
      </c>
      <c r="CO182" s="29">
        <v>179</v>
      </c>
      <c r="CP182" s="29">
        <v>182.4</v>
      </c>
      <c r="CQ182" s="29">
        <v>-3.3</v>
      </c>
      <c r="CR182" s="29">
        <v>143</v>
      </c>
      <c r="CS182" s="29">
        <v>167.7</v>
      </c>
      <c r="CT182" s="29">
        <v>-24.7</v>
      </c>
      <c r="CU182" s="29">
        <v>116.3</v>
      </c>
      <c r="CV182" s="29">
        <v>118.5</v>
      </c>
      <c r="CW182" s="29">
        <v>-2.2000000000000002</v>
      </c>
      <c r="CX182" s="29">
        <v>20.6</v>
      </c>
      <c r="DA182" s="29">
        <v>92.9</v>
      </c>
      <c r="DB182" s="29">
        <v>89.2</v>
      </c>
      <c r="DC182" s="29">
        <v>3.6</v>
      </c>
      <c r="DD182" s="29">
        <v>18.899999999999999</v>
      </c>
      <c r="DG182" s="29">
        <v>30.9</v>
      </c>
      <c r="DJ182" s="29">
        <v>133.4</v>
      </c>
      <c r="DK182" s="29">
        <v>148.4</v>
      </c>
      <c r="DL182" s="29">
        <v>-15</v>
      </c>
      <c r="DM182" s="29">
        <v>112</v>
      </c>
      <c r="DN182" s="29">
        <v>110.3</v>
      </c>
      <c r="DO182" s="29">
        <v>1.7</v>
      </c>
      <c r="DP182" s="29">
        <v>144.69999999999999</v>
      </c>
      <c r="DQ182" s="29">
        <v>118.3</v>
      </c>
      <c r="DR182" s="29">
        <v>26.3</v>
      </c>
      <c r="DS182" s="29">
        <v>16.399999999999999</v>
      </c>
      <c r="DV182" s="29">
        <v>119.5</v>
      </c>
      <c r="DW182" s="29">
        <v>124.7</v>
      </c>
      <c r="DX182" s="29">
        <v>-5.2</v>
      </c>
      <c r="EB182" s="29">
        <v>52.4</v>
      </c>
      <c r="EC182" s="29">
        <v>52.9</v>
      </c>
      <c r="ED182" s="29">
        <v>-0.5</v>
      </c>
    </row>
    <row r="183" spans="1:134" x14ac:dyDescent="0.2">
      <c r="A183" s="28">
        <v>35064</v>
      </c>
      <c r="B183" s="33">
        <v>180</v>
      </c>
      <c r="C183" s="29">
        <v>32.200000000000003</v>
      </c>
      <c r="D183" s="29">
        <v>26.2</v>
      </c>
      <c r="E183" s="29">
        <v>6</v>
      </c>
      <c r="F183" s="29">
        <v>106.2</v>
      </c>
      <c r="G183" s="29">
        <v>108.9</v>
      </c>
      <c r="H183" s="29">
        <v>-2.7</v>
      </c>
      <c r="I183" s="29">
        <v>113.4</v>
      </c>
      <c r="J183" s="29">
        <v>123.4</v>
      </c>
      <c r="K183" s="29">
        <v>-10.1</v>
      </c>
      <c r="L183" s="29">
        <v>105.8</v>
      </c>
      <c r="M183" s="29">
        <v>102.5</v>
      </c>
      <c r="N183" s="29">
        <v>3.3</v>
      </c>
      <c r="R183" s="29">
        <v>142.5</v>
      </c>
      <c r="S183" s="29">
        <v>146.80000000000001</v>
      </c>
      <c r="T183" s="29">
        <v>-4.4000000000000004</v>
      </c>
      <c r="U183" s="29">
        <v>191.5</v>
      </c>
      <c r="V183" s="29">
        <v>200.3</v>
      </c>
      <c r="W183" s="29">
        <v>-8.8000000000000007</v>
      </c>
      <c r="X183" s="29">
        <v>72.900000000000006</v>
      </c>
      <c r="Y183" s="29">
        <v>60.7</v>
      </c>
      <c r="Z183" s="29">
        <v>12.2</v>
      </c>
      <c r="AA183" s="29">
        <v>80.2</v>
      </c>
      <c r="AB183" s="29">
        <v>86.3</v>
      </c>
      <c r="AC183" s="29">
        <v>-6.1</v>
      </c>
      <c r="AG183" s="29">
        <v>81.099999999999994</v>
      </c>
      <c r="AJ183" s="29">
        <v>110.8</v>
      </c>
      <c r="AK183" s="29">
        <v>110.5</v>
      </c>
      <c r="AL183" s="29">
        <v>0.3</v>
      </c>
      <c r="AM183" s="29">
        <v>134.5</v>
      </c>
      <c r="AN183" s="29">
        <v>145.5</v>
      </c>
      <c r="AO183" s="29">
        <v>-11</v>
      </c>
      <c r="AP183" s="29">
        <v>79.8</v>
      </c>
      <c r="AQ183" s="29">
        <v>76.3</v>
      </c>
      <c r="AR183" s="29">
        <v>3.5</v>
      </c>
      <c r="AS183" s="29">
        <v>118.4</v>
      </c>
      <c r="AT183" s="29">
        <v>142.30000000000001</v>
      </c>
      <c r="AU183" s="29">
        <v>-23.9</v>
      </c>
      <c r="AV183" s="29">
        <v>130.80000000000001</v>
      </c>
      <c r="AW183" s="29">
        <v>133.30000000000001</v>
      </c>
      <c r="AX183" s="29">
        <v>-2.4</v>
      </c>
      <c r="AY183" s="29">
        <v>116.3</v>
      </c>
      <c r="AZ183" s="29">
        <v>120</v>
      </c>
      <c r="BA183" s="29">
        <v>-3.7</v>
      </c>
      <c r="BB183" s="29">
        <v>36</v>
      </c>
      <c r="BC183" s="29">
        <v>37.799999999999997</v>
      </c>
      <c r="BD183" s="29">
        <v>-1.8</v>
      </c>
      <c r="BE183" s="29">
        <v>157.30000000000001</v>
      </c>
      <c r="BF183" s="29">
        <v>162.4</v>
      </c>
      <c r="BG183" s="29">
        <v>-5</v>
      </c>
      <c r="BH183" s="29">
        <v>43.9</v>
      </c>
      <c r="BI183" s="29">
        <v>55.4</v>
      </c>
      <c r="BJ183" s="29">
        <v>-11.5</v>
      </c>
      <c r="BK183" s="29">
        <v>58.4</v>
      </c>
      <c r="BL183" s="29">
        <v>57.8</v>
      </c>
      <c r="BM183" s="29">
        <v>0.6</v>
      </c>
      <c r="BN183" s="29">
        <v>88.1</v>
      </c>
      <c r="BO183" s="29">
        <v>83.1</v>
      </c>
      <c r="BP183" s="29">
        <v>5</v>
      </c>
      <c r="BQ183" s="29">
        <v>92.5</v>
      </c>
      <c r="BT183" s="29">
        <v>28.2</v>
      </c>
      <c r="BU183" s="29">
        <v>31</v>
      </c>
      <c r="BV183" s="29">
        <v>-2.8</v>
      </c>
      <c r="BW183" s="29">
        <v>69.900000000000006</v>
      </c>
      <c r="BX183" s="29">
        <v>66</v>
      </c>
      <c r="BY183" s="29">
        <v>3.9</v>
      </c>
      <c r="BZ183" s="29">
        <v>216.3</v>
      </c>
      <c r="CA183" s="29">
        <v>220.9</v>
      </c>
      <c r="CB183" s="29">
        <v>-4.5999999999999996</v>
      </c>
      <c r="CC183" s="29">
        <v>139</v>
      </c>
      <c r="CD183" s="29">
        <v>138.30000000000001</v>
      </c>
      <c r="CE183" s="29">
        <v>0.7</v>
      </c>
      <c r="CI183" s="29">
        <v>49.5</v>
      </c>
      <c r="CJ183" s="29">
        <v>41.1</v>
      </c>
      <c r="CK183" s="29">
        <v>8.4</v>
      </c>
      <c r="CL183" s="29">
        <v>128.19999999999999</v>
      </c>
      <c r="CM183" s="29">
        <v>120.9</v>
      </c>
      <c r="CN183" s="29">
        <v>7.2</v>
      </c>
      <c r="CO183" s="29">
        <v>178.3</v>
      </c>
      <c r="CP183" s="29">
        <v>183.3</v>
      </c>
      <c r="CQ183" s="29">
        <v>-4.9000000000000004</v>
      </c>
      <c r="CR183" s="29">
        <v>142</v>
      </c>
      <c r="CS183" s="29">
        <v>166.8</v>
      </c>
      <c r="CT183" s="29">
        <v>-24.8</v>
      </c>
      <c r="CU183" s="29">
        <v>123.9</v>
      </c>
      <c r="CV183" s="29">
        <v>119.7</v>
      </c>
      <c r="CW183" s="29">
        <v>4.2</v>
      </c>
      <c r="CX183" s="29">
        <v>21.7</v>
      </c>
      <c r="DA183" s="29">
        <v>93.4</v>
      </c>
      <c r="DB183" s="29">
        <v>89</v>
      </c>
      <c r="DC183" s="29">
        <v>4.4000000000000004</v>
      </c>
      <c r="DD183" s="29">
        <v>17.3</v>
      </c>
      <c r="DG183" s="29">
        <v>30.2</v>
      </c>
      <c r="DJ183" s="29">
        <v>130.80000000000001</v>
      </c>
      <c r="DK183" s="29">
        <v>148.1</v>
      </c>
      <c r="DL183" s="29">
        <v>-17.3</v>
      </c>
      <c r="DM183" s="29">
        <v>115.9</v>
      </c>
      <c r="DN183" s="29">
        <v>110.8</v>
      </c>
      <c r="DO183" s="29">
        <v>5.0999999999999996</v>
      </c>
      <c r="DP183" s="29">
        <v>150</v>
      </c>
      <c r="DQ183" s="29">
        <v>121.3</v>
      </c>
      <c r="DR183" s="29">
        <v>28.7</v>
      </c>
      <c r="DS183" s="29">
        <v>19.399999999999999</v>
      </c>
      <c r="DV183" s="29">
        <v>120.3</v>
      </c>
      <c r="DW183" s="29">
        <v>124.7</v>
      </c>
      <c r="DX183" s="29">
        <v>-4.5</v>
      </c>
      <c r="EB183" s="29">
        <v>52.8</v>
      </c>
      <c r="EC183" s="29">
        <v>52.9</v>
      </c>
      <c r="ED183" s="29">
        <v>-0.1</v>
      </c>
    </row>
    <row r="184" spans="1:134" x14ac:dyDescent="0.2">
      <c r="A184" s="28">
        <v>35155</v>
      </c>
      <c r="B184" s="33">
        <v>181</v>
      </c>
      <c r="C184" s="29">
        <v>32</v>
      </c>
      <c r="D184" s="29">
        <v>26.4</v>
      </c>
      <c r="E184" s="29">
        <v>5.6</v>
      </c>
      <c r="F184" s="29">
        <v>103.3</v>
      </c>
      <c r="G184" s="29">
        <v>109.1</v>
      </c>
      <c r="H184" s="29">
        <v>-5.8</v>
      </c>
      <c r="I184" s="29">
        <v>113.7</v>
      </c>
      <c r="J184" s="29">
        <v>123.5</v>
      </c>
      <c r="K184" s="29">
        <v>-9.8000000000000007</v>
      </c>
      <c r="L184" s="29">
        <v>106.2</v>
      </c>
      <c r="M184" s="29">
        <v>103.1</v>
      </c>
      <c r="N184" s="29">
        <v>3.1</v>
      </c>
      <c r="O184" s="29">
        <v>51.7</v>
      </c>
      <c r="R184" s="29">
        <v>142</v>
      </c>
      <c r="S184" s="29">
        <v>147.19999999999999</v>
      </c>
      <c r="T184" s="29">
        <v>-5.0999999999999996</v>
      </c>
      <c r="U184" s="29">
        <v>193.7</v>
      </c>
      <c r="V184" s="29">
        <v>200.7</v>
      </c>
      <c r="W184" s="29">
        <v>-7</v>
      </c>
      <c r="X184" s="29">
        <v>74.5</v>
      </c>
      <c r="Y184" s="29">
        <v>61.6</v>
      </c>
      <c r="Z184" s="29">
        <v>12.9</v>
      </c>
      <c r="AA184" s="29">
        <v>79.2</v>
      </c>
      <c r="AB184" s="29">
        <v>85.9</v>
      </c>
      <c r="AC184" s="29">
        <v>-6.7</v>
      </c>
      <c r="AG184" s="29">
        <v>81.8</v>
      </c>
      <c r="AJ184" s="29">
        <v>111.5</v>
      </c>
      <c r="AK184" s="29">
        <v>110.8</v>
      </c>
      <c r="AL184" s="29">
        <v>0.7</v>
      </c>
      <c r="AM184" s="29">
        <v>136.5</v>
      </c>
      <c r="AN184" s="29">
        <v>145.30000000000001</v>
      </c>
      <c r="AO184" s="29">
        <v>-8.8000000000000007</v>
      </c>
      <c r="AP184" s="29">
        <v>78.599999999999994</v>
      </c>
      <c r="AQ184" s="29">
        <v>76.5</v>
      </c>
      <c r="AR184" s="29">
        <v>2.1</v>
      </c>
      <c r="AS184" s="29">
        <v>117.1</v>
      </c>
      <c r="AT184" s="29">
        <v>141.69999999999999</v>
      </c>
      <c r="AU184" s="29">
        <v>-24.7</v>
      </c>
      <c r="AV184" s="29">
        <v>130.1</v>
      </c>
      <c r="AW184" s="29">
        <v>133.5</v>
      </c>
      <c r="AX184" s="29">
        <v>-3.5</v>
      </c>
      <c r="AY184" s="29">
        <v>115</v>
      </c>
      <c r="AZ184" s="29">
        <v>120.6</v>
      </c>
      <c r="BA184" s="29">
        <v>-5.6</v>
      </c>
      <c r="BB184" s="29">
        <v>36.200000000000003</v>
      </c>
      <c r="BC184" s="29">
        <v>37.5</v>
      </c>
      <c r="BD184" s="29">
        <v>-1.4</v>
      </c>
      <c r="BE184" s="29">
        <v>159</v>
      </c>
      <c r="BF184" s="29">
        <v>162.80000000000001</v>
      </c>
      <c r="BG184" s="29">
        <v>-3.7</v>
      </c>
      <c r="BH184" s="29">
        <v>42.6</v>
      </c>
      <c r="BI184" s="29">
        <v>54.6</v>
      </c>
      <c r="BJ184" s="29">
        <v>-12</v>
      </c>
      <c r="BK184" s="29">
        <v>58.7</v>
      </c>
      <c r="BL184" s="29">
        <v>58.4</v>
      </c>
      <c r="BM184" s="29">
        <v>0.3</v>
      </c>
      <c r="BN184" s="29">
        <v>87.1</v>
      </c>
      <c r="BO184" s="29">
        <v>83.5</v>
      </c>
      <c r="BP184" s="29">
        <v>3.6</v>
      </c>
      <c r="BQ184" s="29">
        <v>92.7</v>
      </c>
      <c r="BT184" s="29">
        <v>29.4</v>
      </c>
      <c r="BU184" s="29">
        <v>31</v>
      </c>
      <c r="BV184" s="29">
        <v>-1.6</v>
      </c>
      <c r="BW184" s="29">
        <v>68.400000000000006</v>
      </c>
      <c r="BX184" s="29">
        <v>66.2</v>
      </c>
      <c r="BY184" s="29">
        <v>2.2000000000000002</v>
      </c>
      <c r="BZ184" s="29">
        <v>214.5</v>
      </c>
      <c r="CA184" s="29">
        <v>221.7</v>
      </c>
      <c r="CB184" s="29">
        <v>-7.2</v>
      </c>
      <c r="CC184" s="29">
        <v>140.5</v>
      </c>
      <c r="CD184" s="29">
        <v>139.4</v>
      </c>
      <c r="CE184" s="29">
        <v>1.1000000000000001</v>
      </c>
      <c r="CI184" s="29">
        <v>46.7</v>
      </c>
      <c r="CJ184" s="29">
        <v>41.8</v>
      </c>
      <c r="CK184" s="29">
        <v>4.9000000000000004</v>
      </c>
      <c r="CL184" s="29">
        <v>130.69999999999999</v>
      </c>
      <c r="CM184" s="29">
        <v>122.5</v>
      </c>
      <c r="CN184" s="29">
        <v>8.1999999999999993</v>
      </c>
      <c r="CO184" s="29">
        <v>181.2</v>
      </c>
      <c r="CP184" s="29">
        <v>184.3</v>
      </c>
      <c r="CQ184" s="29">
        <v>-3.1</v>
      </c>
      <c r="CR184" s="29">
        <v>142.19999999999999</v>
      </c>
      <c r="CS184" s="29">
        <v>165.8</v>
      </c>
      <c r="CT184" s="29">
        <v>-23.7</v>
      </c>
      <c r="CU184" s="29">
        <v>121.6</v>
      </c>
      <c r="CV184" s="29">
        <v>120.8</v>
      </c>
      <c r="CW184" s="29">
        <v>0.8</v>
      </c>
      <c r="CX184" s="29">
        <v>21.9</v>
      </c>
      <c r="DA184" s="29">
        <v>98</v>
      </c>
      <c r="DB184" s="29">
        <v>89.1</v>
      </c>
      <c r="DC184" s="29">
        <v>8.9</v>
      </c>
      <c r="DD184" s="29">
        <v>16.100000000000001</v>
      </c>
      <c r="DG184" s="29">
        <v>29.1</v>
      </c>
      <c r="DJ184" s="29">
        <v>129.9</v>
      </c>
      <c r="DK184" s="29">
        <v>147.80000000000001</v>
      </c>
      <c r="DL184" s="29">
        <v>-17.899999999999999</v>
      </c>
      <c r="DM184" s="29">
        <v>116.3</v>
      </c>
      <c r="DN184" s="29">
        <v>111.2</v>
      </c>
      <c r="DO184" s="29">
        <v>5.0999999999999996</v>
      </c>
      <c r="DP184" s="29">
        <v>153.6</v>
      </c>
      <c r="DQ184" s="29">
        <v>124.4</v>
      </c>
      <c r="DR184" s="29">
        <v>29.2</v>
      </c>
      <c r="DS184" s="29">
        <v>20</v>
      </c>
      <c r="DT184" s="29">
        <v>18.600000000000001</v>
      </c>
      <c r="DU184" s="29">
        <v>1.4</v>
      </c>
      <c r="DV184" s="29">
        <v>120.6</v>
      </c>
      <c r="DW184" s="29">
        <v>124.8</v>
      </c>
      <c r="DX184" s="29">
        <v>-4.2</v>
      </c>
      <c r="EB184" s="29">
        <v>53.9</v>
      </c>
      <c r="EC184" s="29">
        <v>52.9</v>
      </c>
      <c r="ED184" s="29">
        <v>1</v>
      </c>
    </row>
    <row r="185" spans="1:134" x14ac:dyDescent="0.2">
      <c r="A185" s="28">
        <v>35246</v>
      </c>
      <c r="B185" s="33">
        <v>182</v>
      </c>
      <c r="C185" s="29">
        <v>32.5</v>
      </c>
      <c r="D185" s="29">
        <v>26.6</v>
      </c>
      <c r="E185" s="29">
        <v>5.9</v>
      </c>
      <c r="F185" s="29">
        <v>106.4</v>
      </c>
      <c r="G185" s="29">
        <v>109.5</v>
      </c>
      <c r="H185" s="29">
        <v>-3.1</v>
      </c>
      <c r="I185" s="29">
        <v>114.6</v>
      </c>
      <c r="J185" s="29">
        <v>123.6</v>
      </c>
      <c r="K185" s="29">
        <v>-9</v>
      </c>
      <c r="L185" s="29">
        <v>107.9</v>
      </c>
      <c r="M185" s="29">
        <v>103.7</v>
      </c>
      <c r="N185" s="29">
        <v>4.2</v>
      </c>
      <c r="O185" s="29">
        <v>50.5</v>
      </c>
      <c r="R185" s="29">
        <v>142.6</v>
      </c>
      <c r="S185" s="29">
        <v>147.5</v>
      </c>
      <c r="T185" s="29">
        <v>-4.9000000000000004</v>
      </c>
      <c r="U185" s="29">
        <v>194.5</v>
      </c>
      <c r="V185" s="29">
        <v>201.2</v>
      </c>
      <c r="W185" s="29">
        <v>-6.7</v>
      </c>
      <c r="X185" s="29">
        <v>74.7</v>
      </c>
      <c r="Y185" s="29">
        <v>62.5</v>
      </c>
      <c r="Z185" s="29">
        <v>12.2</v>
      </c>
      <c r="AA185" s="29">
        <v>81.5</v>
      </c>
      <c r="AB185" s="29">
        <v>85.8</v>
      </c>
      <c r="AC185" s="29">
        <v>-4.3</v>
      </c>
      <c r="AG185" s="29">
        <v>82.7</v>
      </c>
      <c r="AJ185" s="29">
        <v>112.9</v>
      </c>
      <c r="AK185" s="29">
        <v>111.1</v>
      </c>
      <c r="AL185" s="29">
        <v>1.8</v>
      </c>
      <c r="AM185" s="29">
        <v>136.6</v>
      </c>
      <c r="AN185" s="29">
        <v>145.19999999999999</v>
      </c>
      <c r="AO185" s="29">
        <v>-8.5</v>
      </c>
      <c r="AP185" s="29">
        <v>79.3</v>
      </c>
      <c r="AQ185" s="29">
        <v>76.599999999999994</v>
      </c>
      <c r="AR185" s="29">
        <v>2.6</v>
      </c>
      <c r="AS185" s="29">
        <v>117</v>
      </c>
      <c r="AT185" s="29">
        <v>141.19999999999999</v>
      </c>
      <c r="AU185" s="29">
        <v>-24.2</v>
      </c>
      <c r="AV185" s="29">
        <v>129.80000000000001</v>
      </c>
      <c r="AW185" s="29">
        <v>133.69999999999999</v>
      </c>
      <c r="AX185" s="29">
        <v>-3.9</v>
      </c>
      <c r="AY185" s="29">
        <v>116.4</v>
      </c>
      <c r="AZ185" s="29">
        <v>121.2</v>
      </c>
      <c r="BA185" s="29">
        <v>-4.9000000000000004</v>
      </c>
      <c r="BB185" s="29">
        <v>36.700000000000003</v>
      </c>
      <c r="BC185" s="29">
        <v>37.4</v>
      </c>
      <c r="BD185" s="29">
        <v>-0.7</v>
      </c>
      <c r="BE185" s="29">
        <v>163.5</v>
      </c>
      <c r="BF185" s="29">
        <v>163.4</v>
      </c>
      <c r="BG185" s="29">
        <v>0.1</v>
      </c>
      <c r="BH185" s="29">
        <v>42.5</v>
      </c>
      <c r="BI185" s="29">
        <v>53.7</v>
      </c>
      <c r="BJ185" s="29">
        <v>-11.2</v>
      </c>
      <c r="BK185" s="29">
        <v>61.2</v>
      </c>
      <c r="BL185" s="29">
        <v>59.2</v>
      </c>
      <c r="BM185" s="29">
        <v>2</v>
      </c>
      <c r="BN185" s="29">
        <v>87.3</v>
      </c>
      <c r="BO185" s="29">
        <v>83.9</v>
      </c>
      <c r="BP185" s="29">
        <v>3.4</v>
      </c>
      <c r="BQ185" s="29">
        <v>94.4</v>
      </c>
      <c r="BT185" s="29">
        <v>28.3</v>
      </c>
      <c r="BU185" s="29">
        <v>31</v>
      </c>
      <c r="BV185" s="29">
        <v>-2.7</v>
      </c>
      <c r="BW185" s="29">
        <v>68.3</v>
      </c>
      <c r="BX185" s="29">
        <v>66.400000000000006</v>
      </c>
      <c r="BY185" s="29">
        <v>1.8</v>
      </c>
      <c r="BZ185" s="29">
        <v>212.5</v>
      </c>
      <c r="CA185" s="29">
        <v>222.3</v>
      </c>
      <c r="CB185" s="29">
        <v>-9.8000000000000007</v>
      </c>
      <c r="CC185" s="29">
        <v>143.19999999999999</v>
      </c>
      <c r="CD185" s="29">
        <v>140.6</v>
      </c>
      <c r="CE185" s="29">
        <v>2.6</v>
      </c>
      <c r="CI185" s="29">
        <v>44.5</v>
      </c>
      <c r="CJ185" s="29">
        <v>42.3</v>
      </c>
      <c r="CK185" s="29">
        <v>2.2000000000000002</v>
      </c>
      <c r="CL185" s="29">
        <v>134.5</v>
      </c>
      <c r="CM185" s="29">
        <v>124.2</v>
      </c>
      <c r="CN185" s="29">
        <v>10.3</v>
      </c>
      <c r="CO185" s="29">
        <v>182.9</v>
      </c>
      <c r="CP185" s="29">
        <v>185.3</v>
      </c>
      <c r="CQ185" s="29">
        <v>-2.4</v>
      </c>
      <c r="CR185" s="29">
        <v>142.19999999999999</v>
      </c>
      <c r="CS185" s="29">
        <v>164.9</v>
      </c>
      <c r="CT185" s="29">
        <v>-22.7</v>
      </c>
      <c r="CU185" s="29">
        <v>124.3</v>
      </c>
      <c r="CV185" s="29">
        <v>122</v>
      </c>
      <c r="CW185" s="29">
        <v>2.4</v>
      </c>
      <c r="CX185" s="29">
        <v>22.4</v>
      </c>
      <c r="DA185" s="29">
        <v>99.4</v>
      </c>
      <c r="DB185" s="29">
        <v>89.3</v>
      </c>
      <c r="DC185" s="29">
        <v>10.1</v>
      </c>
      <c r="DD185" s="29">
        <v>16.2</v>
      </c>
      <c r="DG185" s="29">
        <v>27.6</v>
      </c>
      <c r="DJ185" s="29">
        <v>128.1</v>
      </c>
      <c r="DK185" s="29">
        <v>147.30000000000001</v>
      </c>
      <c r="DL185" s="29">
        <v>-19.2</v>
      </c>
      <c r="DM185" s="29">
        <v>121.7</v>
      </c>
      <c r="DN185" s="29">
        <v>112</v>
      </c>
      <c r="DO185" s="29">
        <v>9.6999999999999993</v>
      </c>
      <c r="DP185" s="29">
        <v>156</v>
      </c>
      <c r="DQ185" s="29">
        <v>127.5</v>
      </c>
      <c r="DR185" s="29">
        <v>28.5</v>
      </c>
      <c r="DS185" s="29">
        <v>20.399999999999999</v>
      </c>
      <c r="DT185" s="29">
        <v>18.8</v>
      </c>
      <c r="DU185" s="29">
        <v>1.6</v>
      </c>
      <c r="DV185" s="29">
        <v>121.1</v>
      </c>
      <c r="DW185" s="29">
        <v>124.9</v>
      </c>
      <c r="DX185" s="29">
        <v>-3.8</v>
      </c>
      <c r="EB185" s="29">
        <v>53.9</v>
      </c>
      <c r="EC185" s="29">
        <v>52.9</v>
      </c>
      <c r="ED185" s="29">
        <v>1</v>
      </c>
    </row>
    <row r="186" spans="1:134" x14ac:dyDescent="0.2">
      <c r="A186" s="28">
        <v>35338</v>
      </c>
      <c r="B186" s="33">
        <v>183</v>
      </c>
      <c r="C186" s="29">
        <v>32.6</v>
      </c>
      <c r="D186" s="29">
        <v>26.9</v>
      </c>
      <c r="E186" s="29">
        <v>5.7</v>
      </c>
      <c r="F186" s="29">
        <v>108.4</v>
      </c>
      <c r="G186" s="29">
        <v>109.9</v>
      </c>
      <c r="H186" s="29">
        <v>-1.5</v>
      </c>
      <c r="I186" s="29">
        <v>113.6</v>
      </c>
      <c r="J186" s="29">
        <v>123.7</v>
      </c>
      <c r="K186" s="29">
        <v>-10.1</v>
      </c>
      <c r="L186" s="29">
        <v>108.8</v>
      </c>
      <c r="M186" s="29">
        <v>104.3</v>
      </c>
      <c r="N186" s="29">
        <v>4.5</v>
      </c>
      <c r="O186" s="29">
        <v>47.2</v>
      </c>
      <c r="R186" s="29">
        <v>142.5</v>
      </c>
      <c r="S186" s="29">
        <v>147.80000000000001</v>
      </c>
      <c r="T186" s="29">
        <v>-5.4</v>
      </c>
      <c r="U186" s="29">
        <v>193.8</v>
      </c>
      <c r="V186" s="29">
        <v>201.5</v>
      </c>
      <c r="W186" s="29">
        <v>-7.8</v>
      </c>
      <c r="X186" s="29">
        <v>77</v>
      </c>
      <c r="Y186" s="29">
        <v>63.5</v>
      </c>
      <c r="Z186" s="29">
        <v>13.5</v>
      </c>
      <c r="AA186" s="29">
        <v>80.900000000000006</v>
      </c>
      <c r="AB186" s="29">
        <v>85.7</v>
      </c>
      <c r="AC186" s="29">
        <v>-4.7</v>
      </c>
      <c r="AG186" s="29">
        <v>81.7</v>
      </c>
      <c r="AJ186" s="29">
        <v>113.9</v>
      </c>
      <c r="AK186" s="29">
        <v>111.5</v>
      </c>
      <c r="AL186" s="29">
        <v>2.4</v>
      </c>
      <c r="AM186" s="29">
        <v>136.9</v>
      </c>
      <c r="AN186" s="29">
        <v>145</v>
      </c>
      <c r="AO186" s="29">
        <v>-8.1</v>
      </c>
      <c r="AP186" s="29">
        <v>78.5</v>
      </c>
      <c r="AQ186" s="29">
        <v>76.8</v>
      </c>
      <c r="AR186" s="29">
        <v>1.7</v>
      </c>
      <c r="AS186" s="29">
        <v>116</v>
      </c>
      <c r="AT186" s="29">
        <v>140.6</v>
      </c>
      <c r="AU186" s="29">
        <v>-24.5</v>
      </c>
      <c r="AV186" s="29">
        <v>128.80000000000001</v>
      </c>
      <c r="AW186" s="29">
        <v>133.9</v>
      </c>
      <c r="AX186" s="29">
        <v>-5.0999999999999996</v>
      </c>
      <c r="AY186" s="29">
        <v>115.6</v>
      </c>
      <c r="AZ186" s="29">
        <v>121.8</v>
      </c>
      <c r="BA186" s="29">
        <v>-6.2</v>
      </c>
      <c r="BB186" s="29">
        <v>36.799999999999997</v>
      </c>
      <c r="BC186" s="29">
        <v>37.200000000000003</v>
      </c>
      <c r="BD186" s="29">
        <v>-0.4</v>
      </c>
      <c r="BE186" s="29">
        <v>163.69999999999999</v>
      </c>
      <c r="BF186" s="29">
        <v>164</v>
      </c>
      <c r="BG186" s="29">
        <v>-0.3</v>
      </c>
      <c r="BH186" s="29">
        <v>43.2</v>
      </c>
      <c r="BI186" s="29">
        <v>53</v>
      </c>
      <c r="BJ186" s="29">
        <v>-9.8000000000000007</v>
      </c>
      <c r="BK186" s="29">
        <v>62.1</v>
      </c>
      <c r="BL186" s="29">
        <v>59.9</v>
      </c>
      <c r="BM186" s="29">
        <v>2.2000000000000002</v>
      </c>
      <c r="BN186" s="29">
        <v>87.4</v>
      </c>
      <c r="BO186" s="29">
        <v>84.2</v>
      </c>
      <c r="BP186" s="29">
        <v>3.2</v>
      </c>
      <c r="BQ186" s="29">
        <v>94</v>
      </c>
      <c r="BT186" s="29">
        <v>27.7</v>
      </c>
      <c r="BU186" s="29">
        <v>30.9</v>
      </c>
      <c r="BV186" s="29">
        <v>-3.2</v>
      </c>
      <c r="BW186" s="29">
        <v>67.2</v>
      </c>
      <c r="BX186" s="29">
        <v>66.599999999999994</v>
      </c>
      <c r="BY186" s="29">
        <v>0.6</v>
      </c>
      <c r="BZ186" s="29">
        <v>211.4</v>
      </c>
      <c r="CA186" s="29">
        <v>222.8</v>
      </c>
      <c r="CB186" s="29">
        <v>-11.4</v>
      </c>
      <c r="CC186" s="29">
        <v>147.69999999999999</v>
      </c>
      <c r="CD186" s="29">
        <v>142</v>
      </c>
      <c r="CE186" s="29">
        <v>5.8</v>
      </c>
      <c r="CI186" s="29">
        <v>42.5</v>
      </c>
      <c r="CJ186" s="29">
        <v>42.6</v>
      </c>
      <c r="CK186" s="29">
        <v>-0.1</v>
      </c>
      <c r="CL186" s="29">
        <v>139.19999999999999</v>
      </c>
      <c r="CM186" s="29">
        <v>126.1</v>
      </c>
      <c r="CN186" s="29">
        <v>13.1</v>
      </c>
      <c r="CO186" s="29">
        <v>184</v>
      </c>
      <c r="CP186" s="29">
        <v>186.3</v>
      </c>
      <c r="CQ186" s="29">
        <v>-2.2999999999999998</v>
      </c>
      <c r="CR186" s="29">
        <v>140.6</v>
      </c>
      <c r="CS186" s="29">
        <v>164</v>
      </c>
      <c r="CT186" s="29">
        <v>-23.4</v>
      </c>
      <c r="CU186" s="29">
        <v>119.5</v>
      </c>
      <c r="CV186" s="29">
        <v>122.8</v>
      </c>
      <c r="CW186" s="29">
        <v>-3.3</v>
      </c>
      <c r="CX186" s="29">
        <v>23.6</v>
      </c>
      <c r="DA186" s="29">
        <v>100.1</v>
      </c>
      <c r="DB186" s="29">
        <v>89.5</v>
      </c>
      <c r="DC186" s="29">
        <v>10.7</v>
      </c>
      <c r="DD186" s="29">
        <v>14.1</v>
      </c>
      <c r="DG186" s="29">
        <v>27.7</v>
      </c>
      <c r="DJ186" s="29">
        <v>127.5</v>
      </c>
      <c r="DK186" s="29">
        <v>146.80000000000001</v>
      </c>
      <c r="DL186" s="29">
        <v>-19.3</v>
      </c>
      <c r="DM186" s="29">
        <v>122.8</v>
      </c>
      <c r="DN186" s="29">
        <v>112.8</v>
      </c>
      <c r="DO186" s="29">
        <v>10</v>
      </c>
      <c r="DP186" s="29">
        <v>155.6</v>
      </c>
      <c r="DQ186" s="29">
        <v>130.5</v>
      </c>
      <c r="DR186" s="29">
        <v>25.2</v>
      </c>
      <c r="DS186" s="29">
        <v>21.1</v>
      </c>
      <c r="DT186" s="29">
        <v>19.100000000000001</v>
      </c>
      <c r="DU186" s="29">
        <v>2</v>
      </c>
      <c r="DV186" s="29">
        <v>121.2</v>
      </c>
      <c r="DW186" s="29">
        <v>125</v>
      </c>
      <c r="DX186" s="29">
        <v>-3.8</v>
      </c>
      <c r="EB186" s="29">
        <v>54.5</v>
      </c>
      <c r="EC186" s="29">
        <v>53</v>
      </c>
      <c r="ED186" s="29">
        <v>1.6</v>
      </c>
    </row>
    <row r="187" spans="1:134" x14ac:dyDescent="0.2">
      <c r="A187" s="28">
        <v>35430</v>
      </c>
      <c r="B187" s="33">
        <v>184</v>
      </c>
      <c r="C187" s="29">
        <v>33.299999999999997</v>
      </c>
      <c r="D187" s="29">
        <v>27.1</v>
      </c>
      <c r="E187" s="29">
        <v>6.2</v>
      </c>
      <c r="F187" s="29">
        <v>108.8</v>
      </c>
      <c r="G187" s="29">
        <v>110.4</v>
      </c>
      <c r="H187" s="29">
        <v>-1.6</v>
      </c>
      <c r="I187" s="29">
        <v>115.2</v>
      </c>
      <c r="J187" s="29">
        <v>123.8</v>
      </c>
      <c r="K187" s="29">
        <v>-8.6</v>
      </c>
      <c r="L187" s="29">
        <v>109.6</v>
      </c>
      <c r="M187" s="29">
        <v>105</v>
      </c>
      <c r="N187" s="29">
        <v>4.5999999999999996</v>
      </c>
      <c r="O187" s="29">
        <v>44.6</v>
      </c>
      <c r="R187" s="29">
        <v>145.6</v>
      </c>
      <c r="S187" s="29">
        <v>148.30000000000001</v>
      </c>
      <c r="T187" s="29">
        <v>-2.7</v>
      </c>
      <c r="U187" s="29">
        <v>194.8</v>
      </c>
      <c r="V187" s="29">
        <v>201.9</v>
      </c>
      <c r="W187" s="29">
        <v>-7.1</v>
      </c>
      <c r="X187" s="29">
        <v>81</v>
      </c>
      <c r="Y187" s="29">
        <v>64.8</v>
      </c>
      <c r="Z187" s="29">
        <v>16.3</v>
      </c>
      <c r="AA187" s="29">
        <v>83.1</v>
      </c>
      <c r="AB187" s="29">
        <v>85.7</v>
      </c>
      <c r="AC187" s="29">
        <v>-2.6</v>
      </c>
      <c r="AD187" s="29">
        <v>47.6</v>
      </c>
      <c r="AG187" s="29">
        <v>81.3</v>
      </c>
      <c r="AJ187" s="29">
        <v>115.5</v>
      </c>
      <c r="AK187" s="29">
        <v>111.9</v>
      </c>
      <c r="AL187" s="29">
        <v>3.6</v>
      </c>
      <c r="AM187" s="29">
        <v>136.80000000000001</v>
      </c>
      <c r="AN187" s="29">
        <v>144.80000000000001</v>
      </c>
      <c r="AO187" s="29">
        <v>-8</v>
      </c>
      <c r="AP187" s="29">
        <v>79.5</v>
      </c>
      <c r="AQ187" s="29">
        <v>76.900000000000006</v>
      </c>
      <c r="AR187" s="29">
        <v>2.5</v>
      </c>
      <c r="AS187" s="29">
        <v>115.3</v>
      </c>
      <c r="AT187" s="29">
        <v>139.9</v>
      </c>
      <c r="AU187" s="29">
        <v>-24.6</v>
      </c>
      <c r="AV187" s="29">
        <v>129.69999999999999</v>
      </c>
      <c r="AW187" s="29">
        <v>134</v>
      </c>
      <c r="AX187" s="29">
        <v>-4.4000000000000004</v>
      </c>
      <c r="AY187" s="29">
        <v>115.3</v>
      </c>
      <c r="AZ187" s="29">
        <v>122.3</v>
      </c>
      <c r="BA187" s="29">
        <v>-7</v>
      </c>
      <c r="BB187" s="29">
        <v>36.6</v>
      </c>
      <c r="BC187" s="29">
        <v>37</v>
      </c>
      <c r="BD187" s="29">
        <v>-0.4</v>
      </c>
      <c r="BE187" s="29">
        <v>165</v>
      </c>
      <c r="BF187" s="29">
        <v>164.7</v>
      </c>
      <c r="BG187" s="29">
        <v>0.3</v>
      </c>
      <c r="BH187" s="29">
        <v>46.7</v>
      </c>
      <c r="BI187" s="29">
        <v>52.5</v>
      </c>
      <c r="BJ187" s="29">
        <v>-5.8</v>
      </c>
      <c r="BK187" s="29">
        <v>63.1</v>
      </c>
      <c r="BL187" s="29">
        <v>60.7</v>
      </c>
      <c r="BM187" s="29">
        <v>2.4</v>
      </c>
      <c r="BN187" s="29">
        <v>87.5</v>
      </c>
      <c r="BO187" s="29">
        <v>84.6</v>
      </c>
      <c r="BP187" s="29">
        <v>2.9</v>
      </c>
      <c r="BQ187" s="29">
        <v>94.6</v>
      </c>
      <c r="BT187" s="29">
        <v>27.5</v>
      </c>
      <c r="BU187" s="29">
        <v>30.8</v>
      </c>
      <c r="BV187" s="29">
        <v>-3.3</v>
      </c>
      <c r="BW187" s="29">
        <v>68.2</v>
      </c>
      <c r="BX187" s="29">
        <v>66.8</v>
      </c>
      <c r="BY187" s="29">
        <v>1.4</v>
      </c>
      <c r="BZ187" s="29">
        <v>212.4</v>
      </c>
      <c r="CA187" s="29">
        <v>223.3</v>
      </c>
      <c r="CB187" s="29">
        <v>-11</v>
      </c>
      <c r="CC187" s="29">
        <v>148.5</v>
      </c>
      <c r="CD187" s="29">
        <v>143.30000000000001</v>
      </c>
      <c r="CE187" s="29">
        <v>5.2</v>
      </c>
      <c r="CI187" s="29">
        <v>40.700000000000003</v>
      </c>
      <c r="CJ187" s="29">
        <v>42.8</v>
      </c>
      <c r="CK187" s="29">
        <v>-2.1</v>
      </c>
      <c r="CL187" s="29">
        <v>146.69999999999999</v>
      </c>
      <c r="CM187" s="29">
        <v>128.30000000000001</v>
      </c>
      <c r="CN187" s="29">
        <v>18.399999999999999</v>
      </c>
      <c r="CO187" s="29">
        <v>185.7</v>
      </c>
      <c r="CP187" s="29">
        <v>187.4</v>
      </c>
      <c r="CQ187" s="29">
        <v>-1.7</v>
      </c>
      <c r="CR187" s="29">
        <v>139.69999999999999</v>
      </c>
      <c r="CS187" s="29">
        <v>163</v>
      </c>
      <c r="CT187" s="29">
        <v>-23.3</v>
      </c>
      <c r="CU187" s="29">
        <v>122.3</v>
      </c>
      <c r="CV187" s="29">
        <v>123.7</v>
      </c>
      <c r="CW187" s="29">
        <v>-1.4</v>
      </c>
      <c r="CX187" s="29">
        <v>25.4</v>
      </c>
      <c r="DA187" s="29">
        <v>102.3</v>
      </c>
      <c r="DB187" s="29">
        <v>89.8</v>
      </c>
      <c r="DC187" s="29">
        <v>12.5</v>
      </c>
      <c r="DD187" s="29">
        <v>14.9</v>
      </c>
      <c r="DG187" s="29">
        <v>26.3</v>
      </c>
      <c r="DJ187" s="29">
        <v>129.30000000000001</v>
      </c>
      <c r="DK187" s="29">
        <v>146.4</v>
      </c>
      <c r="DL187" s="29">
        <v>-17.100000000000001</v>
      </c>
      <c r="DM187" s="29">
        <v>124.2</v>
      </c>
      <c r="DN187" s="29">
        <v>113.6</v>
      </c>
      <c r="DO187" s="29">
        <v>10.6</v>
      </c>
      <c r="DP187" s="29">
        <v>158.19999999999999</v>
      </c>
      <c r="DQ187" s="29">
        <v>133.4</v>
      </c>
      <c r="DR187" s="29">
        <v>24.8</v>
      </c>
      <c r="DS187" s="29">
        <v>23.8</v>
      </c>
      <c r="DT187" s="29">
        <v>19.600000000000001</v>
      </c>
      <c r="DU187" s="29">
        <v>4.2</v>
      </c>
      <c r="DV187" s="29">
        <v>121</v>
      </c>
      <c r="DW187" s="29">
        <v>125</v>
      </c>
      <c r="DX187" s="29">
        <v>-4.0999999999999996</v>
      </c>
      <c r="EB187" s="29">
        <v>55.2</v>
      </c>
      <c r="EC187" s="29">
        <v>53.1</v>
      </c>
      <c r="ED187" s="29">
        <v>2.1</v>
      </c>
    </row>
    <row r="188" spans="1:134" x14ac:dyDescent="0.2">
      <c r="A188" s="28">
        <v>35520</v>
      </c>
      <c r="B188" s="33">
        <v>185</v>
      </c>
      <c r="C188" s="29">
        <v>33.9</v>
      </c>
      <c r="D188" s="29">
        <v>27.4</v>
      </c>
      <c r="E188" s="29">
        <v>6.5</v>
      </c>
      <c r="F188" s="29">
        <v>107.9</v>
      </c>
      <c r="G188" s="29">
        <v>110.7</v>
      </c>
      <c r="H188" s="29">
        <v>-2.8</v>
      </c>
      <c r="I188" s="29">
        <v>114.8</v>
      </c>
      <c r="J188" s="29">
        <v>123.8</v>
      </c>
      <c r="K188" s="29">
        <v>-9</v>
      </c>
      <c r="L188" s="29">
        <v>112.2</v>
      </c>
      <c r="M188" s="29">
        <v>105.7</v>
      </c>
      <c r="N188" s="29">
        <v>6.5</v>
      </c>
      <c r="O188" s="29">
        <v>43.8</v>
      </c>
      <c r="R188" s="29">
        <v>146.80000000000001</v>
      </c>
      <c r="S188" s="29">
        <v>148.80000000000001</v>
      </c>
      <c r="T188" s="29">
        <v>-2</v>
      </c>
      <c r="U188" s="29">
        <v>196.6</v>
      </c>
      <c r="V188" s="29">
        <v>202.4</v>
      </c>
      <c r="W188" s="29">
        <v>-5.8</v>
      </c>
      <c r="X188" s="29">
        <v>82.5</v>
      </c>
      <c r="Y188" s="29">
        <v>66</v>
      </c>
      <c r="Z188" s="29">
        <v>16.5</v>
      </c>
      <c r="AA188" s="29">
        <v>86.4</v>
      </c>
      <c r="AB188" s="29">
        <v>86</v>
      </c>
      <c r="AC188" s="29">
        <v>0.3</v>
      </c>
      <c r="AD188" s="29">
        <v>49.2</v>
      </c>
      <c r="AG188" s="29">
        <v>90.3</v>
      </c>
      <c r="AJ188" s="29">
        <v>115.9</v>
      </c>
      <c r="AK188" s="29">
        <v>112.4</v>
      </c>
      <c r="AL188" s="29">
        <v>3.6</v>
      </c>
      <c r="AM188" s="29">
        <v>137.5</v>
      </c>
      <c r="AN188" s="29">
        <v>144.69999999999999</v>
      </c>
      <c r="AO188" s="29">
        <v>-7.2</v>
      </c>
      <c r="AP188" s="29">
        <v>79.8</v>
      </c>
      <c r="AQ188" s="29">
        <v>77.099999999999994</v>
      </c>
      <c r="AR188" s="29">
        <v>2.7</v>
      </c>
      <c r="AS188" s="29">
        <v>116.8</v>
      </c>
      <c r="AT188" s="29">
        <v>139.30000000000001</v>
      </c>
      <c r="AU188" s="29">
        <v>-22.5</v>
      </c>
      <c r="AV188" s="29">
        <v>130.4</v>
      </c>
      <c r="AW188" s="29">
        <v>134.19999999999999</v>
      </c>
      <c r="AX188" s="29">
        <v>-3.9</v>
      </c>
      <c r="AY188" s="29">
        <v>114.7</v>
      </c>
      <c r="AZ188" s="29">
        <v>122.7</v>
      </c>
      <c r="BA188" s="29">
        <v>-8</v>
      </c>
      <c r="BB188" s="29">
        <v>36.9</v>
      </c>
      <c r="BC188" s="29">
        <v>36.9</v>
      </c>
      <c r="BD188" s="29">
        <v>0</v>
      </c>
      <c r="BE188" s="29">
        <v>170.7</v>
      </c>
      <c r="BF188" s="29">
        <v>165.6</v>
      </c>
      <c r="BG188" s="29">
        <v>5.0999999999999996</v>
      </c>
      <c r="BH188" s="29">
        <v>45.9</v>
      </c>
      <c r="BI188" s="29">
        <v>51.9</v>
      </c>
      <c r="BJ188" s="29">
        <v>-6</v>
      </c>
      <c r="BK188" s="29">
        <v>63.5</v>
      </c>
      <c r="BL188" s="29">
        <v>61.4</v>
      </c>
      <c r="BM188" s="29">
        <v>2.1</v>
      </c>
      <c r="BN188" s="29">
        <v>88.5</v>
      </c>
      <c r="BO188" s="29">
        <v>85</v>
      </c>
      <c r="BP188" s="29">
        <v>3.6</v>
      </c>
      <c r="BQ188" s="29">
        <v>94.3</v>
      </c>
      <c r="BT188" s="29">
        <v>28.5</v>
      </c>
      <c r="BU188" s="29">
        <v>30.8</v>
      </c>
      <c r="BV188" s="29">
        <v>-2.2000000000000002</v>
      </c>
      <c r="BW188" s="29">
        <v>67.2</v>
      </c>
      <c r="BX188" s="29">
        <v>66.900000000000006</v>
      </c>
      <c r="BY188" s="29">
        <v>0.2</v>
      </c>
      <c r="BZ188" s="29">
        <v>208.9</v>
      </c>
      <c r="CA188" s="29">
        <v>223.6</v>
      </c>
      <c r="CB188" s="29">
        <v>-14.8</v>
      </c>
      <c r="CC188" s="29">
        <v>154</v>
      </c>
      <c r="CD188" s="29">
        <v>144.9</v>
      </c>
      <c r="CE188" s="29">
        <v>9.1</v>
      </c>
      <c r="CI188" s="29">
        <v>40.1</v>
      </c>
      <c r="CJ188" s="29">
        <v>42.9</v>
      </c>
      <c r="CK188" s="29">
        <v>-2.8</v>
      </c>
      <c r="CL188" s="29">
        <v>153.80000000000001</v>
      </c>
      <c r="CM188" s="29">
        <v>130.80000000000001</v>
      </c>
      <c r="CN188" s="29">
        <v>23</v>
      </c>
      <c r="CO188" s="29">
        <v>192</v>
      </c>
      <c r="CP188" s="29">
        <v>188.8</v>
      </c>
      <c r="CQ188" s="29">
        <v>3.3</v>
      </c>
      <c r="CR188" s="29">
        <v>142.4</v>
      </c>
      <c r="CS188" s="29">
        <v>162.1</v>
      </c>
      <c r="CT188" s="29">
        <v>-19.7</v>
      </c>
      <c r="CU188" s="29">
        <v>122.9</v>
      </c>
      <c r="CV188" s="29">
        <v>124.6</v>
      </c>
      <c r="CW188" s="29">
        <v>-1.8</v>
      </c>
      <c r="CX188" s="29">
        <v>26.1</v>
      </c>
      <c r="DA188" s="29">
        <v>104.6</v>
      </c>
      <c r="DB188" s="29">
        <v>90.3</v>
      </c>
      <c r="DC188" s="29">
        <v>14.4</v>
      </c>
      <c r="DD188" s="29">
        <v>15</v>
      </c>
      <c r="DG188" s="29">
        <v>26.3</v>
      </c>
      <c r="DJ188" s="29">
        <v>139.69999999999999</v>
      </c>
      <c r="DK188" s="29">
        <v>146.6</v>
      </c>
      <c r="DL188" s="29">
        <v>-6.8</v>
      </c>
      <c r="DM188" s="29">
        <v>126.4</v>
      </c>
      <c r="DN188" s="29">
        <v>114.5</v>
      </c>
      <c r="DO188" s="29">
        <v>11.9</v>
      </c>
      <c r="DP188" s="29">
        <v>159.80000000000001</v>
      </c>
      <c r="DQ188" s="29">
        <v>136.4</v>
      </c>
      <c r="DR188" s="29">
        <v>23.4</v>
      </c>
      <c r="DS188" s="29">
        <v>24.3</v>
      </c>
      <c r="DT188" s="29">
        <v>20.100000000000001</v>
      </c>
      <c r="DU188" s="29">
        <v>4.2</v>
      </c>
      <c r="DV188" s="29">
        <v>120.7</v>
      </c>
      <c r="DW188" s="29">
        <v>125.1</v>
      </c>
      <c r="DX188" s="29">
        <v>-4.4000000000000004</v>
      </c>
      <c r="EB188" s="29">
        <v>55.5</v>
      </c>
      <c r="EC188" s="29">
        <v>53.2</v>
      </c>
      <c r="ED188" s="29">
        <v>2.2999999999999998</v>
      </c>
    </row>
    <row r="189" spans="1:134" x14ac:dyDescent="0.2">
      <c r="A189" s="28">
        <v>35611</v>
      </c>
      <c r="B189" s="33">
        <v>186</v>
      </c>
      <c r="C189" s="29">
        <v>35.200000000000003</v>
      </c>
      <c r="D189" s="29">
        <v>27.8</v>
      </c>
      <c r="E189" s="29">
        <v>7.4</v>
      </c>
      <c r="F189" s="29">
        <v>111.6</v>
      </c>
      <c r="G189" s="29">
        <v>111.3</v>
      </c>
      <c r="H189" s="29">
        <v>0.3</v>
      </c>
      <c r="I189" s="29">
        <v>116.5</v>
      </c>
      <c r="J189" s="29">
        <v>124</v>
      </c>
      <c r="K189" s="29">
        <v>-7.5</v>
      </c>
      <c r="L189" s="29">
        <v>114.3</v>
      </c>
      <c r="M189" s="29">
        <v>106.6</v>
      </c>
      <c r="N189" s="29">
        <v>7.7</v>
      </c>
      <c r="O189" s="29">
        <v>45.4</v>
      </c>
      <c r="R189" s="29">
        <v>147.1</v>
      </c>
      <c r="S189" s="29">
        <v>149.30000000000001</v>
      </c>
      <c r="T189" s="29">
        <v>-2.1</v>
      </c>
      <c r="U189" s="29">
        <v>196.6</v>
      </c>
      <c r="V189" s="29">
        <v>202.8</v>
      </c>
      <c r="W189" s="29">
        <v>-6.2</v>
      </c>
      <c r="X189" s="29">
        <v>82.3</v>
      </c>
      <c r="Y189" s="29">
        <v>67.2</v>
      </c>
      <c r="Z189" s="29">
        <v>15</v>
      </c>
      <c r="AA189" s="29">
        <v>86.8</v>
      </c>
      <c r="AB189" s="29">
        <v>86.3</v>
      </c>
      <c r="AC189" s="29">
        <v>0.5</v>
      </c>
      <c r="AD189" s="29">
        <v>50.6</v>
      </c>
      <c r="AG189" s="29">
        <v>91.5</v>
      </c>
      <c r="AJ189" s="29">
        <v>116.9</v>
      </c>
      <c r="AK189" s="29">
        <v>112.8</v>
      </c>
      <c r="AL189" s="29">
        <v>4</v>
      </c>
      <c r="AM189" s="29">
        <v>138.80000000000001</v>
      </c>
      <c r="AN189" s="29">
        <v>144.6</v>
      </c>
      <c r="AO189" s="29">
        <v>-5.8</v>
      </c>
      <c r="AP189" s="29">
        <v>81</v>
      </c>
      <c r="AQ189" s="29">
        <v>77.3</v>
      </c>
      <c r="AR189" s="29">
        <v>3.7</v>
      </c>
      <c r="AS189" s="29">
        <v>117.1</v>
      </c>
      <c r="AT189" s="29">
        <v>138.69999999999999</v>
      </c>
      <c r="AU189" s="29">
        <v>-21.7</v>
      </c>
      <c r="AV189" s="29">
        <v>130.6</v>
      </c>
      <c r="AW189" s="29">
        <v>134.4</v>
      </c>
      <c r="AX189" s="29">
        <v>-3.9</v>
      </c>
      <c r="AY189" s="29">
        <v>116.7</v>
      </c>
      <c r="AZ189" s="29">
        <v>123.2</v>
      </c>
      <c r="BA189" s="29">
        <v>-6.5</v>
      </c>
      <c r="BB189" s="29">
        <v>38</v>
      </c>
      <c r="BC189" s="29">
        <v>36.799999999999997</v>
      </c>
      <c r="BD189" s="29">
        <v>1.2</v>
      </c>
      <c r="BE189" s="29">
        <v>177</v>
      </c>
      <c r="BF189" s="29">
        <v>166.9</v>
      </c>
      <c r="BG189" s="29">
        <v>10.1</v>
      </c>
      <c r="BH189" s="29">
        <v>47</v>
      </c>
      <c r="BI189" s="29">
        <v>51.5</v>
      </c>
      <c r="BJ189" s="29">
        <v>-4.5</v>
      </c>
      <c r="BK189" s="29">
        <v>65.7</v>
      </c>
      <c r="BL189" s="29">
        <v>62.2</v>
      </c>
      <c r="BM189" s="29">
        <v>3.5</v>
      </c>
      <c r="BN189" s="29">
        <v>93.8</v>
      </c>
      <c r="BO189" s="29">
        <v>85.6</v>
      </c>
      <c r="BP189" s="29">
        <v>8.1999999999999993</v>
      </c>
      <c r="BQ189" s="29">
        <v>97.8</v>
      </c>
      <c r="BT189" s="29">
        <v>27.5</v>
      </c>
      <c r="BU189" s="29">
        <v>30.7</v>
      </c>
      <c r="BV189" s="29">
        <v>-3.2</v>
      </c>
      <c r="BW189" s="29">
        <v>67.7</v>
      </c>
      <c r="BX189" s="29">
        <v>67.099999999999994</v>
      </c>
      <c r="BY189" s="29">
        <v>0.6</v>
      </c>
      <c r="BZ189" s="29">
        <v>207.6</v>
      </c>
      <c r="CA189" s="29">
        <v>223.8</v>
      </c>
      <c r="CB189" s="29">
        <v>-16.2</v>
      </c>
      <c r="CC189" s="29">
        <v>154.9</v>
      </c>
      <c r="CD189" s="29">
        <v>146.4</v>
      </c>
      <c r="CE189" s="29">
        <v>8.4</v>
      </c>
      <c r="CI189" s="29">
        <v>38.700000000000003</v>
      </c>
      <c r="CJ189" s="29">
        <v>42.9</v>
      </c>
      <c r="CK189" s="29">
        <v>-4.3</v>
      </c>
      <c r="CL189" s="29">
        <v>160.4</v>
      </c>
      <c r="CM189" s="29">
        <v>133.5</v>
      </c>
      <c r="CN189" s="29">
        <v>26.9</v>
      </c>
      <c r="CO189" s="29">
        <v>195.8</v>
      </c>
      <c r="CP189" s="29">
        <v>190.2</v>
      </c>
      <c r="CQ189" s="29">
        <v>5.5</v>
      </c>
      <c r="CR189" s="29">
        <v>147</v>
      </c>
      <c r="CS189" s="29">
        <v>161.5</v>
      </c>
      <c r="CT189" s="29">
        <v>-14.5</v>
      </c>
      <c r="CU189" s="29">
        <v>124.9</v>
      </c>
      <c r="CV189" s="29">
        <v>125.6</v>
      </c>
      <c r="CW189" s="29">
        <v>-0.7</v>
      </c>
      <c r="CX189" s="29">
        <v>26.5</v>
      </c>
      <c r="DA189" s="29">
        <v>104.3</v>
      </c>
      <c r="DB189" s="29">
        <v>90.7</v>
      </c>
      <c r="DC189" s="29">
        <v>13.6</v>
      </c>
      <c r="DD189" s="29">
        <v>16.5</v>
      </c>
      <c r="DG189" s="29">
        <v>25.5</v>
      </c>
      <c r="DJ189" s="29">
        <v>138.69999999999999</v>
      </c>
      <c r="DK189" s="29">
        <v>146.69999999999999</v>
      </c>
      <c r="DL189" s="29">
        <v>-7.9</v>
      </c>
      <c r="DM189" s="29">
        <v>126.3</v>
      </c>
      <c r="DN189" s="29">
        <v>115.4</v>
      </c>
      <c r="DO189" s="29">
        <v>10.9</v>
      </c>
      <c r="DP189" s="29">
        <v>160.4</v>
      </c>
      <c r="DQ189" s="29">
        <v>139.19999999999999</v>
      </c>
      <c r="DR189" s="29">
        <v>21.1</v>
      </c>
      <c r="DS189" s="29">
        <v>25.8</v>
      </c>
      <c r="DT189" s="29">
        <v>20.7</v>
      </c>
      <c r="DU189" s="29">
        <v>5.2</v>
      </c>
      <c r="DV189" s="29">
        <v>121.2</v>
      </c>
      <c r="DW189" s="29">
        <v>125.1</v>
      </c>
      <c r="DX189" s="29">
        <v>-4</v>
      </c>
      <c r="EB189" s="29">
        <v>55.9</v>
      </c>
      <c r="EC189" s="29">
        <v>53.3</v>
      </c>
      <c r="ED189" s="29">
        <v>2.6</v>
      </c>
    </row>
    <row r="190" spans="1:134" x14ac:dyDescent="0.2">
      <c r="A190" s="28">
        <v>35703</v>
      </c>
      <c r="B190" s="33">
        <v>187</v>
      </c>
      <c r="C190" s="29">
        <v>36</v>
      </c>
      <c r="D190" s="29">
        <v>28.3</v>
      </c>
      <c r="E190" s="29">
        <v>7.7</v>
      </c>
      <c r="F190" s="29">
        <v>113.4</v>
      </c>
      <c r="G190" s="29">
        <v>111.9</v>
      </c>
      <c r="H190" s="29">
        <v>1.5</v>
      </c>
      <c r="I190" s="29">
        <v>117.5</v>
      </c>
      <c r="J190" s="29">
        <v>124.2</v>
      </c>
      <c r="K190" s="29">
        <v>-6.7</v>
      </c>
      <c r="L190" s="29">
        <v>115.6</v>
      </c>
      <c r="M190" s="29">
        <v>107.5</v>
      </c>
      <c r="N190" s="29">
        <v>8.1</v>
      </c>
      <c r="O190" s="29">
        <v>46.3</v>
      </c>
      <c r="R190" s="29">
        <v>147.30000000000001</v>
      </c>
      <c r="S190" s="29">
        <v>149.69999999999999</v>
      </c>
      <c r="T190" s="29">
        <v>-2.4</v>
      </c>
      <c r="U190" s="29">
        <v>194.6</v>
      </c>
      <c r="V190" s="29">
        <v>203.1</v>
      </c>
      <c r="W190" s="29">
        <v>-8.5</v>
      </c>
      <c r="X190" s="29">
        <v>84.3</v>
      </c>
      <c r="Y190" s="29">
        <v>68.5</v>
      </c>
      <c r="Z190" s="29">
        <v>15.8</v>
      </c>
      <c r="AA190" s="29">
        <v>88.1</v>
      </c>
      <c r="AB190" s="29">
        <v>86.7</v>
      </c>
      <c r="AC190" s="29">
        <v>1.3</v>
      </c>
      <c r="AD190" s="29">
        <v>52.7</v>
      </c>
      <c r="AG190" s="29">
        <v>90</v>
      </c>
      <c r="AJ190" s="29">
        <v>117.3</v>
      </c>
      <c r="AK190" s="29">
        <v>113.3</v>
      </c>
      <c r="AL190" s="29">
        <v>4</v>
      </c>
      <c r="AM190" s="29">
        <v>140.30000000000001</v>
      </c>
      <c r="AN190" s="29">
        <v>144.6</v>
      </c>
      <c r="AO190" s="29">
        <v>-4.3</v>
      </c>
      <c r="AP190" s="29">
        <v>81.8</v>
      </c>
      <c r="AQ190" s="29">
        <v>77.599999999999994</v>
      </c>
      <c r="AR190" s="29">
        <v>4.2</v>
      </c>
      <c r="AS190" s="29">
        <v>117.6</v>
      </c>
      <c r="AT190" s="29">
        <v>138.19999999999999</v>
      </c>
      <c r="AU190" s="29">
        <v>-20.6</v>
      </c>
      <c r="AV190" s="29">
        <v>130</v>
      </c>
      <c r="AW190" s="29">
        <v>134.6</v>
      </c>
      <c r="AX190" s="29">
        <v>-4.5</v>
      </c>
      <c r="AY190" s="29">
        <v>118.5</v>
      </c>
      <c r="AZ190" s="29">
        <v>123.8</v>
      </c>
      <c r="BA190" s="29">
        <v>-5.2</v>
      </c>
      <c r="BB190" s="29">
        <v>37.799999999999997</v>
      </c>
      <c r="BC190" s="29">
        <v>36.700000000000003</v>
      </c>
      <c r="BD190" s="29">
        <v>1.2</v>
      </c>
      <c r="BE190" s="29">
        <v>179.9</v>
      </c>
      <c r="BF190" s="29">
        <v>168.3</v>
      </c>
      <c r="BG190" s="29">
        <v>11.6</v>
      </c>
      <c r="BH190" s="29">
        <v>47.3</v>
      </c>
      <c r="BI190" s="29">
        <v>51</v>
      </c>
      <c r="BJ190" s="29">
        <v>-3.7</v>
      </c>
      <c r="BK190" s="29">
        <v>73.599999999999994</v>
      </c>
      <c r="BL190" s="29">
        <v>63.5</v>
      </c>
      <c r="BM190" s="29">
        <v>10.1</v>
      </c>
      <c r="BN190" s="29">
        <v>95.2</v>
      </c>
      <c r="BO190" s="29">
        <v>86.3</v>
      </c>
      <c r="BP190" s="29">
        <v>8.9</v>
      </c>
      <c r="BQ190" s="29">
        <v>97.5</v>
      </c>
      <c r="BT190" s="29">
        <v>27.2</v>
      </c>
      <c r="BU190" s="29">
        <v>30.6</v>
      </c>
      <c r="BV190" s="29">
        <v>-3.4</v>
      </c>
      <c r="BW190" s="29">
        <v>66.599999999999994</v>
      </c>
      <c r="BX190" s="29">
        <v>67.2</v>
      </c>
      <c r="BY190" s="29">
        <v>-0.5</v>
      </c>
      <c r="BZ190" s="29">
        <v>206.9</v>
      </c>
      <c r="CA190" s="29">
        <v>223.9</v>
      </c>
      <c r="CB190" s="29">
        <v>-17</v>
      </c>
      <c r="CC190" s="29">
        <v>156.69999999999999</v>
      </c>
      <c r="CD190" s="29">
        <v>148</v>
      </c>
      <c r="CE190" s="29">
        <v>8.6999999999999993</v>
      </c>
      <c r="CI190" s="29">
        <v>36.1</v>
      </c>
      <c r="CJ190" s="29">
        <v>42.8</v>
      </c>
      <c r="CK190" s="29">
        <v>-6.7</v>
      </c>
      <c r="CL190" s="29">
        <v>166.5</v>
      </c>
      <c r="CM190" s="29">
        <v>136.5</v>
      </c>
      <c r="CN190" s="29">
        <v>30</v>
      </c>
      <c r="CO190" s="29">
        <v>198.1</v>
      </c>
      <c r="CP190" s="29">
        <v>191.8</v>
      </c>
      <c r="CQ190" s="29">
        <v>6.3</v>
      </c>
      <c r="CR190" s="29">
        <v>147.9</v>
      </c>
      <c r="CS190" s="29">
        <v>161</v>
      </c>
      <c r="CT190" s="29">
        <v>-13.1</v>
      </c>
      <c r="CU190" s="29">
        <v>127.8</v>
      </c>
      <c r="CV190" s="29">
        <v>126.7</v>
      </c>
      <c r="CW190" s="29">
        <v>1.1000000000000001</v>
      </c>
      <c r="CX190" s="29">
        <v>27</v>
      </c>
      <c r="DA190" s="29">
        <v>104.1</v>
      </c>
      <c r="DB190" s="29">
        <v>91.1</v>
      </c>
      <c r="DC190" s="29">
        <v>13</v>
      </c>
      <c r="DD190" s="29">
        <v>17.5</v>
      </c>
      <c r="DG190" s="29">
        <v>26.7</v>
      </c>
      <c r="DJ190" s="29">
        <v>137.69999999999999</v>
      </c>
      <c r="DK190" s="29">
        <v>146.69999999999999</v>
      </c>
      <c r="DL190" s="29">
        <v>-8.9</v>
      </c>
      <c r="DM190" s="29">
        <v>130.5</v>
      </c>
      <c r="DN190" s="29">
        <v>116.5</v>
      </c>
      <c r="DO190" s="29">
        <v>14</v>
      </c>
      <c r="DP190" s="29">
        <v>170.4</v>
      </c>
      <c r="DQ190" s="29">
        <v>142.5</v>
      </c>
      <c r="DR190" s="29">
        <v>27.9</v>
      </c>
      <c r="DS190" s="29">
        <v>25.7</v>
      </c>
      <c r="DT190" s="29">
        <v>21.2</v>
      </c>
      <c r="DU190" s="29">
        <v>4.5</v>
      </c>
      <c r="DV190" s="29">
        <v>121.9</v>
      </c>
      <c r="DW190" s="29">
        <v>125.2</v>
      </c>
      <c r="DX190" s="29">
        <v>-3.3</v>
      </c>
      <c r="EB190" s="29">
        <v>56.6</v>
      </c>
      <c r="EC190" s="29">
        <v>53.4</v>
      </c>
      <c r="ED190" s="29">
        <v>3.2</v>
      </c>
    </row>
    <row r="191" spans="1:134" x14ac:dyDescent="0.2">
      <c r="A191" s="28">
        <v>35795</v>
      </c>
      <c r="B191" s="33">
        <v>188</v>
      </c>
      <c r="C191" s="29">
        <v>37.299999999999997</v>
      </c>
      <c r="D191" s="29">
        <v>28.8</v>
      </c>
      <c r="E191" s="29">
        <v>8.5</v>
      </c>
      <c r="F191" s="29">
        <v>113.7</v>
      </c>
      <c r="G191" s="29">
        <v>112.5</v>
      </c>
      <c r="H191" s="29">
        <v>1.2</v>
      </c>
      <c r="I191" s="29">
        <v>120.4</v>
      </c>
      <c r="J191" s="29">
        <v>124.5</v>
      </c>
      <c r="K191" s="29">
        <v>-4</v>
      </c>
      <c r="L191" s="29">
        <v>116.6</v>
      </c>
      <c r="M191" s="29">
        <v>108.4</v>
      </c>
      <c r="N191" s="29">
        <v>8.1999999999999993</v>
      </c>
      <c r="O191" s="29">
        <v>47.4</v>
      </c>
      <c r="R191" s="29">
        <v>148.4</v>
      </c>
      <c r="S191" s="29">
        <v>150.19999999999999</v>
      </c>
      <c r="T191" s="29">
        <v>-1.8</v>
      </c>
      <c r="U191" s="29">
        <v>193.5</v>
      </c>
      <c r="V191" s="29">
        <v>203.3</v>
      </c>
      <c r="W191" s="29">
        <v>-9.8000000000000007</v>
      </c>
      <c r="X191" s="29">
        <v>88.5</v>
      </c>
      <c r="Y191" s="29">
        <v>70</v>
      </c>
      <c r="Z191" s="29">
        <v>18.5</v>
      </c>
      <c r="AA191" s="29">
        <v>90.8</v>
      </c>
      <c r="AB191" s="29">
        <v>87.3</v>
      </c>
      <c r="AC191" s="29">
        <v>3.5</v>
      </c>
      <c r="AD191" s="29">
        <v>54.2</v>
      </c>
      <c r="AG191" s="29">
        <v>89.9</v>
      </c>
      <c r="AJ191" s="29">
        <v>118.4</v>
      </c>
      <c r="AK191" s="29">
        <v>113.8</v>
      </c>
      <c r="AL191" s="29">
        <v>4.5999999999999996</v>
      </c>
      <c r="AM191" s="29">
        <v>141</v>
      </c>
      <c r="AN191" s="29">
        <v>144.6</v>
      </c>
      <c r="AO191" s="29">
        <v>-3.6</v>
      </c>
      <c r="AP191" s="29">
        <v>82.7</v>
      </c>
      <c r="AQ191" s="29">
        <v>77.900000000000006</v>
      </c>
      <c r="AR191" s="29">
        <v>4.8</v>
      </c>
      <c r="AS191" s="29">
        <v>116.7</v>
      </c>
      <c r="AT191" s="29">
        <v>137.6</v>
      </c>
      <c r="AU191" s="29">
        <v>-20.9</v>
      </c>
      <c r="AV191" s="29">
        <v>129.80000000000001</v>
      </c>
      <c r="AW191" s="29">
        <v>134.69999999999999</v>
      </c>
      <c r="AX191" s="29">
        <v>-4.9000000000000004</v>
      </c>
      <c r="AY191" s="29">
        <v>118.3</v>
      </c>
      <c r="AZ191" s="29">
        <v>124.3</v>
      </c>
      <c r="BA191" s="29">
        <v>-6</v>
      </c>
      <c r="BB191" s="29">
        <v>37.9</v>
      </c>
      <c r="BC191" s="29">
        <v>36.6</v>
      </c>
      <c r="BD191" s="29">
        <v>1.3</v>
      </c>
      <c r="BE191" s="29">
        <v>177.7</v>
      </c>
      <c r="BF191" s="29">
        <v>169.5</v>
      </c>
      <c r="BG191" s="29">
        <v>8.1</v>
      </c>
      <c r="BH191" s="29">
        <v>48.5</v>
      </c>
      <c r="BI191" s="29">
        <v>50.7</v>
      </c>
      <c r="BJ191" s="29">
        <v>-2.2000000000000002</v>
      </c>
      <c r="BK191" s="29">
        <v>78.5</v>
      </c>
      <c r="BL191" s="29">
        <v>64.900000000000006</v>
      </c>
      <c r="BM191" s="29">
        <v>13.6</v>
      </c>
      <c r="BN191" s="29">
        <v>96.7</v>
      </c>
      <c r="BO191" s="29">
        <v>87.1</v>
      </c>
      <c r="BP191" s="29">
        <v>9.6</v>
      </c>
      <c r="BQ191" s="29">
        <v>98.7</v>
      </c>
      <c r="BT191" s="29">
        <v>27.9</v>
      </c>
      <c r="BU191" s="29">
        <v>30.5</v>
      </c>
      <c r="BV191" s="29">
        <v>-2.6</v>
      </c>
      <c r="BW191" s="29">
        <v>67.8</v>
      </c>
      <c r="BX191" s="29">
        <v>67.3</v>
      </c>
      <c r="BY191" s="29">
        <v>0.4</v>
      </c>
      <c r="BZ191" s="29">
        <v>209.8</v>
      </c>
      <c r="CA191" s="29">
        <v>224.1</v>
      </c>
      <c r="CB191" s="29">
        <v>-14.3</v>
      </c>
      <c r="CC191" s="29">
        <v>163.9</v>
      </c>
      <c r="CD191" s="29">
        <v>149.9</v>
      </c>
      <c r="CE191" s="29">
        <v>13.9</v>
      </c>
      <c r="CI191" s="29">
        <v>34.6</v>
      </c>
      <c r="CJ191" s="29">
        <v>42.6</v>
      </c>
      <c r="CK191" s="29">
        <v>-8</v>
      </c>
      <c r="CL191" s="29">
        <v>167.2</v>
      </c>
      <c r="CM191" s="29">
        <v>139.4</v>
      </c>
      <c r="CN191" s="29">
        <v>27.8</v>
      </c>
      <c r="CO191" s="29">
        <v>190.6</v>
      </c>
      <c r="CP191" s="29">
        <v>192.8</v>
      </c>
      <c r="CQ191" s="29">
        <v>-2.2999999999999998</v>
      </c>
      <c r="CR191" s="29">
        <v>150.6</v>
      </c>
      <c r="CS191" s="29">
        <v>160.69999999999999</v>
      </c>
      <c r="CT191" s="29">
        <v>-10</v>
      </c>
      <c r="CU191" s="29">
        <v>134.4</v>
      </c>
      <c r="CV191" s="29">
        <v>128.1</v>
      </c>
      <c r="CW191" s="29">
        <v>6.3</v>
      </c>
      <c r="CX191" s="29">
        <v>27.1</v>
      </c>
      <c r="DA191" s="29">
        <v>106.1</v>
      </c>
      <c r="DB191" s="29">
        <v>91.6</v>
      </c>
      <c r="DC191" s="29">
        <v>14.5</v>
      </c>
      <c r="DD191" s="29">
        <v>18</v>
      </c>
      <c r="DG191" s="29">
        <v>28.5</v>
      </c>
      <c r="DJ191" s="29">
        <v>136.30000000000001</v>
      </c>
      <c r="DK191" s="29">
        <v>146.6</v>
      </c>
      <c r="DL191" s="29">
        <v>-10.3</v>
      </c>
      <c r="DM191" s="29">
        <v>130.4</v>
      </c>
      <c r="DN191" s="29">
        <v>117.5</v>
      </c>
      <c r="DO191" s="29">
        <v>12.8</v>
      </c>
      <c r="DP191" s="29">
        <v>181.9</v>
      </c>
      <c r="DQ191" s="29">
        <v>146.19999999999999</v>
      </c>
      <c r="DR191" s="29">
        <v>35.6</v>
      </c>
      <c r="DS191" s="29">
        <v>28.6</v>
      </c>
      <c r="DT191" s="29">
        <v>22</v>
      </c>
      <c r="DU191" s="29">
        <v>6.6</v>
      </c>
      <c r="DV191" s="29">
        <v>122.3</v>
      </c>
      <c r="DW191" s="29">
        <v>125.3</v>
      </c>
      <c r="DX191" s="29">
        <v>-3</v>
      </c>
      <c r="EB191" s="29">
        <v>57.3</v>
      </c>
      <c r="EC191" s="29">
        <v>53.6</v>
      </c>
      <c r="ED191" s="29">
        <v>3.7</v>
      </c>
    </row>
    <row r="192" spans="1:134" x14ac:dyDescent="0.2">
      <c r="A192" s="28">
        <v>35885</v>
      </c>
      <c r="B192" s="33">
        <v>189</v>
      </c>
      <c r="C192" s="29">
        <v>37.700000000000003</v>
      </c>
      <c r="D192" s="29">
        <v>29.3</v>
      </c>
      <c r="E192" s="29">
        <v>8.4</v>
      </c>
      <c r="F192" s="29">
        <v>110.8</v>
      </c>
      <c r="G192" s="29">
        <v>112.9</v>
      </c>
      <c r="H192" s="29">
        <v>-2.1</v>
      </c>
      <c r="I192" s="29">
        <v>120.8</v>
      </c>
      <c r="J192" s="29">
        <v>124.8</v>
      </c>
      <c r="K192" s="29">
        <v>-4</v>
      </c>
      <c r="L192" s="29">
        <v>116.3</v>
      </c>
      <c r="M192" s="29">
        <v>109.2</v>
      </c>
      <c r="N192" s="29">
        <v>7.1</v>
      </c>
      <c r="O192" s="29">
        <v>48.8</v>
      </c>
      <c r="R192" s="29">
        <v>148.9</v>
      </c>
      <c r="S192" s="29">
        <v>150.69999999999999</v>
      </c>
      <c r="T192" s="29">
        <v>-1.8</v>
      </c>
      <c r="U192" s="29">
        <v>192.6</v>
      </c>
      <c r="V192" s="29">
        <v>203.4</v>
      </c>
      <c r="W192" s="29">
        <v>-10.8</v>
      </c>
      <c r="X192" s="29">
        <v>90.8</v>
      </c>
      <c r="Y192" s="29">
        <v>71.599999999999994</v>
      </c>
      <c r="Z192" s="29">
        <v>19.2</v>
      </c>
      <c r="AA192" s="29">
        <v>90.3</v>
      </c>
      <c r="AB192" s="29">
        <v>87.8</v>
      </c>
      <c r="AC192" s="29">
        <v>2.5</v>
      </c>
      <c r="AD192" s="29">
        <v>53.9</v>
      </c>
      <c r="AG192" s="29">
        <v>87.7</v>
      </c>
      <c r="AJ192" s="29">
        <v>118.4</v>
      </c>
      <c r="AK192" s="29">
        <v>114.3</v>
      </c>
      <c r="AL192" s="29">
        <v>4.0999999999999996</v>
      </c>
      <c r="AM192" s="29">
        <v>141.1</v>
      </c>
      <c r="AN192" s="29">
        <v>144.69999999999999</v>
      </c>
      <c r="AO192" s="29">
        <v>-3.5</v>
      </c>
      <c r="AP192" s="29">
        <v>83.5</v>
      </c>
      <c r="AQ192" s="29">
        <v>78.3</v>
      </c>
      <c r="AR192" s="29">
        <v>5.2</v>
      </c>
      <c r="AS192" s="29">
        <v>113.9</v>
      </c>
      <c r="AT192" s="29">
        <v>136.9</v>
      </c>
      <c r="AU192" s="29">
        <v>-23</v>
      </c>
      <c r="AV192" s="29">
        <v>129.6</v>
      </c>
      <c r="AW192" s="29">
        <v>134.80000000000001</v>
      </c>
      <c r="AX192" s="29">
        <v>-5.2</v>
      </c>
      <c r="AY192" s="29">
        <v>119.5</v>
      </c>
      <c r="AZ192" s="29">
        <v>124.8</v>
      </c>
      <c r="BA192" s="29">
        <v>-5.3</v>
      </c>
      <c r="BB192" s="29">
        <v>40.200000000000003</v>
      </c>
      <c r="BC192" s="29">
        <v>36.700000000000003</v>
      </c>
      <c r="BD192" s="29">
        <v>3.5</v>
      </c>
      <c r="BE192" s="29">
        <v>175</v>
      </c>
      <c r="BF192" s="29">
        <v>170.5</v>
      </c>
      <c r="BG192" s="29">
        <v>4.5</v>
      </c>
      <c r="BH192" s="29">
        <v>48.1</v>
      </c>
      <c r="BI192" s="29">
        <v>50.3</v>
      </c>
      <c r="BJ192" s="29">
        <v>-2.2000000000000002</v>
      </c>
      <c r="BK192" s="29">
        <v>98.7</v>
      </c>
      <c r="BL192" s="29">
        <v>67.5</v>
      </c>
      <c r="BM192" s="29">
        <v>31.2</v>
      </c>
      <c r="BN192" s="29">
        <v>101.1</v>
      </c>
      <c r="BO192" s="29">
        <v>88.1</v>
      </c>
      <c r="BP192" s="29">
        <v>13</v>
      </c>
      <c r="BQ192" s="29">
        <v>97.6</v>
      </c>
      <c r="BT192" s="29">
        <v>29.6</v>
      </c>
      <c r="BU192" s="29">
        <v>30.5</v>
      </c>
      <c r="BV192" s="29">
        <v>-0.9</v>
      </c>
      <c r="BW192" s="29">
        <v>67.099999999999994</v>
      </c>
      <c r="BX192" s="29">
        <v>67.400000000000006</v>
      </c>
      <c r="BY192" s="29">
        <v>-0.3</v>
      </c>
      <c r="BZ192" s="29">
        <v>206.7</v>
      </c>
      <c r="CA192" s="29">
        <v>224.2</v>
      </c>
      <c r="CB192" s="29">
        <v>-17.5</v>
      </c>
      <c r="CC192" s="29">
        <v>162.5</v>
      </c>
      <c r="CD192" s="29">
        <v>151.69999999999999</v>
      </c>
      <c r="CE192" s="29">
        <v>10.9</v>
      </c>
      <c r="CI192" s="29">
        <v>34.200000000000003</v>
      </c>
      <c r="CJ192" s="29">
        <v>42.3</v>
      </c>
      <c r="CK192" s="29">
        <v>-8.1</v>
      </c>
      <c r="CL192" s="29">
        <v>164.2</v>
      </c>
      <c r="CM192" s="29">
        <v>142.1</v>
      </c>
      <c r="CN192" s="29">
        <v>22.2</v>
      </c>
      <c r="CO192" s="29">
        <v>195.6</v>
      </c>
      <c r="CP192" s="29">
        <v>194.1</v>
      </c>
      <c r="CQ192" s="29">
        <v>1.5</v>
      </c>
      <c r="CR192" s="29">
        <v>154.6</v>
      </c>
      <c r="CS192" s="29">
        <v>160.5</v>
      </c>
      <c r="CT192" s="29">
        <v>-5.9</v>
      </c>
      <c r="CU192" s="29">
        <v>131.9</v>
      </c>
      <c r="CV192" s="29">
        <v>129.30000000000001</v>
      </c>
      <c r="CW192" s="29">
        <v>2.7</v>
      </c>
      <c r="CX192" s="29">
        <v>28.7</v>
      </c>
      <c r="DA192" s="29">
        <v>112</v>
      </c>
      <c r="DB192" s="29">
        <v>92.5</v>
      </c>
      <c r="DC192" s="29">
        <v>19.5</v>
      </c>
      <c r="DD192" s="29">
        <v>18.2</v>
      </c>
      <c r="DG192" s="29">
        <v>32.700000000000003</v>
      </c>
      <c r="DJ192" s="29">
        <v>138.1</v>
      </c>
      <c r="DK192" s="29">
        <v>146.6</v>
      </c>
      <c r="DL192" s="29">
        <v>-8.6</v>
      </c>
      <c r="DM192" s="29">
        <v>126.6</v>
      </c>
      <c r="DN192" s="29">
        <v>118.3</v>
      </c>
      <c r="DO192" s="29">
        <v>8.3000000000000007</v>
      </c>
      <c r="DP192" s="29">
        <v>168.7</v>
      </c>
      <c r="DQ192" s="29">
        <v>149.1</v>
      </c>
      <c r="DR192" s="29">
        <v>19.600000000000001</v>
      </c>
      <c r="DS192" s="29">
        <v>27.7</v>
      </c>
      <c r="DT192" s="29">
        <v>22.6</v>
      </c>
      <c r="DU192" s="29">
        <v>5.0999999999999996</v>
      </c>
      <c r="DV192" s="29">
        <v>122.9</v>
      </c>
      <c r="DW192" s="29">
        <v>125.4</v>
      </c>
      <c r="DX192" s="29">
        <v>-2.5</v>
      </c>
      <c r="EB192" s="29">
        <v>59.3</v>
      </c>
      <c r="EC192" s="29">
        <v>53.9</v>
      </c>
      <c r="ED192" s="29">
        <v>5.4</v>
      </c>
    </row>
    <row r="193" spans="1:134" x14ac:dyDescent="0.2">
      <c r="A193" s="28">
        <v>35976</v>
      </c>
      <c r="B193" s="33">
        <v>190</v>
      </c>
      <c r="C193" s="29">
        <v>38.299999999999997</v>
      </c>
      <c r="D193" s="29">
        <v>29.8</v>
      </c>
      <c r="E193" s="29">
        <v>8.5</v>
      </c>
      <c r="F193" s="29">
        <v>112.2</v>
      </c>
      <c r="G193" s="29">
        <v>113.4</v>
      </c>
      <c r="H193" s="29">
        <v>-1.1000000000000001</v>
      </c>
      <c r="I193" s="29">
        <v>123.6</v>
      </c>
      <c r="J193" s="29">
        <v>125.2</v>
      </c>
      <c r="K193" s="29">
        <v>-1.6</v>
      </c>
      <c r="L193" s="29">
        <v>119.6</v>
      </c>
      <c r="M193" s="29">
        <v>110.2</v>
      </c>
      <c r="N193" s="29">
        <v>9.4</v>
      </c>
      <c r="O193" s="29">
        <v>48.9</v>
      </c>
      <c r="R193" s="29">
        <v>151.4</v>
      </c>
      <c r="S193" s="29">
        <v>151.30000000000001</v>
      </c>
      <c r="T193" s="29">
        <v>0.2</v>
      </c>
      <c r="U193" s="29">
        <v>192.4</v>
      </c>
      <c r="V193" s="29">
        <v>203.5</v>
      </c>
      <c r="W193" s="29">
        <v>-11</v>
      </c>
      <c r="X193" s="29">
        <v>93.7</v>
      </c>
      <c r="Y193" s="29">
        <v>73.2</v>
      </c>
      <c r="Z193" s="29">
        <v>20.5</v>
      </c>
      <c r="AA193" s="29">
        <v>92.1</v>
      </c>
      <c r="AB193" s="29">
        <v>88.5</v>
      </c>
      <c r="AC193" s="29">
        <v>3.6</v>
      </c>
      <c r="AD193" s="29">
        <v>54.2</v>
      </c>
      <c r="AG193" s="29">
        <v>84.3</v>
      </c>
      <c r="AJ193" s="29">
        <v>119</v>
      </c>
      <c r="AK193" s="29">
        <v>114.8</v>
      </c>
      <c r="AL193" s="29">
        <v>4.2</v>
      </c>
      <c r="AM193" s="29">
        <v>142.19999999999999</v>
      </c>
      <c r="AN193" s="29">
        <v>144.69999999999999</v>
      </c>
      <c r="AO193" s="29">
        <v>-2.6</v>
      </c>
      <c r="AP193" s="29">
        <v>86.1</v>
      </c>
      <c r="AQ193" s="29">
        <v>78.8</v>
      </c>
      <c r="AR193" s="29">
        <v>7.3</v>
      </c>
      <c r="AS193" s="29">
        <v>112.1</v>
      </c>
      <c r="AT193" s="29">
        <v>136</v>
      </c>
      <c r="AU193" s="29">
        <v>-23.9</v>
      </c>
      <c r="AV193" s="29">
        <v>129.19999999999999</v>
      </c>
      <c r="AW193" s="29">
        <v>134.80000000000001</v>
      </c>
      <c r="AX193" s="29">
        <v>-5.6</v>
      </c>
      <c r="AY193" s="29">
        <v>121.1</v>
      </c>
      <c r="AZ193" s="29">
        <v>125.4</v>
      </c>
      <c r="BA193" s="29">
        <v>-4.3</v>
      </c>
      <c r="BB193" s="29">
        <v>40.5</v>
      </c>
      <c r="BC193" s="29">
        <v>36.700000000000003</v>
      </c>
      <c r="BD193" s="29">
        <v>3.8</v>
      </c>
      <c r="BE193" s="29">
        <v>176</v>
      </c>
      <c r="BF193" s="29">
        <v>171.5</v>
      </c>
      <c r="BG193" s="29">
        <v>4.5999999999999996</v>
      </c>
      <c r="BH193" s="29">
        <v>49.4</v>
      </c>
      <c r="BI193" s="29">
        <v>50.1</v>
      </c>
      <c r="BJ193" s="29">
        <v>-0.7</v>
      </c>
      <c r="BK193" s="29">
        <v>129.6</v>
      </c>
      <c r="BL193" s="29">
        <v>71.7</v>
      </c>
      <c r="BM193" s="29">
        <v>57.9</v>
      </c>
      <c r="BN193" s="29">
        <v>102.4</v>
      </c>
      <c r="BO193" s="29">
        <v>89.1</v>
      </c>
      <c r="BP193" s="29">
        <v>13.3</v>
      </c>
      <c r="BQ193" s="29">
        <v>99.5</v>
      </c>
      <c r="BT193" s="29">
        <v>28.8</v>
      </c>
      <c r="BU193" s="29">
        <v>30.5</v>
      </c>
      <c r="BV193" s="29">
        <v>-1.7</v>
      </c>
      <c r="BW193" s="29">
        <v>67.5</v>
      </c>
      <c r="BX193" s="29">
        <v>67.5</v>
      </c>
      <c r="BY193" s="29">
        <v>-0.1</v>
      </c>
      <c r="BZ193" s="29">
        <v>206.2</v>
      </c>
      <c r="CA193" s="29">
        <v>224.2</v>
      </c>
      <c r="CB193" s="29">
        <v>-17.899999999999999</v>
      </c>
      <c r="CC193" s="29">
        <v>162.19999999999999</v>
      </c>
      <c r="CD193" s="29">
        <v>153.30000000000001</v>
      </c>
      <c r="CE193" s="29">
        <v>8.9</v>
      </c>
      <c r="CI193" s="29">
        <v>34.200000000000003</v>
      </c>
      <c r="CJ193" s="29">
        <v>42.1</v>
      </c>
      <c r="CK193" s="29">
        <v>-7.9</v>
      </c>
      <c r="CL193" s="29">
        <v>162.69999999999999</v>
      </c>
      <c r="CM193" s="29">
        <v>144.5</v>
      </c>
      <c r="CN193" s="29">
        <v>18.3</v>
      </c>
      <c r="CO193" s="29">
        <v>196.5</v>
      </c>
      <c r="CP193" s="29">
        <v>195.4</v>
      </c>
      <c r="CQ193" s="29">
        <v>1.2</v>
      </c>
      <c r="CR193" s="29">
        <v>161.1</v>
      </c>
      <c r="CS193" s="29">
        <v>160.69999999999999</v>
      </c>
      <c r="CT193" s="29">
        <v>0.3</v>
      </c>
      <c r="CU193" s="29">
        <v>135.19999999999999</v>
      </c>
      <c r="CV193" s="29">
        <v>130.6</v>
      </c>
      <c r="CW193" s="29">
        <v>4.7</v>
      </c>
      <c r="CX193" s="29">
        <v>30.3</v>
      </c>
      <c r="DA193" s="29">
        <v>113.3</v>
      </c>
      <c r="DB193" s="29">
        <v>93.4</v>
      </c>
      <c r="DC193" s="29">
        <v>19.899999999999999</v>
      </c>
      <c r="DD193" s="29">
        <v>19.100000000000001</v>
      </c>
      <c r="DG193" s="29">
        <v>35.799999999999997</v>
      </c>
      <c r="DJ193" s="29">
        <v>137.19999999999999</v>
      </c>
      <c r="DK193" s="29">
        <v>146.6</v>
      </c>
      <c r="DL193" s="29">
        <v>-9.4</v>
      </c>
      <c r="DM193" s="29">
        <v>126.6</v>
      </c>
      <c r="DN193" s="29">
        <v>119.1</v>
      </c>
      <c r="DO193" s="29">
        <v>7.5</v>
      </c>
      <c r="DP193" s="29">
        <v>171.1</v>
      </c>
      <c r="DQ193" s="29">
        <v>152</v>
      </c>
      <c r="DR193" s="29">
        <v>19.100000000000001</v>
      </c>
      <c r="DS193" s="29">
        <v>28.3</v>
      </c>
      <c r="DT193" s="29">
        <v>23.2</v>
      </c>
      <c r="DU193" s="29">
        <v>5.0999999999999996</v>
      </c>
      <c r="DV193" s="29">
        <v>124.9</v>
      </c>
      <c r="DW193" s="29">
        <v>125.7</v>
      </c>
      <c r="DX193" s="29">
        <v>-0.8</v>
      </c>
      <c r="EB193" s="29">
        <v>60.8</v>
      </c>
      <c r="EC193" s="29">
        <v>54.3</v>
      </c>
      <c r="ED193" s="29">
        <v>6.5</v>
      </c>
    </row>
    <row r="194" spans="1:134" x14ac:dyDescent="0.2">
      <c r="A194" s="28">
        <v>36068</v>
      </c>
      <c r="B194" s="33">
        <v>191</v>
      </c>
      <c r="C194" s="29">
        <v>39.299999999999997</v>
      </c>
      <c r="D194" s="29">
        <v>30.4</v>
      </c>
      <c r="E194" s="29">
        <v>9</v>
      </c>
      <c r="F194" s="29">
        <v>112.8</v>
      </c>
      <c r="G194" s="29">
        <v>113.9</v>
      </c>
      <c r="H194" s="29">
        <v>-1.1000000000000001</v>
      </c>
      <c r="I194" s="29">
        <v>124.6</v>
      </c>
      <c r="J194" s="29">
        <v>125.7</v>
      </c>
      <c r="K194" s="29">
        <v>-1.1000000000000001</v>
      </c>
      <c r="L194" s="29">
        <v>121.1</v>
      </c>
      <c r="M194" s="29">
        <v>111.3</v>
      </c>
      <c r="N194" s="29">
        <v>9.8000000000000007</v>
      </c>
      <c r="O194" s="29">
        <v>49.1</v>
      </c>
      <c r="R194" s="29">
        <v>153.1</v>
      </c>
      <c r="S194" s="29">
        <v>151.9</v>
      </c>
      <c r="T194" s="29">
        <v>1.1000000000000001</v>
      </c>
      <c r="U194" s="29">
        <v>190.1</v>
      </c>
      <c r="V194" s="29">
        <v>203.4</v>
      </c>
      <c r="W194" s="29">
        <v>-13.3</v>
      </c>
      <c r="X194" s="29">
        <v>94.2</v>
      </c>
      <c r="Y194" s="29">
        <v>74.900000000000006</v>
      </c>
      <c r="Z194" s="29">
        <v>19.3</v>
      </c>
      <c r="AA194" s="29">
        <v>95.6</v>
      </c>
      <c r="AB194" s="29">
        <v>89.3</v>
      </c>
      <c r="AC194" s="29">
        <v>6.3</v>
      </c>
      <c r="AD194" s="29">
        <v>55.4</v>
      </c>
      <c r="AG194" s="29">
        <v>81.400000000000006</v>
      </c>
      <c r="AJ194" s="29">
        <v>120.2</v>
      </c>
      <c r="AK194" s="29">
        <v>115.4</v>
      </c>
      <c r="AL194" s="29">
        <v>4.8</v>
      </c>
      <c r="AM194" s="29">
        <v>142.19999999999999</v>
      </c>
      <c r="AN194" s="29">
        <v>144.80000000000001</v>
      </c>
      <c r="AO194" s="29">
        <v>-2.6</v>
      </c>
      <c r="AP194" s="29">
        <v>86.4</v>
      </c>
      <c r="AQ194" s="29">
        <v>79.3</v>
      </c>
      <c r="AR194" s="29">
        <v>7.1</v>
      </c>
      <c r="AS194" s="29">
        <v>110.2</v>
      </c>
      <c r="AT194" s="29">
        <v>135.1</v>
      </c>
      <c r="AU194" s="29">
        <v>-24.9</v>
      </c>
      <c r="AV194" s="29">
        <v>128.6</v>
      </c>
      <c r="AW194" s="29">
        <v>134.80000000000001</v>
      </c>
      <c r="AX194" s="29">
        <v>-6.3</v>
      </c>
      <c r="AY194" s="29">
        <v>124.7</v>
      </c>
      <c r="AZ194" s="29">
        <v>126.2</v>
      </c>
      <c r="BA194" s="29">
        <v>-1.4</v>
      </c>
      <c r="BB194" s="29">
        <v>40.200000000000003</v>
      </c>
      <c r="BC194" s="29">
        <v>36.799999999999997</v>
      </c>
      <c r="BD194" s="29">
        <v>3.4</v>
      </c>
      <c r="BE194" s="29">
        <v>177.6</v>
      </c>
      <c r="BF194" s="29">
        <v>172.5</v>
      </c>
      <c r="BG194" s="29">
        <v>5.0999999999999996</v>
      </c>
      <c r="BH194" s="29">
        <v>49.9</v>
      </c>
      <c r="BI194" s="29">
        <v>49.8</v>
      </c>
      <c r="BJ194" s="29">
        <v>0.1</v>
      </c>
      <c r="BK194" s="29">
        <v>92.3</v>
      </c>
      <c r="BL194" s="29">
        <v>73.599999999999994</v>
      </c>
      <c r="BM194" s="29">
        <v>18.7</v>
      </c>
      <c r="BN194" s="29">
        <v>102.9</v>
      </c>
      <c r="BO194" s="29">
        <v>90.2</v>
      </c>
      <c r="BP194" s="29">
        <v>12.8</v>
      </c>
      <c r="BQ194" s="29">
        <v>101.3</v>
      </c>
      <c r="BT194" s="29">
        <v>28.7</v>
      </c>
      <c r="BU194" s="29">
        <v>30.5</v>
      </c>
      <c r="BV194" s="29">
        <v>-1.8</v>
      </c>
      <c r="BW194" s="29">
        <v>66.599999999999994</v>
      </c>
      <c r="BX194" s="29">
        <v>67.599999999999994</v>
      </c>
      <c r="BY194" s="29">
        <v>-1</v>
      </c>
      <c r="BZ194" s="29">
        <v>207.2</v>
      </c>
      <c r="CA194" s="29">
        <v>224.2</v>
      </c>
      <c r="CB194" s="29">
        <v>-17</v>
      </c>
      <c r="CC194" s="29">
        <v>166.3</v>
      </c>
      <c r="CD194" s="29">
        <v>155.1</v>
      </c>
      <c r="CE194" s="29">
        <v>11.2</v>
      </c>
      <c r="CI194" s="29">
        <v>34</v>
      </c>
      <c r="CJ194" s="29">
        <v>41.8</v>
      </c>
      <c r="CK194" s="29">
        <v>-7.8</v>
      </c>
      <c r="CL194" s="29">
        <v>161.9</v>
      </c>
      <c r="CM194" s="29">
        <v>146.80000000000001</v>
      </c>
      <c r="CN194" s="29">
        <v>15.1</v>
      </c>
      <c r="CO194" s="29">
        <v>199.8</v>
      </c>
      <c r="CP194" s="29">
        <v>196.7</v>
      </c>
      <c r="CQ194" s="29">
        <v>3</v>
      </c>
      <c r="CR194" s="29">
        <v>162.4</v>
      </c>
      <c r="CS194" s="29">
        <v>161</v>
      </c>
      <c r="CT194" s="29">
        <v>1.4</v>
      </c>
      <c r="CU194" s="29">
        <v>137.30000000000001</v>
      </c>
      <c r="CV194" s="29">
        <v>131.9</v>
      </c>
      <c r="CW194" s="29">
        <v>5.4</v>
      </c>
      <c r="CX194" s="29">
        <v>32.200000000000003</v>
      </c>
      <c r="DA194" s="29">
        <v>114.8</v>
      </c>
      <c r="DB194" s="29">
        <v>94.4</v>
      </c>
      <c r="DC194" s="29">
        <v>20.399999999999999</v>
      </c>
      <c r="DD194" s="29">
        <v>28.6</v>
      </c>
      <c r="DG194" s="29">
        <v>41.3</v>
      </c>
      <c r="DJ194" s="29">
        <v>139.69999999999999</v>
      </c>
      <c r="DK194" s="29">
        <v>146.6</v>
      </c>
      <c r="DL194" s="29">
        <v>-6.9</v>
      </c>
      <c r="DM194" s="29">
        <v>125.5</v>
      </c>
      <c r="DN194" s="29">
        <v>119.8</v>
      </c>
      <c r="DO194" s="29">
        <v>5.7</v>
      </c>
      <c r="DP194" s="29">
        <v>168.6</v>
      </c>
      <c r="DQ194" s="29">
        <v>154.6</v>
      </c>
      <c r="DR194" s="29">
        <v>14</v>
      </c>
      <c r="DS194" s="29">
        <v>25.5</v>
      </c>
      <c r="DT194" s="29">
        <v>23.5</v>
      </c>
      <c r="DU194" s="29">
        <v>2</v>
      </c>
      <c r="DV194" s="29">
        <v>125.8</v>
      </c>
      <c r="DW194" s="29">
        <v>125.9</v>
      </c>
      <c r="DX194" s="29">
        <v>-0.1</v>
      </c>
      <c r="EB194" s="29">
        <v>60.9</v>
      </c>
      <c r="EC194" s="29">
        <v>54.7</v>
      </c>
      <c r="ED194" s="29">
        <v>6.2</v>
      </c>
    </row>
    <row r="195" spans="1:134" x14ac:dyDescent="0.2">
      <c r="A195" s="28">
        <v>36160</v>
      </c>
      <c r="B195" s="33">
        <v>192</v>
      </c>
      <c r="C195" s="29">
        <v>40.299999999999997</v>
      </c>
      <c r="D195" s="29">
        <v>31</v>
      </c>
      <c r="E195" s="29">
        <v>9.3000000000000007</v>
      </c>
      <c r="F195" s="29">
        <v>114.3</v>
      </c>
      <c r="G195" s="29">
        <v>114.4</v>
      </c>
      <c r="H195" s="29">
        <v>-0.1</v>
      </c>
      <c r="I195" s="29">
        <v>125.6</v>
      </c>
      <c r="J195" s="29">
        <v>126.2</v>
      </c>
      <c r="K195" s="29">
        <v>-0.6</v>
      </c>
      <c r="L195" s="29">
        <v>122.8</v>
      </c>
      <c r="M195" s="29">
        <v>112.3</v>
      </c>
      <c r="N195" s="29">
        <v>10.4</v>
      </c>
      <c r="O195" s="29">
        <v>49</v>
      </c>
      <c r="R195" s="29">
        <v>153.69999999999999</v>
      </c>
      <c r="S195" s="29">
        <v>152.6</v>
      </c>
      <c r="T195" s="29">
        <v>1.1000000000000001</v>
      </c>
      <c r="U195" s="29">
        <v>189.7</v>
      </c>
      <c r="V195" s="29">
        <v>203.3</v>
      </c>
      <c r="W195" s="29">
        <v>-13.6</v>
      </c>
      <c r="X195" s="29">
        <v>95.5</v>
      </c>
      <c r="Y195" s="29">
        <v>76.5</v>
      </c>
      <c r="Z195" s="29">
        <v>19</v>
      </c>
      <c r="AA195" s="29">
        <v>97.7</v>
      </c>
      <c r="AB195" s="29">
        <v>90.2</v>
      </c>
      <c r="AC195" s="29">
        <v>7.5</v>
      </c>
      <c r="AD195" s="29">
        <v>54.4</v>
      </c>
      <c r="AG195" s="29">
        <v>77.5</v>
      </c>
      <c r="AJ195" s="29">
        <v>122.6</v>
      </c>
      <c r="AK195" s="29">
        <v>116.1</v>
      </c>
      <c r="AL195" s="29">
        <v>6.5</v>
      </c>
      <c r="AM195" s="29">
        <v>140.6</v>
      </c>
      <c r="AN195" s="29">
        <v>144.80000000000001</v>
      </c>
      <c r="AO195" s="29">
        <v>-4.2</v>
      </c>
      <c r="AP195" s="29">
        <v>88.7</v>
      </c>
      <c r="AQ195" s="29">
        <v>79.900000000000006</v>
      </c>
      <c r="AR195" s="29">
        <v>8.9</v>
      </c>
      <c r="AS195" s="29">
        <v>108.7</v>
      </c>
      <c r="AT195" s="29">
        <v>134.1</v>
      </c>
      <c r="AU195" s="29">
        <v>-25.4</v>
      </c>
      <c r="AV195" s="29">
        <v>127.9</v>
      </c>
      <c r="AW195" s="29">
        <v>134.80000000000001</v>
      </c>
      <c r="AX195" s="29">
        <v>-6.9</v>
      </c>
      <c r="AY195" s="29">
        <v>125</v>
      </c>
      <c r="AZ195" s="29">
        <v>126.9</v>
      </c>
      <c r="BA195" s="29">
        <v>-1.8</v>
      </c>
      <c r="BB195" s="29">
        <v>41.3</v>
      </c>
      <c r="BC195" s="29">
        <v>36.9</v>
      </c>
      <c r="BD195" s="29">
        <v>4.3</v>
      </c>
      <c r="BE195" s="29">
        <v>175.7</v>
      </c>
      <c r="BF195" s="29">
        <v>173.4</v>
      </c>
      <c r="BG195" s="29">
        <v>2.2999999999999998</v>
      </c>
      <c r="BH195" s="29">
        <v>48.2</v>
      </c>
      <c r="BI195" s="29">
        <v>49.5</v>
      </c>
      <c r="BJ195" s="29">
        <v>-1.3</v>
      </c>
      <c r="BK195" s="29">
        <v>70.099999999999994</v>
      </c>
      <c r="BL195" s="29">
        <v>74.2</v>
      </c>
      <c r="BM195" s="29">
        <v>-4.0999999999999996</v>
      </c>
      <c r="BN195" s="29">
        <v>106.1</v>
      </c>
      <c r="BO195" s="29">
        <v>91.3</v>
      </c>
      <c r="BP195" s="29">
        <v>14.8</v>
      </c>
      <c r="BQ195" s="29">
        <v>106.3</v>
      </c>
      <c r="BT195" s="29">
        <v>28.3</v>
      </c>
      <c r="BU195" s="29">
        <v>30.4</v>
      </c>
      <c r="BV195" s="29">
        <v>-2.1</v>
      </c>
      <c r="BW195" s="29">
        <v>68.3</v>
      </c>
      <c r="BX195" s="29">
        <v>67.7</v>
      </c>
      <c r="BY195" s="29">
        <v>0.5</v>
      </c>
      <c r="BZ195" s="29">
        <v>202.5</v>
      </c>
      <c r="CA195" s="29">
        <v>223.9</v>
      </c>
      <c r="CB195" s="29">
        <v>-21.3</v>
      </c>
      <c r="CC195" s="29">
        <v>163.19999999999999</v>
      </c>
      <c r="CD195" s="29">
        <v>156.6</v>
      </c>
      <c r="CE195" s="29">
        <v>6.5</v>
      </c>
      <c r="CI195" s="29">
        <v>32</v>
      </c>
      <c r="CJ195" s="29">
        <v>41.4</v>
      </c>
      <c r="CK195" s="29">
        <v>-9.4</v>
      </c>
      <c r="CL195" s="29">
        <v>165.8</v>
      </c>
      <c r="CM195" s="29">
        <v>149.19999999999999</v>
      </c>
      <c r="CN195" s="29">
        <v>16.600000000000001</v>
      </c>
      <c r="CO195" s="29">
        <v>200.9</v>
      </c>
      <c r="CP195" s="29">
        <v>198.1</v>
      </c>
      <c r="CQ195" s="29">
        <v>2.8</v>
      </c>
      <c r="CR195" s="29">
        <v>165.3</v>
      </c>
      <c r="CS195" s="29">
        <v>161.5</v>
      </c>
      <c r="CT195" s="29">
        <v>3.9</v>
      </c>
      <c r="CU195" s="29">
        <v>138.5</v>
      </c>
      <c r="CV195" s="29">
        <v>133.19999999999999</v>
      </c>
      <c r="CW195" s="29">
        <v>5.3</v>
      </c>
      <c r="CX195" s="29">
        <v>33.6</v>
      </c>
      <c r="DA195" s="29">
        <v>118.9</v>
      </c>
      <c r="DB195" s="29">
        <v>95.5</v>
      </c>
      <c r="DC195" s="29">
        <v>23.4</v>
      </c>
      <c r="DD195" s="29">
        <v>31.9</v>
      </c>
      <c r="DG195" s="29">
        <v>44</v>
      </c>
      <c r="DJ195" s="29">
        <v>141</v>
      </c>
      <c r="DK195" s="29">
        <v>146.80000000000001</v>
      </c>
      <c r="DL195" s="29">
        <v>-5.7</v>
      </c>
      <c r="DM195" s="29">
        <v>128</v>
      </c>
      <c r="DN195" s="29">
        <v>120.6</v>
      </c>
      <c r="DO195" s="29">
        <v>7.4</v>
      </c>
      <c r="DP195" s="29">
        <v>165.4</v>
      </c>
      <c r="DQ195" s="29">
        <v>156.9</v>
      </c>
      <c r="DR195" s="29">
        <v>8.5</v>
      </c>
      <c r="DS195" s="29">
        <v>25.9</v>
      </c>
      <c r="DT195" s="29">
        <v>23.9</v>
      </c>
      <c r="DU195" s="29">
        <v>2</v>
      </c>
      <c r="DV195" s="29">
        <v>127.1</v>
      </c>
      <c r="DW195" s="29">
        <v>126.2</v>
      </c>
      <c r="DX195" s="29">
        <v>0.8</v>
      </c>
      <c r="EB195" s="29">
        <v>62.3</v>
      </c>
      <c r="EC195" s="29">
        <v>55.1</v>
      </c>
      <c r="ED195" s="29">
        <v>7.2</v>
      </c>
    </row>
    <row r="196" spans="1:134" x14ac:dyDescent="0.2">
      <c r="A196" s="28">
        <v>36250</v>
      </c>
      <c r="B196" s="33">
        <v>193</v>
      </c>
      <c r="C196" s="29">
        <v>40.4</v>
      </c>
      <c r="D196" s="29">
        <v>31.6</v>
      </c>
      <c r="E196" s="29">
        <v>8.8000000000000007</v>
      </c>
      <c r="F196" s="29">
        <v>113.5</v>
      </c>
      <c r="G196" s="29">
        <v>114.8</v>
      </c>
      <c r="H196" s="29">
        <v>-1.3</v>
      </c>
      <c r="I196" s="29">
        <v>126.8</v>
      </c>
      <c r="J196" s="29">
        <v>126.7</v>
      </c>
      <c r="K196" s="29">
        <v>0.1</v>
      </c>
      <c r="L196" s="29">
        <v>127.7</v>
      </c>
      <c r="M196" s="29">
        <v>113.7</v>
      </c>
      <c r="N196" s="29">
        <v>14.1</v>
      </c>
      <c r="O196" s="29">
        <v>49.4</v>
      </c>
      <c r="R196" s="29">
        <v>154</v>
      </c>
      <c r="S196" s="29">
        <v>153.19999999999999</v>
      </c>
      <c r="T196" s="29">
        <v>0.7</v>
      </c>
      <c r="U196" s="29">
        <v>194.3</v>
      </c>
      <c r="V196" s="29">
        <v>203.4</v>
      </c>
      <c r="W196" s="29">
        <v>-9.1</v>
      </c>
      <c r="X196" s="29">
        <v>98.8</v>
      </c>
      <c r="Y196" s="29">
        <v>78.3</v>
      </c>
      <c r="Z196" s="29">
        <v>20.6</v>
      </c>
      <c r="AA196" s="29">
        <v>97.9</v>
      </c>
      <c r="AB196" s="29">
        <v>91.1</v>
      </c>
      <c r="AC196" s="29">
        <v>6.7</v>
      </c>
      <c r="AD196" s="29">
        <v>54.7</v>
      </c>
      <c r="AG196" s="29">
        <v>79.3</v>
      </c>
      <c r="AJ196" s="29">
        <v>120.4</v>
      </c>
      <c r="AK196" s="29">
        <v>116.6</v>
      </c>
      <c r="AL196" s="29">
        <v>3.8</v>
      </c>
      <c r="AM196" s="29">
        <v>145.9</v>
      </c>
      <c r="AN196" s="29">
        <v>145.1</v>
      </c>
      <c r="AO196" s="29">
        <v>0.9</v>
      </c>
      <c r="AP196" s="29">
        <v>92.5</v>
      </c>
      <c r="AQ196" s="29">
        <v>80.599999999999994</v>
      </c>
      <c r="AR196" s="29">
        <v>11.9</v>
      </c>
      <c r="AS196" s="29">
        <v>111.8</v>
      </c>
      <c r="AT196" s="29">
        <v>133.30000000000001</v>
      </c>
      <c r="AU196" s="29">
        <v>-21.5</v>
      </c>
      <c r="AV196" s="29">
        <v>128.1</v>
      </c>
      <c r="AW196" s="29">
        <v>134.80000000000001</v>
      </c>
      <c r="AX196" s="29">
        <v>-6.6</v>
      </c>
      <c r="AY196" s="29">
        <v>126.9</v>
      </c>
      <c r="AZ196" s="29">
        <v>127.7</v>
      </c>
      <c r="BA196" s="29">
        <v>-0.8</v>
      </c>
      <c r="BB196" s="29">
        <v>43.1</v>
      </c>
      <c r="BC196" s="29">
        <v>37.1</v>
      </c>
      <c r="BD196" s="29">
        <v>6</v>
      </c>
      <c r="BE196" s="29">
        <v>173.5</v>
      </c>
      <c r="BF196" s="29">
        <v>174.1</v>
      </c>
      <c r="BG196" s="29">
        <v>-0.5</v>
      </c>
      <c r="BH196" s="29">
        <v>49.5</v>
      </c>
      <c r="BI196" s="29">
        <v>49.3</v>
      </c>
      <c r="BJ196" s="29">
        <v>0.2</v>
      </c>
      <c r="BK196" s="29">
        <v>55.8</v>
      </c>
      <c r="BL196" s="29">
        <v>74</v>
      </c>
      <c r="BM196" s="29">
        <v>-18.100000000000001</v>
      </c>
      <c r="BN196" s="29">
        <v>110.4</v>
      </c>
      <c r="BO196" s="29">
        <v>92.7</v>
      </c>
      <c r="BP196" s="29">
        <v>17.8</v>
      </c>
      <c r="BQ196" s="29">
        <v>105.1</v>
      </c>
      <c r="BT196" s="29">
        <v>29.9</v>
      </c>
      <c r="BU196" s="29">
        <v>30.5</v>
      </c>
      <c r="BV196" s="29">
        <v>-0.5</v>
      </c>
      <c r="BW196" s="29">
        <v>68.099999999999994</v>
      </c>
      <c r="BX196" s="29">
        <v>67.900000000000006</v>
      </c>
      <c r="BY196" s="29">
        <v>0.2</v>
      </c>
      <c r="BZ196" s="29">
        <v>199.1</v>
      </c>
      <c r="CA196" s="29">
        <v>223.4</v>
      </c>
      <c r="CB196" s="29">
        <v>-24.3</v>
      </c>
      <c r="CC196" s="29">
        <v>168.9</v>
      </c>
      <c r="CD196" s="29">
        <v>158.4</v>
      </c>
      <c r="CE196" s="29">
        <v>10.4</v>
      </c>
      <c r="CF196" s="29">
        <v>133.19999999999999</v>
      </c>
      <c r="CI196" s="29">
        <v>31</v>
      </c>
      <c r="CJ196" s="29">
        <v>41</v>
      </c>
      <c r="CK196" s="29">
        <v>-10</v>
      </c>
      <c r="CL196" s="29">
        <v>162.30000000000001</v>
      </c>
      <c r="CM196" s="29">
        <v>151.30000000000001</v>
      </c>
      <c r="CN196" s="29">
        <v>11</v>
      </c>
      <c r="CO196" s="29">
        <v>205.7</v>
      </c>
      <c r="CP196" s="29">
        <v>199.6</v>
      </c>
      <c r="CQ196" s="29">
        <v>6.1</v>
      </c>
      <c r="CR196" s="29">
        <v>168</v>
      </c>
      <c r="CS196" s="29">
        <v>162</v>
      </c>
      <c r="CT196" s="29">
        <v>6</v>
      </c>
      <c r="CU196" s="29">
        <v>137.6</v>
      </c>
      <c r="CV196" s="29">
        <v>134.5</v>
      </c>
      <c r="CW196" s="29">
        <v>3.1</v>
      </c>
      <c r="CX196" s="29">
        <v>34.799999999999997</v>
      </c>
      <c r="DA196" s="29">
        <v>120.1</v>
      </c>
      <c r="DB196" s="29">
        <v>96.7</v>
      </c>
      <c r="DC196" s="29">
        <v>23.4</v>
      </c>
      <c r="DD196" s="29">
        <v>30.6</v>
      </c>
      <c r="DG196" s="29">
        <v>37.700000000000003</v>
      </c>
      <c r="DJ196" s="29">
        <v>143.4</v>
      </c>
      <c r="DK196" s="29">
        <v>147</v>
      </c>
      <c r="DL196" s="29">
        <v>-3.6</v>
      </c>
      <c r="DM196" s="29">
        <v>127.9</v>
      </c>
      <c r="DN196" s="29">
        <v>121.3</v>
      </c>
      <c r="DO196" s="29">
        <v>6.6</v>
      </c>
      <c r="DP196" s="29">
        <v>163.4</v>
      </c>
      <c r="DQ196" s="29">
        <v>159</v>
      </c>
      <c r="DR196" s="29">
        <v>4.4000000000000004</v>
      </c>
      <c r="DS196" s="29">
        <v>25.8</v>
      </c>
      <c r="DT196" s="29">
        <v>24.2</v>
      </c>
      <c r="DU196" s="29">
        <v>1.6</v>
      </c>
      <c r="DV196" s="29">
        <v>128</v>
      </c>
      <c r="DW196" s="29">
        <v>126.6</v>
      </c>
      <c r="DX196" s="29">
        <v>1.4</v>
      </c>
      <c r="DY196" s="29">
        <v>116</v>
      </c>
      <c r="EB196" s="29">
        <v>62.7</v>
      </c>
      <c r="EC196" s="29">
        <v>55.5</v>
      </c>
      <c r="ED196" s="29">
        <v>7.1</v>
      </c>
    </row>
    <row r="197" spans="1:134" x14ac:dyDescent="0.2">
      <c r="A197" s="28">
        <v>36341</v>
      </c>
      <c r="B197" s="33">
        <v>194</v>
      </c>
      <c r="C197" s="29">
        <v>40.9</v>
      </c>
      <c r="D197" s="29">
        <v>32.200000000000003</v>
      </c>
      <c r="E197" s="29">
        <v>8.8000000000000007</v>
      </c>
      <c r="F197" s="29">
        <v>114.7</v>
      </c>
      <c r="G197" s="29">
        <v>115.3</v>
      </c>
      <c r="H197" s="29">
        <v>-0.6</v>
      </c>
      <c r="I197" s="29">
        <v>126.5</v>
      </c>
      <c r="J197" s="29">
        <v>127.2</v>
      </c>
      <c r="K197" s="29">
        <v>-0.8</v>
      </c>
      <c r="L197" s="29">
        <v>130</v>
      </c>
      <c r="M197" s="29">
        <v>115.1</v>
      </c>
      <c r="N197" s="29">
        <v>14.9</v>
      </c>
      <c r="O197" s="29">
        <v>48</v>
      </c>
      <c r="R197" s="29">
        <v>154.5</v>
      </c>
      <c r="S197" s="29">
        <v>153.9</v>
      </c>
      <c r="T197" s="29">
        <v>0.7</v>
      </c>
      <c r="U197" s="29">
        <v>197.4</v>
      </c>
      <c r="V197" s="29">
        <v>203.7</v>
      </c>
      <c r="W197" s="29">
        <v>-6.3</v>
      </c>
      <c r="X197" s="29">
        <v>104.1</v>
      </c>
      <c r="Y197" s="29">
        <v>80.3</v>
      </c>
      <c r="Z197" s="29">
        <v>23.9</v>
      </c>
      <c r="AA197" s="29">
        <v>99.4</v>
      </c>
      <c r="AB197" s="29">
        <v>92.1</v>
      </c>
      <c r="AC197" s="29">
        <v>7.3</v>
      </c>
      <c r="AD197" s="29">
        <v>55.5</v>
      </c>
      <c r="AG197" s="29">
        <v>78.599999999999994</v>
      </c>
      <c r="AJ197" s="29">
        <v>122.2</v>
      </c>
      <c r="AK197" s="29">
        <v>117.2</v>
      </c>
      <c r="AL197" s="29">
        <v>5.0999999999999996</v>
      </c>
      <c r="AM197" s="29">
        <v>147.5</v>
      </c>
      <c r="AN197" s="29">
        <v>145.4</v>
      </c>
      <c r="AO197" s="29">
        <v>2.1</v>
      </c>
      <c r="AP197" s="29">
        <v>99.3</v>
      </c>
      <c r="AQ197" s="29">
        <v>81.8</v>
      </c>
      <c r="AR197" s="29">
        <v>17.5</v>
      </c>
      <c r="AS197" s="29">
        <v>114.7</v>
      </c>
      <c r="AT197" s="29">
        <v>132.69999999999999</v>
      </c>
      <c r="AU197" s="29">
        <v>-18</v>
      </c>
      <c r="AV197" s="29">
        <v>130.6</v>
      </c>
      <c r="AW197" s="29">
        <v>134.9</v>
      </c>
      <c r="AX197" s="29">
        <v>-4.3</v>
      </c>
      <c r="AY197" s="29">
        <v>129.6</v>
      </c>
      <c r="AZ197" s="29">
        <v>128.6</v>
      </c>
      <c r="BA197" s="29">
        <v>1</v>
      </c>
      <c r="BB197" s="29">
        <v>42.9</v>
      </c>
      <c r="BC197" s="29">
        <v>37.4</v>
      </c>
      <c r="BD197" s="29">
        <v>5.6</v>
      </c>
      <c r="BE197" s="29">
        <v>167.1</v>
      </c>
      <c r="BF197" s="29">
        <v>174.4</v>
      </c>
      <c r="BG197" s="29">
        <v>-7.2</v>
      </c>
      <c r="BH197" s="29">
        <v>50.9</v>
      </c>
      <c r="BI197" s="29">
        <v>49.2</v>
      </c>
      <c r="BJ197" s="29">
        <v>1.7</v>
      </c>
      <c r="BK197" s="29">
        <v>36.200000000000003</v>
      </c>
      <c r="BL197" s="29">
        <v>72.599999999999994</v>
      </c>
      <c r="BM197" s="29">
        <v>-36.4</v>
      </c>
      <c r="BN197" s="29">
        <v>118</v>
      </c>
      <c r="BO197" s="29">
        <v>94.4</v>
      </c>
      <c r="BP197" s="29">
        <v>23.7</v>
      </c>
      <c r="BQ197" s="29">
        <v>105.3</v>
      </c>
      <c r="BT197" s="29">
        <v>28.6</v>
      </c>
      <c r="BU197" s="29">
        <v>30.4</v>
      </c>
      <c r="BV197" s="29">
        <v>-1.8</v>
      </c>
      <c r="BW197" s="29">
        <v>71.5</v>
      </c>
      <c r="BX197" s="29">
        <v>68.2</v>
      </c>
      <c r="BY197" s="29">
        <v>3.3</v>
      </c>
      <c r="BZ197" s="29">
        <v>197.1</v>
      </c>
      <c r="CA197" s="29">
        <v>222.8</v>
      </c>
      <c r="CB197" s="29">
        <v>-25.7</v>
      </c>
      <c r="CC197" s="29">
        <v>160.69999999999999</v>
      </c>
      <c r="CD197" s="29">
        <v>159.69999999999999</v>
      </c>
      <c r="CE197" s="29">
        <v>1</v>
      </c>
      <c r="CF197" s="29">
        <v>133.9</v>
      </c>
      <c r="CI197" s="29">
        <v>30.2</v>
      </c>
      <c r="CJ197" s="29">
        <v>40.5</v>
      </c>
      <c r="CK197" s="29">
        <v>-10.3</v>
      </c>
      <c r="CL197" s="29">
        <v>158.9</v>
      </c>
      <c r="CM197" s="29">
        <v>153.1</v>
      </c>
      <c r="CN197" s="29">
        <v>5.8</v>
      </c>
      <c r="CO197" s="29">
        <v>207.5</v>
      </c>
      <c r="CP197" s="29">
        <v>201.2</v>
      </c>
      <c r="CQ197" s="29">
        <v>6.3</v>
      </c>
      <c r="CR197" s="29">
        <v>169.2</v>
      </c>
      <c r="CS197" s="29">
        <v>162.6</v>
      </c>
      <c r="CT197" s="29">
        <v>6.6</v>
      </c>
      <c r="CU197" s="29">
        <v>136.4</v>
      </c>
      <c r="CV197" s="29">
        <v>135.6</v>
      </c>
      <c r="CW197" s="29">
        <v>0.8</v>
      </c>
      <c r="CX197" s="29">
        <v>35.4</v>
      </c>
      <c r="DA197" s="29">
        <v>125.6</v>
      </c>
      <c r="DB197" s="29">
        <v>98.2</v>
      </c>
      <c r="DC197" s="29">
        <v>27.4</v>
      </c>
      <c r="DD197" s="29">
        <v>26.5</v>
      </c>
      <c r="DG197" s="29">
        <v>36</v>
      </c>
      <c r="DJ197" s="29">
        <v>143.1</v>
      </c>
      <c r="DK197" s="29">
        <v>147.19999999999999</v>
      </c>
      <c r="DL197" s="29">
        <v>-4.0999999999999996</v>
      </c>
      <c r="DM197" s="29">
        <v>128</v>
      </c>
      <c r="DN197" s="29">
        <v>122</v>
      </c>
      <c r="DO197" s="29">
        <v>6</v>
      </c>
      <c r="DP197" s="29">
        <v>157.4</v>
      </c>
      <c r="DQ197" s="29">
        <v>160.6</v>
      </c>
      <c r="DR197" s="29">
        <v>-3.2</v>
      </c>
      <c r="DS197" s="29">
        <v>25.5</v>
      </c>
      <c r="DT197" s="29">
        <v>24.5</v>
      </c>
      <c r="DU197" s="29">
        <v>1</v>
      </c>
      <c r="DV197" s="29">
        <v>129</v>
      </c>
      <c r="DW197" s="29">
        <v>127</v>
      </c>
      <c r="DX197" s="29">
        <v>2</v>
      </c>
      <c r="DY197" s="29">
        <v>118.3</v>
      </c>
      <c r="EB197" s="29">
        <v>62.8</v>
      </c>
      <c r="EC197" s="29">
        <v>56</v>
      </c>
      <c r="ED197" s="29">
        <v>6.8</v>
      </c>
    </row>
    <row r="198" spans="1:134" x14ac:dyDescent="0.2">
      <c r="A198" s="28">
        <v>36433</v>
      </c>
      <c r="B198" s="33">
        <v>195</v>
      </c>
      <c r="C198" s="29">
        <v>40.4</v>
      </c>
      <c r="D198" s="29">
        <v>32.700000000000003</v>
      </c>
      <c r="E198" s="29">
        <v>7.7</v>
      </c>
      <c r="F198" s="29">
        <v>118.4</v>
      </c>
      <c r="G198" s="29">
        <v>116</v>
      </c>
      <c r="H198" s="29">
        <v>2.4</v>
      </c>
      <c r="I198" s="29">
        <v>128.1</v>
      </c>
      <c r="J198" s="29">
        <v>127.8</v>
      </c>
      <c r="K198" s="29">
        <v>0.4</v>
      </c>
      <c r="L198" s="29">
        <v>133.30000000000001</v>
      </c>
      <c r="M198" s="29">
        <v>116.6</v>
      </c>
      <c r="N198" s="29">
        <v>16.7</v>
      </c>
      <c r="O198" s="29">
        <v>49</v>
      </c>
      <c r="R198" s="29">
        <v>152.4</v>
      </c>
      <c r="S198" s="29">
        <v>154.30000000000001</v>
      </c>
      <c r="T198" s="29">
        <v>-1.9</v>
      </c>
      <c r="U198" s="29">
        <v>199.1</v>
      </c>
      <c r="V198" s="29">
        <v>204</v>
      </c>
      <c r="W198" s="29">
        <v>-4.9000000000000004</v>
      </c>
      <c r="X198" s="29">
        <v>106.4</v>
      </c>
      <c r="Y198" s="29">
        <v>82.3</v>
      </c>
      <c r="Z198" s="29">
        <v>24.1</v>
      </c>
      <c r="AA198" s="29">
        <v>101</v>
      </c>
      <c r="AB198" s="29">
        <v>93.1</v>
      </c>
      <c r="AC198" s="29">
        <v>7.9</v>
      </c>
      <c r="AD198" s="29">
        <v>55.1</v>
      </c>
      <c r="AG198" s="29">
        <v>79.099999999999994</v>
      </c>
      <c r="AJ198" s="29">
        <v>123.8</v>
      </c>
      <c r="AK198" s="29">
        <v>117.8</v>
      </c>
      <c r="AL198" s="29">
        <v>6</v>
      </c>
      <c r="AM198" s="29">
        <v>146.6</v>
      </c>
      <c r="AN198" s="29">
        <v>145.69999999999999</v>
      </c>
      <c r="AO198" s="29">
        <v>1</v>
      </c>
      <c r="AP198" s="29">
        <v>100.6</v>
      </c>
      <c r="AQ198" s="29">
        <v>82.9</v>
      </c>
      <c r="AR198" s="29">
        <v>17.600000000000001</v>
      </c>
      <c r="AS198" s="29">
        <v>113.8</v>
      </c>
      <c r="AT198" s="29">
        <v>132</v>
      </c>
      <c r="AU198" s="29">
        <v>-18.100000000000001</v>
      </c>
      <c r="AV198" s="29">
        <v>131.6</v>
      </c>
      <c r="AW198" s="29">
        <v>135</v>
      </c>
      <c r="AX198" s="29">
        <v>-3.3</v>
      </c>
      <c r="AY198" s="29">
        <v>130.6</v>
      </c>
      <c r="AZ198" s="29">
        <v>129.4</v>
      </c>
      <c r="BA198" s="29">
        <v>1.2</v>
      </c>
      <c r="BB198" s="29">
        <v>43.8</v>
      </c>
      <c r="BC198" s="29">
        <v>37.6</v>
      </c>
      <c r="BD198" s="29">
        <v>6.2</v>
      </c>
      <c r="BE198" s="29">
        <v>165.6</v>
      </c>
      <c r="BF198" s="29">
        <v>174.5</v>
      </c>
      <c r="BG198" s="29">
        <v>-8.9</v>
      </c>
      <c r="BH198" s="29">
        <v>51.7</v>
      </c>
      <c r="BI198" s="29">
        <v>49.1</v>
      </c>
      <c r="BJ198" s="29">
        <v>2.6</v>
      </c>
      <c r="BK198" s="29">
        <v>39.799999999999997</v>
      </c>
      <c r="BL198" s="29">
        <v>71.5</v>
      </c>
      <c r="BM198" s="29">
        <v>-31.6</v>
      </c>
      <c r="BN198" s="29">
        <v>121.5</v>
      </c>
      <c r="BO198" s="29">
        <v>96.2</v>
      </c>
      <c r="BP198" s="29">
        <v>25.3</v>
      </c>
      <c r="BQ198" s="29">
        <v>108.1</v>
      </c>
      <c r="BT198" s="29">
        <v>28.8</v>
      </c>
      <c r="BU198" s="29">
        <v>30.4</v>
      </c>
      <c r="BV198" s="29">
        <v>-1.5</v>
      </c>
      <c r="BW198" s="29">
        <v>72.2</v>
      </c>
      <c r="BX198" s="29">
        <v>68.5</v>
      </c>
      <c r="BY198" s="29">
        <v>3.7</v>
      </c>
      <c r="BZ198" s="29">
        <v>196.7</v>
      </c>
      <c r="CA198" s="29">
        <v>222.1</v>
      </c>
      <c r="CB198" s="29">
        <v>-25.5</v>
      </c>
      <c r="CC198" s="29">
        <v>157</v>
      </c>
      <c r="CD198" s="29">
        <v>160.69999999999999</v>
      </c>
      <c r="CE198" s="29">
        <v>-3.7</v>
      </c>
      <c r="CF198" s="29">
        <v>131.5</v>
      </c>
      <c r="CI198" s="29">
        <v>27.9</v>
      </c>
      <c r="CJ198" s="29">
        <v>40</v>
      </c>
      <c r="CK198" s="29">
        <v>-12</v>
      </c>
      <c r="CL198" s="29">
        <v>158.1</v>
      </c>
      <c r="CM198" s="29">
        <v>154.80000000000001</v>
      </c>
      <c r="CN198" s="29">
        <v>3.3</v>
      </c>
      <c r="CO198" s="29">
        <v>210.6</v>
      </c>
      <c r="CP198" s="29">
        <v>202.9</v>
      </c>
      <c r="CQ198" s="29">
        <v>7.7</v>
      </c>
      <c r="CR198" s="29">
        <v>166</v>
      </c>
      <c r="CS198" s="29">
        <v>163</v>
      </c>
      <c r="CT198" s="29">
        <v>3</v>
      </c>
      <c r="CU198" s="29">
        <v>138.1</v>
      </c>
      <c r="CV198" s="29">
        <v>136.69999999999999</v>
      </c>
      <c r="CW198" s="29">
        <v>1.3</v>
      </c>
      <c r="CX198" s="29">
        <v>36.799999999999997</v>
      </c>
      <c r="DA198" s="29">
        <v>128.30000000000001</v>
      </c>
      <c r="DB198" s="29">
        <v>99.8</v>
      </c>
      <c r="DC198" s="29">
        <v>28.5</v>
      </c>
      <c r="DD198" s="29">
        <v>24.4</v>
      </c>
      <c r="DG198" s="29">
        <v>35.200000000000003</v>
      </c>
      <c r="DJ198" s="29">
        <v>143</v>
      </c>
      <c r="DK198" s="29">
        <v>147.4</v>
      </c>
      <c r="DL198" s="29">
        <v>-4.4000000000000004</v>
      </c>
      <c r="DM198" s="29">
        <v>125.9</v>
      </c>
      <c r="DN198" s="29">
        <v>122.6</v>
      </c>
      <c r="DO198" s="29">
        <v>3.3</v>
      </c>
      <c r="DP198" s="29">
        <v>148.80000000000001</v>
      </c>
      <c r="DQ198" s="29">
        <v>161.69999999999999</v>
      </c>
      <c r="DR198" s="29">
        <v>-12.9</v>
      </c>
      <c r="DS198" s="29">
        <v>25.8</v>
      </c>
      <c r="DT198" s="29">
        <v>24.8</v>
      </c>
      <c r="DU198" s="29">
        <v>1</v>
      </c>
      <c r="DV198" s="29">
        <v>130.80000000000001</v>
      </c>
      <c r="DW198" s="29">
        <v>127.4</v>
      </c>
      <c r="DX198" s="29">
        <v>3.4</v>
      </c>
      <c r="DY198" s="29">
        <v>119.2</v>
      </c>
      <c r="EB198" s="29">
        <v>61.7</v>
      </c>
      <c r="EC198" s="29">
        <v>56.3</v>
      </c>
      <c r="ED198" s="29">
        <v>5.4</v>
      </c>
    </row>
    <row r="199" spans="1:134" x14ac:dyDescent="0.2">
      <c r="A199" s="28">
        <v>36525</v>
      </c>
      <c r="B199" s="33">
        <v>196</v>
      </c>
      <c r="C199" s="29">
        <v>40.4</v>
      </c>
      <c r="D199" s="29">
        <v>33.200000000000003</v>
      </c>
      <c r="E199" s="29">
        <v>7.2</v>
      </c>
      <c r="F199" s="29">
        <v>121</v>
      </c>
      <c r="G199" s="29">
        <v>116.8</v>
      </c>
      <c r="H199" s="29">
        <v>4.2</v>
      </c>
      <c r="I199" s="29">
        <v>130.5</v>
      </c>
      <c r="J199" s="29">
        <v>128.4</v>
      </c>
      <c r="K199" s="29">
        <v>2.1</v>
      </c>
      <c r="L199" s="29">
        <v>135.19999999999999</v>
      </c>
      <c r="M199" s="29">
        <v>118.1</v>
      </c>
      <c r="N199" s="29">
        <v>17.100000000000001</v>
      </c>
      <c r="O199" s="29">
        <v>48.4</v>
      </c>
      <c r="R199" s="29">
        <v>149.1</v>
      </c>
      <c r="S199" s="29">
        <v>154.6</v>
      </c>
      <c r="T199" s="29">
        <v>-5.5</v>
      </c>
      <c r="U199" s="29">
        <v>197.6</v>
      </c>
      <c r="V199" s="29">
        <v>204.3</v>
      </c>
      <c r="W199" s="29">
        <v>-6.7</v>
      </c>
      <c r="X199" s="29">
        <v>105.3</v>
      </c>
      <c r="Y199" s="29">
        <v>84.2</v>
      </c>
      <c r="Z199" s="29">
        <v>21.1</v>
      </c>
      <c r="AA199" s="29">
        <v>112.6</v>
      </c>
      <c r="AB199" s="29">
        <v>94.9</v>
      </c>
      <c r="AC199" s="29">
        <v>17.7</v>
      </c>
      <c r="AD199" s="29">
        <v>53.9</v>
      </c>
      <c r="AG199" s="29">
        <v>76.3</v>
      </c>
      <c r="AJ199" s="29">
        <v>126.3</v>
      </c>
      <c r="AK199" s="29">
        <v>118.6</v>
      </c>
      <c r="AL199" s="29">
        <v>7.7</v>
      </c>
      <c r="AM199" s="29">
        <v>148.5</v>
      </c>
      <c r="AN199" s="29">
        <v>146</v>
      </c>
      <c r="AO199" s="29">
        <v>2.4</v>
      </c>
      <c r="AP199" s="29">
        <v>103.7</v>
      </c>
      <c r="AQ199" s="29">
        <v>84.2</v>
      </c>
      <c r="AR199" s="29">
        <v>19.5</v>
      </c>
      <c r="AS199" s="29">
        <v>112.3</v>
      </c>
      <c r="AT199" s="29">
        <v>131.19999999999999</v>
      </c>
      <c r="AU199" s="29">
        <v>-18.899999999999999</v>
      </c>
      <c r="AV199" s="29">
        <v>133.4</v>
      </c>
      <c r="AW199" s="29">
        <v>135.19999999999999</v>
      </c>
      <c r="AX199" s="29">
        <v>-1.9</v>
      </c>
      <c r="AY199" s="29">
        <v>133</v>
      </c>
      <c r="AZ199" s="29">
        <v>130.4</v>
      </c>
      <c r="BA199" s="29">
        <v>2.6</v>
      </c>
      <c r="BB199" s="29">
        <v>44.6</v>
      </c>
      <c r="BC199" s="29">
        <v>37.9</v>
      </c>
      <c r="BD199" s="29">
        <v>6.7</v>
      </c>
      <c r="BE199" s="29">
        <v>162.5</v>
      </c>
      <c r="BF199" s="29">
        <v>174.5</v>
      </c>
      <c r="BG199" s="29">
        <v>-12</v>
      </c>
      <c r="BH199" s="29">
        <v>52.6</v>
      </c>
      <c r="BI199" s="29">
        <v>49.1</v>
      </c>
      <c r="BJ199" s="29">
        <v>3.5</v>
      </c>
      <c r="BK199" s="29">
        <v>32.5</v>
      </c>
      <c r="BL199" s="29">
        <v>70</v>
      </c>
      <c r="BM199" s="29">
        <v>-37.5</v>
      </c>
      <c r="BN199" s="29">
        <v>127.9</v>
      </c>
      <c r="BO199" s="29">
        <v>98.4</v>
      </c>
      <c r="BP199" s="29">
        <v>29.6</v>
      </c>
      <c r="BQ199" s="29">
        <v>110.4</v>
      </c>
      <c r="BT199" s="29">
        <v>30.3</v>
      </c>
      <c r="BU199" s="29">
        <v>30.4</v>
      </c>
      <c r="BV199" s="29">
        <v>-0.2</v>
      </c>
      <c r="BW199" s="29">
        <v>75.2</v>
      </c>
      <c r="BX199" s="29">
        <v>69</v>
      </c>
      <c r="BY199" s="29">
        <v>6.2</v>
      </c>
      <c r="BZ199" s="29">
        <v>199.4</v>
      </c>
      <c r="CA199" s="29">
        <v>221.7</v>
      </c>
      <c r="CB199" s="29">
        <v>-22.2</v>
      </c>
      <c r="CC199" s="29">
        <v>148.30000000000001</v>
      </c>
      <c r="CD199" s="29">
        <v>161.1</v>
      </c>
      <c r="CE199" s="29">
        <v>-12.8</v>
      </c>
      <c r="CF199" s="29">
        <v>130.80000000000001</v>
      </c>
      <c r="CI199" s="29">
        <v>27</v>
      </c>
      <c r="CJ199" s="29">
        <v>39.299999999999997</v>
      </c>
      <c r="CK199" s="29">
        <v>-12.3</v>
      </c>
      <c r="CL199" s="29">
        <v>151</v>
      </c>
      <c r="CM199" s="29">
        <v>156</v>
      </c>
      <c r="CN199" s="29">
        <v>-5</v>
      </c>
      <c r="CO199" s="29">
        <v>212.6</v>
      </c>
      <c r="CP199" s="29">
        <v>204.6</v>
      </c>
      <c r="CQ199" s="29">
        <v>8.1</v>
      </c>
      <c r="CR199" s="29">
        <v>164.5</v>
      </c>
      <c r="CS199" s="29">
        <v>163.30000000000001</v>
      </c>
      <c r="CT199" s="29">
        <v>1.2</v>
      </c>
      <c r="CU199" s="29">
        <v>141.5</v>
      </c>
      <c r="CV199" s="29">
        <v>138</v>
      </c>
      <c r="CW199" s="29">
        <v>3.5</v>
      </c>
      <c r="CX199" s="29">
        <v>36.6</v>
      </c>
      <c r="DA199" s="29">
        <v>131.19999999999999</v>
      </c>
      <c r="DB199" s="29">
        <v>101.5</v>
      </c>
      <c r="DC199" s="29">
        <v>29.7</v>
      </c>
      <c r="DD199" s="29">
        <v>24.1</v>
      </c>
      <c r="DG199" s="29">
        <v>36</v>
      </c>
      <c r="DJ199" s="29">
        <v>146.9</v>
      </c>
      <c r="DK199" s="29">
        <v>147.80000000000001</v>
      </c>
      <c r="DL199" s="29">
        <v>-0.9</v>
      </c>
      <c r="DM199" s="29">
        <v>125.6</v>
      </c>
      <c r="DN199" s="29">
        <v>123.1</v>
      </c>
      <c r="DO199" s="29">
        <v>2.4</v>
      </c>
      <c r="DP199" s="29">
        <v>140.5</v>
      </c>
      <c r="DQ199" s="29">
        <v>162.30000000000001</v>
      </c>
      <c r="DR199" s="29">
        <v>-21.8</v>
      </c>
      <c r="DS199" s="29">
        <v>25.8</v>
      </c>
      <c r="DT199" s="29">
        <v>25.1</v>
      </c>
      <c r="DU199" s="29">
        <v>0.7</v>
      </c>
      <c r="DV199" s="29">
        <v>131.69999999999999</v>
      </c>
      <c r="DW199" s="29">
        <v>127.9</v>
      </c>
      <c r="DX199" s="29">
        <v>3.8</v>
      </c>
      <c r="DY199" s="29">
        <v>121.6</v>
      </c>
      <c r="EB199" s="29">
        <v>61.2</v>
      </c>
      <c r="EC199" s="29">
        <v>56.7</v>
      </c>
      <c r="ED199" s="29">
        <v>4.5</v>
      </c>
    </row>
    <row r="200" spans="1:134" x14ac:dyDescent="0.2">
      <c r="A200" s="28">
        <v>36616</v>
      </c>
      <c r="B200" s="33">
        <v>197</v>
      </c>
      <c r="C200" s="29">
        <v>38.9</v>
      </c>
      <c r="D200" s="29">
        <v>33.6</v>
      </c>
      <c r="E200" s="29">
        <v>5.3</v>
      </c>
      <c r="F200" s="29">
        <v>120.6</v>
      </c>
      <c r="G200" s="29">
        <v>117.5</v>
      </c>
      <c r="H200" s="29">
        <v>3.1</v>
      </c>
      <c r="I200" s="29">
        <v>132</v>
      </c>
      <c r="J200" s="29">
        <v>129.1</v>
      </c>
      <c r="K200" s="29">
        <v>2.9</v>
      </c>
      <c r="L200" s="29">
        <v>137.69999999999999</v>
      </c>
      <c r="M200" s="29">
        <v>119.8</v>
      </c>
      <c r="N200" s="29">
        <v>17.899999999999999</v>
      </c>
      <c r="O200" s="29">
        <v>44</v>
      </c>
      <c r="R200" s="29">
        <v>150.5</v>
      </c>
      <c r="S200" s="29">
        <v>154.9</v>
      </c>
      <c r="T200" s="29">
        <v>-4.5</v>
      </c>
      <c r="U200" s="29">
        <v>199.4</v>
      </c>
      <c r="V200" s="29">
        <v>204.6</v>
      </c>
      <c r="W200" s="29">
        <v>-5.2</v>
      </c>
      <c r="X200" s="29">
        <v>103.7</v>
      </c>
      <c r="Y200" s="29">
        <v>85.9</v>
      </c>
      <c r="Z200" s="29">
        <v>17.8</v>
      </c>
      <c r="AA200" s="29">
        <v>112.4</v>
      </c>
      <c r="AB200" s="29">
        <v>96.6</v>
      </c>
      <c r="AC200" s="29">
        <v>15.9</v>
      </c>
      <c r="AD200" s="29">
        <v>50.9</v>
      </c>
      <c r="AG200" s="29">
        <v>73</v>
      </c>
      <c r="AJ200" s="29">
        <v>125.8</v>
      </c>
      <c r="AK200" s="29">
        <v>119.3</v>
      </c>
      <c r="AL200" s="29">
        <v>6.5</v>
      </c>
      <c r="AM200" s="29">
        <v>154.19999999999999</v>
      </c>
      <c r="AN200" s="29">
        <v>146.69999999999999</v>
      </c>
      <c r="AO200" s="29">
        <v>7.5</v>
      </c>
      <c r="AP200" s="29">
        <v>107.8</v>
      </c>
      <c r="AQ200" s="29">
        <v>85.7</v>
      </c>
      <c r="AR200" s="29">
        <v>22.1</v>
      </c>
      <c r="AS200" s="29">
        <v>113.9</v>
      </c>
      <c r="AT200" s="29">
        <v>130.6</v>
      </c>
      <c r="AU200" s="29">
        <v>-16.7</v>
      </c>
      <c r="AV200" s="29">
        <v>133.30000000000001</v>
      </c>
      <c r="AW200" s="29">
        <v>135.4</v>
      </c>
      <c r="AX200" s="29">
        <v>-2.1</v>
      </c>
      <c r="AY200" s="29">
        <v>135.30000000000001</v>
      </c>
      <c r="AZ200" s="29">
        <v>131.5</v>
      </c>
      <c r="BA200" s="29">
        <v>3.8</v>
      </c>
      <c r="BB200" s="29">
        <v>46.4</v>
      </c>
      <c r="BC200" s="29">
        <v>38.299999999999997</v>
      </c>
      <c r="BD200" s="29">
        <v>8.1</v>
      </c>
      <c r="BE200" s="29">
        <v>160.5</v>
      </c>
      <c r="BF200" s="29">
        <v>174.3</v>
      </c>
      <c r="BG200" s="29">
        <v>-13.8</v>
      </c>
      <c r="BH200" s="29">
        <v>53.6</v>
      </c>
      <c r="BI200" s="29">
        <v>49.1</v>
      </c>
      <c r="BJ200" s="29">
        <v>4.5</v>
      </c>
      <c r="BK200" s="29">
        <v>30.7</v>
      </c>
      <c r="BL200" s="29">
        <v>68.400000000000006</v>
      </c>
      <c r="BM200" s="29">
        <v>-37.6</v>
      </c>
      <c r="BN200" s="29">
        <v>133</v>
      </c>
      <c r="BO200" s="29">
        <v>100.7</v>
      </c>
      <c r="BP200" s="29">
        <v>32.299999999999997</v>
      </c>
      <c r="BQ200" s="29">
        <v>109.6</v>
      </c>
      <c r="BT200" s="29">
        <v>30.8</v>
      </c>
      <c r="BU200" s="29">
        <v>30.5</v>
      </c>
      <c r="BV200" s="29">
        <v>0.3</v>
      </c>
      <c r="BW200" s="29">
        <v>74.7</v>
      </c>
      <c r="BX200" s="29">
        <v>69.400000000000006</v>
      </c>
      <c r="BY200" s="29">
        <v>5.3</v>
      </c>
      <c r="BZ200" s="29">
        <v>196.7</v>
      </c>
      <c r="CA200" s="29">
        <v>221</v>
      </c>
      <c r="CB200" s="29">
        <v>-24.4</v>
      </c>
      <c r="CC200" s="29">
        <v>147</v>
      </c>
      <c r="CD200" s="29">
        <v>161.4</v>
      </c>
      <c r="CE200" s="29">
        <v>-14.4</v>
      </c>
      <c r="CF200" s="29">
        <v>127.5</v>
      </c>
      <c r="CI200" s="29">
        <v>26.3</v>
      </c>
      <c r="CJ200" s="29">
        <v>38.700000000000003</v>
      </c>
      <c r="CK200" s="29">
        <v>-12.4</v>
      </c>
      <c r="CL200" s="29">
        <v>143.69999999999999</v>
      </c>
      <c r="CM200" s="29">
        <v>156.69999999999999</v>
      </c>
      <c r="CN200" s="29">
        <v>-13</v>
      </c>
      <c r="CO200" s="29">
        <v>212.8</v>
      </c>
      <c r="CP200" s="29">
        <v>206.2</v>
      </c>
      <c r="CQ200" s="29">
        <v>6.6</v>
      </c>
      <c r="CR200" s="29">
        <v>161.30000000000001</v>
      </c>
      <c r="CS200" s="29">
        <v>163.4</v>
      </c>
      <c r="CT200" s="29">
        <v>-2.1</v>
      </c>
      <c r="CU200" s="29">
        <v>144.19999999999999</v>
      </c>
      <c r="CV200" s="29">
        <v>139.30000000000001</v>
      </c>
      <c r="CW200" s="29">
        <v>4.9000000000000004</v>
      </c>
      <c r="CX200" s="29">
        <v>37.1</v>
      </c>
      <c r="DA200" s="29">
        <v>136.69999999999999</v>
      </c>
      <c r="DB200" s="29">
        <v>103.5</v>
      </c>
      <c r="DC200" s="29">
        <v>33.299999999999997</v>
      </c>
      <c r="DD200" s="29">
        <v>22</v>
      </c>
      <c r="DG200" s="29">
        <v>32.9</v>
      </c>
      <c r="DJ200" s="29">
        <v>145.6</v>
      </c>
      <c r="DK200" s="29">
        <v>148.1</v>
      </c>
      <c r="DL200" s="29">
        <v>-2.5</v>
      </c>
      <c r="DM200" s="29">
        <v>121.7</v>
      </c>
      <c r="DN200" s="29">
        <v>123.4</v>
      </c>
      <c r="DO200" s="29">
        <v>-1.7</v>
      </c>
      <c r="DP200" s="29">
        <v>137.80000000000001</v>
      </c>
      <c r="DQ200" s="29">
        <v>162.6</v>
      </c>
      <c r="DR200" s="29">
        <v>-24.9</v>
      </c>
      <c r="DS200" s="29">
        <v>25.2</v>
      </c>
      <c r="DT200" s="29">
        <v>25.3</v>
      </c>
      <c r="DU200" s="29">
        <v>0</v>
      </c>
      <c r="DV200" s="29">
        <v>132.80000000000001</v>
      </c>
      <c r="DW200" s="29">
        <v>128.5</v>
      </c>
      <c r="DX200" s="29">
        <v>4.3</v>
      </c>
      <c r="DY200" s="29">
        <v>121.9</v>
      </c>
      <c r="EB200" s="29">
        <v>59.2</v>
      </c>
      <c r="EC200" s="29">
        <v>56.9</v>
      </c>
      <c r="ED200" s="29">
        <v>2.4</v>
      </c>
    </row>
    <row r="201" spans="1:134" x14ac:dyDescent="0.2">
      <c r="A201" s="28">
        <v>36707</v>
      </c>
      <c r="B201" s="33">
        <v>198</v>
      </c>
      <c r="C201" s="29">
        <v>38.200000000000003</v>
      </c>
      <c r="D201" s="29">
        <v>33.9</v>
      </c>
      <c r="E201" s="29">
        <v>4.3</v>
      </c>
      <c r="F201" s="29">
        <v>123.3</v>
      </c>
      <c r="G201" s="29">
        <v>118.3</v>
      </c>
      <c r="H201" s="29">
        <v>5</v>
      </c>
      <c r="I201" s="29">
        <v>134.80000000000001</v>
      </c>
      <c r="J201" s="29">
        <v>130</v>
      </c>
      <c r="K201" s="29">
        <v>4.9000000000000004</v>
      </c>
      <c r="L201" s="29">
        <v>139.80000000000001</v>
      </c>
      <c r="M201" s="29">
        <v>121.5</v>
      </c>
      <c r="N201" s="29">
        <v>18.399999999999999</v>
      </c>
      <c r="O201" s="29">
        <v>45.5</v>
      </c>
      <c r="R201" s="29">
        <v>149.19999999999999</v>
      </c>
      <c r="S201" s="29">
        <v>155.19999999999999</v>
      </c>
      <c r="T201" s="29">
        <v>-6</v>
      </c>
      <c r="U201" s="29">
        <v>193.7</v>
      </c>
      <c r="V201" s="29">
        <v>204.6</v>
      </c>
      <c r="W201" s="29">
        <v>-10.8</v>
      </c>
      <c r="X201" s="29">
        <v>105.9</v>
      </c>
      <c r="Y201" s="29">
        <v>87.7</v>
      </c>
      <c r="Z201" s="29">
        <v>18.2</v>
      </c>
      <c r="AA201" s="29">
        <v>109</v>
      </c>
      <c r="AB201" s="29">
        <v>97.9</v>
      </c>
      <c r="AC201" s="29">
        <v>11.1</v>
      </c>
      <c r="AD201" s="29">
        <v>49.4</v>
      </c>
      <c r="AG201" s="29">
        <v>72.400000000000006</v>
      </c>
      <c r="AJ201" s="29">
        <v>127.2</v>
      </c>
      <c r="AK201" s="29">
        <v>120.1</v>
      </c>
      <c r="AL201" s="29">
        <v>7.1</v>
      </c>
      <c r="AM201" s="29">
        <v>151.69999999999999</v>
      </c>
      <c r="AN201" s="29">
        <v>147.19999999999999</v>
      </c>
      <c r="AO201" s="29">
        <v>4.5</v>
      </c>
      <c r="AP201" s="29">
        <v>111.7</v>
      </c>
      <c r="AQ201" s="29">
        <v>87.4</v>
      </c>
      <c r="AR201" s="29">
        <v>24.3</v>
      </c>
      <c r="AS201" s="29">
        <v>115.4</v>
      </c>
      <c r="AT201" s="29">
        <v>130</v>
      </c>
      <c r="AU201" s="29">
        <v>-14.6</v>
      </c>
      <c r="AV201" s="29">
        <v>134.9</v>
      </c>
      <c r="AW201" s="29">
        <v>135.69999999999999</v>
      </c>
      <c r="AX201" s="29">
        <v>-0.8</v>
      </c>
      <c r="AY201" s="29">
        <v>138.4</v>
      </c>
      <c r="AZ201" s="29">
        <v>132.69999999999999</v>
      </c>
      <c r="BA201" s="29">
        <v>5.8</v>
      </c>
      <c r="BB201" s="29">
        <v>49</v>
      </c>
      <c r="BC201" s="29">
        <v>38.799999999999997</v>
      </c>
      <c r="BD201" s="29">
        <v>10.199999999999999</v>
      </c>
      <c r="BE201" s="29">
        <v>157.1</v>
      </c>
      <c r="BF201" s="29">
        <v>173.9</v>
      </c>
      <c r="BG201" s="29">
        <v>-16.8</v>
      </c>
      <c r="BH201" s="29">
        <v>56</v>
      </c>
      <c r="BI201" s="29">
        <v>49.3</v>
      </c>
      <c r="BJ201" s="29">
        <v>6.7</v>
      </c>
      <c r="BK201" s="29">
        <v>31.7</v>
      </c>
      <c r="BL201" s="29">
        <v>66.900000000000006</v>
      </c>
      <c r="BM201" s="29">
        <v>-35.200000000000003</v>
      </c>
      <c r="BN201" s="29">
        <v>128.1</v>
      </c>
      <c r="BO201" s="29">
        <v>102.7</v>
      </c>
      <c r="BP201" s="29">
        <v>25.4</v>
      </c>
      <c r="BQ201" s="29">
        <v>109.6</v>
      </c>
      <c r="BT201" s="29">
        <v>31.4</v>
      </c>
      <c r="BU201" s="29">
        <v>30.6</v>
      </c>
      <c r="BV201" s="29">
        <v>0.8</v>
      </c>
      <c r="BW201" s="29">
        <v>75.400000000000006</v>
      </c>
      <c r="BX201" s="29">
        <v>69.900000000000006</v>
      </c>
      <c r="BY201" s="29">
        <v>5.5</v>
      </c>
      <c r="BZ201" s="29">
        <v>192.8</v>
      </c>
      <c r="CA201" s="29">
        <v>220.1</v>
      </c>
      <c r="CB201" s="29">
        <v>-27.4</v>
      </c>
      <c r="CC201" s="29">
        <v>142.9</v>
      </c>
      <c r="CD201" s="29">
        <v>161.5</v>
      </c>
      <c r="CE201" s="29">
        <v>-18.600000000000001</v>
      </c>
      <c r="CF201" s="29">
        <v>127.9</v>
      </c>
      <c r="CI201" s="29">
        <v>26.6</v>
      </c>
      <c r="CJ201" s="29">
        <v>38.1</v>
      </c>
      <c r="CK201" s="29">
        <v>-11.5</v>
      </c>
      <c r="CL201" s="29">
        <v>140.69999999999999</v>
      </c>
      <c r="CM201" s="29">
        <v>157.19999999999999</v>
      </c>
      <c r="CN201" s="29">
        <v>-16.5</v>
      </c>
      <c r="CO201" s="29">
        <v>214.1</v>
      </c>
      <c r="CP201" s="29">
        <v>207.8</v>
      </c>
      <c r="CQ201" s="29">
        <v>6.3</v>
      </c>
      <c r="CR201" s="29">
        <v>160.1</v>
      </c>
      <c r="CS201" s="29">
        <v>163.5</v>
      </c>
      <c r="CT201" s="29">
        <v>-3.3</v>
      </c>
      <c r="CU201" s="29">
        <v>145</v>
      </c>
      <c r="CV201" s="29">
        <v>140.69999999999999</v>
      </c>
      <c r="CW201" s="29">
        <v>4.3</v>
      </c>
      <c r="CX201" s="29">
        <v>40.200000000000003</v>
      </c>
      <c r="DA201" s="29">
        <v>138.6</v>
      </c>
      <c r="DB201" s="29">
        <v>105.5</v>
      </c>
      <c r="DC201" s="29">
        <v>33.1</v>
      </c>
      <c r="DD201" s="29">
        <v>20.9</v>
      </c>
      <c r="DG201" s="29">
        <v>31.7</v>
      </c>
      <c r="DJ201" s="29">
        <v>145.80000000000001</v>
      </c>
      <c r="DK201" s="29">
        <v>148.4</v>
      </c>
      <c r="DL201" s="29">
        <v>-2.6</v>
      </c>
      <c r="DM201" s="29">
        <v>123.2</v>
      </c>
      <c r="DN201" s="29">
        <v>123.8</v>
      </c>
      <c r="DO201" s="29">
        <v>-0.6</v>
      </c>
      <c r="DP201" s="29">
        <v>130.9</v>
      </c>
      <c r="DQ201" s="29">
        <v>162.5</v>
      </c>
      <c r="DR201" s="29">
        <v>-31.7</v>
      </c>
      <c r="DS201" s="29">
        <v>25.6</v>
      </c>
      <c r="DT201" s="29">
        <v>25.5</v>
      </c>
      <c r="DU201" s="29">
        <v>0.1</v>
      </c>
      <c r="DV201" s="29">
        <v>133.69999999999999</v>
      </c>
      <c r="DW201" s="29">
        <v>129</v>
      </c>
      <c r="DX201" s="29">
        <v>4.7</v>
      </c>
      <c r="DY201" s="29">
        <v>122.9</v>
      </c>
      <c r="EB201" s="29">
        <v>58.3</v>
      </c>
      <c r="EC201" s="29">
        <v>57</v>
      </c>
      <c r="ED201" s="29">
        <v>1.3</v>
      </c>
    </row>
    <row r="202" spans="1:134" x14ac:dyDescent="0.2">
      <c r="A202" s="28">
        <v>36799</v>
      </c>
      <c r="B202" s="33">
        <v>199</v>
      </c>
      <c r="C202" s="29">
        <v>37.9</v>
      </c>
      <c r="D202" s="29">
        <v>34.1</v>
      </c>
      <c r="E202" s="29">
        <v>3.7</v>
      </c>
      <c r="F202" s="29">
        <v>128.80000000000001</v>
      </c>
      <c r="G202" s="29">
        <v>119.4</v>
      </c>
      <c r="H202" s="29">
        <v>9.4</v>
      </c>
      <c r="I202" s="29">
        <v>135.6</v>
      </c>
      <c r="J202" s="29">
        <v>130.80000000000001</v>
      </c>
      <c r="K202" s="29">
        <v>4.8</v>
      </c>
      <c r="L202" s="29">
        <v>142.30000000000001</v>
      </c>
      <c r="M202" s="29">
        <v>123.2</v>
      </c>
      <c r="N202" s="29">
        <v>19</v>
      </c>
      <c r="O202" s="29">
        <v>44.8</v>
      </c>
      <c r="R202" s="29">
        <v>148.80000000000001</v>
      </c>
      <c r="S202" s="29">
        <v>155.4</v>
      </c>
      <c r="T202" s="29">
        <v>-6.5</v>
      </c>
      <c r="U202" s="29">
        <v>192.3</v>
      </c>
      <c r="V202" s="29">
        <v>204.5</v>
      </c>
      <c r="W202" s="29">
        <v>-12.2</v>
      </c>
      <c r="X202" s="29">
        <v>107</v>
      </c>
      <c r="Y202" s="29">
        <v>89.4</v>
      </c>
      <c r="Z202" s="29">
        <v>17.600000000000001</v>
      </c>
      <c r="AA202" s="29">
        <v>110.2</v>
      </c>
      <c r="AB202" s="29">
        <v>99.2</v>
      </c>
      <c r="AC202" s="29">
        <v>11</v>
      </c>
      <c r="AD202" s="29">
        <v>48.1</v>
      </c>
      <c r="AG202" s="29">
        <v>74</v>
      </c>
      <c r="AJ202" s="29">
        <v>127.2</v>
      </c>
      <c r="AK202" s="29">
        <v>120.8</v>
      </c>
      <c r="AL202" s="29">
        <v>6.4</v>
      </c>
      <c r="AM202" s="29">
        <v>156.4</v>
      </c>
      <c r="AN202" s="29">
        <v>147.9</v>
      </c>
      <c r="AO202" s="29">
        <v>8.4</v>
      </c>
      <c r="AP202" s="29">
        <v>115.7</v>
      </c>
      <c r="AQ202" s="29">
        <v>89.2</v>
      </c>
      <c r="AR202" s="29">
        <v>26.6</v>
      </c>
      <c r="AS202" s="29">
        <v>121.2</v>
      </c>
      <c r="AT202" s="29">
        <v>129.80000000000001</v>
      </c>
      <c r="AU202" s="29">
        <v>-8.5</v>
      </c>
      <c r="AV202" s="29">
        <v>137</v>
      </c>
      <c r="AW202" s="29">
        <v>136.1</v>
      </c>
      <c r="AX202" s="29">
        <v>0.9</v>
      </c>
      <c r="AY202" s="29">
        <v>140.6</v>
      </c>
      <c r="AZ202" s="29">
        <v>133.9</v>
      </c>
      <c r="BA202" s="29">
        <v>6.7</v>
      </c>
      <c r="BB202" s="29">
        <v>51.4</v>
      </c>
      <c r="BC202" s="29">
        <v>39.5</v>
      </c>
      <c r="BD202" s="29">
        <v>12</v>
      </c>
      <c r="BE202" s="29">
        <v>162.1</v>
      </c>
      <c r="BF202" s="29">
        <v>173.9</v>
      </c>
      <c r="BG202" s="29">
        <v>-11.8</v>
      </c>
      <c r="BH202" s="29">
        <v>57.7</v>
      </c>
      <c r="BI202" s="29">
        <v>49.6</v>
      </c>
      <c r="BJ202" s="29">
        <v>8.1</v>
      </c>
      <c r="BK202" s="29">
        <v>30.2</v>
      </c>
      <c r="BL202" s="29">
        <v>65.3</v>
      </c>
      <c r="BM202" s="29">
        <v>-35.1</v>
      </c>
      <c r="BN202" s="29">
        <v>130</v>
      </c>
      <c r="BO202" s="29">
        <v>104.8</v>
      </c>
      <c r="BP202" s="29">
        <v>25.2</v>
      </c>
      <c r="BQ202" s="29">
        <v>108.6</v>
      </c>
      <c r="BT202" s="29">
        <v>31.3</v>
      </c>
      <c r="BU202" s="29">
        <v>30.7</v>
      </c>
      <c r="BV202" s="29">
        <v>0.6</v>
      </c>
      <c r="BW202" s="29">
        <v>76.099999999999994</v>
      </c>
      <c r="BX202" s="29">
        <v>70.400000000000006</v>
      </c>
      <c r="BY202" s="29">
        <v>5.7</v>
      </c>
      <c r="BZ202" s="29">
        <v>192.1</v>
      </c>
      <c r="CA202" s="29">
        <v>219.3</v>
      </c>
      <c r="CB202" s="29">
        <v>-27.1</v>
      </c>
      <c r="CC202" s="29">
        <v>141.9</v>
      </c>
      <c r="CD202" s="29">
        <v>161.5</v>
      </c>
      <c r="CE202" s="29">
        <v>-19.600000000000001</v>
      </c>
      <c r="CF202" s="29">
        <v>127.4</v>
      </c>
      <c r="CI202" s="29">
        <v>25.7</v>
      </c>
      <c r="CJ202" s="29">
        <v>37.5</v>
      </c>
      <c r="CK202" s="29">
        <v>-11.8</v>
      </c>
      <c r="CL202" s="29">
        <v>136.80000000000001</v>
      </c>
      <c r="CM202" s="29">
        <v>157.5</v>
      </c>
      <c r="CN202" s="29">
        <v>-20.7</v>
      </c>
      <c r="CO202" s="29">
        <v>216</v>
      </c>
      <c r="CP202" s="29">
        <v>209.5</v>
      </c>
      <c r="CQ202" s="29">
        <v>6.5</v>
      </c>
      <c r="CR202" s="29">
        <v>162.9</v>
      </c>
      <c r="CS202" s="29">
        <v>163.6</v>
      </c>
      <c r="CT202" s="29">
        <v>-0.7</v>
      </c>
      <c r="CU202" s="29">
        <v>145.6</v>
      </c>
      <c r="CV202" s="29">
        <v>142</v>
      </c>
      <c r="CW202" s="29">
        <v>3.7</v>
      </c>
      <c r="CX202" s="29">
        <v>39.4</v>
      </c>
      <c r="DA202" s="29">
        <v>140.80000000000001</v>
      </c>
      <c r="DB202" s="29">
        <v>107.5</v>
      </c>
      <c r="DC202" s="29">
        <v>33.299999999999997</v>
      </c>
      <c r="DD202" s="29">
        <v>21.2</v>
      </c>
      <c r="DG202" s="29">
        <v>31</v>
      </c>
      <c r="DJ202" s="29">
        <v>148.4</v>
      </c>
      <c r="DK202" s="29">
        <v>148.80000000000001</v>
      </c>
      <c r="DL202" s="29">
        <v>-0.3</v>
      </c>
      <c r="DM202" s="29">
        <v>121.6</v>
      </c>
      <c r="DN202" s="29">
        <v>124</v>
      </c>
      <c r="DO202" s="29">
        <v>-2.4</v>
      </c>
      <c r="DP202" s="29">
        <v>120.9</v>
      </c>
      <c r="DQ202" s="29">
        <v>161.9</v>
      </c>
      <c r="DR202" s="29">
        <v>-41</v>
      </c>
      <c r="DS202" s="29">
        <v>26.4</v>
      </c>
      <c r="DT202" s="29">
        <v>25.7</v>
      </c>
      <c r="DU202" s="29">
        <v>0.6</v>
      </c>
      <c r="DV202" s="29">
        <v>134.19999999999999</v>
      </c>
      <c r="DW202" s="29">
        <v>129.6</v>
      </c>
      <c r="DX202" s="29">
        <v>4.7</v>
      </c>
      <c r="DY202" s="29">
        <v>124.4</v>
      </c>
      <c r="EB202" s="29">
        <v>59.2</v>
      </c>
      <c r="EC202" s="29">
        <v>57.2</v>
      </c>
      <c r="ED202" s="29">
        <v>2</v>
      </c>
    </row>
    <row r="203" spans="1:134" x14ac:dyDescent="0.2">
      <c r="A203" s="28">
        <v>36891</v>
      </c>
      <c r="B203" s="33">
        <v>200</v>
      </c>
      <c r="C203" s="29">
        <v>37</v>
      </c>
      <c r="D203" s="29">
        <v>34.299999999999997</v>
      </c>
      <c r="E203" s="29">
        <v>2.7</v>
      </c>
      <c r="F203" s="29">
        <v>127.6</v>
      </c>
      <c r="G203" s="29">
        <v>120.4</v>
      </c>
      <c r="H203" s="29">
        <v>7.2</v>
      </c>
      <c r="I203" s="29">
        <v>139.19999999999999</v>
      </c>
      <c r="J203" s="29">
        <v>131.80000000000001</v>
      </c>
      <c r="K203" s="29">
        <v>7.4</v>
      </c>
      <c r="L203" s="29">
        <v>145.1</v>
      </c>
      <c r="M203" s="29">
        <v>125.1</v>
      </c>
      <c r="N203" s="29">
        <v>20.100000000000001</v>
      </c>
      <c r="O203" s="29">
        <v>47</v>
      </c>
      <c r="R203" s="29">
        <v>147</v>
      </c>
      <c r="S203" s="29">
        <v>155.4</v>
      </c>
      <c r="T203" s="29">
        <v>-8.5</v>
      </c>
      <c r="U203" s="29">
        <v>191.3</v>
      </c>
      <c r="V203" s="29">
        <v>204.3</v>
      </c>
      <c r="W203" s="29">
        <v>-13</v>
      </c>
      <c r="X203" s="29">
        <v>109.9</v>
      </c>
      <c r="Y203" s="29">
        <v>91.2</v>
      </c>
      <c r="Z203" s="29">
        <v>18.7</v>
      </c>
      <c r="AA203" s="29">
        <v>113</v>
      </c>
      <c r="AB203" s="29">
        <v>100.6</v>
      </c>
      <c r="AC203" s="29">
        <v>12.3</v>
      </c>
      <c r="AD203" s="29">
        <v>46.9</v>
      </c>
      <c r="AG203" s="29">
        <v>72</v>
      </c>
      <c r="AJ203" s="29">
        <v>129.9</v>
      </c>
      <c r="AK203" s="29">
        <v>121.6</v>
      </c>
      <c r="AL203" s="29">
        <v>8.3000000000000007</v>
      </c>
      <c r="AM203" s="29">
        <v>155.30000000000001</v>
      </c>
      <c r="AN203" s="29">
        <v>148.6</v>
      </c>
      <c r="AO203" s="29">
        <v>6.7</v>
      </c>
      <c r="AP203" s="29">
        <v>117.9</v>
      </c>
      <c r="AQ203" s="29">
        <v>91.1</v>
      </c>
      <c r="AR203" s="29">
        <v>26.8</v>
      </c>
      <c r="AS203" s="29">
        <v>121.9</v>
      </c>
      <c r="AT203" s="29">
        <v>129.6</v>
      </c>
      <c r="AU203" s="29">
        <v>-7.7</v>
      </c>
      <c r="AV203" s="29">
        <v>137.80000000000001</v>
      </c>
      <c r="AW203" s="29">
        <v>136.5</v>
      </c>
      <c r="AX203" s="29">
        <v>1.4</v>
      </c>
      <c r="AY203" s="29">
        <v>141.80000000000001</v>
      </c>
      <c r="AZ203" s="29">
        <v>135.1</v>
      </c>
      <c r="BA203" s="29">
        <v>6.6</v>
      </c>
      <c r="BB203" s="29">
        <v>53.5</v>
      </c>
      <c r="BC203" s="29">
        <v>40.200000000000003</v>
      </c>
      <c r="BD203" s="29">
        <v>13.3</v>
      </c>
      <c r="BE203" s="29">
        <v>158.19999999999999</v>
      </c>
      <c r="BF203" s="29">
        <v>173.5</v>
      </c>
      <c r="BG203" s="29">
        <v>-15.4</v>
      </c>
      <c r="BH203" s="29">
        <v>59.4</v>
      </c>
      <c r="BI203" s="29">
        <v>49.9</v>
      </c>
      <c r="BJ203" s="29">
        <v>9.4</v>
      </c>
      <c r="BK203" s="29">
        <v>29.9</v>
      </c>
      <c r="BL203" s="29">
        <v>63.8</v>
      </c>
      <c r="BM203" s="29">
        <v>-33.9</v>
      </c>
      <c r="BN203" s="29">
        <v>128</v>
      </c>
      <c r="BO203" s="29">
        <v>106.6</v>
      </c>
      <c r="BP203" s="29">
        <v>21.4</v>
      </c>
      <c r="BQ203" s="29">
        <v>110</v>
      </c>
      <c r="BR203" s="29">
        <v>110.1</v>
      </c>
      <c r="BS203" s="29">
        <v>-0.1</v>
      </c>
      <c r="BT203" s="29">
        <v>32.4</v>
      </c>
      <c r="BU203" s="29">
        <v>30.9</v>
      </c>
      <c r="BV203" s="29">
        <v>1.5</v>
      </c>
      <c r="BW203" s="29">
        <v>78.5</v>
      </c>
      <c r="BX203" s="29">
        <v>71</v>
      </c>
      <c r="BY203" s="29">
        <v>7.5</v>
      </c>
      <c r="BZ203" s="29">
        <v>190.6</v>
      </c>
      <c r="CA203" s="29">
        <v>218.3</v>
      </c>
      <c r="CB203" s="29">
        <v>-27.7</v>
      </c>
      <c r="CC203" s="29">
        <v>138.30000000000001</v>
      </c>
      <c r="CD203" s="29">
        <v>161.19999999999999</v>
      </c>
      <c r="CE203" s="29">
        <v>-22.9</v>
      </c>
      <c r="CF203" s="29">
        <v>127.6</v>
      </c>
      <c r="CI203" s="29">
        <v>25.1</v>
      </c>
      <c r="CJ203" s="29">
        <v>36.799999999999997</v>
      </c>
      <c r="CK203" s="29">
        <v>-11.7</v>
      </c>
      <c r="CL203" s="29">
        <v>134.69999999999999</v>
      </c>
      <c r="CM203" s="29">
        <v>157.5</v>
      </c>
      <c r="CN203" s="29">
        <v>-22.9</v>
      </c>
      <c r="CO203" s="29">
        <v>218.3</v>
      </c>
      <c r="CP203" s="29">
        <v>211.1</v>
      </c>
      <c r="CQ203" s="29">
        <v>7.2</v>
      </c>
      <c r="CR203" s="29">
        <v>156.4</v>
      </c>
      <c r="CS203" s="29">
        <v>163.5</v>
      </c>
      <c r="CT203" s="29">
        <v>-7.1</v>
      </c>
      <c r="CU203" s="29">
        <v>147.19999999999999</v>
      </c>
      <c r="CV203" s="29">
        <v>143.30000000000001</v>
      </c>
      <c r="CW203" s="29">
        <v>3.9</v>
      </c>
      <c r="CX203" s="29">
        <v>39.6</v>
      </c>
      <c r="DA203" s="29">
        <v>142.80000000000001</v>
      </c>
      <c r="DB203" s="29">
        <v>109.6</v>
      </c>
      <c r="DC203" s="29">
        <v>33.1</v>
      </c>
      <c r="DD203" s="29">
        <v>21.7</v>
      </c>
      <c r="DG203" s="29">
        <v>30.9</v>
      </c>
      <c r="DJ203" s="29">
        <v>152.9</v>
      </c>
      <c r="DK203" s="29">
        <v>149.4</v>
      </c>
      <c r="DL203" s="29">
        <v>3.5</v>
      </c>
      <c r="DM203" s="29">
        <v>120.7</v>
      </c>
      <c r="DN203" s="29">
        <v>124.2</v>
      </c>
      <c r="DO203" s="29">
        <v>-3.5</v>
      </c>
      <c r="DP203" s="29">
        <v>117</v>
      </c>
      <c r="DQ203" s="29">
        <v>160.9</v>
      </c>
      <c r="DR203" s="29">
        <v>-43.9</v>
      </c>
      <c r="DS203" s="29">
        <v>26</v>
      </c>
      <c r="DT203" s="29">
        <v>26</v>
      </c>
      <c r="DU203" s="29">
        <v>0</v>
      </c>
      <c r="DV203" s="29">
        <v>134.80000000000001</v>
      </c>
      <c r="DW203" s="29">
        <v>130.19999999999999</v>
      </c>
      <c r="DX203" s="29">
        <v>4.7</v>
      </c>
      <c r="DY203" s="29">
        <v>126.7</v>
      </c>
      <c r="EB203" s="29">
        <v>58.9</v>
      </c>
      <c r="EC203" s="29">
        <v>57.4</v>
      </c>
      <c r="ED203" s="29">
        <v>1.5</v>
      </c>
    </row>
    <row r="204" spans="1:134" x14ac:dyDescent="0.2">
      <c r="A204" s="28">
        <v>36981</v>
      </c>
      <c r="B204" s="33">
        <v>201</v>
      </c>
      <c r="C204" s="29">
        <v>35.6</v>
      </c>
      <c r="D204" s="29">
        <v>34.4</v>
      </c>
      <c r="E204" s="29">
        <v>1.2</v>
      </c>
      <c r="F204" s="29">
        <v>126.5</v>
      </c>
      <c r="G204" s="29">
        <v>121.3</v>
      </c>
      <c r="H204" s="29">
        <v>5.2</v>
      </c>
      <c r="I204" s="29">
        <v>141.9</v>
      </c>
      <c r="J204" s="29">
        <v>132.9</v>
      </c>
      <c r="K204" s="29">
        <v>9</v>
      </c>
      <c r="L204" s="29">
        <v>146.1</v>
      </c>
      <c r="M204" s="29">
        <v>126.9</v>
      </c>
      <c r="N204" s="29">
        <v>19.2</v>
      </c>
      <c r="O204" s="29">
        <v>48.8</v>
      </c>
      <c r="R204" s="29">
        <v>148.9</v>
      </c>
      <c r="S204" s="29">
        <v>155.6</v>
      </c>
      <c r="T204" s="29">
        <v>-6.7</v>
      </c>
      <c r="U204" s="29">
        <v>192.7</v>
      </c>
      <c r="V204" s="29">
        <v>204.2</v>
      </c>
      <c r="W204" s="29">
        <v>-11.5</v>
      </c>
      <c r="X204" s="29">
        <v>111.9</v>
      </c>
      <c r="Y204" s="29">
        <v>93.1</v>
      </c>
      <c r="Z204" s="29">
        <v>18.899999999999999</v>
      </c>
      <c r="AA204" s="29">
        <v>103</v>
      </c>
      <c r="AB204" s="29">
        <v>101.3</v>
      </c>
      <c r="AC204" s="29">
        <v>1.6</v>
      </c>
      <c r="AD204" s="29">
        <v>46.3</v>
      </c>
      <c r="AG204" s="29">
        <v>73.099999999999994</v>
      </c>
      <c r="AJ204" s="29">
        <v>130.19999999999999</v>
      </c>
      <c r="AK204" s="29">
        <v>122.5</v>
      </c>
      <c r="AL204" s="29">
        <v>7.7</v>
      </c>
      <c r="AM204" s="29">
        <v>155.6</v>
      </c>
      <c r="AN204" s="29">
        <v>149.19999999999999</v>
      </c>
      <c r="AO204" s="29">
        <v>6.4</v>
      </c>
      <c r="AP204" s="29">
        <v>118.5</v>
      </c>
      <c r="AQ204" s="29">
        <v>92.9</v>
      </c>
      <c r="AR204" s="29">
        <v>25.6</v>
      </c>
      <c r="AS204" s="29">
        <v>121.7</v>
      </c>
      <c r="AT204" s="29">
        <v>129.4</v>
      </c>
      <c r="AU204" s="29">
        <v>-7.6</v>
      </c>
      <c r="AV204" s="29">
        <v>139.30000000000001</v>
      </c>
      <c r="AW204" s="29">
        <v>136.9</v>
      </c>
      <c r="AX204" s="29">
        <v>2.4</v>
      </c>
      <c r="AY204" s="29">
        <v>145.80000000000001</v>
      </c>
      <c r="AZ204" s="29">
        <v>136.5</v>
      </c>
      <c r="BA204" s="29">
        <v>9.3000000000000007</v>
      </c>
      <c r="BB204" s="29">
        <v>55.5</v>
      </c>
      <c r="BC204" s="29">
        <v>41</v>
      </c>
      <c r="BD204" s="29">
        <v>14.5</v>
      </c>
      <c r="BE204" s="29">
        <v>159.19999999999999</v>
      </c>
      <c r="BF204" s="29">
        <v>173.3</v>
      </c>
      <c r="BG204" s="29">
        <v>-14.1</v>
      </c>
      <c r="BH204" s="29">
        <v>60.8</v>
      </c>
      <c r="BI204" s="29">
        <v>50.3</v>
      </c>
      <c r="BJ204" s="29">
        <v>10.5</v>
      </c>
      <c r="BK204" s="29">
        <v>30.2</v>
      </c>
      <c r="BL204" s="29">
        <v>62.3</v>
      </c>
      <c r="BM204" s="29">
        <v>-32.1</v>
      </c>
      <c r="BN204" s="29">
        <v>127.9</v>
      </c>
      <c r="BO204" s="29">
        <v>108.4</v>
      </c>
      <c r="BP204" s="29">
        <v>19.5</v>
      </c>
      <c r="BQ204" s="29">
        <v>110.8</v>
      </c>
      <c r="BR204" s="29">
        <v>110.9</v>
      </c>
      <c r="BS204" s="29">
        <v>-0.1</v>
      </c>
      <c r="BT204" s="29">
        <v>32.9</v>
      </c>
      <c r="BU204" s="29">
        <v>31</v>
      </c>
      <c r="BV204" s="29">
        <v>1.8</v>
      </c>
      <c r="BW204" s="29">
        <v>79</v>
      </c>
      <c r="BX204" s="29">
        <v>71.599999999999994</v>
      </c>
      <c r="BY204" s="29">
        <v>7.4</v>
      </c>
      <c r="BZ204" s="29">
        <v>188.2</v>
      </c>
      <c r="CA204" s="29">
        <v>217.2</v>
      </c>
      <c r="CB204" s="29">
        <v>-29</v>
      </c>
      <c r="CC204" s="29">
        <v>139.30000000000001</v>
      </c>
      <c r="CD204" s="29">
        <v>161</v>
      </c>
      <c r="CE204" s="29">
        <v>-21.7</v>
      </c>
      <c r="CF204" s="29">
        <v>139.6</v>
      </c>
      <c r="CI204" s="29">
        <v>24.7</v>
      </c>
      <c r="CJ204" s="29">
        <v>36.200000000000003</v>
      </c>
      <c r="CK204" s="29">
        <v>-11.5</v>
      </c>
      <c r="CL204" s="29">
        <v>133.4</v>
      </c>
      <c r="CM204" s="29">
        <v>157.5</v>
      </c>
      <c r="CN204" s="29">
        <v>-24.1</v>
      </c>
      <c r="CO204" s="29">
        <v>214.6</v>
      </c>
      <c r="CP204" s="29">
        <v>212.6</v>
      </c>
      <c r="CQ204" s="29">
        <v>2.1</v>
      </c>
      <c r="CR204" s="29">
        <v>156.69999999999999</v>
      </c>
      <c r="CS204" s="29">
        <v>163.30000000000001</v>
      </c>
      <c r="CT204" s="29">
        <v>-6.6</v>
      </c>
      <c r="CU204" s="29">
        <v>149.9</v>
      </c>
      <c r="CV204" s="29">
        <v>144.69999999999999</v>
      </c>
      <c r="CW204" s="29">
        <v>5.2</v>
      </c>
      <c r="CX204" s="29">
        <v>40.299999999999997</v>
      </c>
      <c r="DA204" s="29">
        <v>146.80000000000001</v>
      </c>
      <c r="DB204" s="29">
        <v>111.9</v>
      </c>
      <c r="DC204" s="29">
        <v>34.9</v>
      </c>
      <c r="DD204" s="29">
        <v>21.3</v>
      </c>
      <c r="DG204" s="29">
        <v>30.6</v>
      </c>
      <c r="DJ204" s="29">
        <v>151.9</v>
      </c>
      <c r="DK204" s="29">
        <v>150</v>
      </c>
      <c r="DL204" s="29">
        <v>1.9</v>
      </c>
      <c r="DM204" s="29">
        <v>122.5</v>
      </c>
      <c r="DN204" s="29">
        <v>124.5</v>
      </c>
      <c r="DO204" s="29">
        <v>-2</v>
      </c>
      <c r="DP204" s="29">
        <v>115.9</v>
      </c>
      <c r="DQ204" s="29">
        <v>159.9</v>
      </c>
      <c r="DR204" s="29">
        <v>-44.1</v>
      </c>
      <c r="DS204" s="29">
        <v>29.7</v>
      </c>
      <c r="DT204" s="29">
        <v>26.4</v>
      </c>
      <c r="DU204" s="29">
        <v>3.3</v>
      </c>
      <c r="DV204" s="29">
        <v>134.30000000000001</v>
      </c>
      <c r="DW204" s="29">
        <v>130.69999999999999</v>
      </c>
      <c r="DX204" s="29">
        <v>3.6</v>
      </c>
      <c r="DY204" s="29">
        <v>126.7</v>
      </c>
      <c r="EB204" s="29">
        <v>58.5</v>
      </c>
      <c r="EC204" s="29">
        <v>57.5</v>
      </c>
      <c r="ED204" s="29">
        <v>1</v>
      </c>
    </row>
    <row r="205" spans="1:134" x14ac:dyDescent="0.2">
      <c r="A205" s="28">
        <v>37072</v>
      </c>
      <c r="B205" s="33">
        <v>202</v>
      </c>
      <c r="C205" s="29">
        <v>37</v>
      </c>
      <c r="D205" s="29">
        <v>34.6</v>
      </c>
      <c r="E205" s="29">
        <v>2.2999999999999998</v>
      </c>
      <c r="F205" s="29">
        <v>126.5</v>
      </c>
      <c r="G205" s="29">
        <v>122.1</v>
      </c>
      <c r="H205" s="29">
        <v>4.4000000000000004</v>
      </c>
      <c r="I205" s="29">
        <v>140.6</v>
      </c>
      <c r="J205" s="29">
        <v>133.80000000000001</v>
      </c>
      <c r="K205" s="29">
        <v>6.7</v>
      </c>
      <c r="L205" s="29">
        <v>148.30000000000001</v>
      </c>
      <c r="M205" s="29">
        <v>128.80000000000001</v>
      </c>
      <c r="N205" s="29">
        <v>19.5</v>
      </c>
      <c r="O205" s="29">
        <v>47.5</v>
      </c>
      <c r="R205" s="29">
        <v>149.4</v>
      </c>
      <c r="S205" s="29">
        <v>155.69999999999999</v>
      </c>
      <c r="T205" s="29">
        <v>-6.3</v>
      </c>
      <c r="U205" s="29">
        <v>192.4</v>
      </c>
      <c r="V205" s="29">
        <v>204</v>
      </c>
      <c r="W205" s="29">
        <v>-11.6</v>
      </c>
      <c r="X205" s="29">
        <v>113.4</v>
      </c>
      <c r="Y205" s="29">
        <v>94.9</v>
      </c>
      <c r="Z205" s="29">
        <v>18.5</v>
      </c>
      <c r="AA205" s="29">
        <v>104.6</v>
      </c>
      <c r="AB205" s="29">
        <v>102.1</v>
      </c>
      <c r="AC205" s="29">
        <v>2.6</v>
      </c>
      <c r="AD205" s="29">
        <v>46.3</v>
      </c>
      <c r="AG205" s="29">
        <v>74.099999999999994</v>
      </c>
      <c r="AJ205" s="29">
        <v>130.5</v>
      </c>
      <c r="AK205" s="29">
        <v>123.3</v>
      </c>
      <c r="AL205" s="29">
        <v>7.3</v>
      </c>
      <c r="AM205" s="29">
        <v>157.69999999999999</v>
      </c>
      <c r="AN205" s="29">
        <v>150</v>
      </c>
      <c r="AO205" s="29">
        <v>7.8</v>
      </c>
      <c r="AP205" s="29">
        <v>121.6</v>
      </c>
      <c r="AQ205" s="29">
        <v>94.9</v>
      </c>
      <c r="AR205" s="29">
        <v>26.7</v>
      </c>
      <c r="AS205" s="29">
        <v>122.1</v>
      </c>
      <c r="AT205" s="29">
        <v>129.19999999999999</v>
      </c>
      <c r="AU205" s="29">
        <v>-7</v>
      </c>
      <c r="AV205" s="29">
        <v>141.19999999999999</v>
      </c>
      <c r="AW205" s="29">
        <v>137.5</v>
      </c>
      <c r="AX205" s="29">
        <v>3.7</v>
      </c>
      <c r="AY205" s="29">
        <v>146.69999999999999</v>
      </c>
      <c r="AZ205" s="29">
        <v>137.9</v>
      </c>
      <c r="BA205" s="29">
        <v>8.8000000000000007</v>
      </c>
      <c r="BB205" s="29">
        <v>57.4</v>
      </c>
      <c r="BC205" s="29">
        <v>41.9</v>
      </c>
      <c r="BD205" s="29">
        <v>15.4</v>
      </c>
      <c r="BE205" s="29">
        <v>157</v>
      </c>
      <c r="BF205" s="29">
        <v>172.9</v>
      </c>
      <c r="BG205" s="29">
        <v>-15.9</v>
      </c>
      <c r="BH205" s="29">
        <v>59.6</v>
      </c>
      <c r="BI205" s="29">
        <v>50.7</v>
      </c>
      <c r="BJ205" s="29">
        <v>8.9</v>
      </c>
      <c r="BK205" s="29">
        <v>30.3</v>
      </c>
      <c r="BL205" s="29">
        <v>60.9</v>
      </c>
      <c r="BM205" s="29">
        <v>-30.5</v>
      </c>
      <c r="BN205" s="29">
        <v>129.30000000000001</v>
      </c>
      <c r="BO205" s="29">
        <v>110.2</v>
      </c>
      <c r="BP205" s="29">
        <v>19.100000000000001</v>
      </c>
      <c r="BQ205" s="29">
        <v>111.8</v>
      </c>
      <c r="BR205" s="29">
        <v>111.7</v>
      </c>
      <c r="BS205" s="29">
        <v>0.1</v>
      </c>
      <c r="BT205" s="29">
        <v>32.6</v>
      </c>
      <c r="BU205" s="29">
        <v>31.2</v>
      </c>
      <c r="BV205" s="29">
        <v>1.4</v>
      </c>
      <c r="BW205" s="29">
        <v>80</v>
      </c>
      <c r="BX205" s="29">
        <v>72.2</v>
      </c>
      <c r="BY205" s="29">
        <v>7.7</v>
      </c>
      <c r="BZ205" s="29">
        <v>185.4</v>
      </c>
      <c r="CA205" s="29">
        <v>216</v>
      </c>
      <c r="CB205" s="29">
        <v>-30.5</v>
      </c>
      <c r="CC205" s="29">
        <v>138.9</v>
      </c>
      <c r="CD205" s="29">
        <v>160.80000000000001</v>
      </c>
      <c r="CE205" s="29">
        <v>-21.9</v>
      </c>
      <c r="CF205" s="29">
        <v>150</v>
      </c>
      <c r="CI205" s="29">
        <v>23.6</v>
      </c>
      <c r="CJ205" s="29">
        <v>35.5</v>
      </c>
      <c r="CK205" s="29">
        <v>-11.9</v>
      </c>
      <c r="CL205" s="29">
        <v>135.1</v>
      </c>
      <c r="CM205" s="29">
        <v>157.5</v>
      </c>
      <c r="CN205" s="29">
        <v>-22.4</v>
      </c>
      <c r="CO205" s="29">
        <v>214.8</v>
      </c>
      <c r="CP205" s="29">
        <v>213.9</v>
      </c>
      <c r="CQ205" s="29">
        <v>0.9</v>
      </c>
      <c r="CR205" s="29">
        <v>159.4</v>
      </c>
      <c r="CS205" s="29">
        <v>163.30000000000001</v>
      </c>
      <c r="CT205" s="29">
        <v>-3.8</v>
      </c>
      <c r="CU205" s="29">
        <v>150.9</v>
      </c>
      <c r="CV205" s="29">
        <v>146.1</v>
      </c>
      <c r="CW205" s="29">
        <v>4.9000000000000004</v>
      </c>
      <c r="CX205" s="29">
        <v>40.700000000000003</v>
      </c>
      <c r="DA205" s="29">
        <v>149.5</v>
      </c>
      <c r="DB205" s="29">
        <v>114.2</v>
      </c>
      <c r="DC205" s="29">
        <v>35.200000000000003</v>
      </c>
      <c r="DD205" s="29">
        <v>22.1</v>
      </c>
      <c r="DG205" s="29">
        <v>31.4</v>
      </c>
      <c r="DJ205" s="29">
        <v>154.1</v>
      </c>
      <c r="DK205" s="29">
        <v>150.6</v>
      </c>
      <c r="DL205" s="29">
        <v>3.5</v>
      </c>
      <c r="DM205" s="29">
        <v>124.7</v>
      </c>
      <c r="DN205" s="29">
        <v>124.8</v>
      </c>
      <c r="DO205" s="29">
        <v>-0.2</v>
      </c>
      <c r="DP205" s="29">
        <v>108.4</v>
      </c>
      <c r="DQ205" s="29">
        <v>158.5</v>
      </c>
      <c r="DR205" s="29">
        <v>-50.1</v>
      </c>
      <c r="DS205" s="29">
        <v>29.5</v>
      </c>
      <c r="DT205" s="29">
        <v>26.8</v>
      </c>
      <c r="DU205" s="29">
        <v>2.7</v>
      </c>
      <c r="DV205" s="29">
        <v>136.19999999999999</v>
      </c>
      <c r="DW205" s="29">
        <v>131.30000000000001</v>
      </c>
      <c r="DX205" s="29">
        <v>4.9000000000000004</v>
      </c>
      <c r="DY205" s="29">
        <v>127.8</v>
      </c>
      <c r="EB205" s="29">
        <v>57.9</v>
      </c>
      <c r="EC205" s="29">
        <v>57.6</v>
      </c>
      <c r="ED205" s="29">
        <v>0.3</v>
      </c>
    </row>
    <row r="206" spans="1:134" x14ac:dyDescent="0.2">
      <c r="A206" s="28">
        <v>37164</v>
      </c>
      <c r="B206" s="33">
        <v>203</v>
      </c>
      <c r="C206" s="29">
        <v>35.5</v>
      </c>
      <c r="D206" s="29">
        <v>34.700000000000003</v>
      </c>
      <c r="E206" s="29">
        <v>0.8</v>
      </c>
      <c r="F206" s="29">
        <v>127.5</v>
      </c>
      <c r="G206" s="29">
        <v>123</v>
      </c>
      <c r="H206" s="29">
        <v>4.5</v>
      </c>
      <c r="I206" s="29">
        <v>141.9</v>
      </c>
      <c r="J206" s="29">
        <v>134.80000000000001</v>
      </c>
      <c r="K206" s="29">
        <v>7.1</v>
      </c>
      <c r="L206" s="29">
        <v>149.1</v>
      </c>
      <c r="M206" s="29">
        <v>130.69999999999999</v>
      </c>
      <c r="N206" s="29">
        <v>18.399999999999999</v>
      </c>
      <c r="O206" s="29">
        <v>50.7</v>
      </c>
      <c r="R206" s="29">
        <v>153</v>
      </c>
      <c r="S206" s="29">
        <v>156.1</v>
      </c>
      <c r="T206" s="29">
        <v>-3.1</v>
      </c>
      <c r="U206" s="29">
        <v>189.7</v>
      </c>
      <c r="V206" s="29">
        <v>203.7</v>
      </c>
      <c r="W206" s="29">
        <v>-14</v>
      </c>
      <c r="X206" s="29">
        <v>118.5</v>
      </c>
      <c r="Y206" s="29">
        <v>97</v>
      </c>
      <c r="Z206" s="29">
        <v>21.4</v>
      </c>
      <c r="AA206" s="29">
        <v>104.2</v>
      </c>
      <c r="AB206" s="29">
        <v>102.7</v>
      </c>
      <c r="AC206" s="29">
        <v>1.5</v>
      </c>
      <c r="AD206" s="29">
        <v>46.1</v>
      </c>
      <c r="AG206" s="29">
        <v>66.099999999999994</v>
      </c>
      <c r="AJ206" s="29">
        <v>130.5</v>
      </c>
      <c r="AK206" s="29">
        <v>124</v>
      </c>
      <c r="AL206" s="29">
        <v>6.5</v>
      </c>
      <c r="AM206" s="29">
        <v>160.4</v>
      </c>
      <c r="AN206" s="29">
        <v>150.80000000000001</v>
      </c>
      <c r="AO206" s="29">
        <v>9.6</v>
      </c>
      <c r="AP206" s="29">
        <v>124.9</v>
      </c>
      <c r="AQ206" s="29">
        <v>96.9</v>
      </c>
      <c r="AR206" s="29">
        <v>27.9</v>
      </c>
      <c r="AS206" s="29">
        <v>120.4</v>
      </c>
      <c r="AT206" s="29">
        <v>128.9</v>
      </c>
      <c r="AU206" s="29">
        <v>-8.5</v>
      </c>
      <c r="AV206" s="29">
        <v>141.9</v>
      </c>
      <c r="AW206" s="29">
        <v>138</v>
      </c>
      <c r="AX206" s="29">
        <v>3.9</v>
      </c>
      <c r="AY206" s="29">
        <v>147.80000000000001</v>
      </c>
      <c r="AZ206" s="29">
        <v>139.30000000000001</v>
      </c>
      <c r="BA206" s="29">
        <v>8.5</v>
      </c>
      <c r="BB206" s="29">
        <v>58.6</v>
      </c>
      <c r="BC206" s="29">
        <v>42.9</v>
      </c>
      <c r="BD206" s="29">
        <v>15.7</v>
      </c>
      <c r="BE206" s="29">
        <v>156.5</v>
      </c>
      <c r="BF206" s="29">
        <v>172.5</v>
      </c>
      <c r="BG206" s="29">
        <v>-16</v>
      </c>
      <c r="BH206" s="29">
        <v>61</v>
      </c>
      <c r="BI206" s="29">
        <v>51.1</v>
      </c>
      <c r="BJ206" s="29">
        <v>9.9</v>
      </c>
      <c r="BK206" s="29">
        <v>26.8</v>
      </c>
      <c r="BL206" s="29">
        <v>59.3</v>
      </c>
      <c r="BM206" s="29">
        <v>-32.5</v>
      </c>
      <c r="BN206" s="29">
        <v>128.1</v>
      </c>
      <c r="BO206" s="29">
        <v>111.8</v>
      </c>
      <c r="BP206" s="29">
        <v>16.3</v>
      </c>
      <c r="BQ206" s="29">
        <v>115.6</v>
      </c>
      <c r="BR206" s="29">
        <v>112.9</v>
      </c>
      <c r="BS206" s="29">
        <v>2.8</v>
      </c>
      <c r="BT206" s="29">
        <v>32.700000000000003</v>
      </c>
      <c r="BU206" s="29">
        <v>31.3</v>
      </c>
      <c r="BV206" s="29">
        <v>1.3</v>
      </c>
      <c r="BW206" s="29">
        <v>80.099999999999994</v>
      </c>
      <c r="BX206" s="29">
        <v>72.900000000000006</v>
      </c>
      <c r="BY206" s="29">
        <v>7.2</v>
      </c>
      <c r="BZ206" s="29">
        <v>185.2</v>
      </c>
      <c r="CA206" s="29">
        <v>214.7</v>
      </c>
      <c r="CB206" s="29">
        <v>-29.5</v>
      </c>
      <c r="CC206" s="29">
        <v>140.9</v>
      </c>
      <c r="CD206" s="29">
        <v>160.6</v>
      </c>
      <c r="CE206" s="29">
        <v>-19.7</v>
      </c>
      <c r="CF206" s="29">
        <v>161.80000000000001</v>
      </c>
      <c r="CI206" s="29">
        <v>23.7</v>
      </c>
      <c r="CJ206" s="29">
        <v>34.799999999999997</v>
      </c>
      <c r="CK206" s="29">
        <v>-11.1</v>
      </c>
      <c r="CL206" s="29">
        <v>139</v>
      </c>
      <c r="CM206" s="29">
        <v>157.69999999999999</v>
      </c>
      <c r="CN206" s="29">
        <v>-18.8</v>
      </c>
      <c r="CO206" s="29">
        <v>214.2</v>
      </c>
      <c r="CP206" s="29">
        <v>215.1</v>
      </c>
      <c r="CQ206" s="29">
        <v>-0.9</v>
      </c>
      <c r="CR206" s="29">
        <v>158.4</v>
      </c>
      <c r="CS206" s="29">
        <v>163.19999999999999</v>
      </c>
      <c r="CT206" s="29">
        <v>-4.8</v>
      </c>
      <c r="CU206" s="29">
        <v>143.9</v>
      </c>
      <c r="CV206" s="29">
        <v>147</v>
      </c>
      <c r="CW206" s="29">
        <v>-3.1</v>
      </c>
      <c r="CX206" s="29">
        <v>42.9</v>
      </c>
      <c r="DA206" s="29">
        <v>152</v>
      </c>
      <c r="DB206" s="29">
        <v>116.7</v>
      </c>
      <c r="DC206" s="29">
        <v>35.4</v>
      </c>
      <c r="DD206" s="29">
        <v>23.5</v>
      </c>
      <c r="DG206" s="29">
        <v>32.6</v>
      </c>
      <c r="DJ206" s="29">
        <v>155.9</v>
      </c>
      <c r="DK206" s="29">
        <v>151.30000000000001</v>
      </c>
      <c r="DL206" s="29">
        <v>4.5999999999999996</v>
      </c>
      <c r="DM206" s="29">
        <v>128.9</v>
      </c>
      <c r="DN206" s="29">
        <v>125.4</v>
      </c>
      <c r="DO206" s="29">
        <v>3.5</v>
      </c>
      <c r="DP206" s="29">
        <v>108</v>
      </c>
      <c r="DQ206" s="29">
        <v>157.1</v>
      </c>
      <c r="DR206" s="29">
        <v>-49.1</v>
      </c>
      <c r="DS206" s="29">
        <v>31.6</v>
      </c>
      <c r="DT206" s="29">
        <v>27.3</v>
      </c>
      <c r="DU206" s="29">
        <v>4.3</v>
      </c>
      <c r="DV206" s="29">
        <v>138.19999999999999</v>
      </c>
      <c r="DW206" s="29">
        <v>132</v>
      </c>
      <c r="DX206" s="29">
        <v>6.3</v>
      </c>
      <c r="DY206" s="29">
        <v>128.19999999999999</v>
      </c>
      <c r="EB206" s="29">
        <v>59.4</v>
      </c>
      <c r="EC206" s="29">
        <v>57.8</v>
      </c>
      <c r="ED206" s="29">
        <v>1.7</v>
      </c>
    </row>
    <row r="207" spans="1:134" x14ac:dyDescent="0.2">
      <c r="A207" s="28">
        <v>37256</v>
      </c>
      <c r="B207" s="33">
        <v>204</v>
      </c>
      <c r="C207" s="29">
        <v>34.299999999999997</v>
      </c>
      <c r="D207" s="29">
        <v>34.700000000000003</v>
      </c>
      <c r="E207" s="29">
        <v>-0.4</v>
      </c>
      <c r="F207" s="29">
        <v>129.30000000000001</v>
      </c>
      <c r="G207" s="29">
        <v>123.9</v>
      </c>
      <c r="H207" s="29">
        <v>5.4</v>
      </c>
      <c r="I207" s="29">
        <v>140.80000000000001</v>
      </c>
      <c r="J207" s="29">
        <v>135.69999999999999</v>
      </c>
      <c r="K207" s="29">
        <v>5.0999999999999996</v>
      </c>
      <c r="L207" s="29">
        <v>151.30000000000001</v>
      </c>
      <c r="M207" s="29">
        <v>132.6</v>
      </c>
      <c r="N207" s="29">
        <v>18.8</v>
      </c>
      <c r="O207" s="29">
        <v>49</v>
      </c>
      <c r="R207" s="29">
        <v>153.19999999999999</v>
      </c>
      <c r="S207" s="29">
        <v>156.4</v>
      </c>
      <c r="T207" s="29">
        <v>-3.2</v>
      </c>
      <c r="U207" s="29">
        <v>187.8</v>
      </c>
      <c r="V207" s="29">
        <v>203.3</v>
      </c>
      <c r="W207" s="29">
        <v>-15.5</v>
      </c>
      <c r="X207" s="29">
        <v>113.1</v>
      </c>
      <c r="Y207" s="29">
        <v>98.7</v>
      </c>
      <c r="Z207" s="29">
        <v>14.5</v>
      </c>
      <c r="AA207" s="29">
        <v>104.9</v>
      </c>
      <c r="AB207" s="29">
        <v>103.4</v>
      </c>
      <c r="AC207" s="29">
        <v>1.5</v>
      </c>
      <c r="AD207" s="29">
        <v>46</v>
      </c>
      <c r="AG207" s="29">
        <v>65.099999999999994</v>
      </c>
      <c r="AJ207" s="29">
        <v>130.4</v>
      </c>
      <c r="AK207" s="29">
        <v>124.8</v>
      </c>
      <c r="AL207" s="29">
        <v>5.6</v>
      </c>
      <c r="AM207" s="29">
        <v>164.7</v>
      </c>
      <c r="AN207" s="29">
        <v>151.9</v>
      </c>
      <c r="AO207" s="29">
        <v>12.9</v>
      </c>
      <c r="AP207" s="29">
        <v>126.8</v>
      </c>
      <c r="AQ207" s="29">
        <v>99</v>
      </c>
      <c r="AR207" s="29">
        <v>27.8</v>
      </c>
      <c r="AS207" s="29">
        <v>117.5</v>
      </c>
      <c r="AT207" s="29">
        <v>128.5</v>
      </c>
      <c r="AU207" s="29">
        <v>-10.9</v>
      </c>
      <c r="AV207" s="29">
        <v>142.80000000000001</v>
      </c>
      <c r="AW207" s="29">
        <v>138.6</v>
      </c>
      <c r="AX207" s="29">
        <v>4.2</v>
      </c>
      <c r="AY207" s="29">
        <v>149.6</v>
      </c>
      <c r="AZ207" s="29">
        <v>140.80000000000001</v>
      </c>
      <c r="BA207" s="29">
        <v>8.9</v>
      </c>
      <c r="BB207" s="29">
        <v>60.7</v>
      </c>
      <c r="BC207" s="29">
        <v>43.9</v>
      </c>
      <c r="BD207" s="29">
        <v>16.8</v>
      </c>
      <c r="BE207" s="29">
        <v>155</v>
      </c>
      <c r="BF207" s="29">
        <v>172</v>
      </c>
      <c r="BG207" s="29">
        <v>-16.899999999999999</v>
      </c>
      <c r="BH207" s="29">
        <v>61.3</v>
      </c>
      <c r="BI207" s="29">
        <v>51.6</v>
      </c>
      <c r="BJ207" s="29">
        <v>9.6999999999999993</v>
      </c>
      <c r="BK207" s="29">
        <v>26.3</v>
      </c>
      <c r="BL207" s="29">
        <v>57.7</v>
      </c>
      <c r="BM207" s="29">
        <v>-31.4</v>
      </c>
      <c r="BN207" s="29">
        <v>134.30000000000001</v>
      </c>
      <c r="BO207" s="29">
        <v>113.7</v>
      </c>
      <c r="BP207" s="29">
        <v>20.5</v>
      </c>
      <c r="BQ207" s="29">
        <v>118.9</v>
      </c>
      <c r="BR207" s="29">
        <v>114.1</v>
      </c>
      <c r="BS207" s="29">
        <v>4.8</v>
      </c>
      <c r="BT207" s="29">
        <v>33.299999999999997</v>
      </c>
      <c r="BU207" s="29">
        <v>31.5</v>
      </c>
      <c r="BV207" s="29">
        <v>1.7</v>
      </c>
      <c r="BW207" s="29">
        <v>82.1</v>
      </c>
      <c r="BX207" s="29">
        <v>73.599999999999994</v>
      </c>
      <c r="BY207" s="29">
        <v>8.5</v>
      </c>
      <c r="BZ207" s="29">
        <v>185.8</v>
      </c>
      <c r="CA207" s="29">
        <v>213.6</v>
      </c>
      <c r="CB207" s="29">
        <v>-27.8</v>
      </c>
      <c r="CC207" s="29">
        <v>139.6</v>
      </c>
      <c r="CD207" s="29">
        <v>160.30000000000001</v>
      </c>
      <c r="CE207" s="29">
        <v>-20.8</v>
      </c>
      <c r="CF207" s="29">
        <v>171</v>
      </c>
      <c r="CI207" s="29">
        <v>23.8</v>
      </c>
      <c r="CJ207" s="29">
        <v>34.200000000000003</v>
      </c>
      <c r="CK207" s="29">
        <v>-10.4</v>
      </c>
      <c r="CL207" s="29">
        <v>141.6</v>
      </c>
      <c r="CM207" s="29">
        <v>158</v>
      </c>
      <c r="CN207" s="29">
        <v>-16.399999999999999</v>
      </c>
      <c r="CO207" s="29">
        <v>216.2</v>
      </c>
      <c r="CP207" s="29">
        <v>216.4</v>
      </c>
      <c r="CQ207" s="29">
        <v>-0.2</v>
      </c>
      <c r="CR207" s="29">
        <v>163.80000000000001</v>
      </c>
      <c r="CS207" s="29">
        <v>163.4</v>
      </c>
      <c r="CT207" s="29">
        <v>0.4</v>
      </c>
      <c r="CU207" s="29">
        <v>144.5</v>
      </c>
      <c r="CV207" s="29">
        <v>147.9</v>
      </c>
      <c r="CW207" s="29">
        <v>-3.4</v>
      </c>
      <c r="CX207" s="29">
        <v>42.4</v>
      </c>
      <c r="DA207" s="29">
        <v>154.4</v>
      </c>
      <c r="DB207" s="29">
        <v>119.1</v>
      </c>
      <c r="DC207" s="29">
        <v>35.200000000000003</v>
      </c>
      <c r="DD207" s="29">
        <v>24.8</v>
      </c>
      <c r="DG207" s="29">
        <v>33.700000000000003</v>
      </c>
      <c r="DJ207" s="29">
        <v>161</v>
      </c>
      <c r="DK207" s="29">
        <v>152.30000000000001</v>
      </c>
      <c r="DL207" s="29">
        <v>8.6999999999999993</v>
      </c>
      <c r="DM207" s="29">
        <v>136.5</v>
      </c>
      <c r="DN207" s="29">
        <v>126.4</v>
      </c>
      <c r="DO207" s="29">
        <v>10.1</v>
      </c>
      <c r="DP207" s="29">
        <v>104.4</v>
      </c>
      <c r="DQ207" s="29">
        <v>155.4</v>
      </c>
      <c r="DR207" s="29">
        <v>-51</v>
      </c>
      <c r="DS207" s="29">
        <v>27.9</v>
      </c>
      <c r="DT207" s="29">
        <v>27.6</v>
      </c>
      <c r="DU207" s="29">
        <v>0.3</v>
      </c>
      <c r="DV207" s="29">
        <v>139.30000000000001</v>
      </c>
      <c r="DW207" s="29">
        <v>132.69999999999999</v>
      </c>
      <c r="DX207" s="29">
        <v>6.6</v>
      </c>
      <c r="DY207" s="29">
        <v>130.5</v>
      </c>
      <c r="EB207" s="29">
        <v>62.6</v>
      </c>
      <c r="EC207" s="29">
        <v>58.1</v>
      </c>
      <c r="ED207" s="29">
        <v>4.5</v>
      </c>
    </row>
    <row r="208" spans="1:134" x14ac:dyDescent="0.2">
      <c r="A208" s="28">
        <v>37346</v>
      </c>
      <c r="B208" s="33">
        <v>205</v>
      </c>
      <c r="C208" s="29">
        <v>62.8</v>
      </c>
      <c r="D208" s="29">
        <v>36.5</v>
      </c>
      <c r="E208" s="29">
        <v>26.3</v>
      </c>
      <c r="F208" s="29">
        <v>128.6</v>
      </c>
      <c r="G208" s="29">
        <v>124.7</v>
      </c>
      <c r="H208" s="29">
        <v>3.9</v>
      </c>
      <c r="I208" s="29">
        <v>141.1</v>
      </c>
      <c r="J208" s="29">
        <v>136.6</v>
      </c>
      <c r="K208" s="29">
        <v>4.5</v>
      </c>
      <c r="L208" s="29">
        <v>150.19999999999999</v>
      </c>
      <c r="M208" s="29">
        <v>134.30000000000001</v>
      </c>
      <c r="N208" s="29">
        <v>15.9</v>
      </c>
      <c r="O208" s="29">
        <v>49.4</v>
      </c>
      <c r="R208" s="29">
        <v>156.6</v>
      </c>
      <c r="S208" s="29">
        <v>156.9</v>
      </c>
      <c r="T208" s="29">
        <v>-0.3</v>
      </c>
      <c r="U208" s="29">
        <v>188.4</v>
      </c>
      <c r="V208" s="29">
        <v>202.9</v>
      </c>
      <c r="W208" s="29">
        <v>-14.6</v>
      </c>
      <c r="X208" s="29">
        <v>112.5</v>
      </c>
      <c r="Y208" s="29">
        <v>100.2</v>
      </c>
      <c r="Z208" s="29">
        <v>12.3</v>
      </c>
      <c r="AA208" s="29">
        <v>113.9</v>
      </c>
      <c r="AB208" s="29">
        <v>104.6</v>
      </c>
      <c r="AC208" s="29">
        <v>9.3000000000000007</v>
      </c>
      <c r="AD208" s="29">
        <v>45.7</v>
      </c>
      <c r="AG208" s="29">
        <v>64.8</v>
      </c>
      <c r="AJ208" s="29">
        <v>130.4</v>
      </c>
      <c r="AK208" s="29">
        <v>125.5</v>
      </c>
      <c r="AL208" s="29">
        <v>4.9000000000000004</v>
      </c>
      <c r="AM208" s="29">
        <v>163.5</v>
      </c>
      <c r="AN208" s="29">
        <v>152.80000000000001</v>
      </c>
      <c r="AO208" s="29">
        <v>10.7</v>
      </c>
      <c r="AP208" s="29">
        <v>128.9</v>
      </c>
      <c r="AQ208" s="29">
        <v>101.2</v>
      </c>
      <c r="AR208" s="29">
        <v>27.7</v>
      </c>
      <c r="AS208" s="29">
        <v>124.8</v>
      </c>
      <c r="AT208" s="29">
        <v>128.4</v>
      </c>
      <c r="AU208" s="29">
        <v>-3.6</v>
      </c>
      <c r="AV208" s="29">
        <v>143.19999999999999</v>
      </c>
      <c r="AW208" s="29">
        <v>139.19999999999999</v>
      </c>
      <c r="AX208" s="29">
        <v>4</v>
      </c>
      <c r="AY208" s="29">
        <v>150.80000000000001</v>
      </c>
      <c r="AZ208" s="29">
        <v>142.19999999999999</v>
      </c>
      <c r="BA208" s="29">
        <v>8.6</v>
      </c>
      <c r="BB208" s="29">
        <v>61</v>
      </c>
      <c r="BC208" s="29">
        <v>44.9</v>
      </c>
      <c r="BD208" s="29">
        <v>16.100000000000001</v>
      </c>
      <c r="BE208" s="29">
        <v>155.19999999999999</v>
      </c>
      <c r="BF208" s="29">
        <v>171.5</v>
      </c>
      <c r="BG208" s="29">
        <v>-16.3</v>
      </c>
      <c r="BH208" s="29">
        <v>59.6</v>
      </c>
      <c r="BI208" s="29">
        <v>51.9</v>
      </c>
      <c r="BJ208" s="29">
        <v>7.7</v>
      </c>
      <c r="BK208" s="29">
        <v>24.5</v>
      </c>
      <c r="BL208" s="29">
        <v>56.1</v>
      </c>
      <c r="BM208" s="29">
        <v>-31.5</v>
      </c>
      <c r="BN208" s="29">
        <v>134.6</v>
      </c>
      <c r="BO208" s="29">
        <v>115.6</v>
      </c>
      <c r="BP208" s="29">
        <v>19</v>
      </c>
      <c r="BQ208" s="29">
        <v>121.8</v>
      </c>
      <c r="BR208" s="29">
        <v>115.6</v>
      </c>
      <c r="BS208" s="29">
        <v>6.2</v>
      </c>
      <c r="BT208" s="29">
        <v>34.200000000000003</v>
      </c>
      <c r="BU208" s="29">
        <v>31.7</v>
      </c>
      <c r="BV208" s="29">
        <v>2.5</v>
      </c>
      <c r="BW208" s="29">
        <v>82.1</v>
      </c>
      <c r="BX208" s="29">
        <v>74.3</v>
      </c>
      <c r="BY208" s="29">
        <v>7.8</v>
      </c>
      <c r="BZ208" s="29">
        <v>184.9</v>
      </c>
      <c r="CA208" s="29">
        <v>212.4</v>
      </c>
      <c r="CB208" s="29">
        <v>-27.5</v>
      </c>
      <c r="CC208" s="29">
        <v>142.4</v>
      </c>
      <c r="CD208" s="29">
        <v>160.19999999999999</v>
      </c>
      <c r="CE208" s="29">
        <v>-17.899999999999999</v>
      </c>
      <c r="CF208" s="29">
        <v>173.8</v>
      </c>
      <c r="CI208" s="29">
        <v>23.2</v>
      </c>
      <c r="CJ208" s="29">
        <v>33.6</v>
      </c>
      <c r="CK208" s="29">
        <v>-10.3</v>
      </c>
      <c r="CL208" s="29">
        <v>142.80000000000001</v>
      </c>
      <c r="CM208" s="29">
        <v>158.4</v>
      </c>
      <c r="CN208" s="29">
        <v>-15.6</v>
      </c>
      <c r="CO208" s="29">
        <v>215.7</v>
      </c>
      <c r="CP208" s="29">
        <v>217.6</v>
      </c>
      <c r="CQ208" s="29">
        <v>-1.9</v>
      </c>
      <c r="CR208" s="29">
        <v>169.4</v>
      </c>
      <c r="CS208" s="29">
        <v>163.9</v>
      </c>
      <c r="CT208" s="29">
        <v>5.5</v>
      </c>
      <c r="CU208" s="29">
        <v>146.80000000000001</v>
      </c>
      <c r="CV208" s="29">
        <v>148.9</v>
      </c>
      <c r="CW208" s="29">
        <v>-2.1</v>
      </c>
      <c r="CX208" s="29">
        <v>43.5</v>
      </c>
      <c r="CY208" s="29">
        <v>39.6</v>
      </c>
      <c r="CZ208" s="29">
        <v>3.8</v>
      </c>
      <c r="DA208" s="29">
        <v>154.69999999999999</v>
      </c>
      <c r="DB208" s="29">
        <v>121.5</v>
      </c>
      <c r="DC208" s="29">
        <v>33.200000000000003</v>
      </c>
      <c r="DD208" s="29">
        <v>25</v>
      </c>
      <c r="DG208" s="29">
        <v>34.299999999999997</v>
      </c>
      <c r="DJ208" s="29">
        <v>159.69999999999999</v>
      </c>
      <c r="DK208" s="29">
        <v>153.1</v>
      </c>
      <c r="DL208" s="29">
        <v>6.6</v>
      </c>
      <c r="DM208" s="29">
        <v>135.69999999999999</v>
      </c>
      <c r="DN208" s="29">
        <v>127.3</v>
      </c>
      <c r="DO208" s="29">
        <v>8.4</v>
      </c>
      <c r="DP208" s="29">
        <v>109.6</v>
      </c>
      <c r="DQ208" s="29">
        <v>154.1</v>
      </c>
      <c r="DR208" s="29">
        <v>-44.5</v>
      </c>
      <c r="DS208" s="29">
        <v>24.3</v>
      </c>
      <c r="DT208" s="29">
        <v>27.6</v>
      </c>
      <c r="DU208" s="29">
        <v>-3.3</v>
      </c>
      <c r="DV208" s="29">
        <v>139.9</v>
      </c>
      <c r="DW208" s="29">
        <v>133.4</v>
      </c>
      <c r="DX208" s="29">
        <v>6.5</v>
      </c>
      <c r="DY208" s="29">
        <v>131</v>
      </c>
      <c r="EB208" s="29">
        <v>59.4</v>
      </c>
      <c r="EC208" s="29">
        <v>58.3</v>
      </c>
      <c r="ED208" s="29">
        <v>1.1000000000000001</v>
      </c>
    </row>
    <row r="209" spans="1:134" x14ac:dyDescent="0.2">
      <c r="A209" s="28">
        <v>37437</v>
      </c>
      <c r="B209" s="33">
        <v>206</v>
      </c>
      <c r="C209" s="29">
        <v>72.8</v>
      </c>
      <c r="D209" s="29">
        <v>38.799999999999997</v>
      </c>
      <c r="E209" s="29">
        <v>34</v>
      </c>
      <c r="F209" s="29">
        <v>129.1</v>
      </c>
      <c r="G209" s="29">
        <v>125.5</v>
      </c>
      <c r="H209" s="29">
        <v>3.5</v>
      </c>
      <c r="I209" s="29">
        <v>143.9</v>
      </c>
      <c r="J209" s="29">
        <v>137.6</v>
      </c>
      <c r="K209" s="29">
        <v>6.3</v>
      </c>
      <c r="L209" s="29">
        <v>149.80000000000001</v>
      </c>
      <c r="M209" s="29">
        <v>136</v>
      </c>
      <c r="N209" s="29">
        <v>13.8</v>
      </c>
      <c r="O209" s="29">
        <v>50</v>
      </c>
      <c r="R209" s="29">
        <v>157</v>
      </c>
      <c r="S209" s="29">
        <v>157.4</v>
      </c>
      <c r="T209" s="29">
        <v>-0.4</v>
      </c>
      <c r="U209" s="29">
        <v>189.8</v>
      </c>
      <c r="V209" s="29">
        <v>202.6</v>
      </c>
      <c r="W209" s="29">
        <v>-12.8</v>
      </c>
      <c r="X209" s="29">
        <v>114.7</v>
      </c>
      <c r="Y209" s="29">
        <v>101.8</v>
      </c>
      <c r="Z209" s="29">
        <v>12.9</v>
      </c>
      <c r="AA209" s="29">
        <v>116.5</v>
      </c>
      <c r="AB209" s="29">
        <v>106</v>
      </c>
      <c r="AC209" s="29">
        <v>10.5</v>
      </c>
      <c r="AD209" s="29">
        <v>47.5</v>
      </c>
      <c r="AG209" s="29">
        <v>64.2</v>
      </c>
      <c r="AJ209" s="29">
        <v>131.30000000000001</v>
      </c>
      <c r="AK209" s="29">
        <v>126.2</v>
      </c>
      <c r="AL209" s="29">
        <v>5.0999999999999996</v>
      </c>
      <c r="AM209" s="29">
        <v>163</v>
      </c>
      <c r="AN209" s="29">
        <v>153.69999999999999</v>
      </c>
      <c r="AO209" s="29">
        <v>9.3000000000000007</v>
      </c>
      <c r="AP209" s="29">
        <v>130.30000000000001</v>
      </c>
      <c r="AQ209" s="29">
        <v>103.3</v>
      </c>
      <c r="AR209" s="29">
        <v>27</v>
      </c>
      <c r="AS209" s="29">
        <v>123.2</v>
      </c>
      <c r="AT209" s="29">
        <v>128.30000000000001</v>
      </c>
      <c r="AU209" s="29">
        <v>-5.0999999999999996</v>
      </c>
      <c r="AV209" s="29">
        <v>143.1</v>
      </c>
      <c r="AW209" s="29">
        <v>139.69999999999999</v>
      </c>
      <c r="AX209" s="29">
        <v>3.4</v>
      </c>
      <c r="AY209" s="29">
        <v>152.80000000000001</v>
      </c>
      <c r="AZ209" s="29">
        <v>143.69999999999999</v>
      </c>
      <c r="BA209" s="29">
        <v>9.1999999999999993</v>
      </c>
      <c r="BB209" s="29">
        <v>62.6</v>
      </c>
      <c r="BC209" s="29">
        <v>46</v>
      </c>
      <c r="BD209" s="29">
        <v>16.600000000000001</v>
      </c>
      <c r="BE209" s="29">
        <v>154.1</v>
      </c>
      <c r="BF209" s="29">
        <v>170.9</v>
      </c>
      <c r="BG209" s="29">
        <v>-16.8</v>
      </c>
      <c r="BH209" s="29">
        <v>61.6</v>
      </c>
      <c r="BI209" s="29">
        <v>52.3</v>
      </c>
      <c r="BJ209" s="29">
        <v>9.1999999999999993</v>
      </c>
      <c r="BK209" s="29">
        <v>23.5</v>
      </c>
      <c r="BL209" s="29">
        <v>54.4</v>
      </c>
      <c r="BM209" s="29">
        <v>-30.9</v>
      </c>
      <c r="BN209" s="29">
        <v>136.4</v>
      </c>
      <c r="BO209" s="29">
        <v>117.5</v>
      </c>
      <c r="BP209" s="29">
        <v>18.899999999999999</v>
      </c>
      <c r="BQ209" s="29">
        <v>125.5</v>
      </c>
      <c r="BR209" s="29">
        <v>117.2</v>
      </c>
      <c r="BS209" s="29">
        <v>8.3000000000000007</v>
      </c>
      <c r="BT209" s="29">
        <v>36</v>
      </c>
      <c r="BU209" s="29">
        <v>32</v>
      </c>
      <c r="BV209" s="29">
        <v>4</v>
      </c>
      <c r="BW209" s="29">
        <v>83.2</v>
      </c>
      <c r="BX209" s="29">
        <v>75</v>
      </c>
      <c r="BY209" s="29">
        <v>8.1999999999999993</v>
      </c>
      <c r="BZ209" s="29">
        <v>183.7</v>
      </c>
      <c r="CA209" s="29">
        <v>211.2</v>
      </c>
      <c r="CB209" s="29">
        <v>-27.4</v>
      </c>
      <c r="CC209" s="29">
        <v>144.5</v>
      </c>
      <c r="CD209" s="29">
        <v>160.19999999999999</v>
      </c>
      <c r="CE209" s="29">
        <v>-15.6</v>
      </c>
      <c r="CF209" s="29">
        <v>173.1</v>
      </c>
      <c r="CI209" s="29">
        <v>24.1</v>
      </c>
      <c r="CJ209" s="29">
        <v>33</v>
      </c>
      <c r="CK209" s="29">
        <v>-8.9</v>
      </c>
      <c r="CL209" s="29">
        <v>142.6</v>
      </c>
      <c r="CM209" s="29">
        <v>158.69999999999999</v>
      </c>
      <c r="CN209" s="29">
        <v>-16</v>
      </c>
      <c r="CO209" s="29">
        <v>214.1</v>
      </c>
      <c r="CP209" s="29">
        <v>218.6</v>
      </c>
      <c r="CQ209" s="29">
        <v>-4.5</v>
      </c>
      <c r="CR209" s="29">
        <v>171.2</v>
      </c>
      <c r="CS209" s="29">
        <v>164.5</v>
      </c>
      <c r="CT209" s="29">
        <v>6.7</v>
      </c>
      <c r="CU209" s="29">
        <v>146.4</v>
      </c>
      <c r="CV209" s="29">
        <v>149.80000000000001</v>
      </c>
      <c r="CW209" s="29">
        <v>-3.4</v>
      </c>
      <c r="CX209" s="29">
        <v>46.1</v>
      </c>
      <c r="CY209" s="29">
        <v>40.700000000000003</v>
      </c>
      <c r="CZ209" s="29">
        <v>5.4</v>
      </c>
      <c r="DA209" s="29">
        <v>153.9</v>
      </c>
      <c r="DB209" s="29">
        <v>123.8</v>
      </c>
      <c r="DC209" s="29">
        <v>30.1</v>
      </c>
      <c r="DD209" s="29">
        <v>25.8</v>
      </c>
      <c r="DG209" s="29">
        <v>35.9</v>
      </c>
      <c r="DJ209" s="29">
        <v>160.1</v>
      </c>
      <c r="DK209" s="29">
        <v>153.9</v>
      </c>
      <c r="DL209" s="29">
        <v>6.2</v>
      </c>
      <c r="DM209" s="29">
        <v>135.5</v>
      </c>
      <c r="DN209" s="29">
        <v>128.1</v>
      </c>
      <c r="DO209" s="29">
        <v>7.4</v>
      </c>
      <c r="DP209" s="29">
        <v>107.4</v>
      </c>
      <c r="DQ209" s="29">
        <v>152.6</v>
      </c>
      <c r="DR209" s="29">
        <v>-45.2</v>
      </c>
      <c r="DS209" s="29">
        <v>23.4</v>
      </c>
      <c r="DT209" s="29">
        <v>27.5</v>
      </c>
      <c r="DU209" s="29">
        <v>-4.2</v>
      </c>
      <c r="DV209" s="29">
        <v>141</v>
      </c>
      <c r="DW209" s="29">
        <v>134.19999999999999</v>
      </c>
      <c r="DX209" s="29">
        <v>6.8</v>
      </c>
      <c r="DY209" s="29">
        <v>131.5</v>
      </c>
      <c r="EB209" s="29">
        <v>57.9</v>
      </c>
      <c r="EC209" s="29">
        <v>58.3</v>
      </c>
      <c r="ED209" s="29">
        <v>-0.4</v>
      </c>
    </row>
    <row r="210" spans="1:134" x14ac:dyDescent="0.2">
      <c r="A210" s="28">
        <v>37529</v>
      </c>
      <c r="B210" s="33">
        <v>207</v>
      </c>
      <c r="C210" s="29">
        <v>66</v>
      </c>
      <c r="D210" s="29">
        <v>40.6</v>
      </c>
      <c r="E210" s="29">
        <v>25.4</v>
      </c>
      <c r="F210" s="29">
        <v>129.19999999999999</v>
      </c>
      <c r="G210" s="29">
        <v>126.3</v>
      </c>
      <c r="H210" s="29">
        <v>2.9</v>
      </c>
      <c r="I210" s="29">
        <v>146.19999999999999</v>
      </c>
      <c r="J210" s="29">
        <v>138.69999999999999</v>
      </c>
      <c r="K210" s="29">
        <v>7.5</v>
      </c>
      <c r="L210" s="29">
        <v>149</v>
      </c>
      <c r="M210" s="29">
        <v>137.6</v>
      </c>
      <c r="N210" s="29">
        <v>11.4</v>
      </c>
      <c r="O210" s="29">
        <v>55.3</v>
      </c>
      <c r="R210" s="29">
        <v>157</v>
      </c>
      <c r="S210" s="29">
        <v>157.80000000000001</v>
      </c>
      <c r="T210" s="29">
        <v>-0.9</v>
      </c>
      <c r="U210" s="29">
        <v>189.3</v>
      </c>
      <c r="V210" s="29">
        <v>202.3</v>
      </c>
      <c r="W210" s="29">
        <v>-13</v>
      </c>
      <c r="X210" s="29">
        <v>117.9</v>
      </c>
      <c r="Y210" s="29">
        <v>103.5</v>
      </c>
      <c r="Z210" s="29">
        <v>14.4</v>
      </c>
      <c r="AA210" s="29">
        <v>118.4</v>
      </c>
      <c r="AB210" s="29">
        <v>107.3</v>
      </c>
      <c r="AC210" s="29">
        <v>11.1</v>
      </c>
      <c r="AD210" s="29">
        <v>47.9</v>
      </c>
      <c r="AG210" s="29">
        <v>65.3</v>
      </c>
      <c r="AJ210" s="29">
        <v>132</v>
      </c>
      <c r="AK210" s="29">
        <v>126.9</v>
      </c>
      <c r="AL210" s="29">
        <v>5</v>
      </c>
      <c r="AM210" s="29">
        <v>165.3</v>
      </c>
      <c r="AN210" s="29">
        <v>154.69999999999999</v>
      </c>
      <c r="AO210" s="29">
        <v>10.6</v>
      </c>
      <c r="AP210" s="29">
        <v>130.6</v>
      </c>
      <c r="AQ210" s="29">
        <v>105.4</v>
      </c>
      <c r="AR210" s="29">
        <v>25.2</v>
      </c>
      <c r="AS210" s="29">
        <v>122.4</v>
      </c>
      <c r="AT210" s="29">
        <v>128.1</v>
      </c>
      <c r="AU210" s="29">
        <v>-5.8</v>
      </c>
      <c r="AV210" s="29">
        <v>142.6</v>
      </c>
      <c r="AW210" s="29">
        <v>140.19999999999999</v>
      </c>
      <c r="AX210" s="29">
        <v>2.4</v>
      </c>
      <c r="AY210" s="29">
        <v>157.6</v>
      </c>
      <c r="AZ210" s="29">
        <v>145.30000000000001</v>
      </c>
      <c r="BA210" s="29">
        <v>12.3</v>
      </c>
      <c r="BB210" s="29">
        <v>63.1</v>
      </c>
      <c r="BC210" s="29">
        <v>47.1</v>
      </c>
      <c r="BD210" s="29">
        <v>16</v>
      </c>
      <c r="BE210" s="29">
        <v>152.5</v>
      </c>
      <c r="BF210" s="29">
        <v>170.3</v>
      </c>
      <c r="BG210" s="29">
        <v>-17.8</v>
      </c>
      <c r="BH210" s="29">
        <v>61.7</v>
      </c>
      <c r="BI210" s="29">
        <v>52.8</v>
      </c>
      <c r="BJ210" s="29">
        <v>8.9</v>
      </c>
      <c r="BK210" s="29">
        <v>24.1</v>
      </c>
      <c r="BL210" s="29">
        <v>52.8</v>
      </c>
      <c r="BM210" s="29">
        <v>-28.7</v>
      </c>
      <c r="BN210" s="29">
        <v>136.30000000000001</v>
      </c>
      <c r="BO210" s="29">
        <v>119.3</v>
      </c>
      <c r="BP210" s="29">
        <v>17</v>
      </c>
      <c r="BQ210" s="29">
        <v>126.4</v>
      </c>
      <c r="BR210" s="29">
        <v>118.8</v>
      </c>
      <c r="BS210" s="29">
        <v>7.6</v>
      </c>
      <c r="BT210" s="29">
        <v>35.9</v>
      </c>
      <c r="BU210" s="29">
        <v>32.299999999999997</v>
      </c>
      <c r="BV210" s="29">
        <v>3.6</v>
      </c>
      <c r="BW210" s="29">
        <v>82.9</v>
      </c>
      <c r="BX210" s="29">
        <v>75.599999999999994</v>
      </c>
      <c r="BY210" s="29">
        <v>7.3</v>
      </c>
      <c r="BZ210" s="29">
        <v>181.3</v>
      </c>
      <c r="CA210" s="29">
        <v>209.8</v>
      </c>
      <c r="CB210" s="29">
        <v>-28.5</v>
      </c>
      <c r="CC210" s="29">
        <v>146.1</v>
      </c>
      <c r="CD210" s="29">
        <v>160.19999999999999</v>
      </c>
      <c r="CE210" s="29">
        <v>-14.1</v>
      </c>
      <c r="CF210" s="29">
        <v>174.8</v>
      </c>
      <c r="CI210" s="29">
        <v>24.3</v>
      </c>
      <c r="CJ210" s="29">
        <v>32.5</v>
      </c>
      <c r="CK210" s="29">
        <v>-8.1</v>
      </c>
      <c r="CL210" s="29">
        <v>140.6</v>
      </c>
      <c r="CM210" s="29">
        <v>158.80000000000001</v>
      </c>
      <c r="CN210" s="29">
        <v>-18.2</v>
      </c>
      <c r="CO210" s="29">
        <v>216.5</v>
      </c>
      <c r="CP210" s="29">
        <v>219.7</v>
      </c>
      <c r="CQ210" s="29">
        <v>-3.2</v>
      </c>
      <c r="CR210" s="29">
        <v>173.5</v>
      </c>
      <c r="CS210" s="29">
        <v>165.2</v>
      </c>
      <c r="CT210" s="29">
        <v>8.4</v>
      </c>
      <c r="CU210" s="29">
        <v>147.1</v>
      </c>
      <c r="CV210" s="29">
        <v>150.69999999999999</v>
      </c>
      <c r="CW210" s="29">
        <v>-3.5</v>
      </c>
      <c r="CX210" s="29">
        <v>48.4</v>
      </c>
      <c r="CY210" s="29">
        <v>41.9</v>
      </c>
      <c r="CZ210" s="29">
        <v>6.5</v>
      </c>
      <c r="DA210" s="29">
        <v>156.4</v>
      </c>
      <c r="DB210" s="29">
        <v>126.1</v>
      </c>
      <c r="DC210" s="29">
        <v>30.3</v>
      </c>
      <c r="DD210" s="29">
        <v>26.2</v>
      </c>
      <c r="DG210" s="29">
        <v>35.700000000000003</v>
      </c>
      <c r="DJ210" s="29">
        <v>159.80000000000001</v>
      </c>
      <c r="DK210" s="29">
        <v>154.69999999999999</v>
      </c>
      <c r="DL210" s="29">
        <v>5.0999999999999996</v>
      </c>
      <c r="DM210" s="29">
        <v>135.5</v>
      </c>
      <c r="DN210" s="29">
        <v>128.9</v>
      </c>
      <c r="DO210" s="29">
        <v>6.6</v>
      </c>
      <c r="DP210" s="29">
        <v>107.8</v>
      </c>
      <c r="DQ210" s="29">
        <v>151.19999999999999</v>
      </c>
      <c r="DR210" s="29">
        <v>-43.4</v>
      </c>
      <c r="DS210" s="29">
        <v>23</v>
      </c>
      <c r="DT210" s="29">
        <v>27.4</v>
      </c>
      <c r="DU210" s="29">
        <v>-4.5</v>
      </c>
      <c r="DV210" s="29">
        <v>141.80000000000001</v>
      </c>
      <c r="DW210" s="29">
        <v>134.9</v>
      </c>
      <c r="DX210" s="29">
        <v>6.9</v>
      </c>
      <c r="DY210" s="29">
        <v>131.5</v>
      </c>
      <c r="EB210" s="29">
        <v>57</v>
      </c>
      <c r="EC210" s="29">
        <v>58.4</v>
      </c>
      <c r="ED210" s="29">
        <v>-1.3</v>
      </c>
    </row>
    <row r="211" spans="1:134" x14ac:dyDescent="0.2">
      <c r="A211" s="28">
        <v>37621</v>
      </c>
      <c r="B211" s="33">
        <v>208</v>
      </c>
      <c r="C211" s="29">
        <v>54.9</v>
      </c>
      <c r="D211" s="29">
        <v>41.7</v>
      </c>
      <c r="E211" s="29">
        <v>13.2</v>
      </c>
      <c r="F211" s="29">
        <v>129.19999999999999</v>
      </c>
      <c r="G211" s="29">
        <v>127.1</v>
      </c>
      <c r="H211" s="29">
        <v>2.1</v>
      </c>
      <c r="I211" s="29">
        <v>146.4</v>
      </c>
      <c r="J211" s="29">
        <v>139.69999999999999</v>
      </c>
      <c r="K211" s="29">
        <v>6.7</v>
      </c>
      <c r="L211" s="29">
        <v>148.19999999999999</v>
      </c>
      <c r="M211" s="29">
        <v>139</v>
      </c>
      <c r="N211" s="29">
        <v>9.1999999999999993</v>
      </c>
      <c r="O211" s="29">
        <v>52.5</v>
      </c>
      <c r="R211" s="29">
        <v>155.6</v>
      </c>
      <c r="S211" s="29">
        <v>158.19999999999999</v>
      </c>
      <c r="T211" s="29">
        <v>-2.6</v>
      </c>
      <c r="U211" s="29">
        <v>190.9</v>
      </c>
      <c r="V211" s="29">
        <v>202.1</v>
      </c>
      <c r="W211" s="29">
        <v>-11.2</v>
      </c>
      <c r="X211" s="29">
        <v>114.1</v>
      </c>
      <c r="Y211" s="29">
        <v>104.9</v>
      </c>
      <c r="Z211" s="29">
        <v>9.1999999999999993</v>
      </c>
      <c r="AA211" s="29">
        <v>119.8</v>
      </c>
      <c r="AB211" s="29">
        <v>108.7</v>
      </c>
      <c r="AC211" s="29">
        <v>11.1</v>
      </c>
      <c r="AD211" s="29">
        <v>48.2</v>
      </c>
      <c r="AG211" s="29">
        <v>67.099999999999994</v>
      </c>
      <c r="AJ211" s="29">
        <v>131.6</v>
      </c>
      <c r="AK211" s="29">
        <v>127.6</v>
      </c>
      <c r="AL211" s="29">
        <v>4</v>
      </c>
      <c r="AM211" s="29">
        <v>164.2</v>
      </c>
      <c r="AN211" s="29">
        <v>155.6</v>
      </c>
      <c r="AO211" s="29">
        <v>8.6999999999999993</v>
      </c>
      <c r="AP211" s="29">
        <v>133.4</v>
      </c>
      <c r="AQ211" s="29">
        <v>107.6</v>
      </c>
      <c r="AR211" s="29">
        <v>25.8</v>
      </c>
      <c r="AS211" s="29">
        <v>119.7</v>
      </c>
      <c r="AT211" s="29">
        <v>127.8</v>
      </c>
      <c r="AU211" s="29">
        <v>-8.1999999999999993</v>
      </c>
      <c r="AV211" s="29">
        <v>143.1</v>
      </c>
      <c r="AW211" s="29">
        <v>140.69999999999999</v>
      </c>
      <c r="AX211" s="29">
        <v>2.4</v>
      </c>
      <c r="AY211" s="29">
        <v>157.5</v>
      </c>
      <c r="AZ211" s="29">
        <v>146.9</v>
      </c>
      <c r="BA211" s="29">
        <v>10.6</v>
      </c>
      <c r="BB211" s="29">
        <v>64.400000000000006</v>
      </c>
      <c r="BC211" s="29">
        <v>48.2</v>
      </c>
      <c r="BD211" s="29">
        <v>16.2</v>
      </c>
      <c r="BE211" s="29">
        <v>152.1</v>
      </c>
      <c r="BF211" s="29">
        <v>169.6</v>
      </c>
      <c r="BG211" s="29">
        <v>-17.600000000000001</v>
      </c>
      <c r="BH211" s="29">
        <v>60.7</v>
      </c>
      <c r="BI211" s="29">
        <v>53.2</v>
      </c>
      <c r="BJ211" s="29">
        <v>7.5</v>
      </c>
      <c r="BK211" s="29">
        <v>24.6</v>
      </c>
      <c r="BL211" s="29">
        <v>51.3</v>
      </c>
      <c r="BM211" s="29">
        <v>-26.7</v>
      </c>
      <c r="BN211" s="29">
        <v>134.1</v>
      </c>
      <c r="BO211" s="29">
        <v>120.9</v>
      </c>
      <c r="BP211" s="29">
        <v>13.1</v>
      </c>
      <c r="BQ211" s="29">
        <v>124</v>
      </c>
      <c r="BR211" s="29">
        <v>120.1</v>
      </c>
      <c r="BS211" s="29">
        <v>3.9</v>
      </c>
      <c r="BT211" s="29">
        <v>36.6</v>
      </c>
      <c r="BU211" s="29">
        <v>32.700000000000003</v>
      </c>
      <c r="BV211" s="29">
        <v>3.9</v>
      </c>
      <c r="BW211" s="29">
        <v>85</v>
      </c>
      <c r="BX211" s="29">
        <v>76.400000000000006</v>
      </c>
      <c r="BY211" s="29">
        <v>8.6</v>
      </c>
      <c r="BZ211" s="29">
        <v>182</v>
      </c>
      <c r="CA211" s="29">
        <v>208.5</v>
      </c>
      <c r="CB211" s="29">
        <v>-26.5</v>
      </c>
      <c r="CC211" s="29">
        <v>146.19999999999999</v>
      </c>
      <c r="CD211" s="29">
        <v>160.19999999999999</v>
      </c>
      <c r="CE211" s="29">
        <v>-14.1</v>
      </c>
      <c r="CF211" s="29">
        <v>180.5</v>
      </c>
      <c r="CI211" s="29">
        <v>24.6</v>
      </c>
      <c r="CJ211" s="29">
        <v>32</v>
      </c>
      <c r="CK211" s="29">
        <v>-7.3</v>
      </c>
      <c r="CL211" s="29">
        <v>139.1</v>
      </c>
      <c r="CM211" s="29">
        <v>158.80000000000001</v>
      </c>
      <c r="CN211" s="29">
        <v>-19.7</v>
      </c>
      <c r="CO211" s="29">
        <v>216.3</v>
      </c>
      <c r="CP211" s="29">
        <v>220.7</v>
      </c>
      <c r="CQ211" s="29">
        <v>-4.4000000000000004</v>
      </c>
      <c r="CR211" s="29">
        <v>174.1</v>
      </c>
      <c r="CS211" s="29">
        <v>165.9</v>
      </c>
      <c r="CT211" s="29">
        <v>8.3000000000000007</v>
      </c>
      <c r="CU211" s="29">
        <v>148.5</v>
      </c>
      <c r="CV211" s="29">
        <v>151.6</v>
      </c>
      <c r="CW211" s="29">
        <v>-3</v>
      </c>
      <c r="CX211" s="29">
        <v>49.1</v>
      </c>
      <c r="CY211" s="29">
        <v>43</v>
      </c>
      <c r="CZ211" s="29">
        <v>6.1</v>
      </c>
      <c r="DA211" s="29">
        <v>160.30000000000001</v>
      </c>
      <c r="DB211" s="29">
        <v>128.6</v>
      </c>
      <c r="DC211" s="29">
        <v>31.7</v>
      </c>
      <c r="DD211" s="29">
        <v>26.7</v>
      </c>
      <c r="DG211" s="29">
        <v>34.6</v>
      </c>
      <c r="DJ211" s="29">
        <v>162.1</v>
      </c>
      <c r="DK211" s="29">
        <v>155.6</v>
      </c>
      <c r="DL211" s="29">
        <v>6.5</v>
      </c>
      <c r="DM211" s="29">
        <v>133.30000000000001</v>
      </c>
      <c r="DN211" s="29">
        <v>129.5</v>
      </c>
      <c r="DO211" s="29">
        <v>3.8</v>
      </c>
      <c r="DP211" s="29">
        <v>106.7</v>
      </c>
      <c r="DQ211" s="29">
        <v>149.69999999999999</v>
      </c>
      <c r="DR211" s="29">
        <v>-43</v>
      </c>
      <c r="DS211" s="29">
        <v>22.1</v>
      </c>
      <c r="DT211" s="29">
        <v>27.3</v>
      </c>
      <c r="DU211" s="29">
        <v>-5.2</v>
      </c>
      <c r="DV211" s="29">
        <v>143.19999999999999</v>
      </c>
      <c r="DW211" s="29">
        <v>135.69999999999999</v>
      </c>
      <c r="DX211" s="29">
        <v>7.5</v>
      </c>
      <c r="DY211" s="29">
        <v>132.69999999999999</v>
      </c>
      <c r="EB211" s="29">
        <v>55</v>
      </c>
      <c r="EC211" s="29">
        <v>58.2</v>
      </c>
      <c r="ED211" s="29">
        <v>-3.3</v>
      </c>
    </row>
    <row r="212" spans="1:134" x14ac:dyDescent="0.2">
      <c r="A212" s="28">
        <v>37711</v>
      </c>
      <c r="B212" s="33">
        <v>209</v>
      </c>
      <c r="C212" s="29">
        <v>45.3</v>
      </c>
      <c r="D212" s="29">
        <v>42.1</v>
      </c>
      <c r="E212" s="29">
        <v>3.2</v>
      </c>
      <c r="F212" s="29">
        <v>128.4</v>
      </c>
      <c r="G212" s="29">
        <v>127.7</v>
      </c>
      <c r="H212" s="29">
        <v>0.7</v>
      </c>
      <c r="I212" s="29">
        <v>145.9</v>
      </c>
      <c r="J212" s="29">
        <v>140.69999999999999</v>
      </c>
      <c r="K212" s="29">
        <v>5.3</v>
      </c>
      <c r="L212" s="29">
        <v>147.19999999999999</v>
      </c>
      <c r="M212" s="29">
        <v>140.30000000000001</v>
      </c>
      <c r="N212" s="29">
        <v>6.9</v>
      </c>
      <c r="O212" s="29">
        <v>51.8</v>
      </c>
      <c r="R212" s="29">
        <v>153.30000000000001</v>
      </c>
      <c r="S212" s="29">
        <v>158.4</v>
      </c>
      <c r="T212" s="29">
        <v>-5.0999999999999996</v>
      </c>
      <c r="U212" s="29">
        <v>192.4</v>
      </c>
      <c r="V212" s="29">
        <v>201.9</v>
      </c>
      <c r="W212" s="29">
        <v>-9.5</v>
      </c>
      <c r="X212" s="29">
        <v>112.4</v>
      </c>
      <c r="Y212" s="29">
        <v>106.2</v>
      </c>
      <c r="Z212" s="29">
        <v>6.3</v>
      </c>
      <c r="AA212" s="29">
        <v>123</v>
      </c>
      <c r="AB212" s="29">
        <v>110.2</v>
      </c>
      <c r="AC212" s="29">
        <v>12.7</v>
      </c>
      <c r="AD212" s="29">
        <v>46.6</v>
      </c>
      <c r="AG212" s="29">
        <v>65.5</v>
      </c>
      <c r="AH212" s="29">
        <v>66.3</v>
      </c>
      <c r="AI212" s="29">
        <v>-0.8</v>
      </c>
      <c r="AJ212" s="29">
        <v>132</v>
      </c>
      <c r="AK212" s="29">
        <v>128.30000000000001</v>
      </c>
      <c r="AL212" s="29">
        <v>3.7</v>
      </c>
      <c r="AM212" s="29">
        <v>169.1</v>
      </c>
      <c r="AN212" s="29">
        <v>156.69999999999999</v>
      </c>
      <c r="AO212" s="29">
        <v>12.4</v>
      </c>
      <c r="AP212" s="29">
        <v>134.6</v>
      </c>
      <c r="AQ212" s="29">
        <v>109.7</v>
      </c>
      <c r="AR212" s="29">
        <v>24.9</v>
      </c>
      <c r="AS212" s="29">
        <v>120.2</v>
      </c>
      <c r="AT212" s="29">
        <v>127.5</v>
      </c>
      <c r="AU212" s="29">
        <v>-7.4</v>
      </c>
      <c r="AV212" s="29">
        <v>144.1</v>
      </c>
      <c r="AW212" s="29">
        <v>141.30000000000001</v>
      </c>
      <c r="AX212" s="29">
        <v>2.8</v>
      </c>
      <c r="AY212" s="29">
        <v>155.19999999999999</v>
      </c>
      <c r="AZ212" s="29">
        <v>148.30000000000001</v>
      </c>
      <c r="BA212" s="29">
        <v>6.9</v>
      </c>
      <c r="BB212" s="29">
        <v>64.7</v>
      </c>
      <c r="BC212" s="29">
        <v>49.3</v>
      </c>
      <c r="BD212" s="29">
        <v>15.4</v>
      </c>
      <c r="BE212" s="29">
        <v>152</v>
      </c>
      <c r="BF212" s="29">
        <v>169</v>
      </c>
      <c r="BG212" s="29">
        <v>-17</v>
      </c>
      <c r="BH212" s="29">
        <v>62.4</v>
      </c>
      <c r="BI212" s="29">
        <v>53.6</v>
      </c>
      <c r="BJ212" s="29">
        <v>8.8000000000000007</v>
      </c>
      <c r="BK212" s="29">
        <v>24.3</v>
      </c>
      <c r="BL212" s="29">
        <v>49.8</v>
      </c>
      <c r="BM212" s="29">
        <v>-25.6</v>
      </c>
      <c r="BN212" s="29">
        <v>128.19999999999999</v>
      </c>
      <c r="BO212" s="29">
        <v>122.2</v>
      </c>
      <c r="BP212" s="29">
        <v>6.1</v>
      </c>
      <c r="BQ212" s="29">
        <v>121.2</v>
      </c>
      <c r="BR212" s="29">
        <v>121</v>
      </c>
      <c r="BS212" s="29">
        <v>0.1</v>
      </c>
      <c r="BT212" s="29">
        <v>37.5</v>
      </c>
      <c r="BU212" s="29">
        <v>33</v>
      </c>
      <c r="BV212" s="29">
        <v>4.5</v>
      </c>
      <c r="BW212" s="29">
        <v>85.2</v>
      </c>
      <c r="BX212" s="29">
        <v>77.2</v>
      </c>
      <c r="BY212" s="29">
        <v>8</v>
      </c>
      <c r="BZ212" s="29">
        <v>179.5</v>
      </c>
      <c r="CA212" s="29">
        <v>207.2</v>
      </c>
      <c r="CB212" s="29">
        <v>-27.6</v>
      </c>
      <c r="CC212" s="29">
        <v>146.1</v>
      </c>
      <c r="CD212" s="29">
        <v>160.19999999999999</v>
      </c>
      <c r="CE212" s="29">
        <v>-14.1</v>
      </c>
      <c r="CF212" s="29">
        <v>195.7</v>
      </c>
      <c r="CI212" s="29">
        <v>24.4</v>
      </c>
      <c r="CJ212" s="29">
        <v>31.5</v>
      </c>
      <c r="CK212" s="29">
        <v>-7</v>
      </c>
      <c r="CL212" s="29">
        <v>136</v>
      </c>
      <c r="CM212" s="29">
        <v>158.6</v>
      </c>
      <c r="CN212" s="29">
        <v>-22.6</v>
      </c>
      <c r="CO212" s="29">
        <v>216.9</v>
      </c>
      <c r="CP212" s="29">
        <v>221.7</v>
      </c>
      <c r="CQ212" s="29">
        <v>-4.8</v>
      </c>
      <c r="CR212" s="29">
        <v>176.5</v>
      </c>
      <c r="CS212" s="29">
        <v>166.7</v>
      </c>
      <c r="CT212" s="29">
        <v>9.8000000000000007</v>
      </c>
      <c r="CU212" s="29">
        <v>149.5</v>
      </c>
      <c r="CV212" s="29">
        <v>152.5</v>
      </c>
      <c r="CW212" s="29">
        <v>-2.9</v>
      </c>
      <c r="CX212" s="29">
        <v>49.8</v>
      </c>
      <c r="CY212" s="29">
        <v>44.1</v>
      </c>
      <c r="CZ212" s="29">
        <v>5.7</v>
      </c>
      <c r="DA212" s="29">
        <v>165.1</v>
      </c>
      <c r="DB212" s="29">
        <v>131.19999999999999</v>
      </c>
      <c r="DC212" s="29">
        <v>33.9</v>
      </c>
      <c r="DD212" s="29">
        <v>27</v>
      </c>
      <c r="DG212" s="29">
        <v>35.1</v>
      </c>
      <c r="DH212" s="29">
        <v>35.5</v>
      </c>
      <c r="DI212" s="29">
        <v>-0.5</v>
      </c>
      <c r="DJ212" s="29">
        <v>160.1</v>
      </c>
      <c r="DK212" s="29">
        <v>156.30000000000001</v>
      </c>
      <c r="DL212" s="29">
        <v>3.8</v>
      </c>
      <c r="DM212" s="29">
        <v>131</v>
      </c>
      <c r="DN212" s="29">
        <v>130</v>
      </c>
      <c r="DO212" s="29">
        <v>0.9</v>
      </c>
      <c r="DP212" s="29">
        <v>105.6</v>
      </c>
      <c r="DQ212" s="29">
        <v>148.19999999999999</v>
      </c>
      <c r="DR212" s="29">
        <v>-42.6</v>
      </c>
      <c r="DS212" s="29">
        <v>22.4</v>
      </c>
      <c r="DT212" s="29">
        <v>27.2</v>
      </c>
      <c r="DU212" s="29">
        <v>-4.8</v>
      </c>
      <c r="DV212" s="29">
        <v>143.69999999999999</v>
      </c>
      <c r="DW212" s="29">
        <v>136.5</v>
      </c>
      <c r="DX212" s="29">
        <v>7.1</v>
      </c>
      <c r="DY212" s="29">
        <v>132.6</v>
      </c>
      <c r="EB212" s="29">
        <v>58.3</v>
      </c>
      <c r="EC212" s="29">
        <v>58.3</v>
      </c>
      <c r="ED212" s="29">
        <v>-0.1</v>
      </c>
    </row>
    <row r="213" spans="1:134" x14ac:dyDescent="0.2">
      <c r="A213" s="28">
        <v>37802</v>
      </c>
      <c r="B213" s="33">
        <v>210</v>
      </c>
      <c r="C213" s="29">
        <v>40.9</v>
      </c>
      <c r="D213" s="29">
        <v>42.2</v>
      </c>
      <c r="E213" s="29">
        <v>-1.4</v>
      </c>
      <c r="F213" s="29">
        <v>128.6</v>
      </c>
      <c r="G213" s="29">
        <v>128.4</v>
      </c>
      <c r="H213" s="29">
        <v>0.2</v>
      </c>
      <c r="I213" s="29">
        <v>148.69999999999999</v>
      </c>
      <c r="J213" s="29">
        <v>141.69999999999999</v>
      </c>
      <c r="K213" s="29">
        <v>7</v>
      </c>
      <c r="L213" s="29">
        <v>150.1</v>
      </c>
      <c r="M213" s="29">
        <v>141.80000000000001</v>
      </c>
      <c r="N213" s="29">
        <v>8.4</v>
      </c>
      <c r="O213" s="29">
        <v>49</v>
      </c>
      <c r="R213" s="29">
        <v>153</v>
      </c>
      <c r="S213" s="29">
        <v>158.6</v>
      </c>
      <c r="T213" s="29">
        <v>-5.6</v>
      </c>
      <c r="U213" s="29">
        <v>195.3</v>
      </c>
      <c r="V213" s="29">
        <v>201.9</v>
      </c>
      <c r="W213" s="29">
        <v>-6.6</v>
      </c>
      <c r="X213" s="29">
        <v>108.7</v>
      </c>
      <c r="Y213" s="29">
        <v>107.1</v>
      </c>
      <c r="Z213" s="29">
        <v>1.6</v>
      </c>
      <c r="AA213" s="29">
        <v>128.6</v>
      </c>
      <c r="AB213" s="29">
        <v>112</v>
      </c>
      <c r="AC213" s="29">
        <v>16.600000000000001</v>
      </c>
      <c r="AD213" s="29">
        <v>45.7</v>
      </c>
      <c r="AG213" s="29">
        <v>63.2</v>
      </c>
      <c r="AH213" s="29">
        <v>65.3</v>
      </c>
      <c r="AI213" s="29">
        <v>-2.1</v>
      </c>
      <c r="AJ213" s="29">
        <v>132.6</v>
      </c>
      <c r="AK213" s="29">
        <v>129</v>
      </c>
      <c r="AL213" s="29">
        <v>3.7</v>
      </c>
      <c r="AM213" s="29">
        <v>171</v>
      </c>
      <c r="AN213" s="29">
        <v>157.80000000000001</v>
      </c>
      <c r="AO213" s="29">
        <v>13.1</v>
      </c>
      <c r="AP213" s="29">
        <v>137</v>
      </c>
      <c r="AQ213" s="29">
        <v>111.9</v>
      </c>
      <c r="AR213" s="29">
        <v>25</v>
      </c>
      <c r="AS213" s="29">
        <v>123.3</v>
      </c>
      <c r="AT213" s="29">
        <v>127.4</v>
      </c>
      <c r="AU213" s="29">
        <v>-4.0999999999999996</v>
      </c>
      <c r="AV213" s="29">
        <v>144.5</v>
      </c>
      <c r="AW213" s="29">
        <v>141.80000000000001</v>
      </c>
      <c r="AX213" s="29">
        <v>2.7</v>
      </c>
      <c r="AY213" s="29">
        <v>158</v>
      </c>
      <c r="AZ213" s="29">
        <v>149.80000000000001</v>
      </c>
      <c r="BA213" s="29">
        <v>8.1999999999999993</v>
      </c>
      <c r="BB213" s="29">
        <v>65.2</v>
      </c>
      <c r="BC213" s="29">
        <v>50.3</v>
      </c>
      <c r="BD213" s="29">
        <v>14.9</v>
      </c>
      <c r="BE213" s="29">
        <v>156</v>
      </c>
      <c r="BF213" s="29">
        <v>168.6</v>
      </c>
      <c r="BG213" s="29">
        <v>-12.6</v>
      </c>
      <c r="BH213" s="29">
        <v>66.8</v>
      </c>
      <c r="BI213" s="29">
        <v>54.3</v>
      </c>
      <c r="BJ213" s="29">
        <v>12.5</v>
      </c>
      <c r="BK213" s="29">
        <v>23.4</v>
      </c>
      <c r="BL213" s="29">
        <v>48.3</v>
      </c>
      <c r="BM213" s="29">
        <v>-24.9</v>
      </c>
      <c r="BN213" s="29">
        <v>131.4</v>
      </c>
      <c r="BO213" s="29">
        <v>123.5</v>
      </c>
      <c r="BP213" s="29">
        <v>7.9</v>
      </c>
      <c r="BQ213" s="29">
        <v>117.8</v>
      </c>
      <c r="BR213" s="29">
        <v>121.7</v>
      </c>
      <c r="BS213" s="29">
        <v>-3.8</v>
      </c>
      <c r="BT213" s="29">
        <v>36.9</v>
      </c>
      <c r="BU213" s="29">
        <v>33.299999999999997</v>
      </c>
      <c r="BV213" s="29">
        <v>3.6</v>
      </c>
      <c r="BW213" s="29">
        <v>86.6</v>
      </c>
      <c r="BX213" s="29">
        <v>78</v>
      </c>
      <c r="BY213" s="29">
        <v>8.6999999999999993</v>
      </c>
      <c r="BZ213" s="29">
        <v>176.3</v>
      </c>
      <c r="CA213" s="29">
        <v>205.6</v>
      </c>
      <c r="CB213" s="29">
        <v>-29.3</v>
      </c>
      <c r="CC213" s="29">
        <v>145.19999999999999</v>
      </c>
      <c r="CD213" s="29">
        <v>160.1</v>
      </c>
      <c r="CE213" s="29">
        <v>-15</v>
      </c>
      <c r="CF213" s="29">
        <v>212.9</v>
      </c>
      <c r="CI213" s="29">
        <v>24.2</v>
      </c>
      <c r="CJ213" s="29">
        <v>31</v>
      </c>
      <c r="CK213" s="29">
        <v>-6.8</v>
      </c>
      <c r="CL213" s="29">
        <v>135.80000000000001</v>
      </c>
      <c r="CM213" s="29">
        <v>158.4</v>
      </c>
      <c r="CN213" s="29">
        <v>-22.6</v>
      </c>
      <c r="CO213" s="29">
        <v>219.1</v>
      </c>
      <c r="CP213" s="29">
        <v>222.8</v>
      </c>
      <c r="CQ213" s="29">
        <v>-3.7</v>
      </c>
      <c r="CR213" s="29">
        <v>181</v>
      </c>
      <c r="CS213" s="29">
        <v>167.7</v>
      </c>
      <c r="CT213" s="29">
        <v>13.3</v>
      </c>
      <c r="CU213" s="29">
        <v>150</v>
      </c>
      <c r="CV213" s="29">
        <v>153.4</v>
      </c>
      <c r="CW213" s="29">
        <v>-3.4</v>
      </c>
      <c r="CX213" s="29">
        <v>48.9</v>
      </c>
      <c r="CY213" s="29">
        <v>45</v>
      </c>
      <c r="CZ213" s="29">
        <v>3.9</v>
      </c>
      <c r="DA213" s="29">
        <v>166</v>
      </c>
      <c r="DB213" s="29">
        <v>133.80000000000001</v>
      </c>
      <c r="DC213" s="29">
        <v>32.200000000000003</v>
      </c>
      <c r="DD213" s="29">
        <v>28</v>
      </c>
      <c r="DG213" s="29">
        <v>35</v>
      </c>
      <c r="DH213" s="29">
        <v>35.700000000000003</v>
      </c>
      <c r="DI213" s="29">
        <v>-0.6</v>
      </c>
      <c r="DJ213" s="29">
        <v>161.6</v>
      </c>
      <c r="DK213" s="29">
        <v>157.1</v>
      </c>
      <c r="DL213" s="29">
        <v>4.5999999999999996</v>
      </c>
      <c r="DM213" s="29">
        <v>137.80000000000001</v>
      </c>
      <c r="DN213" s="29">
        <v>130.9</v>
      </c>
      <c r="DO213" s="29">
        <v>6.9</v>
      </c>
      <c r="DP213" s="29">
        <v>105.6</v>
      </c>
      <c r="DQ213" s="29">
        <v>146.69999999999999</v>
      </c>
      <c r="DR213" s="29">
        <v>-41.2</v>
      </c>
      <c r="DS213" s="29">
        <v>19.3</v>
      </c>
      <c r="DT213" s="29">
        <v>26.9</v>
      </c>
      <c r="DU213" s="29">
        <v>-7.6</v>
      </c>
      <c r="DV213" s="29">
        <v>146</v>
      </c>
      <c r="DW213" s="29">
        <v>137.4</v>
      </c>
      <c r="DX213" s="29">
        <v>8.6</v>
      </c>
      <c r="DY213" s="29">
        <v>133.9</v>
      </c>
      <c r="EB213" s="29">
        <v>57.5</v>
      </c>
      <c r="EC213" s="29">
        <v>58.4</v>
      </c>
      <c r="ED213" s="29">
        <v>-0.8</v>
      </c>
    </row>
    <row r="214" spans="1:134" x14ac:dyDescent="0.2">
      <c r="A214" s="28">
        <v>37894</v>
      </c>
      <c r="B214" s="33">
        <v>211</v>
      </c>
      <c r="C214" s="29">
        <v>39.200000000000003</v>
      </c>
      <c r="D214" s="29">
        <v>42.2</v>
      </c>
      <c r="E214" s="29">
        <v>-3.1</v>
      </c>
      <c r="F214" s="29">
        <v>128.69999999999999</v>
      </c>
      <c r="G214" s="29">
        <v>129</v>
      </c>
      <c r="H214" s="29">
        <v>-0.3</v>
      </c>
      <c r="I214" s="29">
        <v>149.69999999999999</v>
      </c>
      <c r="J214" s="29">
        <v>142.80000000000001</v>
      </c>
      <c r="K214" s="29">
        <v>6.9</v>
      </c>
      <c r="L214" s="29">
        <v>152.19999999999999</v>
      </c>
      <c r="M214" s="29">
        <v>143.19999999999999</v>
      </c>
      <c r="N214" s="29">
        <v>9</v>
      </c>
      <c r="O214" s="29">
        <v>48.4</v>
      </c>
      <c r="R214" s="29">
        <v>152.4</v>
      </c>
      <c r="S214" s="29">
        <v>158.69999999999999</v>
      </c>
      <c r="T214" s="29">
        <v>-6.3</v>
      </c>
      <c r="U214" s="29">
        <v>195.4</v>
      </c>
      <c r="V214" s="29">
        <v>201.8</v>
      </c>
      <c r="W214" s="29">
        <v>-6.4</v>
      </c>
      <c r="X214" s="29">
        <v>106.6</v>
      </c>
      <c r="Y214" s="29">
        <v>107.9</v>
      </c>
      <c r="Z214" s="29">
        <v>-1.3</v>
      </c>
      <c r="AA214" s="29">
        <v>130.69999999999999</v>
      </c>
      <c r="AB214" s="29">
        <v>113.8</v>
      </c>
      <c r="AC214" s="29">
        <v>16.899999999999999</v>
      </c>
      <c r="AD214" s="29">
        <v>44.8</v>
      </c>
      <c r="AG214" s="29">
        <v>61.6</v>
      </c>
      <c r="AH214" s="29">
        <v>64.400000000000006</v>
      </c>
      <c r="AI214" s="29">
        <v>-2.8</v>
      </c>
      <c r="AJ214" s="29">
        <v>132.4</v>
      </c>
      <c r="AK214" s="29">
        <v>129.6</v>
      </c>
      <c r="AL214" s="29">
        <v>2.8</v>
      </c>
      <c r="AM214" s="29">
        <v>172.9</v>
      </c>
      <c r="AN214" s="29">
        <v>159.1</v>
      </c>
      <c r="AO214" s="29">
        <v>13.9</v>
      </c>
      <c r="AP214" s="29">
        <v>138.69999999999999</v>
      </c>
      <c r="AQ214" s="29">
        <v>114.2</v>
      </c>
      <c r="AR214" s="29">
        <v>24.5</v>
      </c>
      <c r="AS214" s="29">
        <v>124.2</v>
      </c>
      <c r="AT214" s="29">
        <v>127.4</v>
      </c>
      <c r="AU214" s="29">
        <v>-3.2</v>
      </c>
      <c r="AV214" s="29">
        <v>144</v>
      </c>
      <c r="AW214" s="29">
        <v>142.30000000000001</v>
      </c>
      <c r="AX214" s="29">
        <v>1.7</v>
      </c>
      <c r="AY214" s="29">
        <v>159</v>
      </c>
      <c r="AZ214" s="29">
        <v>151.30000000000001</v>
      </c>
      <c r="BA214" s="29">
        <v>7.8</v>
      </c>
      <c r="BB214" s="29">
        <v>67.099999999999994</v>
      </c>
      <c r="BC214" s="29">
        <v>51.5</v>
      </c>
      <c r="BD214" s="29">
        <v>15.6</v>
      </c>
      <c r="BE214" s="29">
        <v>156.30000000000001</v>
      </c>
      <c r="BF214" s="29">
        <v>168.2</v>
      </c>
      <c r="BG214" s="29">
        <v>-11.9</v>
      </c>
      <c r="BH214" s="29">
        <v>66.3</v>
      </c>
      <c r="BI214" s="29">
        <v>54.9</v>
      </c>
      <c r="BJ214" s="29">
        <v>11.4</v>
      </c>
      <c r="BK214" s="29">
        <v>23.9</v>
      </c>
      <c r="BL214" s="29">
        <v>46.9</v>
      </c>
      <c r="BM214" s="29">
        <v>-23.1</v>
      </c>
      <c r="BN214" s="29">
        <v>134.80000000000001</v>
      </c>
      <c r="BO214" s="29">
        <v>125</v>
      </c>
      <c r="BP214" s="29">
        <v>9.8000000000000007</v>
      </c>
      <c r="BQ214" s="29">
        <v>118.9</v>
      </c>
      <c r="BR214" s="29">
        <v>122.3</v>
      </c>
      <c r="BS214" s="29">
        <v>-3.4</v>
      </c>
      <c r="BT214" s="29">
        <v>36.1</v>
      </c>
      <c r="BU214" s="29">
        <v>33.6</v>
      </c>
      <c r="BV214" s="29">
        <v>2.6</v>
      </c>
      <c r="BW214" s="29">
        <v>86.4</v>
      </c>
      <c r="BX214" s="29">
        <v>78.7</v>
      </c>
      <c r="BY214" s="29">
        <v>7.7</v>
      </c>
      <c r="BZ214" s="29">
        <v>174</v>
      </c>
      <c r="CA214" s="29">
        <v>204</v>
      </c>
      <c r="CB214" s="29">
        <v>-30.1</v>
      </c>
      <c r="CC214" s="29">
        <v>144.30000000000001</v>
      </c>
      <c r="CD214" s="29">
        <v>160</v>
      </c>
      <c r="CE214" s="29">
        <v>-15.7</v>
      </c>
      <c r="CF214" s="29">
        <v>225.1</v>
      </c>
      <c r="CI214" s="29">
        <v>24.6</v>
      </c>
      <c r="CJ214" s="29">
        <v>30.5</v>
      </c>
      <c r="CK214" s="29">
        <v>-5.9</v>
      </c>
      <c r="CL214" s="29">
        <v>135</v>
      </c>
      <c r="CM214" s="29">
        <v>158.1</v>
      </c>
      <c r="CN214" s="29">
        <v>-23.1</v>
      </c>
      <c r="CO214" s="29">
        <v>221.7</v>
      </c>
      <c r="CP214" s="29">
        <v>223.9</v>
      </c>
      <c r="CQ214" s="29">
        <v>-2.2000000000000002</v>
      </c>
      <c r="CR214" s="29">
        <v>179.4</v>
      </c>
      <c r="CS214" s="29">
        <v>168.6</v>
      </c>
      <c r="CT214" s="29">
        <v>10.8</v>
      </c>
      <c r="CU214" s="29">
        <v>149.69999999999999</v>
      </c>
      <c r="CV214" s="29">
        <v>154.19999999999999</v>
      </c>
      <c r="CW214" s="29">
        <v>-4.5</v>
      </c>
      <c r="CX214" s="29">
        <v>48.9</v>
      </c>
      <c r="CY214" s="29">
        <v>45.9</v>
      </c>
      <c r="CZ214" s="29">
        <v>3</v>
      </c>
      <c r="DA214" s="29">
        <v>166.2</v>
      </c>
      <c r="DB214" s="29">
        <v>136.30000000000001</v>
      </c>
      <c r="DC214" s="29">
        <v>29.8</v>
      </c>
      <c r="DD214" s="29">
        <v>29.7</v>
      </c>
      <c r="DG214" s="29">
        <v>35.1</v>
      </c>
      <c r="DH214" s="29">
        <v>35.799999999999997</v>
      </c>
      <c r="DI214" s="29">
        <v>-0.7</v>
      </c>
      <c r="DJ214" s="29">
        <v>160.5</v>
      </c>
      <c r="DK214" s="29">
        <v>157.80000000000001</v>
      </c>
      <c r="DL214" s="29">
        <v>2.8</v>
      </c>
      <c r="DM214" s="29">
        <v>137.19999999999999</v>
      </c>
      <c r="DN214" s="29">
        <v>131.69999999999999</v>
      </c>
      <c r="DO214" s="29">
        <v>5.5</v>
      </c>
      <c r="DP214" s="29">
        <v>103.7</v>
      </c>
      <c r="DQ214" s="29">
        <v>145.1</v>
      </c>
      <c r="DR214" s="29">
        <v>-41.5</v>
      </c>
      <c r="DS214" s="29">
        <v>19.5</v>
      </c>
      <c r="DT214" s="29">
        <v>26.6</v>
      </c>
      <c r="DU214" s="29">
        <v>-7.1</v>
      </c>
      <c r="DV214" s="29">
        <v>146.80000000000001</v>
      </c>
      <c r="DW214" s="29">
        <v>138.30000000000001</v>
      </c>
      <c r="DX214" s="29">
        <v>8.4</v>
      </c>
      <c r="DY214" s="29">
        <v>134.19999999999999</v>
      </c>
      <c r="EB214" s="29">
        <v>58</v>
      </c>
      <c r="EC214" s="29">
        <v>58.4</v>
      </c>
      <c r="ED214" s="29">
        <v>-0.4</v>
      </c>
    </row>
    <row r="215" spans="1:134" x14ac:dyDescent="0.2">
      <c r="A215" s="28">
        <v>37986</v>
      </c>
      <c r="B215" s="33">
        <v>212</v>
      </c>
      <c r="C215" s="29">
        <v>37.299999999999997</v>
      </c>
      <c r="D215" s="29">
        <v>42.1</v>
      </c>
      <c r="E215" s="29">
        <v>-4.9000000000000004</v>
      </c>
      <c r="F215" s="29">
        <v>131</v>
      </c>
      <c r="G215" s="29">
        <v>129.69999999999999</v>
      </c>
      <c r="H215" s="29">
        <v>1.3</v>
      </c>
      <c r="I215" s="29">
        <v>152.5</v>
      </c>
      <c r="J215" s="29">
        <v>144</v>
      </c>
      <c r="K215" s="29">
        <v>8.5</v>
      </c>
      <c r="L215" s="29">
        <v>154.9</v>
      </c>
      <c r="M215" s="29">
        <v>144.80000000000001</v>
      </c>
      <c r="N215" s="29">
        <v>10.1</v>
      </c>
      <c r="O215" s="29">
        <v>48.1</v>
      </c>
      <c r="R215" s="29">
        <v>152.19999999999999</v>
      </c>
      <c r="S215" s="29">
        <v>158.80000000000001</v>
      </c>
      <c r="T215" s="29">
        <v>-6.6</v>
      </c>
      <c r="U215" s="29">
        <v>197</v>
      </c>
      <c r="V215" s="29">
        <v>201.9</v>
      </c>
      <c r="W215" s="29">
        <v>-4.9000000000000004</v>
      </c>
      <c r="X215" s="29">
        <v>103.4</v>
      </c>
      <c r="Y215" s="29">
        <v>108.4</v>
      </c>
      <c r="Z215" s="29">
        <v>-5</v>
      </c>
      <c r="AA215" s="29">
        <v>129.1</v>
      </c>
      <c r="AB215" s="29">
        <v>115.5</v>
      </c>
      <c r="AC215" s="29">
        <v>13.7</v>
      </c>
      <c r="AD215" s="29">
        <v>44</v>
      </c>
      <c r="AG215" s="29">
        <v>60.7</v>
      </c>
      <c r="AH215" s="29">
        <v>63.4</v>
      </c>
      <c r="AI215" s="29">
        <v>-2.6</v>
      </c>
      <c r="AJ215" s="29">
        <v>132.30000000000001</v>
      </c>
      <c r="AK215" s="29">
        <v>130.19999999999999</v>
      </c>
      <c r="AL215" s="29">
        <v>2.1</v>
      </c>
      <c r="AM215" s="29">
        <v>172</v>
      </c>
      <c r="AN215" s="29">
        <v>160.19999999999999</v>
      </c>
      <c r="AO215" s="29">
        <v>11.7</v>
      </c>
      <c r="AP215" s="29">
        <v>143.30000000000001</v>
      </c>
      <c r="AQ215" s="29">
        <v>116.5</v>
      </c>
      <c r="AR215" s="29">
        <v>26.8</v>
      </c>
      <c r="AS215" s="29">
        <v>125.5</v>
      </c>
      <c r="AT215" s="29">
        <v>127.4</v>
      </c>
      <c r="AU215" s="29">
        <v>-1.8</v>
      </c>
      <c r="AV215" s="29">
        <v>142.6</v>
      </c>
      <c r="AW215" s="29">
        <v>142.69999999999999</v>
      </c>
      <c r="AX215" s="29">
        <v>0</v>
      </c>
      <c r="AY215" s="29">
        <v>159.1</v>
      </c>
      <c r="AZ215" s="29">
        <v>152.69999999999999</v>
      </c>
      <c r="BA215" s="29">
        <v>6.4</v>
      </c>
      <c r="BB215" s="29">
        <v>68.5</v>
      </c>
      <c r="BC215" s="29">
        <v>52.7</v>
      </c>
      <c r="BD215" s="29">
        <v>15.9</v>
      </c>
      <c r="BE215" s="29">
        <v>158</v>
      </c>
      <c r="BF215" s="29">
        <v>167.9</v>
      </c>
      <c r="BG215" s="29">
        <v>-10</v>
      </c>
      <c r="BH215" s="29">
        <v>71.2</v>
      </c>
      <c r="BI215" s="29">
        <v>55.8</v>
      </c>
      <c r="BJ215" s="29">
        <v>15.4</v>
      </c>
      <c r="BK215" s="29">
        <v>24.7</v>
      </c>
      <c r="BL215" s="29">
        <v>45.6</v>
      </c>
      <c r="BM215" s="29">
        <v>-20.9</v>
      </c>
      <c r="BN215" s="29">
        <v>142.6</v>
      </c>
      <c r="BO215" s="29">
        <v>126.8</v>
      </c>
      <c r="BP215" s="29">
        <v>15.8</v>
      </c>
      <c r="BQ215" s="29">
        <v>120.4</v>
      </c>
      <c r="BR215" s="29">
        <v>123</v>
      </c>
      <c r="BS215" s="29">
        <v>-2.6</v>
      </c>
      <c r="BT215" s="29">
        <v>36.700000000000003</v>
      </c>
      <c r="BU215" s="29">
        <v>33.9</v>
      </c>
      <c r="BV215" s="29">
        <v>2.8</v>
      </c>
      <c r="BW215" s="29">
        <v>89</v>
      </c>
      <c r="BX215" s="29">
        <v>79.599999999999994</v>
      </c>
      <c r="BY215" s="29">
        <v>9.4</v>
      </c>
      <c r="BZ215" s="29">
        <v>173.9</v>
      </c>
      <c r="CA215" s="29">
        <v>202.4</v>
      </c>
      <c r="CB215" s="29">
        <v>-28.6</v>
      </c>
      <c r="CC215" s="29">
        <v>143.1</v>
      </c>
      <c r="CD215" s="29">
        <v>159.80000000000001</v>
      </c>
      <c r="CE215" s="29">
        <v>-16.7</v>
      </c>
      <c r="CF215" s="29">
        <v>237.6</v>
      </c>
      <c r="CI215" s="29">
        <v>24.9</v>
      </c>
      <c r="CJ215" s="29">
        <v>30.1</v>
      </c>
      <c r="CK215" s="29">
        <v>-5.2</v>
      </c>
      <c r="CL215" s="29">
        <v>132.1</v>
      </c>
      <c r="CM215" s="29">
        <v>157.6</v>
      </c>
      <c r="CN215" s="29">
        <v>-25.5</v>
      </c>
      <c r="CO215" s="29">
        <v>231.5</v>
      </c>
      <c r="CP215" s="29">
        <v>225.5</v>
      </c>
      <c r="CQ215" s="29">
        <v>6</v>
      </c>
      <c r="CR215" s="29">
        <v>177</v>
      </c>
      <c r="CS215" s="29">
        <v>169.3</v>
      </c>
      <c r="CT215" s="29">
        <v>7.6</v>
      </c>
      <c r="CU215" s="29">
        <v>150.1</v>
      </c>
      <c r="CV215" s="29">
        <v>155</v>
      </c>
      <c r="CW215" s="29">
        <v>-4.8</v>
      </c>
      <c r="CX215" s="29">
        <v>47.9</v>
      </c>
      <c r="CY215" s="29">
        <v>46.6</v>
      </c>
      <c r="CZ215" s="29">
        <v>1.3</v>
      </c>
      <c r="DA215" s="29">
        <v>167.6</v>
      </c>
      <c r="DB215" s="29">
        <v>138.80000000000001</v>
      </c>
      <c r="DC215" s="29">
        <v>28.7</v>
      </c>
      <c r="DD215" s="29">
        <v>30.4</v>
      </c>
      <c r="DG215" s="29">
        <v>34.200000000000003</v>
      </c>
      <c r="DH215" s="29">
        <v>35.799999999999997</v>
      </c>
      <c r="DI215" s="29">
        <v>-1.7</v>
      </c>
      <c r="DJ215" s="29">
        <v>159.5</v>
      </c>
      <c r="DK215" s="29">
        <v>158.30000000000001</v>
      </c>
      <c r="DL215" s="29">
        <v>1.1000000000000001</v>
      </c>
      <c r="DM215" s="29">
        <v>137.80000000000001</v>
      </c>
      <c r="DN215" s="29">
        <v>132.4</v>
      </c>
      <c r="DO215" s="29">
        <v>5.3</v>
      </c>
      <c r="DP215" s="29">
        <v>99.4</v>
      </c>
      <c r="DQ215" s="29">
        <v>143.30000000000001</v>
      </c>
      <c r="DR215" s="29">
        <v>-43.9</v>
      </c>
      <c r="DS215" s="29">
        <v>20.2</v>
      </c>
      <c r="DT215" s="29">
        <v>26.3</v>
      </c>
      <c r="DU215" s="29">
        <v>-6.1</v>
      </c>
      <c r="DV215" s="29">
        <v>146.80000000000001</v>
      </c>
      <c r="DW215" s="29">
        <v>139.19999999999999</v>
      </c>
      <c r="DX215" s="29">
        <v>7.6</v>
      </c>
      <c r="DY215" s="29">
        <v>135.30000000000001</v>
      </c>
      <c r="EB215" s="29">
        <v>58.7</v>
      </c>
      <c r="EC215" s="29">
        <v>58.5</v>
      </c>
      <c r="ED215" s="29">
        <v>0.2</v>
      </c>
    </row>
    <row r="216" spans="1:134" x14ac:dyDescent="0.2">
      <c r="A216" s="28">
        <v>38077</v>
      </c>
      <c r="B216" s="33">
        <v>213</v>
      </c>
      <c r="C216" s="29">
        <v>33.799999999999997</v>
      </c>
      <c r="D216" s="29">
        <v>41.8</v>
      </c>
      <c r="E216" s="29">
        <v>-8</v>
      </c>
      <c r="F216" s="29">
        <v>130.6</v>
      </c>
      <c r="G216" s="29">
        <v>130.4</v>
      </c>
      <c r="H216" s="29">
        <v>0.2</v>
      </c>
      <c r="I216" s="29">
        <v>153.1</v>
      </c>
      <c r="J216" s="29">
        <v>145.1</v>
      </c>
      <c r="K216" s="29">
        <v>8</v>
      </c>
      <c r="L216" s="29">
        <v>155.6</v>
      </c>
      <c r="M216" s="29">
        <v>146.30000000000001</v>
      </c>
      <c r="N216" s="29">
        <v>9.3000000000000007</v>
      </c>
      <c r="O216" s="29">
        <v>46.1</v>
      </c>
      <c r="R216" s="29">
        <v>154.69999999999999</v>
      </c>
      <c r="S216" s="29">
        <v>159</v>
      </c>
      <c r="T216" s="29">
        <v>-4.3</v>
      </c>
      <c r="U216" s="29">
        <v>197.1</v>
      </c>
      <c r="V216" s="29">
        <v>202</v>
      </c>
      <c r="W216" s="29">
        <v>-4.9000000000000004</v>
      </c>
      <c r="X216" s="29">
        <v>104.1</v>
      </c>
      <c r="Y216" s="29">
        <v>109</v>
      </c>
      <c r="Z216" s="29">
        <v>-4.8</v>
      </c>
      <c r="AA216" s="29">
        <v>132.30000000000001</v>
      </c>
      <c r="AB216" s="29">
        <v>117.2</v>
      </c>
      <c r="AC216" s="29">
        <v>15.1</v>
      </c>
      <c r="AD216" s="29">
        <v>42.9</v>
      </c>
      <c r="AG216" s="29">
        <v>60.5</v>
      </c>
      <c r="AH216" s="29">
        <v>62.4</v>
      </c>
      <c r="AI216" s="29">
        <v>-2</v>
      </c>
      <c r="AJ216" s="29">
        <v>130.1</v>
      </c>
      <c r="AK216" s="29">
        <v>130.6</v>
      </c>
      <c r="AL216" s="29">
        <v>-0.5</v>
      </c>
      <c r="AM216" s="29">
        <v>177.3</v>
      </c>
      <c r="AN216" s="29">
        <v>161.6</v>
      </c>
      <c r="AO216" s="29">
        <v>15.7</v>
      </c>
      <c r="AP216" s="29">
        <v>145.80000000000001</v>
      </c>
      <c r="AQ216" s="29">
        <v>119</v>
      </c>
      <c r="AR216" s="29">
        <v>26.8</v>
      </c>
      <c r="AS216" s="29">
        <v>127</v>
      </c>
      <c r="AT216" s="29">
        <v>127.5</v>
      </c>
      <c r="AU216" s="29">
        <v>-0.4</v>
      </c>
      <c r="AV216" s="29">
        <v>142.80000000000001</v>
      </c>
      <c r="AW216" s="29">
        <v>143</v>
      </c>
      <c r="AX216" s="29">
        <v>-0.2</v>
      </c>
      <c r="AY216" s="29">
        <v>159</v>
      </c>
      <c r="AZ216" s="29">
        <v>154</v>
      </c>
      <c r="BA216" s="29">
        <v>5</v>
      </c>
      <c r="BB216" s="29">
        <v>68.7</v>
      </c>
      <c r="BC216" s="29">
        <v>53.8</v>
      </c>
      <c r="BD216" s="29">
        <v>14.8</v>
      </c>
      <c r="BE216" s="29">
        <v>160.9</v>
      </c>
      <c r="BF216" s="29">
        <v>167.8</v>
      </c>
      <c r="BG216" s="29">
        <v>-6.9</v>
      </c>
      <c r="BH216" s="29">
        <v>70.8</v>
      </c>
      <c r="BI216" s="29">
        <v>56.7</v>
      </c>
      <c r="BJ216" s="29">
        <v>14.1</v>
      </c>
      <c r="BK216" s="29">
        <v>24</v>
      </c>
      <c r="BL216" s="29">
        <v>44.3</v>
      </c>
      <c r="BM216" s="29">
        <v>-20.3</v>
      </c>
      <c r="BN216" s="29">
        <v>142.1</v>
      </c>
      <c r="BO216" s="29">
        <v>128.5</v>
      </c>
      <c r="BP216" s="29">
        <v>13.6</v>
      </c>
      <c r="BQ216" s="29">
        <v>121.6</v>
      </c>
      <c r="BR216" s="29">
        <v>123.7</v>
      </c>
      <c r="BS216" s="29">
        <v>-2.2000000000000002</v>
      </c>
      <c r="BT216" s="29">
        <v>38.200000000000003</v>
      </c>
      <c r="BU216" s="29">
        <v>34.200000000000003</v>
      </c>
      <c r="BV216" s="29">
        <v>4</v>
      </c>
      <c r="BW216" s="29">
        <v>88.5</v>
      </c>
      <c r="BX216" s="29">
        <v>80.400000000000006</v>
      </c>
      <c r="BY216" s="29">
        <v>8.1999999999999993</v>
      </c>
      <c r="BZ216" s="29">
        <v>170.7</v>
      </c>
      <c r="CA216" s="29">
        <v>200.7</v>
      </c>
      <c r="CB216" s="29">
        <v>-30</v>
      </c>
      <c r="CC216" s="29">
        <v>141.19999999999999</v>
      </c>
      <c r="CD216" s="29">
        <v>159.4</v>
      </c>
      <c r="CE216" s="29">
        <v>-18.2</v>
      </c>
      <c r="CF216" s="29">
        <v>232.4</v>
      </c>
      <c r="CI216" s="29">
        <v>24.8</v>
      </c>
      <c r="CJ216" s="29">
        <v>29.7</v>
      </c>
      <c r="CK216" s="29">
        <v>-4.9000000000000004</v>
      </c>
      <c r="CL216" s="29">
        <v>133.4</v>
      </c>
      <c r="CM216" s="29">
        <v>157.19999999999999</v>
      </c>
      <c r="CN216" s="29">
        <v>-23.8</v>
      </c>
      <c r="CO216" s="29">
        <v>230.6</v>
      </c>
      <c r="CP216" s="29">
        <v>227</v>
      </c>
      <c r="CQ216" s="29">
        <v>3.7</v>
      </c>
      <c r="CR216" s="29">
        <v>181.4</v>
      </c>
      <c r="CS216" s="29">
        <v>170.3</v>
      </c>
      <c r="CT216" s="29">
        <v>11.1</v>
      </c>
      <c r="CU216" s="29">
        <v>151.30000000000001</v>
      </c>
      <c r="CV216" s="29">
        <v>155.80000000000001</v>
      </c>
      <c r="CW216" s="29">
        <v>-4.5</v>
      </c>
      <c r="CX216" s="29">
        <v>48.3</v>
      </c>
      <c r="CY216" s="29">
        <v>47.3</v>
      </c>
      <c r="CZ216" s="29">
        <v>1</v>
      </c>
      <c r="DA216" s="29">
        <v>171.8</v>
      </c>
      <c r="DB216" s="29">
        <v>141.5</v>
      </c>
      <c r="DC216" s="29">
        <v>30.3</v>
      </c>
      <c r="DD216" s="29">
        <v>31.5</v>
      </c>
      <c r="DG216" s="29">
        <v>32</v>
      </c>
      <c r="DH216" s="29">
        <v>35.6</v>
      </c>
      <c r="DI216" s="29">
        <v>-3.6</v>
      </c>
      <c r="DJ216" s="29">
        <v>158.30000000000001</v>
      </c>
      <c r="DK216" s="29">
        <v>158.80000000000001</v>
      </c>
      <c r="DL216" s="29">
        <v>-0.5</v>
      </c>
      <c r="DM216" s="29">
        <v>132.19999999999999</v>
      </c>
      <c r="DN216" s="29">
        <v>132.9</v>
      </c>
      <c r="DO216" s="29">
        <v>-0.7</v>
      </c>
      <c r="DP216" s="29">
        <v>100.7</v>
      </c>
      <c r="DQ216" s="29">
        <v>141.6</v>
      </c>
      <c r="DR216" s="29">
        <v>-41</v>
      </c>
      <c r="DS216" s="29">
        <v>21</v>
      </c>
      <c r="DT216" s="29">
        <v>26.1</v>
      </c>
      <c r="DU216" s="29">
        <v>-5.2</v>
      </c>
      <c r="DV216" s="29">
        <v>147.4</v>
      </c>
      <c r="DW216" s="29">
        <v>140.1</v>
      </c>
      <c r="DX216" s="29">
        <v>7.3</v>
      </c>
      <c r="DY216" s="29">
        <v>135</v>
      </c>
      <c r="EB216" s="29">
        <v>56.8</v>
      </c>
      <c r="EC216" s="29">
        <v>58.5</v>
      </c>
      <c r="ED216" s="29">
        <v>-1.7</v>
      </c>
    </row>
    <row r="217" spans="1:134" x14ac:dyDescent="0.2">
      <c r="A217" s="28">
        <v>38168</v>
      </c>
      <c r="B217" s="33">
        <v>214</v>
      </c>
      <c r="C217" s="29">
        <v>33.299999999999997</v>
      </c>
      <c r="D217" s="29">
        <v>41.5</v>
      </c>
      <c r="E217" s="29">
        <v>-8.1999999999999993</v>
      </c>
      <c r="F217" s="29">
        <v>131.30000000000001</v>
      </c>
      <c r="G217" s="29">
        <v>131</v>
      </c>
      <c r="H217" s="29">
        <v>0.3</v>
      </c>
      <c r="I217" s="29">
        <v>155.5</v>
      </c>
      <c r="J217" s="29">
        <v>146.4</v>
      </c>
      <c r="K217" s="29">
        <v>9.1</v>
      </c>
      <c r="L217" s="29">
        <v>155.80000000000001</v>
      </c>
      <c r="M217" s="29">
        <v>147.80000000000001</v>
      </c>
      <c r="N217" s="29">
        <v>8</v>
      </c>
      <c r="O217" s="29">
        <v>46.6</v>
      </c>
      <c r="R217" s="29">
        <v>154.69999999999999</v>
      </c>
      <c r="S217" s="29">
        <v>159.19999999999999</v>
      </c>
      <c r="T217" s="29">
        <v>-4.5</v>
      </c>
      <c r="U217" s="29">
        <v>196.1</v>
      </c>
      <c r="V217" s="29">
        <v>201.9</v>
      </c>
      <c r="W217" s="29">
        <v>-5.8</v>
      </c>
      <c r="X217" s="29">
        <v>103.6</v>
      </c>
      <c r="Y217" s="29">
        <v>109.5</v>
      </c>
      <c r="Z217" s="29">
        <v>-5.9</v>
      </c>
      <c r="AA217" s="29">
        <v>128.6</v>
      </c>
      <c r="AB217" s="29">
        <v>118.6</v>
      </c>
      <c r="AC217" s="29">
        <v>10</v>
      </c>
      <c r="AD217" s="29">
        <v>42.3</v>
      </c>
      <c r="AG217" s="29">
        <v>59.8</v>
      </c>
      <c r="AH217" s="29">
        <v>61.5</v>
      </c>
      <c r="AI217" s="29">
        <v>-1.7</v>
      </c>
      <c r="AJ217" s="29">
        <v>128.9</v>
      </c>
      <c r="AK217" s="29">
        <v>131</v>
      </c>
      <c r="AL217" s="29">
        <v>-2.1</v>
      </c>
      <c r="AM217" s="29">
        <v>178.4</v>
      </c>
      <c r="AN217" s="29">
        <v>163</v>
      </c>
      <c r="AO217" s="29">
        <v>15.4</v>
      </c>
      <c r="AP217" s="29">
        <v>150.5</v>
      </c>
      <c r="AQ217" s="29">
        <v>121.6</v>
      </c>
      <c r="AR217" s="29">
        <v>29</v>
      </c>
      <c r="AS217" s="29">
        <v>129.19999999999999</v>
      </c>
      <c r="AT217" s="29">
        <v>127.7</v>
      </c>
      <c r="AU217" s="29">
        <v>1.5</v>
      </c>
      <c r="AV217" s="29">
        <v>144.4</v>
      </c>
      <c r="AW217" s="29">
        <v>143.5</v>
      </c>
      <c r="AX217" s="29">
        <v>0.9</v>
      </c>
      <c r="AY217" s="29">
        <v>159.5</v>
      </c>
      <c r="AZ217" s="29">
        <v>155.30000000000001</v>
      </c>
      <c r="BA217" s="29">
        <v>4.2</v>
      </c>
      <c r="BB217" s="29">
        <v>70.8</v>
      </c>
      <c r="BC217" s="29">
        <v>55.1</v>
      </c>
      <c r="BD217" s="29">
        <v>15.8</v>
      </c>
      <c r="BE217" s="29">
        <v>157.9</v>
      </c>
      <c r="BF217" s="29">
        <v>167.5</v>
      </c>
      <c r="BG217" s="29">
        <v>-9.6</v>
      </c>
      <c r="BH217" s="29">
        <v>73.5</v>
      </c>
      <c r="BI217" s="29">
        <v>57.6</v>
      </c>
      <c r="BJ217" s="29">
        <v>15.9</v>
      </c>
      <c r="BK217" s="29">
        <v>26.6</v>
      </c>
      <c r="BL217" s="29">
        <v>43.1</v>
      </c>
      <c r="BM217" s="29">
        <v>-16.5</v>
      </c>
      <c r="BN217" s="29">
        <v>141.4</v>
      </c>
      <c r="BO217" s="29">
        <v>130.19999999999999</v>
      </c>
      <c r="BP217" s="29">
        <v>11.2</v>
      </c>
      <c r="BQ217" s="29">
        <v>121.7</v>
      </c>
      <c r="BR217" s="29">
        <v>124.4</v>
      </c>
      <c r="BS217" s="29">
        <v>-2.7</v>
      </c>
      <c r="BT217" s="29">
        <v>38</v>
      </c>
      <c r="BU217" s="29">
        <v>34.5</v>
      </c>
      <c r="BV217" s="29">
        <v>3.5</v>
      </c>
      <c r="BW217" s="29">
        <v>90.4</v>
      </c>
      <c r="BX217" s="29">
        <v>81.3</v>
      </c>
      <c r="BY217" s="29">
        <v>9.1</v>
      </c>
      <c r="BZ217" s="29">
        <v>168.1</v>
      </c>
      <c r="CA217" s="29">
        <v>198.9</v>
      </c>
      <c r="CB217" s="29">
        <v>-30.8</v>
      </c>
      <c r="CC217" s="29">
        <v>138.69999999999999</v>
      </c>
      <c r="CD217" s="29">
        <v>158.9</v>
      </c>
      <c r="CE217" s="29">
        <v>-20.2</v>
      </c>
      <c r="CF217" s="29">
        <v>227.9</v>
      </c>
      <c r="CI217" s="29">
        <v>24.5</v>
      </c>
      <c r="CJ217" s="29">
        <v>29.3</v>
      </c>
      <c r="CK217" s="29">
        <v>-4.8</v>
      </c>
      <c r="CL217" s="29">
        <v>132.9</v>
      </c>
      <c r="CM217" s="29">
        <v>156.80000000000001</v>
      </c>
      <c r="CN217" s="29">
        <v>-23.9</v>
      </c>
      <c r="CO217" s="29">
        <v>229.9</v>
      </c>
      <c r="CP217" s="29">
        <v>228.3</v>
      </c>
      <c r="CQ217" s="29">
        <v>1.6</v>
      </c>
      <c r="CR217" s="29">
        <v>183.8</v>
      </c>
      <c r="CS217" s="29">
        <v>171.3</v>
      </c>
      <c r="CT217" s="29">
        <v>12.5</v>
      </c>
      <c r="CU217" s="29">
        <v>155.80000000000001</v>
      </c>
      <c r="CV217" s="29">
        <v>156.80000000000001</v>
      </c>
      <c r="CW217" s="29">
        <v>-1</v>
      </c>
      <c r="CX217" s="29">
        <v>47.3</v>
      </c>
      <c r="CY217" s="29">
        <v>47.9</v>
      </c>
      <c r="CZ217" s="29">
        <v>-0.6</v>
      </c>
      <c r="DA217" s="29">
        <v>173.5</v>
      </c>
      <c r="DB217" s="29">
        <v>144.1</v>
      </c>
      <c r="DC217" s="29">
        <v>29.4</v>
      </c>
      <c r="DD217" s="29">
        <v>32.200000000000003</v>
      </c>
      <c r="DG217" s="29">
        <v>34.700000000000003</v>
      </c>
      <c r="DH217" s="29">
        <v>35.700000000000003</v>
      </c>
      <c r="DI217" s="29">
        <v>-1.1000000000000001</v>
      </c>
      <c r="DJ217" s="29">
        <v>158.80000000000001</v>
      </c>
      <c r="DK217" s="29">
        <v>159.30000000000001</v>
      </c>
      <c r="DL217" s="29">
        <v>-0.6</v>
      </c>
      <c r="DM217" s="29">
        <v>128.5</v>
      </c>
      <c r="DN217" s="29">
        <v>133.1</v>
      </c>
      <c r="DO217" s="29">
        <v>-4.5</v>
      </c>
      <c r="DP217" s="29">
        <v>101.1</v>
      </c>
      <c r="DQ217" s="29">
        <v>140</v>
      </c>
      <c r="DR217" s="29">
        <v>-38.9</v>
      </c>
      <c r="DS217" s="29">
        <v>23.8</v>
      </c>
      <c r="DT217" s="29">
        <v>26.1</v>
      </c>
      <c r="DU217" s="29">
        <v>-2.4</v>
      </c>
      <c r="DV217" s="29">
        <v>148.1</v>
      </c>
      <c r="DW217" s="29">
        <v>140.9</v>
      </c>
      <c r="DX217" s="29">
        <v>7.2</v>
      </c>
      <c r="DY217" s="29">
        <v>136</v>
      </c>
      <c r="EB217" s="29">
        <v>55.7</v>
      </c>
      <c r="EC217" s="29">
        <v>58.4</v>
      </c>
      <c r="ED217" s="29">
        <v>-2.7</v>
      </c>
    </row>
    <row r="218" spans="1:134" x14ac:dyDescent="0.2">
      <c r="A218" s="28">
        <v>38260</v>
      </c>
      <c r="B218" s="33">
        <v>215</v>
      </c>
      <c r="C218" s="29">
        <v>32.299999999999997</v>
      </c>
      <c r="D218" s="29">
        <v>41.1</v>
      </c>
      <c r="E218" s="29">
        <v>-8.8000000000000007</v>
      </c>
      <c r="F218" s="29">
        <v>131</v>
      </c>
      <c r="G218" s="29">
        <v>131.6</v>
      </c>
      <c r="H218" s="29">
        <v>-0.6</v>
      </c>
      <c r="I218" s="29">
        <v>156.69999999999999</v>
      </c>
      <c r="J218" s="29">
        <v>147.6</v>
      </c>
      <c r="K218" s="29">
        <v>9</v>
      </c>
      <c r="L218" s="29">
        <v>156.4</v>
      </c>
      <c r="M218" s="29">
        <v>149.19999999999999</v>
      </c>
      <c r="N218" s="29">
        <v>7.2</v>
      </c>
      <c r="O218" s="29">
        <v>45.7</v>
      </c>
      <c r="R218" s="29">
        <v>153.5</v>
      </c>
      <c r="S218" s="29">
        <v>159.30000000000001</v>
      </c>
      <c r="T218" s="29">
        <v>-5.8</v>
      </c>
      <c r="U218" s="29">
        <v>195.4</v>
      </c>
      <c r="V218" s="29">
        <v>201.9</v>
      </c>
      <c r="W218" s="29">
        <v>-6.5</v>
      </c>
      <c r="X218" s="29">
        <v>101.5</v>
      </c>
      <c r="Y218" s="29">
        <v>109.8</v>
      </c>
      <c r="Z218" s="29">
        <v>-8.3000000000000007</v>
      </c>
      <c r="AA218" s="29">
        <v>126.3</v>
      </c>
      <c r="AB218" s="29">
        <v>119.9</v>
      </c>
      <c r="AC218" s="29">
        <v>6.4</v>
      </c>
      <c r="AD218" s="29">
        <v>41.4</v>
      </c>
      <c r="AG218" s="29">
        <v>59.8</v>
      </c>
      <c r="AH218" s="29">
        <v>60.7</v>
      </c>
      <c r="AI218" s="29">
        <v>-0.9</v>
      </c>
      <c r="AJ218" s="29">
        <v>128.1</v>
      </c>
      <c r="AK218" s="29">
        <v>131.30000000000001</v>
      </c>
      <c r="AL218" s="29">
        <v>-3.2</v>
      </c>
      <c r="AM218" s="29">
        <v>180.6</v>
      </c>
      <c r="AN218" s="29">
        <v>164.5</v>
      </c>
      <c r="AO218" s="29">
        <v>16.100000000000001</v>
      </c>
      <c r="AP218" s="29">
        <v>152.30000000000001</v>
      </c>
      <c r="AQ218" s="29">
        <v>124.2</v>
      </c>
      <c r="AR218" s="29">
        <v>28.1</v>
      </c>
      <c r="AS218" s="29">
        <v>129.30000000000001</v>
      </c>
      <c r="AT218" s="29">
        <v>127.9</v>
      </c>
      <c r="AU218" s="29">
        <v>1.5</v>
      </c>
      <c r="AV218" s="29">
        <v>144.9</v>
      </c>
      <c r="AW218" s="29">
        <v>143.9</v>
      </c>
      <c r="AX218" s="29">
        <v>1</v>
      </c>
      <c r="AY218" s="29">
        <v>162.30000000000001</v>
      </c>
      <c r="AZ218" s="29">
        <v>156.69999999999999</v>
      </c>
      <c r="BA218" s="29">
        <v>5.7</v>
      </c>
      <c r="BB218" s="29">
        <v>71.599999999999994</v>
      </c>
      <c r="BC218" s="29">
        <v>56.3</v>
      </c>
      <c r="BD218" s="29">
        <v>15.3</v>
      </c>
      <c r="BE218" s="29">
        <v>158.5</v>
      </c>
      <c r="BF218" s="29">
        <v>167.2</v>
      </c>
      <c r="BG218" s="29">
        <v>-8.6999999999999993</v>
      </c>
      <c r="BH218" s="29">
        <v>73.599999999999994</v>
      </c>
      <c r="BI218" s="29">
        <v>58.6</v>
      </c>
      <c r="BJ218" s="29">
        <v>15</v>
      </c>
      <c r="BK218" s="29">
        <v>26.5</v>
      </c>
      <c r="BL218" s="29">
        <v>42</v>
      </c>
      <c r="BM218" s="29">
        <v>-15.5</v>
      </c>
      <c r="BN218" s="29">
        <v>150.6</v>
      </c>
      <c r="BO218" s="29">
        <v>132.19999999999999</v>
      </c>
      <c r="BP218" s="29">
        <v>18.399999999999999</v>
      </c>
      <c r="BQ218" s="29">
        <v>120.9</v>
      </c>
      <c r="BR218" s="29">
        <v>125</v>
      </c>
      <c r="BS218" s="29">
        <v>-4.0999999999999996</v>
      </c>
      <c r="BT218" s="29">
        <v>38.299999999999997</v>
      </c>
      <c r="BU218" s="29">
        <v>34.9</v>
      </c>
      <c r="BV218" s="29">
        <v>3.4</v>
      </c>
      <c r="BW218" s="29">
        <v>90.7</v>
      </c>
      <c r="BX218" s="29">
        <v>82.1</v>
      </c>
      <c r="BY218" s="29">
        <v>8.6</v>
      </c>
      <c r="BZ218" s="29">
        <v>166.4</v>
      </c>
      <c r="CA218" s="29">
        <v>197.1</v>
      </c>
      <c r="CB218" s="29">
        <v>-30.7</v>
      </c>
      <c r="CC218" s="29">
        <v>137.4</v>
      </c>
      <c r="CD218" s="29">
        <v>158.4</v>
      </c>
      <c r="CE218" s="29">
        <v>-20.9</v>
      </c>
      <c r="CF218" s="29">
        <v>222.4</v>
      </c>
      <c r="CI218" s="29">
        <v>24.2</v>
      </c>
      <c r="CJ218" s="29">
        <v>28.9</v>
      </c>
      <c r="CK218" s="29">
        <v>-4.7</v>
      </c>
      <c r="CL218" s="29">
        <v>130</v>
      </c>
      <c r="CM218" s="29">
        <v>156.1</v>
      </c>
      <c r="CN218" s="29">
        <v>-26.1</v>
      </c>
      <c r="CO218" s="29">
        <v>230</v>
      </c>
      <c r="CP218" s="29">
        <v>229.6</v>
      </c>
      <c r="CQ218" s="29">
        <v>0.4</v>
      </c>
      <c r="CR218" s="29">
        <v>184.2</v>
      </c>
      <c r="CS218" s="29">
        <v>172.4</v>
      </c>
      <c r="CT218" s="29">
        <v>11.9</v>
      </c>
      <c r="CU218" s="29">
        <v>154.4</v>
      </c>
      <c r="CV218" s="29">
        <v>157.6</v>
      </c>
      <c r="CW218" s="29">
        <v>-3.2</v>
      </c>
      <c r="CX218" s="29">
        <v>46.2</v>
      </c>
      <c r="CY218" s="29">
        <v>48.3</v>
      </c>
      <c r="CZ218" s="29">
        <v>-2.1</v>
      </c>
      <c r="DA218" s="29">
        <v>174.9</v>
      </c>
      <c r="DB218" s="29">
        <v>146.69999999999999</v>
      </c>
      <c r="DC218" s="29">
        <v>28.2</v>
      </c>
      <c r="DD218" s="29">
        <v>32.200000000000003</v>
      </c>
      <c r="DG218" s="29">
        <v>37.9</v>
      </c>
      <c r="DH218" s="29">
        <v>36</v>
      </c>
      <c r="DI218" s="29">
        <v>1.9</v>
      </c>
      <c r="DJ218" s="29">
        <v>157.9</v>
      </c>
      <c r="DK218" s="29">
        <v>159.69999999999999</v>
      </c>
      <c r="DL218" s="29">
        <v>-1.8</v>
      </c>
      <c r="DM218" s="29">
        <v>124.3</v>
      </c>
      <c r="DN218" s="29">
        <v>133</v>
      </c>
      <c r="DO218" s="29">
        <v>-8.6999999999999993</v>
      </c>
      <c r="DP218" s="29">
        <v>104.2</v>
      </c>
      <c r="DQ218" s="29">
        <v>138.5</v>
      </c>
      <c r="DR218" s="29">
        <v>-34.299999999999997</v>
      </c>
      <c r="DS218" s="29">
        <v>23.5</v>
      </c>
      <c r="DT218" s="29">
        <v>26.1</v>
      </c>
      <c r="DU218" s="29">
        <v>-2.6</v>
      </c>
      <c r="DV218" s="29">
        <v>149</v>
      </c>
      <c r="DW218" s="29">
        <v>141.80000000000001</v>
      </c>
      <c r="DX218" s="29">
        <v>7.2</v>
      </c>
      <c r="DY218" s="29">
        <v>136.30000000000001</v>
      </c>
      <c r="EB218" s="29">
        <v>57</v>
      </c>
      <c r="EC218" s="29">
        <v>58.4</v>
      </c>
      <c r="ED218" s="29">
        <v>-1.4</v>
      </c>
    </row>
    <row r="219" spans="1:134" x14ac:dyDescent="0.2">
      <c r="A219" s="28">
        <v>38352</v>
      </c>
      <c r="B219" s="33">
        <v>216</v>
      </c>
      <c r="C219" s="29">
        <v>30.6</v>
      </c>
      <c r="D219" s="29">
        <v>40.700000000000003</v>
      </c>
      <c r="E219" s="29">
        <v>-10.1</v>
      </c>
      <c r="F219" s="29">
        <v>130.30000000000001</v>
      </c>
      <c r="G219" s="29">
        <v>132.1</v>
      </c>
      <c r="H219" s="29">
        <v>-1.9</v>
      </c>
      <c r="I219" s="29">
        <v>159.30000000000001</v>
      </c>
      <c r="J219" s="29">
        <v>149</v>
      </c>
      <c r="K219" s="29">
        <v>10.4</v>
      </c>
      <c r="L219" s="29">
        <v>157.5</v>
      </c>
      <c r="M219" s="29">
        <v>150.6</v>
      </c>
      <c r="N219" s="29">
        <v>6.9</v>
      </c>
      <c r="O219" s="29">
        <v>44.8</v>
      </c>
      <c r="R219" s="29">
        <v>153.5</v>
      </c>
      <c r="S219" s="29">
        <v>159.4</v>
      </c>
      <c r="T219" s="29">
        <v>-5.9</v>
      </c>
      <c r="U219" s="29">
        <v>193.7</v>
      </c>
      <c r="V219" s="29">
        <v>201.7</v>
      </c>
      <c r="W219" s="29">
        <v>-8.1</v>
      </c>
      <c r="X219" s="29">
        <v>96.6</v>
      </c>
      <c r="Y219" s="29">
        <v>109.8</v>
      </c>
      <c r="Z219" s="29">
        <v>-13.2</v>
      </c>
      <c r="AA219" s="29">
        <v>124.9</v>
      </c>
      <c r="AB219" s="29">
        <v>120.9</v>
      </c>
      <c r="AC219" s="29">
        <v>3.9</v>
      </c>
      <c r="AD219" s="29">
        <v>40.5</v>
      </c>
      <c r="AG219" s="29">
        <v>58.7</v>
      </c>
      <c r="AH219" s="29">
        <v>59.8</v>
      </c>
      <c r="AI219" s="29">
        <v>-1.2</v>
      </c>
      <c r="AJ219" s="29">
        <v>127.6</v>
      </c>
      <c r="AK219" s="29">
        <v>131.5</v>
      </c>
      <c r="AL219" s="29">
        <v>-3.9</v>
      </c>
      <c r="AM219" s="29">
        <v>182.9</v>
      </c>
      <c r="AN219" s="29">
        <v>166</v>
      </c>
      <c r="AO219" s="29">
        <v>16.899999999999999</v>
      </c>
      <c r="AP219" s="29">
        <v>156.69999999999999</v>
      </c>
      <c r="AQ219" s="29">
        <v>126.9</v>
      </c>
      <c r="AR219" s="29">
        <v>29.8</v>
      </c>
      <c r="AS219" s="29">
        <v>129.19999999999999</v>
      </c>
      <c r="AT219" s="29">
        <v>128</v>
      </c>
      <c r="AU219" s="29">
        <v>1.1000000000000001</v>
      </c>
      <c r="AV219" s="29">
        <v>145.30000000000001</v>
      </c>
      <c r="AW219" s="29">
        <v>144.30000000000001</v>
      </c>
      <c r="AX219" s="29">
        <v>0.9</v>
      </c>
      <c r="AY219" s="29">
        <v>164.3</v>
      </c>
      <c r="AZ219" s="29">
        <v>158.1</v>
      </c>
      <c r="BA219" s="29">
        <v>6.2</v>
      </c>
      <c r="BB219" s="29">
        <v>73.7</v>
      </c>
      <c r="BC219" s="29">
        <v>57.6</v>
      </c>
      <c r="BD219" s="29">
        <v>16.100000000000001</v>
      </c>
      <c r="BE219" s="29">
        <v>161.80000000000001</v>
      </c>
      <c r="BF219" s="29">
        <v>167.2</v>
      </c>
      <c r="BG219" s="29">
        <v>-5.4</v>
      </c>
      <c r="BH219" s="29">
        <v>75.400000000000006</v>
      </c>
      <c r="BI219" s="29">
        <v>59.6</v>
      </c>
      <c r="BJ219" s="29">
        <v>15.8</v>
      </c>
      <c r="BK219" s="29">
        <v>27.2</v>
      </c>
      <c r="BL219" s="29">
        <v>41</v>
      </c>
      <c r="BM219" s="29">
        <v>-13.8</v>
      </c>
      <c r="BN219" s="29">
        <v>158.19999999999999</v>
      </c>
      <c r="BO219" s="29">
        <v>134.6</v>
      </c>
      <c r="BP219" s="29">
        <v>23.6</v>
      </c>
      <c r="BQ219" s="29">
        <v>119.9</v>
      </c>
      <c r="BR219" s="29">
        <v>125.5</v>
      </c>
      <c r="BS219" s="29">
        <v>-5.5</v>
      </c>
      <c r="BT219" s="29">
        <v>40.6</v>
      </c>
      <c r="BU219" s="29">
        <v>35.299999999999997</v>
      </c>
      <c r="BV219" s="29">
        <v>5.3</v>
      </c>
      <c r="BW219" s="29">
        <v>93</v>
      </c>
      <c r="BX219" s="29">
        <v>83.1</v>
      </c>
      <c r="BY219" s="29">
        <v>9.9</v>
      </c>
      <c r="BZ219" s="29">
        <v>166.6</v>
      </c>
      <c r="CA219" s="29">
        <v>195.3</v>
      </c>
      <c r="CB219" s="29">
        <v>-28.7</v>
      </c>
      <c r="CC219" s="29">
        <v>134.6</v>
      </c>
      <c r="CD219" s="29">
        <v>157.6</v>
      </c>
      <c r="CE219" s="29">
        <v>-23</v>
      </c>
      <c r="CF219" s="29">
        <v>219.4</v>
      </c>
      <c r="CI219" s="29">
        <v>24</v>
      </c>
      <c r="CJ219" s="29">
        <v>28.5</v>
      </c>
      <c r="CK219" s="29">
        <v>-4.5</v>
      </c>
      <c r="CL219" s="29">
        <v>126.9</v>
      </c>
      <c r="CM219" s="29">
        <v>155.30000000000001</v>
      </c>
      <c r="CN219" s="29">
        <v>-28.4</v>
      </c>
      <c r="CO219" s="29">
        <v>231.6</v>
      </c>
      <c r="CP219" s="29">
        <v>230.9</v>
      </c>
      <c r="CQ219" s="29">
        <v>0.7</v>
      </c>
      <c r="CR219" s="29">
        <v>182.3</v>
      </c>
      <c r="CS219" s="29">
        <v>173.2</v>
      </c>
      <c r="CT219" s="29">
        <v>9</v>
      </c>
      <c r="CU219" s="29">
        <v>159.80000000000001</v>
      </c>
      <c r="CV219" s="29">
        <v>158.69999999999999</v>
      </c>
      <c r="CW219" s="29">
        <v>1</v>
      </c>
      <c r="CX219" s="29">
        <v>42.8</v>
      </c>
      <c r="CY219" s="29">
        <v>48.4</v>
      </c>
      <c r="CZ219" s="29">
        <v>-5.6</v>
      </c>
      <c r="DA219" s="29">
        <v>176.6</v>
      </c>
      <c r="DB219" s="29">
        <v>149.30000000000001</v>
      </c>
      <c r="DC219" s="29">
        <v>27.3</v>
      </c>
      <c r="DD219" s="29">
        <v>34.1</v>
      </c>
      <c r="DG219" s="29">
        <v>38.6</v>
      </c>
      <c r="DH219" s="29">
        <v>36.4</v>
      </c>
      <c r="DI219" s="29">
        <v>2.2000000000000002</v>
      </c>
      <c r="DJ219" s="29">
        <v>160.30000000000001</v>
      </c>
      <c r="DK219" s="29">
        <v>160.30000000000001</v>
      </c>
      <c r="DL219" s="29">
        <v>0</v>
      </c>
      <c r="DM219" s="29">
        <v>122.4</v>
      </c>
      <c r="DN219" s="29">
        <v>132.9</v>
      </c>
      <c r="DO219" s="29">
        <v>-10.5</v>
      </c>
      <c r="DP219" s="29">
        <v>101.9</v>
      </c>
      <c r="DQ219" s="29">
        <v>137</v>
      </c>
      <c r="DR219" s="29">
        <v>-35.1</v>
      </c>
      <c r="DS219" s="29">
        <v>22.4</v>
      </c>
      <c r="DT219" s="29">
        <v>26</v>
      </c>
      <c r="DU219" s="29">
        <v>-3.6</v>
      </c>
      <c r="DV219" s="29">
        <v>150.69999999999999</v>
      </c>
      <c r="DW219" s="29">
        <v>142.80000000000001</v>
      </c>
      <c r="DX219" s="29">
        <v>8</v>
      </c>
      <c r="DY219" s="29">
        <v>137.9</v>
      </c>
      <c r="EB219" s="29">
        <v>58.9</v>
      </c>
      <c r="EC219" s="29">
        <v>58.5</v>
      </c>
      <c r="ED219" s="29">
        <v>0.4</v>
      </c>
    </row>
    <row r="220" spans="1:134" x14ac:dyDescent="0.2">
      <c r="A220" s="28">
        <v>38442</v>
      </c>
      <c r="B220" s="33">
        <v>217</v>
      </c>
      <c r="C220" s="29">
        <v>28.5</v>
      </c>
      <c r="D220" s="29">
        <v>40.1</v>
      </c>
      <c r="E220" s="29">
        <v>-11.6</v>
      </c>
      <c r="F220" s="29">
        <v>130.30000000000001</v>
      </c>
      <c r="G220" s="29">
        <v>132.6</v>
      </c>
      <c r="H220" s="29">
        <v>-2.2999999999999998</v>
      </c>
      <c r="I220" s="29">
        <v>160.6</v>
      </c>
      <c r="J220" s="29">
        <v>150.30000000000001</v>
      </c>
      <c r="K220" s="29">
        <v>10.3</v>
      </c>
      <c r="L220" s="29">
        <v>156.80000000000001</v>
      </c>
      <c r="M220" s="29">
        <v>151.9</v>
      </c>
      <c r="N220" s="29">
        <v>4.9000000000000004</v>
      </c>
      <c r="O220" s="29">
        <v>45.2</v>
      </c>
      <c r="R220" s="29">
        <v>150.69999999999999</v>
      </c>
      <c r="S220" s="29">
        <v>159.30000000000001</v>
      </c>
      <c r="T220" s="29">
        <v>-8.6</v>
      </c>
      <c r="U220" s="29">
        <v>196.2</v>
      </c>
      <c r="V220" s="29">
        <v>201.7</v>
      </c>
      <c r="W220" s="29">
        <v>-5.5</v>
      </c>
      <c r="X220" s="29">
        <v>97.5</v>
      </c>
      <c r="Y220" s="29">
        <v>109.9</v>
      </c>
      <c r="Z220" s="29">
        <v>-12.4</v>
      </c>
      <c r="AA220" s="29">
        <v>123.5</v>
      </c>
      <c r="AB220" s="29">
        <v>121.9</v>
      </c>
      <c r="AC220" s="29">
        <v>1.6</v>
      </c>
      <c r="AD220" s="29">
        <v>39.799999999999997</v>
      </c>
      <c r="AG220" s="29">
        <v>59.2</v>
      </c>
      <c r="AH220" s="29">
        <v>59.1</v>
      </c>
      <c r="AI220" s="29">
        <v>0.1</v>
      </c>
      <c r="AJ220" s="29">
        <v>126.6</v>
      </c>
      <c r="AK220" s="29">
        <v>131.69999999999999</v>
      </c>
      <c r="AL220" s="29">
        <v>-5.0999999999999996</v>
      </c>
      <c r="AM220" s="29">
        <v>189.1</v>
      </c>
      <c r="AN220" s="29">
        <v>167.8</v>
      </c>
      <c r="AO220" s="29">
        <v>21.3</v>
      </c>
      <c r="AP220" s="29">
        <v>160</v>
      </c>
      <c r="AQ220" s="29">
        <v>129.69999999999999</v>
      </c>
      <c r="AR220" s="29">
        <v>30.3</v>
      </c>
      <c r="AS220" s="29">
        <v>129.69999999999999</v>
      </c>
      <c r="AT220" s="29">
        <v>128.19999999999999</v>
      </c>
      <c r="AU220" s="29">
        <v>1.4</v>
      </c>
      <c r="AV220" s="29">
        <v>145.19999999999999</v>
      </c>
      <c r="AW220" s="29">
        <v>144.69999999999999</v>
      </c>
      <c r="AX220" s="29">
        <v>0.5</v>
      </c>
      <c r="AY220" s="29">
        <v>165.9</v>
      </c>
      <c r="AZ220" s="29">
        <v>159.5</v>
      </c>
      <c r="BA220" s="29">
        <v>6.4</v>
      </c>
      <c r="BB220" s="29">
        <v>76.2</v>
      </c>
      <c r="BC220" s="29">
        <v>59</v>
      </c>
      <c r="BD220" s="29">
        <v>17.2</v>
      </c>
      <c r="BE220" s="29">
        <v>162.9</v>
      </c>
      <c r="BF220" s="29">
        <v>167.1</v>
      </c>
      <c r="BG220" s="29">
        <v>-4.3</v>
      </c>
      <c r="BH220" s="29">
        <v>78.5</v>
      </c>
      <c r="BI220" s="29">
        <v>60.7</v>
      </c>
      <c r="BJ220" s="29">
        <v>17.8</v>
      </c>
      <c r="BK220" s="29">
        <v>27.5</v>
      </c>
      <c r="BL220" s="29">
        <v>40</v>
      </c>
      <c r="BM220" s="29">
        <v>-12.5</v>
      </c>
      <c r="BN220" s="29">
        <v>157.80000000000001</v>
      </c>
      <c r="BO220" s="29">
        <v>136.9</v>
      </c>
      <c r="BP220" s="29">
        <v>21</v>
      </c>
      <c r="BQ220" s="29">
        <v>120</v>
      </c>
      <c r="BR220" s="29">
        <v>125.9</v>
      </c>
      <c r="BS220" s="29">
        <v>-5.9</v>
      </c>
      <c r="BT220" s="29">
        <v>41.8</v>
      </c>
      <c r="BU220" s="29">
        <v>35.799999999999997</v>
      </c>
      <c r="BV220" s="29">
        <v>6</v>
      </c>
      <c r="BW220" s="29">
        <v>94.1</v>
      </c>
      <c r="BX220" s="29">
        <v>84</v>
      </c>
      <c r="BY220" s="29">
        <v>10</v>
      </c>
      <c r="BZ220" s="29">
        <v>166.7</v>
      </c>
      <c r="CA220" s="29">
        <v>193.6</v>
      </c>
      <c r="CB220" s="29">
        <v>-26.9</v>
      </c>
      <c r="CC220" s="29">
        <v>134.1</v>
      </c>
      <c r="CD220" s="29">
        <v>156.9</v>
      </c>
      <c r="CE220" s="29">
        <v>-22.8</v>
      </c>
      <c r="CF220" s="29">
        <v>217.6</v>
      </c>
      <c r="CI220" s="29">
        <v>24.1</v>
      </c>
      <c r="CJ220" s="29">
        <v>28.1</v>
      </c>
      <c r="CK220" s="29">
        <v>-4.0999999999999996</v>
      </c>
      <c r="CL220" s="29">
        <v>123.7</v>
      </c>
      <c r="CM220" s="29">
        <v>154.4</v>
      </c>
      <c r="CN220" s="29">
        <v>-30.7</v>
      </c>
      <c r="CO220" s="29">
        <v>231.7</v>
      </c>
      <c r="CP220" s="29">
        <v>232.2</v>
      </c>
      <c r="CQ220" s="29">
        <v>-0.4</v>
      </c>
      <c r="CR220" s="29">
        <v>182.2</v>
      </c>
      <c r="CS220" s="29">
        <v>174.1</v>
      </c>
      <c r="CT220" s="29">
        <v>8.1</v>
      </c>
      <c r="CU220" s="29">
        <v>162.80000000000001</v>
      </c>
      <c r="CV220" s="29">
        <v>159.9</v>
      </c>
      <c r="CW220" s="29">
        <v>2.9</v>
      </c>
      <c r="CX220" s="29">
        <v>42</v>
      </c>
      <c r="CY220" s="29">
        <v>48.5</v>
      </c>
      <c r="CZ220" s="29">
        <v>-6.5</v>
      </c>
      <c r="DA220" s="29">
        <v>176</v>
      </c>
      <c r="DB220" s="29">
        <v>151.80000000000001</v>
      </c>
      <c r="DC220" s="29">
        <v>24.2</v>
      </c>
      <c r="DD220" s="29">
        <v>32</v>
      </c>
      <c r="DG220" s="29">
        <v>37.6</v>
      </c>
      <c r="DH220" s="29">
        <v>36.700000000000003</v>
      </c>
      <c r="DI220" s="29">
        <v>0.9</v>
      </c>
      <c r="DJ220" s="29">
        <v>160.19999999999999</v>
      </c>
      <c r="DK220" s="29">
        <v>160.69999999999999</v>
      </c>
      <c r="DL220" s="29">
        <v>-0.5</v>
      </c>
      <c r="DM220" s="29">
        <v>120.1</v>
      </c>
      <c r="DN220" s="29">
        <v>132.6</v>
      </c>
      <c r="DO220" s="29">
        <v>-12.5</v>
      </c>
      <c r="DP220" s="29">
        <v>101.3</v>
      </c>
      <c r="DQ220" s="29">
        <v>135.5</v>
      </c>
      <c r="DR220" s="29">
        <v>-34.1</v>
      </c>
      <c r="DS220" s="29">
        <v>22.7</v>
      </c>
      <c r="DT220" s="29">
        <v>25.9</v>
      </c>
      <c r="DU220" s="29">
        <v>-3.3</v>
      </c>
      <c r="DV220" s="29">
        <v>150.80000000000001</v>
      </c>
      <c r="DW220" s="29">
        <v>143.69999999999999</v>
      </c>
      <c r="DX220" s="29">
        <v>7.2</v>
      </c>
      <c r="DY220" s="29">
        <v>138.5</v>
      </c>
      <c r="EB220" s="29">
        <v>59.3</v>
      </c>
      <c r="EC220" s="29">
        <v>58.6</v>
      </c>
      <c r="ED220" s="29">
        <v>0.7</v>
      </c>
    </row>
    <row r="221" spans="1:134" x14ac:dyDescent="0.2">
      <c r="A221" s="28">
        <v>38533</v>
      </c>
      <c r="B221" s="33">
        <v>218</v>
      </c>
      <c r="C221" s="29">
        <v>27.5</v>
      </c>
      <c r="D221" s="29">
        <v>39.5</v>
      </c>
      <c r="E221" s="29">
        <v>-11.9</v>
      </c>
      <c r="F221" s="29">
        <v>133.4</v>
      </c>
      <c r="G221" s="29">
        <v>133.30000000000001</v>
      </c>
      <c r="H221" s="29">
        <v>0.1</v>
      </c>
      <c r="I221" s="29">
        <v>165</v>
      </c>
      <c r="J221" s="29">
        <v>151.9</v>
      </c>
      <c r="K221" s="29">
        <v>13.1</v>
      </c>
      <c r="L221" s="29">
        <v>156.9</v>
      </c>
      <c r="M221" s="29">
        <v>153.19999999999999</v>
      </c>
      <c r="N221" s="29">
        <v>3.7</v>
      </c>
      <c r="O221" s="29">
        <v>45</v>
      </c>
      <c r="R221" s="29">
        <v>152.30000000000001</v>
      </c>
      <c r="S221" s="29">
        <v>159.4</v>
      </c>
      <c r="T221" s="29">
        <v>-7.1</v>
      </c>
      <c r="U221" s="29">
        <v>196.6</v>
      </c>
      <c r="V221" s="29">
        <v>201.7</v>
      </c>
      <c r="W221" s="29">
        <v>-5.0999999999999996</v>
      </c>
      <c r="X221" s="29">
        <v>97.4</v>
      </c>
      <c r="Y221" s="29">
        <v>109.9</v>
      </c>
      <c r="Z221" s="29">
        <v>-12.5</v>
      </c>
      <c r="AA221" s="29">
        <v>120.2</v>
      </c>
      <c r="AB221" s="29">
        <v>122.6</v>
      </c>
      <c r="AC221" s="29">
        <v>-2.4</v>
      </c>
      <c r="AD221" s="29">
        <v>39.6</v>
      </c>
      <c r="AG221" s="29">
        <v>60.1</v>
      </c>
      <c r="AH221" s="29">
        <v>58.5</v>
      </c>
      <c r="AI221" s="29">
        <v>1.6</v>
      </c>
      <c r="AJ221" s="29">
        <v>127</v>
      </c>
      <c r="AK221" s="29">
        <v>131.80000000000001</v>
      </c>
      <c r="AL221" s="29">
        <v>-4.8</v>
      </c>
      <c r="AM221" s="29">
        <v>193.2</v>
      </c>
      <c r="AN221" s="29">
        <v>169.8</v>
      </c>
      <c r="AO221" s="29">
        <v>23.4</v>
      </c>
      <c r="AP221" s="29">
        <v>165.8</v>
      </c>
      <c r="AQ221" s="29">
        <v>132.80000000000001</v>
      </c>
      <c r="AR221" s="29">
        <v>33.1</v>
      </c>
      <c r="AS221" s="29">
        <v>132.6</v>
      </c>
      <c r="AT221" s="29">
        <v>128.6</v>
      </c>
      <c r="AU221" s="29">
        <v>4</v>
      </c>
      <c r="AV221" s="29">
        <v>147.6</v>
      </c>
      <c r="AW221" s="29">
        <v>145.30000000000001</v>
      </c>
      <c r="AX221" s="29">
        <v>2.2999999999999998</v>
      </c>
      <c r="AY221" s="29">
        <v>170.4</v>
      </c>
      <c r="AZ221" s="29">
        <v>161.19999999999999</v>
      </c>
      <c r="BA221" s="29">
        <v>9.1999999999999993</v>
      </c>
      <c r="BB221" s="29">
        <v>79.3</v>
      </c>
      <c r="BC221" s="29">
        <v>60.5</v>
      </c>
      <c r="BD221" s="29">
        <v>18.8</v>
      </c>
      <c r="BE221" s="29">
        <v>167.5</v>
      </c>
      <c r="BF221" s="29">
        <v>167.4</v>
      </c>
      <c r="BG221" s="29">
        <v>0.1</v>
      </c>
      <c r="BH221" s="29">
        <v>82.4</v>
      </c>
      <c r="BI221" s="29">
        <v>62.1</v>
      </c>
      <c r="BJ221" s="29">
        <v>20.399999999999999</v>
      </c>
      <c r="BK221" s="29">
        <v>28.3</v>
      </c>
      <c r="BL221" s="29">
        <v>39.1</v>
      </c>
      <c r="BM221" s="29">
        <v>-10.8</v>
      </c>
      <c r="BN221" s="29">
        <v>160.19999999999999</v>
      </c>
      <c r="BO221" s="29">
        <v>139.19999999999999</v>
      </c>
      <c r="BP221" s="29">
        <v>21</v>
      </c>
      <c r="BQ221" s="29">
        <v>123.5</v>
      </c>
      <c r="BR221" s="29">
        <v>126.5</v>
      </c>
      <c r="BS221" s="29">
        <v>-3.1</v>
      </c>
      <c r="BT221" s="29">
        <v>42.3</v>
      </c>
      <c r="BU221" s="29">
        <v>36.299999999999997</v>
      </c>
      <c r="BV221" s="29">
        <v>6</v>
      </c>
      <c r="BW221" s="29">
        <v>95.7</v>
      </c>
      <c r="BX221" s="29">
        <v>85.1</v>
      </c>
      <c r="BY221" s="29">
        <v>10.6</v>
      </c>
      <c r="BZ221" s="29">
        <v>163.30000000000001</v>
      </c>
      <c r="CA221" s="29">
        <v>191.7</v>
      </c>
      <c r="CB221" s="29">
        <v>-28.4</v>
      </c>
      <c r="CC221" s="29">
        <v>135.80000000000001</v>
      </c>
      <c r="CD221" s="29">
        <v>156.19999999999999</v>
      </c>
      <c r="CE221" s="29">
        <v>-20.5</v>
      </c>
      <c r="CF221" s="29">
        <v>215.7</v>
      </c>
      <c r="CI221" s="29">
        <v>23.9</v>
      </c>
      <c r="CJ221" s="29">
        <v>27.7</v>
      </c>
      <c r="CK221" s="29">
        <v>-3.8</v>
      </c>
      <c r="CL221" s="29">
        <v>121</v>
      </c>
      <c r="CM221" s="29">
        <v>153.19999999999999</v>
      </c>
      <c r="CN221" s="29">
        <v>-32.299999999999997</v>
      </c>
      <c r="CO221" s="29">
        <v>236.9</v>
      </c>
      <c r="CP221" s="29">
        <v>233.6</v>
      </c>
      <c r="CQ221" s="29">
        <v>3.3</v>
      </c>
      <c r="CR221" s="29">
        <v>182.4</v>
      </c>
      <c r="CS221" s="29">
        <v>174.9</v>
      </c>
      <c r="CT221" s="29">
        <v>7.5</v>
      </c>
      <c r="CU221" s="29">
        <v>165.1</v>
      </c>
      <c r="CV221" s="29">
        <v>161.19999999999999</v>
      </c>
      <c r="CW221" s="29">
        <v>3.9</v>
      </c>
      <c r="CX221" s="29">
        <v>42.5</v>
      </c>
      <c r="CY221" s="29">
        <v>48.5</v>
      </c>
      <c r="CZ221" s="29">
        <v>-6.1</v>
      </c>
      <c r="DA221" s="29">
        <v>178.5</v>
      </c>
      <c r="DB221" s="29">
        <v>154.30000000000001</v>
      </c>
      <c r="DC221" s="29">
        <v>24.2</v>
      </c>
      <c r="DD221" s="29">
        <v>32.799999999999997</v>
      </c>
      <c r="DE221" s="29">
        <v>31.9</v>
      </c>
      <c r="DF221" s="29">
        <v>0.8</v>
      </c>
      <c r="DG221" s="29">
        <v>40.4</v>
      </c>
      <c r="DH221" s="29">
        <v>37.1</v>
      </c>
      <c r="DI221" s="29">
        <v>3.2</v>
      </c>
      <c r="DJ221" s="29">
        <v>165.1</v>
      </c>
      <c r="DK221" s="29">
        <v>161.5</v>
      </c>
      <c r="DL221" s="29">
        <v>3.6</v>
      </c>
      <c r="DM221" s="29">
        <v>119.5</v>
      </c>
      <c r="DN221" s="29">
        <v>132.19999999999999</v>
      </c>
      <c r="DO221" s="29">
        <v>-12.8</v>
      </c>
      <c r="DP221" s="29">
        <v>100</v>
      </c>
      <c r="DQ221" s="29">
        <v>133.9</v>
      </c>
      <c r="DR221" s="29">
        <v>-33.799999999999997</v>
      </c>
      <c r="DS221" s="29">
        <v>23.7</v>
      </c>
      <c r="DT221" s="29">
        <v>25.9</v>
      </c>
      <c r="DU221" s="29">
        <v>-2.2000000000000002</v>
      </c>
      <c r="DV221" s="29">
        <v>152.30000000000001</v>
      </c>
      <c r="DW221" s="29">
        <v>144.6</v>
      </c>
      <c r="DX221" s="29">
        <v>7.7</v>
      </c>
      <c r="DY221" s="29">
        <v>140.80000000000001</v>
      </c>
      <c r="EB221" s="29">
        <v>60.9</v>
      </c>
      <c r="EC221" s="29">
        <v>58.8</v>
      </c>
      <c r="ED221" s="29">
        <v>2.1</v>
      </c>
    </row>
    <row r="222" spans="1:134" x14ac:dyDescent="0.2">
      <c r="A222" s="28">
        <v>38625</v>
      </c>
      <c r="B222" s="33">
        <v>219</v>
      </c>
      <c r="C222" s="29">
        <v>26.1</v>
      </c>
      <c r="D222" s="29">
        <v>38.799999999999997</v>
      </c>
      <c r="E222" s="29">
        <v>-12.7</v>
      </c>
      <c r="F222" s="29">
        <v>134.69999999999999</v>
      </c>
      <c r="G222" s="29">
        <v>133.9</v>
      </c>
      <c r="H222" s="29">
        <v>0.7</v>
      </c>
      <c r="I222" s="29">
        <v>167.7</v>
      </c>
      <c r="J222" s="29">
        <v>153.5</v>
      </c>
      <c r="K222" s="29">
        <v>14.2</v>
      </c>
      <c r="L222" s="29">
        <v>156.4</v>
      </c>
      <c r="M222" s="29">
        <v>154.4</v>
      </c>
      <c r="N222" s="29">
        <v>2</v>
      </c>
      <c r="O222" s="29">
        <v>45.3</v>
      </c>
      <c r="R222" s="29">
        <v>151.30000000000001</v>
      </c>
      <c r="S222" s="29">
        <v>159.30000000000001</v>
      </c>
      <c r="T222" s="29">
        <v>-8</v>
      </c>
      <c r="U222" s="29">
        <v>196.8</v>
      </c>
      <c r="V222" s="29">
        <v>201.7</v>
      </c>
      <c r="W222" s="29">
        <v>-4.9000000000000004</v>
      </c>
      <c r="X222" s="29">
        <v>95.1</v>
      </c>
      <c r="Y222" s="29">
        <v>109.8</v>
      </c>
      <c r="Z222" s="29">
        <v>-14.7</v>
      </c>
      <c r="AA222" s="29">
        <v>119.3</v>
      </c>
      <c r="AB222" s="29">
        <v>123.1</v>
      </c>
      <c r="AC222" s="29">
        <v>-3.8</v>
      </c>
      <c r="AD222" s="29">
        <v>39.299999999999997</v>
      </c>
      <c r="AG222" s="29">
        <v>60.1</v>
      </c>
      <c r="AH222" s="29">
        <v>57.9</v>
      </c>
      <c r="AI222" s="29">
        <v>2.2000000000000002</v>
      </c>
      <c r="AJ222" s="29">
        <v>126.6</v>
      </c>
      <c r="AK222" s="29">
        <v>132</v>
      </c>
      <c r="AL222" s="29">
        <v>-5.4</v>
      </c>
      <c r="AM222" s="29">
        <v>197.2</v>
      </c>
      <c r="AN222" s="29">
        <v>171.9</v>
      </c>
      <c r="AO222" s="29">
        <v>25.3</v>
      </c>
      <c r="AP222" s="29">
        <v>168</v>
      </c>
      <c r="AQ222" s="29">
        <v>135.80000000000001</v>
      </c>
      <c r="AR222" s="29">
        <v>32.200000000000003</v>
      </c>
      <c r="AS222" s="29">
        <v>132.6</v>
      </c>
      <c r="AT222" s="29">
        <v>128.9</v>
      </c>
      <c r="AU222" s="29">
        <v>3.6</v>
      </c>
      <c r="AV222" s="29">
        <v>148</v>
      </c>
      <c r="AW222" s="29">
        <v>145.80000000000001</v>
      </c>
      <c r="AX222" s="29">
        <v>2.2000000000000002</v>
      </c>
      <c r="AY222" s="29">
        <v>173.2</v>
      </c>
      <c r="AZ222" s="29">
        <v>162.9</v>
      </c>
      <c r="BA222" s="29">
        <v>10.3</v>
      </c>
      <c r="BB222" s="29">
        <v>81.5</v>
      </c>
      <c r="BC222" s="29">
        <v>62.1</v>
      </c>
      <c r="BD222" s="29">
        <v>19.399999999999999</v>
      </c>
      <c r="BE222" s="29">
        <v>165</v>
      </c>
      <c r="BF222" s="29">
        <v>167.5</v>
      </c>
      <c r="BG222" s="29">
        <v>-2.5</v>
      </c>
      <c r="BH222" s="29">
        <v>84.8</v>
      </c>
      <c r="BI222" s="29">
        <v>63.5</v>
      </c>
      <c r="BJ222" s="29">
        <v>21.3</v>
      </c>
      <c r="BK222" s="29">
        <v>28.9</v>
      </c>
      <c r="BL222" s="29">
        <v>38.299999999999997</v>
      </c>
      <c r="BM222" s="29">
        <v>-9.3000000000000007</v>
      </c>
      <c r="BN222" s="29">
        <v>169.6</v>
      </c>
      <c r="BO222" s="29">
        <v>141.9</v>
      </c>
      <c r="BP222" s="29">
        <v>27.7</v>
      </c>
      <c r="BQ222" s="29">
        <v>125.7</v>
      </c>
      <c r="BR222" s="29">
        <v>127.3</v>
      </c>
      <c r="BS222" s="29">
        <v>-1.5</v>
      </c>
      <c r="BT222" s="29">
        <v>44.8</v>
      </c>
      <c r="BU222" s="29">
        <v>36.9</v>
      </c>
      <c r="BV222" s="29">
        <v>7.8</v>
      </c>
      <c r="BW222" s="29">
        <v>96.2</v>
      </c>
      <c r="BX222" s="29">
        <v>86.1</v>
      </c>
      <c r="BY222" s="29">
        <v>10.1</v>
      </c>
      <c r="BZ222" s="29">
        <v>163.9</v>
      </c>
      <c r="CA222" s="29">
        <v>190</v>
      </c>
      <c r="CB222" s="29">
        <v>-26</v>
      </c>
      <c r="CC222" s="29">
        <v>136.1</v>
      </c>
      <c r="CD222" s="29">
        <v>155.6</v>
      </c>
      <c r="CE222" s="29">
        <v>-19.600000000000001</v>
      </c>
      <c r="CF222" s="29">
        <v>213.4</v>
      </c>
      <c r="CI222" s="29">
        <v>23.5</v>
      </c>
      <c r="CJ222" s="29">
        <v>27.4</v>
      </c>
      <c r="CK222" s="29">
        <v>-3.8</v>
      </c>
      <c r="CL222" s="29">
        <v>121.3</v>
      </c>
      <c r="CM222" s="29">
        <v>152.19999999999999</v>
      </c>
      <c r="CN222" s="29">
        <v>-30.8</v>
      </c>
      <c r="CO222" s="29">
        <v>238.2</v>
      </c>
      <c r="CP222" s="29">
        <v>235.1</v>
      </c>
      <c r="CQ222" s="29">
        <v>3.1</v>
      </c>
      <c r="CR222" s="29">
        <v>180.7</v>
      </c>
      <c r="CS222" s="29">
        <v>175.6</v>
      </c>
      <c r="CT222" s="29">
        <v>5.0999999999999996</v>
      </c>
      <c r="CU222" s="29">
        <v>167.9</v>
      </c>
      <c r="CV222" s="29">
        <v>162.6</v>
      </c>
      <c r="CW222" s="29">
        <v>5.3</v>
      </c>
      <c r="CX222" s="29">
        <v>42.5</v>
      </c>
      <c r="CY222" s="29">
        <v>48.6</v>
      </c>
      <c r="CZ222" s="29">
        <v>-6.1</v>
      </c>
      <c r="DA222" s="29">
        <v>178.7</v>
      </c>
      <c r="DB222" s="29">
        <v>156.69999999999999</v>
      </c>
      <c r="DC222" s="29">
        <v>22</v>
      </c>
      <c r="DD222" s="29">
        <v>34.4</v>
      </c>
      <c r="DE222" s="29">
        <v>32.5</v>
      </c>
      <c r="DF222" s="29">
        <v>1.8</v>
      </c>
      <c r="DG222" s="29">
        <v>40.9</v>
      </c>
      <c r="DH222" s="29">
        <v>37.6</v>
      </c>
      <c r="DI222" s="29">
        <v>3.3</v>
      </c>
      <c r="DJ222" s="29">
        <v>166</v>
      </c>
      <c r="DK222" s="29">
        <v>162.19999999999999</v>
      </c>
      <c r="DL222" s="29">
        <v>3.8</v>
      </c>
      <c r="DM222" s="29">
        <v>117.9</v>
      </c>
      <c r="DN222" s="29">
        <v>131.80000000000001</v>
      </c>
      <c r="DO222" s="29">
        <v>-14</v>
      </c>
      <c r="DP222" s="29">
        <v>97.9</v>
      </c>
      <c r="DQ222" s="29">
        <v>132.19999999999999</v>
      </c>
      <c r="DR222" s="29">
        <v>-34.299999999999997</v>
      </c>
      <c r="DS222" s="29">
        <v>24.4</v>
      </c>
      <c r="DT222" s="29">
        <v>25.9</v>
      </c>
      <c r="DU222" s="29">
        <v>-1.6</v>
      </c>
      <c r="DV222" s="29">
        <v>153.6</v>
      </c>
      <c r="DW222" s="29">
        <v>145.6</v>
      </c>
      <c r="DX222" s="29">
        <v>8</v>
      </c>
      <c r="DY222" s="29">
        <v>141.30000000000001</v>
      </c>
      <c r="EB222" s="29">
        <v>62</v>
      </c>
      <c r="EC222" s="29">
        <v>59.1</v>
      </c>
      <c r="ED222" s="29">
        <v>3</v>
      </c>
    </row>
    <row r="223" spans="1:134" x14ac:dyDescent="0.2">
      <c r="A223" s="28">
        <v>38717</v>
      </c>
      <c r="B223" s="33">
        <v>220</v>
      </c>
      <c r="C223" s="29">
        <v>25.4</v>
      </c>
      <c r="D223" s="29">
        <v>38.1</v>
      </c>
      <c r="E223" s="29">
        <v>-12.7</v>
      </c>
      <c r="F223" s="29">
        <v>133.9</v>
      </c>
      <c r="G223" s="29">
        <v>134.5</v>
      </c>
      <c r="H223" s="29">
        <v>-0.6</v>
      </c>
      <c r="I223" s="29">
        <v>170.6</v>
      </c>
      <c r="J223" s="29">
        <v>155.19999999999999</v>
      </c>
      <c r="K223" s="29">
        <v>15.4</v>
      </c>
      <c r="L223" s="29">
        <v>156.1</v>
      </c>
      <c r="M223" s="29">
        <v>155.5</v>
      </c>
      <c r="N223" s="29">
        <v>0.7</v>
      </c>
      <c r="O223" s="29">
        <v>46.3</v>
      </c>
      <c r="R223" s="29">
        <v>149</v>
      </c>
      <c r="S223" s="29">
        <v>159.1</v>
      </c>
      <c r="T223" s="29">
        <v>-10.1</v>
      </c>
      <c r="U223" s="29">
        <v>194</v>
      </c>
      <c r="V223" s="29">
        <v>201.5</v>
      </c>
      <c r="W223" s="29">
        <v>-7.5</v>
      </c>
      <c r="X223" s="29">
        <v>93.8</v>
      </c>
      <c r="Y223" s="29">
        <v>109.6</v>
      </c>
      <c r="Z223" s="29">
        <v>-15.8</v>
      </c>
      <c r="AA223" s="29">
        <v>117.5</v>
      </c>
      <c r="AB223" s="29">
        <v>123.6</v>
      </c>
      <c r="AC223" s="29">
        <v>-6.1</v>
      </c>
      <c r="AD223" s="29">
        <v>39.799999999999997</v>
      </c>
      <c r="AG223" s="29">
        <v>60.1</v>
      </c>
      <c r="AH223" s="29">
        <v>57.4</v>
      </c>
      <c r="AI223" s="29">
        <v>2.7</v>
      </c>
      <c r="AJ223" s="29">
        <v>125.6</v>
      </c>
      <c r="AK223" s="29">
        <v>132</v>
      </c>
      <c r="AL223" s="29">
        <v>-6.5</v>
      </c>
      <c r="AM223" s="29">
        <v>201.7</v>
      </c>
      <c r="AN223" s="29">
        <v>174.2</v>
      </c>
      <c r="AO223" s="29">
        <v>27.5</v>
      </c>
      <c r="AP223" s="29">
        <v>173.6</v>
      </c>
      <c r="AQ223" s="29">
        <v>139</v>
      </c>
      <c r="AR223" s="29">
        <v>34.6</v>
      </c>
      <c r="AS223" s="29">
        <v>134.19999999999999</v>
      </c>
      <c r="AT223" s="29">
        <v>129.4</v>
      </c>
      <c r="AU223" s="29">
        <v>4.8</v>
      </c>
      <c r="AV223" s="29">
        <v>149.30000000000001</v>
      </c>
      <c r="AW223" s="29">
        <v>146.30000000000001</v>
      </c>
      <c r="AX223" s="29">
        <v>3</v>
      </c>
      <c r="AY223" s="29">
        <v>174.5</v>
      </c>
      <c r="AZ223" s="29">
        <v>164.6</v>
      </c>
      <c r="BA223" s="29">
        <v>10</v>
      </c>
      <c r="BB223" s="29">
        <v>85.9</v>
      </c>
      <c r="BC223" s="29">
        <v>63.8</v>
      </c>
      <c r="BD223" s="29">
        <v>22</v>
      </c>
      <c r="BE223" s="29">
        <v>165.6</v>
      </c>
      <c r="BF223" s="29">
        <v>167.6</v>
      </c>
      <c r="BG223" s="29">
        <v>-2</v>
      </c>
      <c r="BH223" s="29">
        <v>87.1</v>
      </c>
      <c r="BI223" s="29">
        <v>65</v>
      </c>
      <c r="BJ223" s="29">
        <v>22.1</v>
      </c>
      <c r="BK223" s="29">
        <v>27.3</v>
      </c>
      <c r="BL223" s="29">
        <v>37.4</v>
      </c>
      <c r="BM223" s="29">
        <v>-10.1</v>
      </c>
      <c r="BN223" s="29">
        <v>174.6</v>
      </c>
      <c r="BO223" s="29">
        <v>144.80000000000001</v>
      </c>
      <c r="BP223" s="29">
        <v>29.9</v>
      </c>
      <c r="BQ223" s="29">
        <v>125.2</v>
      </c>
      <c r="BR223" s="29">
        <v>127.9</v>
      </c>
      <c r="BS223" s="29">
        <v>-2.7</v>
      </c>
      <c r="BT223" s="29">
        <v>45.4</v>
      </c>
      <c r="BU223" s="29">
        <v>37.5</v>
      </c>
      <c r="BV223" s="29">
        <v>7.8</v>
      </c>
      <c r="BW223" s="29">
        <v>98.5</v>
      </c>
      <c r="BX223" s="29">
        <v>87.2</v>
      </c>
      <c r="BY223" s="29">
        <v>11.3</v>
      </c>
      <c r="BZ223" s="29">
        <v>164.3</v>
      </c>
      <c r="CA223" s="29">
        <v>188.3</v>
      </c>
      <c r="CB223" s="29">
        <v>-24</v>
      </c>
      <c r="CC223" s="29">
        <v>136.9</v>
      </c>
      <c r="CD223" s="29">
        <v>155</v>
      </c>
      <c r="CE223" s="29">
        <v>-18.2</v>
      </c>
      <c r="CF223" s="29">
        <v>209.8</v>
      </c>
      <c r="CI223" s="29">
        <v>24</v>
      </c>
      <c r="CJ223" s="29">
        <v>27</v>
      </c>
      <c r="CK223" s="29">
        <v>-3</v>
      </c>
      <c r="CL223" s="29">
        <v>121.1</v>
      </c>
      <c r="CM223" s="29">
        <v>151.1</v>
      </c>
      <c r="CN223" s="29">
        <v>-29.9</v>
      </c>
      <c r="CO223" s="29">
        <v>236.5</v>
      </c>
      <c r="CP223" s="29">
        <v>236.4</v>
      </c>
      <c r="CQ223" s="29">
        <v>0.2</v>
      </c>
      <c r="CR223" s="29">
        <v>181.7</v>
      </c>
      <c r="CS223" s="29">
        <v>176.3</v>
      </c>
      <c r="CT223" s="29">
        <v>5.3</v>
      </c>
      <c r="CU223" s="29">
        <v>173</v>
      </c>
      <c r="CV223" s="29">
        <v>164.1</v>
      </c>
      <c r="CW223" s="29">
        <v>8.9</v>
      </c>
      <c r="CX223" s="29">
        <v>43.4</v>
      </c>
      <c r="CY223" s="29">
        <v>48.7</v>
      </c>
      <c r="CZ223" s="29">
        <v>-5.4</v>
      </c>
      <c r="DA223" s="29">
        <v>180.9</v>
      </c>
      <c r="DB223" s="29">
        <v>159.19999999999999</v>
      </c>
      <c r="DC223" s="29">
        <v>21.7</v>
      </c>
      <c r="DD223" s="29">
        <v>37</v>
      </c>
      <c r="DE223" s="29">
        <v>33.299999999999997</v>
      </c>
      <c r="DF223" s="29">
        <v>3.7</v>
      </c>
      <c r="DG223" s="29">
        <v>41.2</v>
      </c>
      <c r="DH223" s="29">
        <v>38.1</v>
      </c>
      <c r="DI223" s="29">
        <v>3.2</v>
      </c>
      <c r="DJ223" s="29">
        <v>168.7</v>
      </c>
      <c r="DK223" s="29">
        <v>163.1</v>
      </c>
      <c r="DL223" s="29">
        <v>5.6</v>
      </c>
      <c r="DM223" s="29">
        <v>118.9</v>
      </c>
      <c r="DN223" s="29">
        <v>131.5</v>
      </c>
      <c r="DO223" s="29">
        <v>-12.6</v>
      </c>
      <c r="DP223" s="29">
        <v>96.9</v>
      </c>
      <c r="DQ223" s="29">
        <v>130.5</v>
      </c>
      <c r="DR223" s="29">
        <v>-33.6</v>
      </c>
      <c r="DS223" s="29">
        <v>29.5</v>
      </c>
      <c r="DT223" s="29">
        <v>26.2</v>
      </c>
      <c r="DU223" s="29">
        <v>3.2</v>
      </c>
      <c r="DV223" s="29">
        <v>154.9</v>
      </c>
      <c r="DW223" s="29">
        <v>146.6</v>
      </c>
      <c r="DX223" s="29">
        <v>8.3000000000000007</v>
      </c>
      <c r="DY223" s="29">
        <v>142.30000000000001</v>
      </c>
      <c r="EB223" s="29">
        <v>63.4</v>
      </c>
      <c r="EC223" s="29">
        <v>59.4</v>
      </c>
      <c r="ED223" s="29">
        <v>4</v>
      </c>
    </row>
    <row r="224" spans="1:134" x14ac:dyDescent="0.2">
      <c r="A224" s="28">
        <v>38807</v>
      </c>
      <c r="B224" s="33">
        <v>221</v>
      </c>
      <c r="C224" s="29">
        <v>24.9</v>
      </c>
      <c r="D224" s="29">
        <v>37.4</v>
      </c>
      <c r="E224" s="29">
        <v>-12.5</v>
      </c>
      <c r="F224" s="29">
        <v>134.9</v>
      </c>
      <c r="G224" s="29">
        <v>135.1</v>
      </c>
      <c r="H224" s="29">
        <v>-0.3</v>
      </c>
      <c r="I224" s="29">
        <v>171.2</v>
      </c>
      <c r="J224" s="29">
        <v>156.9</v>
      </c>
      <c r="K224" s="29">
        <v>14.4</v>
      </c>
      <c r="L224" s="29">
        <v>156.30000000000001</v>
      </c>
      <c r="M224" s="29">
        <v>156.5</v>
      </c>
      <c r="N224" s="29">
        <v>-0.2</v>
      </c>
      <c r="O224" s="29">
        <v>46.4</v>
      </c>
      <c r="P224" s="29">
        <v>47.4</v>
      </c>
      <c r="Q224" s="29">
        <v>-0.9</v>
      </c>
      <c r="R224" s="29">
        <v>149.4</v>
      </c>
      <c r="S224" s="29">
        <v>158.9</v>
      </c>
      <c r="T224" s="29">
        <v>-9.5</v>
      </c>
      <c r="U224" s="29">
        <v>193.6</v>
      </c>
      <c r="V224" s="29">
        <v>201.3</v>
      </c>
      <c r="W224" s="29">
        <v>-7.8</v>
      </c>
      <c r="X224" s="29">
        <v>92.5</v>
      </c>
      <c r="Y224" s="29">
        <v>109.3</v>
      </c>
      <c r="Z224" s="29">
        <v>-16.8</v>
      </c>
      <c r="AA224" s="29">
        <v>121</v>
      </c>
      <c r="AB224" s="29">
        <v>124.2</v>
      </c>
      <c r="AC224" s="29">
        <v>-3.2</v>
      </c>
      <c r="AD224" s="29">
        <v>39.5</v>
      </c>
      <c r="AG224" s="29">
        <v>62</v>
      </c>
      <c r="AH224" s="29">
        <v>57.1</v>
      </c>
      <c r="AI224" s="29">
        <v>4.9000000000000004</v>
      </c>
      <c r="AJ224" s="29">
        <v>125.7</v>
      </c>
      <c r="AK224" s="29">
        <v>132.1</v>
      </c>
      <c r="AL224" s="29">
        <v>-6.3</v>
      </c>
      <c r="AM224" s="29">
        <v>205.2</v>
      </c>
      <c r="AN224" s="29">
        <v>176.6</v>
      </c>
      <c r="AO224" s="29">
        <v>28.6</v>
      </c>
      <c r="AP224" s="29">
        <v>179.5</v>
      </c>
      <c r="AQ224" s="29">
        <v>142.4</v>
      </c>
      <c r="AR224" s="29">
        <v>37</v>
      </c>
      <c r="AS224" s="29">
        <v>137.5</v>
      </c>
      <c r="AT224" s="29">
        <v>129.9</v>
      </c>
      <c r="AU224" s="29">
        <v>7.5</v>
      </c>
      <c r="AV224" s="29">
        <v>150</v>
      </c>
      <c r="AW224" s="29">
        <v>146.9</v>
      </c>
      <c r="AX224" s="29">
        <v>3.1</v>
      </c>
      <c r="AY224" s="29">
        <v>175.2</v>
      </c>
      <c r="AZ224" s="29">
        <v>166.2</v>
      </c>
      <c r="BA224" s="29">
        <v>9</v>
      </c>
      <c r="BB224" s="29">
        <v>85.6</v>
      </c>
      <c r="BC224" s="29">
        <v>65.5</v>
      </c>
      <c r="BD224" s="29">
        <v>20.100000000000001</v>
      </c>
      <c r="BE224" s="29">
        <v>164.3</v>
      </c>
      <c r="BF224" s="29">
        <v>167.6</v>
      </c>
      <c r="BG224" s="29">
        <v>-3.3</v>
      </c>
      <c r="BH224" s="29">
        <v>87.6</v>
      </c>
      <c r="BI224" s="29">
        <v>66.5</v>
      </c>
      <c r="BJ224" s="29">
        <v>21.1</v>
      </c>
      <c r="BK224" s="29">
        <v>25.1</v>
      </c>
      <c r="BL224" s="29">
        <v>36.4</v>
      </c>
      <c r="BM224" s="29">
        <v>-11.3</v>
      </c>
      <c r="BN224" s="29">
        <v>187.7</v>
      </c>
      <c r="BO224" s="29">
        <v>148.30000000000001</v>
      </c>
      <c r="BP224" s="29">
        <v>39.5</v>
      </c>
      <c r="BQ224" s="29">
        <v>125.1</v>
      </c>
      <c r="BR224" s="29">
        <v>128.5</v>
      </c>
      <c r="BS224" s="29">
        <v>-3.4</v>
      </c>
      <c r="BT224" s="29">
        <v>49.3</v>
      </c>
      <c r="BU224" s="29">
        <v>38.4</v>
      </c>
      <c r="BV224" s="29">
        <v>10.9</v>
      </c>
      <c r="BW224" s="29">
        <v>99.6</v>
      </c>
      <c r="BX224" s="29">
        <v>88.3</v>
      </c>
      <c r="BY224" s="29">
        <v>11.3</v>
      </c>
      <c r="BZ224" s="29">
        <v>163.6</v>
      </c>
      <c r="CA224" s="29">
        <v>186.6</v>
      </c>
      <c r="CB224" s="29">
        <v>-23</v>
      </c>
      <c r="CC224" s="29">
        <v>137.9</v>
      </c>
      <c r="CD224" s="29">
        <v>154.5</v>
      </c>
      <c r="CE224" s="29">
        <v>-16.600000000000001</v>
      </c>
      <c r="CF224" s="29">
        <v>210.4</v>
      </c>
      <c r="CI224" s="29">
        <v>24.2</v>
      </c>
      <c r="CJ224" s="29">
        <v>26.7</v>
      </c>
      <c r="CK224" s="29">
        <v>-2.5</v>
      </c>
      <c r="CL224" s="29">
        <v>117.7</v>
      </c>
      <c r="CM224" s="29">
        <v>149.80000000000001</v>
      </c>
      <c r="CN224" s="29">
        <v>-32.1</v>
      </c>
      <c r="CO224" s="29">
        <v>235.3</v>
      </c>
      <c r="CP224" s="29">
        <v>237.5</v>
      </c>
      <c r="CQ224" s="29">
        <v>-2.2000000000000002</v>
      </c>
      <c r="CR224" s="29">
        <v>180.8</v>
      </c>
      <c r="CS224" s="29">
        <v>177</v>
      </c>
      <c r="CT224" s="29">
        <v>3.8</v>
      </c>
      <c r="CU224" s="29">
        <v>175</v>
      </c>
      <c r="CV224" s="29">
        <v>165.8</v>
      </c>
      <c r="CW224" s="29">
        <v>9.3000000000000007</v>
      </c>
      <c r="CX224" s="29">
        <v>44</v>
      </c>
      <c r="CY224" s="29">
        <v>48.9</v>
      </c>
      <c r="CZ224" s="29">
        <v>-4.8</v>
      </c>
      <c r="DA224" s="29">
        <v>182.5</v>
      </c>
      <c r="DB224" s="29">
        <v>161.6</v>
      </c>
      <c r="DC224" s="29">
        <v>20.9</v>
      </c>
      <c r="DD224" s="29">
        <v>36.299999999999997</v>
      </c>
      <c r="DE224" s="29">
        <v>34</v>
      </c>
      <c r="DF224" s="29">
        <v>2.2999999999999998</v>
      </c>
      <c r="DG224" s="29">
        <v>40</v>
      </c>
      <c r="DH224" s="29">
        <v>38.4</v>
      </c>
      <c r="DI224" s="29">
        <v>1.6</v>
      </c>
      <c r="DJ224" s="29">
        <v>168.6</v>
      </c>
      <c r="DK224" s="29">
        <v>163.9</v>
      </c>
      <c r="DL224" s="29">
        <v>4.7</v>
      </c>
      <c r="DM224" s="29">
        <v>117.6</v>
      </c>
      <c r="DN224" s="29">
        <v>131</v>
      </c>
      <c r="DO224" s="29">
        <v>-13.4</v>
      </c>
      <c r="DP224" s="29">
        <v>95.2</v>
      </c>
      <c r="DQ224" s="29">
        <v>128.80000000000001</v>
      </c>
      <c r="DR224" s="29">
        <v>-33.6</v>
      </c>
      <c r="DS224" s="29">
        <v>31.7</v>
      </c>
      <c r="DT224" s="29">
        <v>26.7</v>
      </c>
      <c r="DU224" s="29">
        <v>5</v>
      </c>
      <c r="DV224" s="29">
        <v>156.4</v>
      </c>
      <c r="DW224" s="29">
        <v>147.69999999999999</v>
      </c>
      <c r="DX224" s="29">
        <v>8.8000000000000007</v>
      </c>
      <c r="DY224" s="29">
        <v>144.69999999999999</v>
      </c>
      <c r="EB224" s="29">
        <v>66</v>
      </c>
      <c r="EC224" s="29">
        <v>59.8</v>
      </c>
      <c r="ED224" s="29">
        <v>6.2</v>
      </c>
    </row>
    <row r="225" spans="1:134" x14ac:dyDescent="0.2">
      <c r="A225" s="28">
        <v>38898</v>
      </c>
      <c r="B225" s="33">
        <v>222</v>
      </c>
      <c r="C225" s="29">
        <v>24.3</v>
      </c>
      <c r="D225" s="29">
        <v>36.700000000000003</v>
      </c>
      <c r="E225" s="29">
        <v>-12.3</v>
      </c>
      <c r="F225" s="29">
        <v>136.80000000000001</v>
      </c>
      <c r="G225" s="29">
        <v>135.80000000000001</v>
      </c>
      <c r="H225" s="29">
        <v>1</v>
      </c>
      <c r="I225" s="29">
        <v>174.8</v>
      </c>
      <c r="J225" s="29">
        <v>158.69999999999999</v>
      </c>
      <c r="K225" s="29">
        <v>16.100000000000001</v>
      </c>
      <c r="L225" s="29">
        <v>157.5</v>
      </c>
      <c r="M225" s="29">
        <v>157.6</v>
      </c>
      <c r="N225" s="29">
        <v>0</v>
      </c>
      <c r="O225" s="29">
        <v>47.4</v>
      </c>
      <c r="P225" s="29">
        <v>47.3</v>
      </c>
      <c r="Q225" s="29">
        <v>0.1</v>
      </c>
      <c r="R225" s="29">
        <v>149.30000000000001</v>
      </c>
      <c r="S225" s="29">
        <v>158.69999999999999</v>
      </c>
      <c r="T225" s="29">
        <v>-9.5</v>
      </c>
      <c r="U225" s="29">
        <v>191.3</v>
      </c>
      <c r="V225" s="29">
        <v>201</v>
      </c>
      <c r="W225" s="29">
        <v>-9.6999999999999993</v>
      </c>
      <c r="X225" s="29">
        <v>91.9</v>
      </c>
      <c r="Y225" s="29">
        <v>108.9</v>
      </c>
      <c r="Z225" s="29">
        <v>-17.100000000000001</v>
      </c>
      <c r="AA225" s="29">
        <v>122</v>
      </c>
      <c r="AB225" s="29">
        <v>124.8</v>
      </c>
      <c r="AC225" s="29">
        <v>-2.8</v>
      </c>
      <c r="AD225" s="29">
        <v>40.9</v>
      </c>
      <c r="AG225" s="29">
        <v>62.4</v>
      </c>
      <c r="AH225" s="29">
        <v>56.8</v>
      </c>
      <c r="AI225" s="29">
        <v>5.6</v>
      </c>
      <c r="AJ225" s="29">
        <v>125.5</v>
      </c>
      <c r="AK225" s="29">
        <v>132.1</v>
      </c>
      <c r="AL225" s="29">
        <v>-6.6</v>
      </c>
      <c r="AM225" s="29">
        <v>207</v>
      </c>
      <c r="AN225" s="29">
        <v>179</v>
      </c>
      <c r="AO225" s="29">
        <v>28</v>
      </c>
      <c r="AP225" s="29">
        <v>184.5</v>
      </c>
      <c r="AQ225" s="29">
        <v>146</v>
      </c>
      <c r="AR225" s="29">
        <v>38.5</v>
      </c>
      <c r="AS225" s="29">
        <v>140.80000000000001</v>
      </c>
      <c r="AT225" s="29">
        <v>130.69999999999999</v>
      </c>
      <c r="AU225" s="29">
        <v>10.199999999999999</v>
      </c>
      <c r="AV225" s="29">
        <v>151.69999999999999</v>
      </c>
      <c r="AW225" s="29">
        <v>147.6</v>
      </c>
      <c r="AX225" s="29">
        <v>4.0999999999999996</v>
      </c>
      <c r="AY225" s="29">
        <v>177.5</v>
      </c>
      <c r="AZ225" s="29">
        <v>167.9</v>
      </c>
      <c r="BA225" s="29">
        <v>9.6</v>
      </c>
      <c r="BB225" s="29">
        <v>87.7</v>
      </c>
      <c r="BC225" s="29">
        <v>67.3</v>
      </c>
      <c r="BD225" s="29">
        <v>20.5</v>
      </c>
      <c r="BE225" s="29">
        <v>166.7</v>
      </c>
      <c r="BF225" s="29">
        <v>167.7</v>
      </c>
      <c r="BG225" s="29">
        <v>-1</v>
      </c>
      <c r="BH225" s="29">
        <v>94.2</v>
      </c>
      <c r="BI225" s="29">
        <v>68.3</v>
      </c>
      <c r="BJ225" s="29">
        <v>26</v>
      </c>
      <c r="BK225" s="29">
        <v>25.3</v>
      </c>
      <c r="BL225" s="29">
        <v>35.5</v>
      </c>
      <c r="BM225" s="29">
        <v>-10.199999999999999</v>
      </c>
      <c r="BN225" s="29">
        <v>199.9</v>
      </c>
      <c r="BO225" s="29">
        <v>152.30000000000001</v>
      </c>
      <c r="BP225" s="29">
        <v>47.6</v>
      </c>
      <c r="BQ225" s="29">
        <v>123.3</v>
      </c>
      <c r="BR225" s="29">
        <v>128.9</v>
      </c>
      <c r="BS225" s="29">
        <v>-5.6</v>
      </c>
      <c r="BT225" s="29">
        <v>48.5</v>
      </c>
      <c r="BU225" s="29">
        <v>39.1</v>
      </c>
      <c r="BV225" s="29">
        <v>9.4</v>
      </c>
      <c r="BW225" s="29">
        <v>101.4</v>
      </c>
      <c r="BX225" s="29">
        <v>89.5</v>
      </c>
      <c r="BY225" s="29">
        <v>12</v>
      </c>
      <c r="BZ225" s="29">
        <v>162.4</v>
      </c>
      <c r="CA225" s="29">
        <v>184.9</v>
      </c>
      <c r="CB225" s="29">
        <v>-22.6</v>
      </c>
      <c r="CC225" s="29">
        <v>141.6</v>
      </c>
      <c r="CD225" s="29">
        <v>154.19999999999999</v>
      </c>
      <c r="CE225" s="29">
        <v>-12.6</v>
      </c>
      <c r="CF225" s="29">
        <v>212.3</v>
      </c>
      <c r="CI225" s="29">
        <v>24.7</v>
      </c>
      <c r="CJ225" s="29">
        <v>26.4</v>
      </c>
      <c r="CK225" s="29">
        <v>-1.8</v>
      </c>
      <c r="CL225" s="29">
        <v>116.8</v>
      </c>
      <c r="CM225" s="29">
        <v>148.5</v>
      </c>
      <c r="CN225" s="29">
        <v>-31.7</v>
      </c>
      <c r="CO225" s="29">
        <v>233.9</v>
      </c>
      <c r="CP225" s="29">
        <v>238.5</v>
      </c>
      <c r="CQ225" s="29">
        <v>-4.7</v>
      </c>
      <c r="CR225" s="29">
        <v>181.4</v>
      </c>
      <c r="CS225" s="29">
        <v>177.6</v>
      </c>
      <c r="CT225" s="29">
        <v>3.8</v>
      </c>
      <c r="CU225" s="29">
        <v>179.6</v>
      </c>
      <c r="CV225" s="29">
        <v>167.5</v>
      </c>
      <c r="CW225" s="29">
        <v>12</v>
      </c>
      <c r="CX225" s="29">
        <v>46.1</v>
      </c>
      <c r="CY225" s="29">
        <v>49.1</v>
      </c>
      <c r="CZ225" s="29">
        <v>-3.1</v>
      </c>
      <c r="DA225" s="29">
        <v>183.2</v>
      </c>
      <c r="DB225" s="29">
        <v>164</v>
      </c>
      <c r="DC225" s="29">
        <v>19.2</v>
      </c>
      <c r="DD225" s="29">
        <v>37.1</v>
      </c>
      <c r="DE225" s="29">
        <v>34.6</v>
      </c>
      <c r="DF225" s="29">
        <v>2.5</v>
      </c>
      <c r="DG225" s="29">
        <v>39.299999999999997</v>
      </c>
      <c r="DH225" s="29">
        <v>38.700000000000003</v>
      </c>
      <c r="DI225" s="29">
        <v>0.6</v>
      </c>
      <c r="DJ225" s="29">
        <v>170.3</v>
      </c>
      <c r="DK225" s="29">
        <v>164.7</v>
      </c>
      <c r="DL225" s="29">
        <v>5.6</v>
      </c>
      <c r="DM225" s="29">
        <v>116.5</v>
      </c>
      <c r="DN225" s="29">
        <v>130.5</v>
      </c>
      <c r="DO225" s="29">
        <v>-14</v>
      </c>
      <c r="DP225" s="29">
        <v>93.5</v>
      </c>
      <c r="DQ225" s="29">
        <v>127</v>
      </c>
      <c r="DR225" s="29">
        <v>-33.5</v>
      </c>
      <c r="DS225" s="29">
        <v>36.299999999999997</v>
      </c>
      <c r="DT225" s="29">
        <v>27.4</v>
      </c>
      <c r="DU225" s="29">
        <v>8.9</v>
      </c>
      <c r="DV225" s="29">
        <v>158.19999999999999</v>
      </c>
      <c r="DW225" s="29">
        <v>148.80000000000001</v>
      </c>
      <c r="DX225" s="29">
        <v>9.4</v>
      </c>
      <c r="DY225" s="29">
        <v>146.1</v>
      </c>
      <c r="EB225" s="29">
        <v>67.3</v>
      </c>
      <c r="EC225" s="29">
        <v>60.3</v>
      </c>
      <c r="ED225" s="29">
        <v>7</v>
      </c>
    </row>
    <row r="226" spans="1:134" x14ac:dyDescent="0.2">
      <c r="A226" s="28">
        <v>38990</v>
      </c>
      <c r="B226" s="33">
        <v>223</v>
      </c>
      <c r="C226" s="29">
        <v>23.8</v>
      </c>
      <c r="D226" s="29">
        <v>36</v>
      </c>
      <c r="E226" s="29">
        <v>-12.1</v>
      </c>
      <c r="F226" s="29">
        <v>137.69999999999999</v>
      </c>
      <c r="G226" s="29">
        <v>136.5</v>
      </c>
      <c r="H226" s="29">
        <v>1.2</v>
      </c>
      <c r="I226" s="29">
        <v>177.8</v>
      </c>
      <c r="J226" s="29">
        <v>160.6</v>
      </c>
      <c r="K226" s="29">
        <v>17.2</v>
      </c>
      <c r="L226" s="29">
        <v>158.30000000000001</v>
      </c>
      <c r="M226" s="29">
        <v>158.6</v>
      </c>
      <c r="N226" s="29">
        <v>-0.3</v>
      </c>
      <c r="O226" s="29">
        <v>48.3</v>
      </c>
      <c r="P226" s="29">
        <v>47.4</v>
      </c>
      <c r="Q226" s="29">
        <v>0.9</v>
      </c>
      <c r="R226" s="29">
        <v>150.9</v>
      </c>
      <c r="S226" s="29">
        <v>158.6</v>
      </c>
      <c r="T226" s="29">
        <v>-7.7</v>
      </c>
      <c r="U226" s="29">
        <v>194.2</v>
      </c>
      <c r="V226" s="29">
        <v>200.8</v>
      </c>
      <c r="W226" s="29">
        <v>-6.6</v>
      </c>
      <c r="X226" s="29">
        <v>91</v>
      </c>
      <c r="Y226" s="29">
        <v>108.5</v>
      </c>
      <c r="Z226" s="29">
        <v>-17.5</v>
      </c>
      <c r="AA226" s="29">
        <v>120.7</v>
      </c>
      <c r="AB226" s="29">
        <v>125.3</v>
      </c>
      <c r="AC226" s="29">
        <v>-4.7</v>
      </c>
      <c r="AD226" s="29">
        <v>41.2</v>
      </c>
      <c r="AG226" s="29">
        <v>61.8</v>
      </c>
      <c r="AH226" s="29">
        <v>56.5</v>
      </c>
      <c r="AI226" s="29">
        <v>5.2</v>
      </c>
      <c r="AJ226" s="29">
        <v>125</v>
      </c>
      <c r="AK226" s="29">
        <v>132.1</v>
      </c>
      <c r="AL226" s="29">
        <v>-7.1</v>
      </c>
      <c r="AM226" s="29">
        <v>213.1</v>
      </c>
      <c r="AN226" s="29">
        <v>181.7</v>
      </c>
      <c r="AO226" s="29">
        <v>31.4</v>
      </c>
      <c r="AP226" s="29">
        <v>188.3</v>
      </c>
      <c r="AQ226" s="29">
        <v>149.6</v>
      </c>
      <c r="AR226" s="29">
        <v>38.700000000000003</v>
      </c>
      <c r="AS226" s="29">
        <v>142.30000000000001</v>
      </c>
      <c r="AT226" s="29">
        <v>131.5</v>
      </c>
      <c r="AU226" s="29">
        <v>10.8</v>
      </c>
      <c r="AV226" s="29">
        <v>152.19999999999999</v>
      </c>
      <c r="AW226" s="29">
        <v>148.19999999999999</v>
      </c>
      <c r="AX226" s="29">
        <v>4</v>
      </c>
      <c r="AY226" s="29">
        <v>180.7</v>
      </c>
      <c r="AZ226" s="29">
        <v>169.7</v>
      </c>
      <c r="BA226" s="29">
        <v>11</v>
      </c>
      <c r="BB226" s="29">
        <v>90</v>
      </c>
      <c r="BC226" s="29">
        <v>69.099999999999994</v>
      </c>
      <c r="BD226" s="29">
        <v>20.9</v>
      </c>
      <c r="BE226" s="29">
        <v>168.1</v>
      </c>
      <c r="BF226" s="29">
        <v>167.9</v>
      </c>
      <c r="BG226" s="29">
        <v>0.1</v>
      </c>
      <c r="BH226" s="29">
        <v>94.1</v>
      </c>
      <c r="BI226" s="29">
        <v>70</v>
      </c>
      <c r="BJ226" s="29">
        <v>24.1</v>
      </c>
      <c r="BK226" s="29">
        <v>25</v>
      </c>
      <c r="BL226" s="29">
        <v>34.6</v>
      </c>
      <c r="BM226" s="29">
        <v>-9.5</v>
      </c>
      <c r="BN226" s="29">
        <v>205</v>
      </c>
      <c r="BO226" s="29">
        <v>156.5</v>
      </c>
      <c r="BP226" s="29">
        <v>48.6</v>
      </c>
      <c r="BQ226" s="29">
        <v>122.7</v>
      </c>
      <c r="BR226" s="29">
        <v>129.30000000000001</v>
      </c>
      <c r="BS226" s="29">
        <v>-6.6</v>
      </c>
      <c r="BT226" s="29">
        <v>50.3</v>
      </c>
      <c r="BU226" s="29">
        <v>39.9</v>
      </c>
      <c r="BV226" s="29">
        <v>10.4</v>
      </c>
      <c r="BW226" s="29">
        <v>102.1</v>
      </c>
      <c r="BX226" s="29">
        <v>90.6</v>
      </c>
      <c r="BY226" s="29">
        <v>11.5</v>
      </c>
      <c r="BZ226" s="29">
        <v>162.9</v>
      </c>
      <c r="CA226" s="29">
        <v>183.4</v>
      </c>
      <c r="CB226" s="29">
        <v>-20.5</v>
      </c>
      <c r="CC226" s="29">
        <v>144.4</v>
      </c>
      <c r="CD226" s="29">
        <v>154</v>
      </c>
      <c r="CE226" s="29">
        <v>-9.6</v>
      </c>
      <c r="CF226" s="29">
        <v>214.9</v>
      </c>
      <c r="CI226" s="29">
        <v>24.7</v>
      </c>
      <c r="CJ226" s="29">
        <v>26.2</v>
      </c>
      <c r="CK226" s="29">
        <v>-1.5</v>
      </c>
      <c r="CL226" s="29">
        <v>115.2</v>
      </c>
      <c r="CM226" s="29">
        <v>147.19999999999999</v>
      </c>
      <c r="CN226" s="29">
        <v>-32</v>
      </c>
      <c r="CO226" s="29">
        <v>235</v>
      </c>
      <c r="CP226" s="29">
        <v>239.5</v>
      </c>
      <c r="CQ226" s="29">
        <v>-4.5999999999999996</v>
      </c>
      <c r="CR226" s="29">
        <v>182.9</v>
      </c>
      <c r="CS226" s="29">
        <v>178.3</v>
      </c>
      <c r="CT226" s="29">
        <v>4.5999999999999996</v>
      </c>
      <c r="CU226" s="29">
        <v>182.6</v>
      </c>
      <c r="CV226" s="29">
        <v>169.4</v>
      </c>
      <c r="CW226" s="29">
        <v>13.1</v>
      </c>
      <c r="CX226" s="29">
        <v>48.3</v>
      </c>
      <c r="CY226" s="29">
        <v>49.6</v>
      </c>
      <c r="CZ226" s="29">
        <v>-1.3</v>
      </c>
      <c r="DA226" s="29">
        <v>183.4</v>
      </c>
      <c r="DB226" s="29">
        <v>166.2</v>
      </c>
      <c r="DC226" s="29">
        <v>17.100000000000001</v>
      </c>
      <c r="DD226" s="29">
        <v>37</v>
      </c>
      <c r="DE226" s="29">
        <v>35.200000000000003</v>
      </c>
      <c r="DF226" s="29">
        <v>1.8</v>
      </c>
      <c r="DG226" s="29">
        <v>39.299999999999997</v>
      </c>
      <c r="DH226" s="29">
        <v>38.9</v>
      </c>
      <c r="DI226" s="29">
        <v>0.3</v>
      </c>
      <c r="DJ226" s="29">
        <v>170.3</v>
      </c>
      <c r="DK226" s="29">
        <v>165.6</v>
      </c>
      <c r="DL226" s="29">
        <v>4.7</v>
      </c>
      <c r="DM226" s="29">
        <v>114.3</v>
      </c>
      <c r="DN226" s="29">
        <v>129.9</v>
      </c>
      <c r="DO226" s="29">
        <v>-15.7</v>
      </c>
      <c r="DP226" s="29">
        <v>93.8</v>
      </c>
      <c r="DQ226" s="29">
        <v>125.3</v>
      </c>
      <c r="DR226" s="29">
        <v>-31.4</v>
      </c>
      <c r="DS226" s="29">
        <v>35.799999999999997</v>
      </c>
      <c r="DT226" s="29">
        <v>28</v>
      </c>
      <c r="DU226" s="29">
        <v>7.9</v>
      </c>
      <c r="DV226" s="29">
        <v>159.5</v>
      </c>
      <c r="DW226" s="29">
        <v>149.9</v>
      </c>
      <c r="DX226" s="29">
        <v>9.6999999999999993</v>
      </c>
      <c r="DY226" s="29">
        <v>145.1</v>
      </c>
      <c r="EB226" s="29">
        <v>70.8</v>
      </c>
      <c r="EC226" s="29">
        <v>61</v>
      </c>
      <c r="ED226" s="29">
        <v>9.8000000000000007</v>
      </c>
    </row>
    <row r="227" spans="1:134" x14ac:dyDescent="0.2">
      <c r="A227" s="28">
        <v>39082</v>
      </c>
      <c r="B227" s="33">
        <v>224</v>
      </c>
      <c r="C227" s="29">
        <v>23.4</v>
      </c>
      <c r="D227" s="29">
        <v>35.200000000000003</v>
      </c>
      <c r="E227" s="29">
        <v>-11.8</v>
      </c>
      <c r="F227" s="29">
        <v>135.9</v>
      </c>
      <c r="G227" s="29">
        <v>137.1</v>
      </c>
      <c r="H227" s="29">
        <v>-1.1000000000000001</v>
      </c>
      <c r="I227" s="29">
        <v>179.6</v>
      </c>
      <c r="J227" s="29">
        <v>162.5</v>
      </c>
      <c r="K227" s="29">
        <v>17.100000000000001</v>
      </c>
      <c r="L227" s="29">
        <v>158.30000000000001</v>
      </c>
      <c r="M227" s="29">
        <v>159.6</v>
      </c>
      <c r="N227" s="29">
        <v>-1.2</v>
      </c>
      <c r="O227" s="29">
        <v>49.8</v>
      </c>
      <c r="P227" s="29">
        <v>47.6</v>
      </c>
      <c r="Q227" s="29">
        <v>2.2000000000000002</v>
      </c>
      <c r="R227" s="29">
        <v>153.80000000000001</v>
      </c>
      <c r="S227" s="29">
        <v>158.69999999999999</v>
      </c>
      <c r="T227" s="29">
        <v>-4.9000000000000004</v>
      </c>
      <c r="U227" s="29">
        <v>191</v>
      </c>
      <c r="V227" s="29">
        <v>200.5</v>
      </c>
      <c r="W227" s="29">
        <v>-9.5</v>
      </c>
      <c r="X227" s="29">
        <v>90.9</v>
      </c>
      <c r="Y227" s="29">
        <v>108.1</v>
      </c>
      <c r="Z227" s="29">
        <v>-17.3</v>
      </c>
      <c r="AA227" s="29">
        <v>118.6</v>
      </c>
      <c r="AB227" s="29">
        <v>125.7</v>
      </c>
      <c r="AC227" s="29">
        <v>-7.1</v>
      </c>
      <c r="AD227" s="29">
        <v>41.9</v>
      </c>
      <c r="AE227" s="29">
        <v>39.4</v>
      </c>
      <c r="AF227" s="29">
        <v>2.5</v>
      </c>
      <c r="AG227" s="29">
        <v>64.3</v>
      </c>
      <c r="AH227" s="29">
        <v>56.5</v>
      </c>
      <c r="AI227" s="29">
        <v>7.9</v>
      </c>
      <c r="AJ227" s="29">
        <v>122.6</v>
      </c>
      <c r="AK227" s="29">
        <v>131.9</v>
      </c>
      <c r="AL227" s="29">
        <v>-9.4</v>
      </c>
      <c r="AM227" s="29">
        <v>217.8</v>
      </c>
      <c r="AN227" s="29">
        <v>184.5</v>
      </c>
      <c r="AO227" s="29">
        <v>33.299999999999997</v>
      </c>
      <c r="AP227" s="29">
        <v>194.8</v>
      </c>
      <c r="AQ227" s="29">
        <v>153.5</v>
      </c>
      <c r="AR227" s="29">
        <v>41.3</v>
      </c>
      <c r="AS227" s="29">
        <v>140.19999999999999</v>
      </c>
      <c r="AT227" s="29">
        <v>132.1</v>
      </c>
      <c r="AU227" s="29">
        <v>8.1</v>
      </c>
      <c r="AV227" s="29">
        <v>153.30000000000001</v>
      </c>
      <c r="AW227" s="29">
        <v>148.9</v>
      </c>
      <c r="AX227" s="29">
        <v>4.5</v>
      </c>
      <c r="AY227" s="29">
        <v>181</v>
      </c>
      <c r="AZ227" s="29">
        <v>171.5</v>
      </c>
      <c r="BA227" s="29">
        <v>9.6</v>
      </c>
      <c r="BB227" s="29">
        <v>92.8</v>
      </c>
      <c r="BC227" s="29">
        <v>71</v>
      </c>
      <c r="BD227" s="29">
        <v>21.8</v>
      </c>
      <c r="BE227" s="29">
        <v>167.4</v>
      </c>
      <c r="BF227" s="29">
        <v>168.1</v>
      </c>
      <c r="BG227" s="29">
        <v>-0.7</v>
      </c>
      <c r="BH227" s="29">
        <v>93.5</v>
      </c>
      <c r="BI227" s="29">
        <v>71.599999999999994</v>
      </c>
      <c r="BJ227" s="29">
        <v>21.9</v>
      </c>
      <c r="BK227" s="29">
        <v>25.5</v>
      </c>
      <c r="BL227" s="29">
        <v>33.700000000000003</v>
      </c>
      <c r="BM227" s="29">
        <v>-8.1999999999999993</v>
      </c>
      <c r="BN227" s="29">
        <v>210</v>
      </c>
      <c r="BO227" s="29">
        <v>160.80000000000001</v>
      </c>
      <c r="BP227" s="29">
        <v>49.2</v>
      </c>
      <c r="BQ227" s="29">
        <v>125.3</v>
      </c>
      <c r="BR227" s="29">
        <v>129.80000000000001</v>
      </c>
      <c r="BS227" s="29">
        <v>-4.5</v>
      </c>
      <c r="BT227" s="29">
        <v>50.4</v>
      </c>
      <c r="BU227" s="29">
        <v>40.700000000000003</v>
      </c>
      <c r="BV227" s="29">
        <v>9.6</v>
      </c>
      <c r="BW227" s="29">
        <v>104.6</v>
      </c>
      <c r="BX227" s="29">
        <v>91.9</v>
      </c>
      <c r="BY227" s="29">
        <v>12.7</v>
      </c>
      <c r="BZ227" s="29">
        <v>163</v>
      </c>
      <c r="CA227" s="29">
        <v>181.8</v>
      </c>
      <c r="CB227" s="29">
        <v>-18.8</v>
      </c>
      <c r="CC227" s="29">
        <v>147.9</v>
      </c>
      <c r="CD227" s="29">
        <v>154.1</v>
      </c>
      <c r="CE227" s="29">
        <v>-6.2</v>
      </c>
      <c r="CF227" s="29">
        <v>217.3</v>
      </c>
      <c r="CI227" s="29">
        <v>25.6</v>
      </c>
      <c r="CJ227" s="29">
        <v>26</v>
      </c>
      <c r="CK227" s="29">
        <v>-0.4</v>
      </c>
      <c r="CL227" s="29">
        <v>115.4</v>
      </c>
      <c r="CM227" s="29">
        <v>145.9</v>
      </c>
      <c r="CN227" s="29">
        <v>-30.5</v>
      </c>
      <c r="CO227" s="29">
        <v>232.6</v>
      </c>
      <c r="CP227" s="29">
        <v>240.3</v>
      </c>
      <c r="CQ227" s="29">
        <v>-7.7</v>
      </c>
      <c r="CR227" s="29">
        <v>183.1</v>
      </c>
      <c r="CS227" s="29">
        <v>179</v>
      </c>
      <c r="CT227" s="29">
        <v>4.0999999999999996</v>
      </c>
      <c r="CU227" s="29">
        <v>184</v>
      </c>
      <c r="CV227" s="29">
        <v>171.3</v>
      </c>
      <c r="CW227" s="29">
        <v>12.7</v>
      </c>
      <c r="CX227" s="29">
        <v>50</v>
      </c>
      <c r="CY227" s="29">
        <v>50.1</v>
      </c>
      <c r="CZ227" s="29">
        <v>-0.1</v>
      </c>
      <c r="DA227" s="29">
        <v>184.2</v>
      </c>
      <c r="DB227" s="29">
        <v>168.5</v>
      </c>
      <c r="DC227" s="29">
        <v>15.8</v>
      </c>
      <c r="DD227" s="29">
        <v>39.9</v>
      </c>
      <c r="DE227" s="29">
        <v>36</v>
      </c>
      <c r="DF227" s="29">
        <v>3.9</v>
      </c>
      <c r="DG227" s="29">
        <v>40</v>
      </c>
      <c r="DH227" s="29">
        <v>39.200000000000003</v>
      </c>
      <c r="DI227" s="29">
        <v>0.8</v>
      </c>
      <c r="DJ227" s="29">
        <v>172.6</v>
      </c>
      <c r="DK227" s="29">
        <v>166.5</v>
      </c>
      <c r="DL227" s="29">
        <v>6.1</v>
      </c>
      <c r="DM227" s="29">
        <v>111.2</v>
      </c>
      <c r="DN227" s="29">
        <v>129.19999999999999</v>
      </c>
      <c r="DO227" s="29">
        <v>-17.899999999999999</v>
      </c>
      <c r="DP227" s="29">
        <v>93.4</v>
      </c>
      <c r="DQ227" s="29">
        <v>123.6</v>
      </c>
      <c r="DR227" s="29">
        <v>-30.2</v>
      </c>
      <c r="DS227" s="29">
        <v>36.200000000000003</v>
      </c>
      <c r="DT227" s="29">
        <v>28.6</v>
      </c>
      <c r="DU227" s="29">
        <v>7.6</v>
      </c>
      <c r="DV227" s="29">
        <v>161.4</v>
      </c>
      <c r="DW227" s="29">
        <v>151.1</v>
      </c>
      <c r="DX227" s="29">
        <v>10.3</v>
      </c>
      <c r="DY227" s="29">
        <v>145.69999999999999</v>
      </c>
      <c r="EB227" s="29">
        <v>72.2</v>
      </c>
      <c r="EC227" s="29">
        <v>61.7</v>
      </c>
      <c r="ED227" s="29">
        <v>10.5</v>
      </c>
    </row>
    <row r="228" spans="1:134" x14ac:dyDescent="0.2">
      <c r="A228" s="28">
        <v>39172</v>
      </c>
      <c r="B228" s="33">
        <v>225</v>
      </c>
      <c r="C228" s="29">
        <v>22.9</v>
      </c>
      <c r="D228" s="29">
        <v>34.5</v>
      </c>
      <c r="E228" s="29">
        <v>-11.6</v>
      </c>
      <c r="F228" s="29">
        <v>134.5</v>
      </c>
      <c r="G228" s="29">
        <v>137.5</v>
      </c>
      <c r="H228" s="29">
        <v>-3.1</v>
      </c>
      <c r="I228" s="29">
        <v>180.3</v>
      </c>
      <c r="J228" s="29">
        <v>164.4</v>
      </c>
      <c r="K228" s="29">
        <v>16</v>
      </c>
      <c r="L228" s="29">
        <v>161.30000000000001</v>
      </c>
      <c r="M228" s="29">
        <v>160.69999999999999</v>
      </c>
      <c r="N228" s="29">
        <v>0.6</v>
      </c>
      <c r="O228" s="29">
        <v>47.9</v>
      </c>
      <c r="P228" s="29">
        <v>47.6</v>
      </c>
      <c r="Q228" s="29">
        <v>0.3</v>
      </c>
      <c r="R228" s="29">
        <v>158.4</v>
      </c>
      <c r="S228" s="29">
        <v>159</v>
      </c>
      <c r="T228" s="29">
        <v>-0.6</v>
      </c>
      <c r="U228" s="29">
        <v>192.9</v>
      </c>
      <c r="V228" s="29">
        <v>200.3</v>
      </c>
      <c r="W228" s="29">
        <v>-7.4</v>
      </c>
      <c r="X228" s="29">
        <v>91.1</v>
      </c>
      <c r="Y228" s="29">
        <v>107.7</v>
      </c>
      <c r="Z228" s="29">
        <v>-16.600000000000001</v>
      </c>
      <c r="AA228" s="29">
        <v>120.3</v>
      </c>
      <c r="AB228" s="29">
        <v>126.1</v>
      </c>
      <c r="AC228" s="29">
        <v>-5.8</v>
      </c>
      <c r="AD228" s="29">
        <v>41.9</v>
      </c>
      <c r="AE228" s="29">
        <v>39.200000000000003</v>
      </c>
      <c r="AF228" s="29">
        <v>2.7</v>
      </c>
      <c r="AG228" s="29">
        <v>63.9</v>
      </c>
      <c r="AH228" s="29">
        <v>56.4</v>
      </c>
      <c r="AI228" s="29">
        <v>7.5</v>
      </c>
      <c r="AJ228" s="29">
        <v>121</v>
      </c>
      <c r="AK228" s="29">
        <v>131.69999999999999</v>
      </c>
      <c r="AL228" s="29">
        <v>-10.7</v>
      </c>
      <c r="AM228" s="29">
        <v>220.2</v>
      </c>
      <c r="AN228" s="29">
        <v>187.3</v>
      </c>
      <c r="AO228" s="29">
        <v>32.9</v>
      </c>
      <c r="AP228" s="29">
        <v>197.8</v>
      </c>
      <c r="AQ228" s="29">
        <v>157.4</v>
      </c>
      <c r="AR228" s="29">
        <v>40.5</v>
      </c>
      <c r="AS228" s="29">
        <v>141.4</v>
      </c>
      <c r="AT228" s="29">
        <v>132.80000000000001</v>
      </c>
      <c r="AU228" s="29">
        <v>8.5</v>
      </c>
      <c r="AV228" s="29">
        <v>154</v>
      </c>
      <c r="AW228" s="29">
        <v>149.6</v>
      </c>
      <c r="AX228" s="29">
        <v>4.5</v>
      </c>
      <c r="AY228" s="29">
        <v>179.9</v>
      </c>
      <c r="AZ228" s="29">
        <v>173.1</v>
      </c>
      <c r="BA228" s="29">
        <v>6.9</v>
      </c>
      <c r="BB228" s="29">
        <v>93.4</v>
      </c>
      <c r="BC228" s="29">
        <v>72.8</v>
      </c>
      <c r="BD228" s="29">
        <v>20.6</v>
      </c>
      <c r="BE228" s="29">
        <v>172.6</v>
      </c>
      <c r="BF228" s="29">
        <v>168.5</v>
      </c>
      <c r="BG228" s="29">
        <v>4</v>
      </c>
      <c r="BH228" s="29">
        <v>93.2</v>
      </c>
      <c r="BI228" s="29">
        <v>73.2</v>
      </c>
      <c r="BJ228" s="29">
        <v>20</v>
      </c>
      <c r="BK228" s="29">
        <v>24.7</v>
      </c>
      <c r="BL228" s="29">
        <v>32.799999999999997</v>
      </c>
      <c r="BM228" s="29">
        <v>-8.1</v>
      </c>
      <c r="BN228" s="29">
        <v>214.2</v>
      </c>
      <c r="BO228" s="29">
        <v>165.1</v>
      </c>
      <c r="BP228" s="29">
        <v>49.1</v>
      </c>
      <c r="BQ228" s="29">
        <v>127.7</v>
      </c>
      <c r="BR228" s="29">
        <v>130.4</v>
      </c>
      <c r="BS228" s="29">
        <v>-2.7</v>
      </c>
      <c r="BT228" s="29">
        <v>53.5</v>
      </c>
      <c r="BU228" s="29">
        <v>41.7</v>
      </c>
      <c r="BV228" s="29">
        <v>11.8</v>
      </c>
      <c r="BW228" s="29">
        <v>105.4</v>
      </c>
      <c r="BX228" s="29">
        <v>93.1</v>
      </c>
      <c r="BY228" s="29">
        <v>12.2</v>
      </c>
      <c r="BZ228" s="29">
        <v>162.30000000000001</v>
      </c>
      <c r="CA228" s="29">
        <v>180.3</v>
      </c>
      <c r="CB228" s="29">
        <v>-18</v>
      </c>
      <c r="CC228" s="29">
        <v>149.9</v>
      </c>
      <c r="CD228" s="29">
        <v>154.19999999999999</v>
      </c>
      <c r="CE228" s="29">
        <v>-4.3</v>
      </c>
      <c r="CF228" s="29">
        <v>253</v>
      </c>
      <c r="CI228" s="29">
        <v>25.8</v>
      </c>
      <c r="CJ228" s="29">
        <v>25.8</v>
      </c>
      <c r="CK228" s="29">
        <v>0</v>
      </c>
      <c r="CL228" s="29">
        <v>114</v>
      </c>
      <c r="CM228" s="29">
        <v>144.5</v>
      </c>
      <c r="CN228" s="29">
        <v>-30.4</v>
      </c>
      <c r="CO228" s="29">
        <v>234.1</v>
      </c>
      <c r="CP228" s="29">
        <v>241.2</v>
      </c>
      <c r="CQ228" s="29">
        <v>-7.1</v>
      </c>
      <c r="CR228" s="29">
        <v>189.7</v>
      </c>
      <c r="CS228" s="29">
        <v>180</v>
      </c>
      <c r="CT228" s="29">
        <v>9.6999999999999993</v>
      </c>
      <c r="CU228" s="29">
        <v>188</v>
      </c>
      <c r="CV228" s="29">
        <v>173.3</v>
      </c>
      <c r="CW228" s="29">
        <v>14.7</v>
      </c>
      <c r="CX228" s="29">
        <v>50.9</v>
      </c>
      <c r="CY228" s="29">
        <v>50.6</v>
      </c>
      <c r="CZ228" s="29">
        <v>0.3</v>
      </c>
      <c r="DA228" s="29">
        <v>185</v>
      </c>
      <c r="DB228" s="29">
        <v>170.6</v>
      </c>
      <c r="DC228" s="29">
        <v>14.4</v>
      </c>
      <c r="DD228" s="29">
        <v>40.799999999999997</v>
      </c>
      <c r="DE228" s="29">
        <v>36.9</v>
      </c>
      <c r="DF228" s="29">
        <v>4</v>
      </c>
      <c r="DG228" s="29">
        <v>41.3</v>
      </c>
      <c r="DH228" s="29">
        <v>39.6</v>
      </c>
      <c r="DI228" s="29">
        <v>1.8</v>
      </c>
      <c r="DJ228" s="29">
        <v>176.1</v>
      </c>
      <c r="DK228" s="29">
        <v>167.6</v>
      </c>
      <c r="DL228" s="29">
        <v>8.5</v>
      </c>
      <c r="DM228" s="29">
        <v>111.4</v>
      </c>
      <c r="DN228" s="29">
        <v>128.4</v>
      </c>
      <c r="DO228" s="29">
        <v>-17</v>
      </c>
      <c r="DP228" s="29">
        <v>92.5</v>
      </c>
      <c r="DQ228" s="29">
        <v>121.9</v>
      </c>
      <c r="DR228" s="29">
        <v>-29.4</v>
      </c>
      <c r="DS228" s="29">
        <v>35.5</v>
      </c>
      <c r="DT228" s="29">
        <v>29.2</v>
      </c>
      <c r="DU228" s="29">
        <v>6.4</v>
      </c>
      <c r="DV228" s="29">
        <v>162.5</v>
      </c>
      <c r="DW228" s="29">
        <v>152.30000000000001</v>
      </c>
      <c r="DX228" s="29">
        <v>10.199999999999999</v>
      </c>
      <c r="DY228" s="29">
        <v>146.1</v>
      </c>
      <c r="EB228" s="29">
        <v>72.8</v>
      </c>
      <c r="EC228" s="29">
        <v>62.5</v>
      </c>
      <c r="ED228" s="29">
        <v>10.3</v>
      </c>
    </row>
    <row r="229" spans="1:134" x14ac:dyDescent="0.2">
      <c r="A229" s="28">
        <v>39263</v>
      </c>
      <c r="B229" s="33">
        <v>226</v>
      </c>
      <c r="C229" s="29">
        <v>22.5</v>
      </c>
      <c r="D229" s="29">
        <v>33.799999999999997</v>
      </c>
      <c r="E229" s="29">
        <v>-11.3</v>
      </c>
      <c r="F229" s="29">
        <v>137</v>
      </c>
      <c r="G229" s="29">
        <v>138.1</v>
      </c>
      <c r="H229" s="29">
        <v>-1.1000000000000001</v>
      </c>
      <c r="I229" s="29">
        <v>182.8</v>
      </c>
      <c r="J229" s="29">
        <v>166.3</v>
      </c>
      <c r="K229" s="29">
        <v>16.5</v>
      </c>
      <c r="L229" s="29">
        <v>164</v>
      </c>
      <c r="M229" s="29">
        <v>161.80000000000001</v>
      </c>
      <c r="N229" s="29">
        <v>2.2000000000000002</v>
      </c>
      <c r="O229" s="29">
        <v>46.6</v>
      </c>
      <c r="P229" s="29">
        <v>47.5</v>
      </c>
      <c r="Q229" s="29">
        <v>-0.9</v>
      </c>
      <c r="R229" s="29">
        <v>159.4</v>
      </c>
      <c r="S229" s="29">
        <v>159.30000000000001</v>
      </c>
      <c r="T229" s="29">
        <v>0.1</v>
      </c>
      <c r="U229" s="29">
        <v>193.9</v>
      </c>
      <c r="V229" s="29">
        <v>200.1</v>
      </c>
      <c r="W229" s="29">
        <v>-6.2</v>
      </c>
      <c r="X229" s="29">
        <v>90.3</v>
      </c>
      <c r="Y229" s="29">
        <v>107.3</v>
      </c>
      <c r="Z229" s="29">
        <v>-17</v>
      </c>
      <c r="AA229" s="29">
        <v>120.9</v>
      </c>
      <c r="AB229" s="29">
        <v>126.6</v>
      </c>
      <c r="AC229" s="29">
        <v>-5.7</v>
      </c>
      <c r="AD229" s="29">
        <v>42.5</v>
      </c>
      <c r="AE229" s="29">
        <v>39.200000000000003</v>
      </c>
      <c r="AF229" s="29">
        <v>3.3</v>
      </c>
      <c r="AG229" s="29">
        <v>64.400000000000006</v>
      </c>
      <c r="AH229" s="29">
        <v>56.3</v>
      </c>
      <c r="AI229" s="29">
        <v>8.1</v>
      </c>
      <c r="AJ229" s="29">
        <v>119.8</v>
      </c>
      <c r="AK229" s="29">
        <v>131.4</v>
      </c>
      <c r="AL229" s="29">
        <v>-11.6</v>
      </c>
      <c r="AM229" s="29">
        <v>222.2</v>
      </c>
      <c r="AN229" s="29">
        <v>190.2</v>
      </c>
      <c r="AO229" s="29">
        <v>32.1</v>
      </c>
      <c r="AP229" s="29">
        <v>205.5</v>
      </c>
      <c r="AQ229" s="29">
        <v>161.5</v>
      </c>
      <c r="AR229" s="29">
        <v>44</v>
      </c>
      <c r="AS229" s="29">
        <v>143.4</v>
      </c>
      <c r="AT229" s="29">
        <v>133.6</v>
      </c>
      <c r="AU229" s="29">
        <v>9.8000000000000007</v>
      </c>
      <c r="AV229" s="29">
        <v>156.30000000000001</v>
      </c>
      <c r="AW229" s="29">
        <v>150.30000000000001</v>
      </c>
      <c r="AX229" s="29">
        <v>6</v>
      </c>
      <c r="AY229" s="29">
        <v>181.3</v>
      </c>
      <c r="AZ229" s="29">
        <v>174.7</v>
      </c>
      <c r="BA229" s="29">
        <v>6.7</v>
      </c>
      <c r="BB229" s="29">
        <v>95.9</v>
      </c>
      <c r="BC229" s="29">
        <v>74.7</v>
      </c>
      <c r="BD229" s="29">
        <v>21.2</v>
      </c>
      <c r="BE229" s="29">
        <v>179.7</v>
      </c>
      <c r="BF229" s="29">
        <v>169.4</v>
      </c>
      <c r="BG229" s="29">
        <v>10.3</v>
      </c>
      <c r="BH229" s="29">
        <v>97.6</v>
      </c>
      <c r="BI229" s="29">
        <v>74.900000000000006</v>
      </c>
      <c r="BJ229" s="29">
        <v>22.7</v>
      </c>
      <c r="BK229" s="29">
        <v>23.8</v>
      </c>
      <c r="BL229" s="29">
        <v>32</v>
      </c>
      <c r="BM229" s="29">
        <v>-8.1999999999999993</v>
      </c>
      <c r="BN229" s="29">
        <v>217.7</v>
      </c>
      <c r="BO229" s="29">
        <v>169.5</v>
      </c>
      <c r="BP229" s="29">
        <v>48.2</v>
      </c>
      <c r="BQ229" s="29">
        <v>132.19999999999999</v>
      </c>
      <c r="BR229" s="29">
        <v>131.30000000000001</v>
      </c>
      <c r="BS229" s="29">
        <v>0.9</v>
      </c>
      <c r="BT229" s="29">
        <v>51.1</v>
      </c>
      <c r="BU229" s="29">
        <v>42.5</v>
      </c>
      <c r="BV229" s="29">
        <v>8.6</v>
      </c>
      <c r="BW229" s="29">
        <v>108</v>
      </c>
      <c r="BX229" s="29">
        <v>94.5</v>
      </c>
      <c r="BY229" s="29">
        <v>13.5</v>
      </c>
      <c r="BZ229" s="29">
        <v>159</v>
      </c>
      <c r="CA229" s="29">
        <v>178.7</v>
      </c>
      <c r="CB229" s="29">
        <v>-19.7</v>
      </c>
      <c r="CC229" s="29">
        <v>151.6</v>
      </c>
      <c r="CD229" s="29">
        <v>154.4</v>
      </c>
      <c r="CE229" s="29">
        <v>-2.8</v>
      </c>
      <c r="CF229" s="29">
        <v>282.3</v>
      </c>
      <c r="CI229" s="29">
        <v>26</v>
      </c>
      <c r="CJ229" s="29">
        <v>25.6</v>
      </c>
      <c r="CK229" s="29">
        <v>0.4</v>
      </c>
      <c r="CL229" s="29">
        <v>113.2</v>
      </c>
      <c r="CM229" s="29">
        <v>143.1</v>
      </c>
      <c r="CN229" s="29">
        <v>-29.9</v>
      </c>
      <c r="CO229" s="29">
        <v>233.1</v>
      </c>
      <c r="CP229" s="29">
        <v>241.9</v>
      </c>
      <c r="CQ229" s="29">
        <v>-8.8000000000000007</v>
      </c>
      <c r="CR229" s="29">
        <v>196.3</v>
      </c>
      <c r="CS229" s="29">
        <v>181.3</v>
      </c>
      <c r="CT229" s="29">
        <v>15</v>
      </c>
      <c r="CU229" s="29">
        <v>190.5</v>
      </c>
      <c r="CV229" s="29">
        <v>175.3</v>
      </c>
      <c r="CW229" s="29">
        <v>15.1</v>
      </c>
      <c r="CX229" s="29">
        <v>52.8</v>
      </c>
      <c r="CY229" s="29">
        <v>51.2</v>
      </c>
      <c r="CZ229" s="29">
        <v>1.6</v>
      </c>
      <c r="DA229" s="29">
        <v>189.4</v>
      </c>
      <c r="DB229" s="29">
        <v>172.9</v>
      </c>
      <c r="DC229" s="29">
        <v>16.399999999999999</v>
      </c>
      <c r="DD229" s="29">
        <v>46.9</v>
      </c>
      <c r="DE229" s="29">
        <v>38.1</v>
      </c>
      <c r="DF229" s="29">
        <v>8.8000000000000007</v>
      </c>
      <c r="DG229" s="29">
        <v>44.1</v>
      </c>
      <c r="DH229" s="29">
        <v>40.1</v>
      </c>
      <c r="DI229" s="29">
        <v>4</v>
      </c>
      <c r="DJ229" s="29">
        <v>182</v>
      </c>
      <c r="DK229" s="29">
        <v>168.9</v>
      </c>
      <c r="DL229" s="29">
        <v>13.1</v>
      </c>
      <c r="DM229" s="29">
        <v>113.2</v>
      </c>
      <c r="DN229" s="29">
        <v>127.8</v>
      </c>
      <c r="DO229" s="29">
        <v>-14.6</v>
      </c>
      <c r="DP229" s="29">
        <v>92</v>
      </c>
      <c r="DQ229" s="29">
        <v>120.2</v>
      </c>
      <c r="DR229" s="29">
        <v>-28.2</v>
      </c>
      <c r="DS229" s="29">
        <v>37.1</v>
      </c>
      <c r="DT229" s="29">
        <v>29.8</v>
      </c>
      <c r="DU229" s="29">
        <v>7.3</v>
      </c>
      <c r="DV229" s="29">
        <v>165</v>
      </c>
      <c r="DW229" s="29">
        <v>153.5</v>
      </c>
      <c r="DX229" s="29">
        <v>11.5</v>
      </c>
      <c r="DY229" s="29">
        <v>148.30000000000001</v>
      </c>
      <c r="EB229" s="29">
        <v>74.099999999999994</v>
      </c>
      <c r="EC229" s="29">
        <v>63.3</v>
      </c>
      <c r="ED229" s="29">
        <v>10.8</v>
      </c>
    </row>
    <row r="230" spans="1:134" x14ac:dyDescent="0.2">
      <c r="A230" s="28">
        <v>39355</v>
      </c>
      <c r="B230" s="33">
        <v>227</v>
      </c>
      <c r="C230" s="29">
        <v>22.5</v>
      </c>
      <c r="D230" s="29">
        <v>33.1</v>
      </c>
      <c r="E230" s="29">
        <v>-10.6</v>
      </c>
      <c r="F230" s="29">
        <v>138</v>
      </c>
      <c r="G230" s="29">
        <v>138.69999999999999</v>
      </c>
      <c r="H230" s="29">
        <v>-0.7</v>
      </c>
      <c r="I230" s="29">
        <v>186.5</v>
      </c>
      <c r="J230" s="29">
        <v>168.3</v>
      </c>
      <c r="K230" s="29">
        <v>18.2</v>
      </c>
      <c r="L230" s="29">
        <v>167.2</v>
      </c>
      <c r="M230" s="29">
        <v>163.1</v>
      </c>
      <c r="N230" s="29">
        <v>4</v>
      </c>
      <c r="O230" s="29">
        <v>47</v>
      </c>
      <c r="P230" s="29">
        <v>47.4</v>
      </c>
      <c r="Q230" s="29">
        <v>-0.5</v>
      </c>
      <c r="R230" s="29">
        <v>161</v>
      </c>
      <c r="S230" s="29">
        <v>159.69999999999999</v>
      </c>
      <c r="T230" s="29">
        <v>1.3</v>
      </c>
      <c r="U230" s="29">
        <v>194.3</v>
      </c>
      <c r="V230" s="29">
        <v>200</v>
      </c>
      <c r="W230" s="29">
        <v>-5.7</v>
      </c>
      <c r="X230" s="29">
        <v>92.8</v>
      </c>
      <c r="Y230" s="29">
        <v>107</v>
      </c>
      <c r="Z230" s="29">
        <v>-14.2</v>
      </c>
      <c r="AA230" s="29">
        <v>120</v>
      </c>
      <c r="AB230" s="29">
        <v>126.9</v>
      </c>
      <c r="AC230" s="29">
        <v>-6.9</v>
      </c>
      <c r="AD230" s="29">
        <v>43.3</v>
      </c>
      <c r="AE230" s="29">
        <v>39.200000000000003</v>
      </c>
      <c r="AF230" s="29">
        <v>4</v>
      </c>
      <c r="AG230" s="29">
        <v>65.5</v>
      </c>
      <c r="AH230" s="29">
        <v>56.4</v>
      </c>
      <c r="AI230" s="29">
        <v>9.1</v>
      </c>
      <c r="AJ230" s="29">
        <v>118.4</v>
      </c>
      <c r="AK230" s="29">
        <v>131</v>
      </c>
      <c r="AL230" s="29">
        <v>-12.6</v>
      </c>
      <c r="AM230" s="29">
        <v>225.7</v>
      </c>
      <c r="AN230" s="29">
        <v>193.1</v>
      </c>
      <c r="AO230" s="29">
        <v>32.6</v>
      </c>
      <c r="AP230" s="29">
        <v>207.3</v>
      </c>
      <c r="AQ230" s="29">
        <v>165.6</v>
      </c>
      <c r="AR230" s="29">
        <v>41.7</v>
      </c>
      <c r="AS230" s="29">
        <v>143.69999999999999</v>
      </c>
      <c r="AT230" s="29">
        <v>134.4</v>
      </c>
      <c r="AU230" s="29">
        <v>9.3000000000000007</v>
      </c>
      <c r="AV230" s="29">
        <v>157</v>
      </c>
      <c r="AW230" s="29">
        <v>151.1</v>
      </c>
      <c r="AX230" s="29">
        <v>5.9</v>
      </c>
      <c r="AY230" s="29">
        <v>184.5</v>
      </c>
      <c r="AZ230" s="29">
        <v>176.3</v>
      </c>
      <c r="BA230" s="29">
        <v>8.1999999999999993</v>
      </c>
      <c r="BB230" s="29">
        <v>98.4</v>
      </c>
      <c r="BC230" s="29">
        <v>76.7</v>
      </c>
      <c r="BD230" s="29">
        <v>21.7</v>
      </c>
      <c r="BE230" s="29">
        <v>184.6</v>
      </c>
      <c r="BF230" s="29">
        <v>170.4</v>
      </c>
      <c r="BG230" s="29">
        <v>14.2</v>
      </c>
      <c r="BH230" s="29">
        <v>101.5</v>
      </c>
      <c r="BI230" s="29">
        <v>76.8</v>
      </c>
      <c r="BJ230" s="29">
        <v>24.7</v>
      </c>
      <c r="BK230" s="29">
        <v>24.5</v>
      </c>
      <c r="BL230" s="29">
        <v>31.2</v>
      </c>
      <c r="BM230" s="29">
        <v>-6.7</v>
      </c>
      <c r="BN230" s="29">
        <v>223.6</v>
      </c>
      <c r="BO230" s="29">
        <v>174</v>
      </c>
      <c r="BP230" s="29">
        <v>49.5</v>
      </c>
      <c r="BQ230" s="29">
        <v>130.1</v>
      </c>
      <c r="BR230" s="29">
        <v>132</v>
      </c>
      <c r="BS230" s="29">
        <v>-1.8</v>
      </c>
      <c r="BT230" s="29">
        <v>52.3</v>
      </c>
      <c r="BU230" s="29">
        <v>43.3</v>
      </c>
      <c r="BV230" s="29">
        <v>9.1</v>
      </c>
      <c r="BW230" s="29">
        <v>108.9</v>
      </c>
      <c r="BX230" s="29">
        <v>95.8</v>
      </c>
      <c r="BY230" s="29">
        <v>13.1</v>
      </c>
      <c r="BZ230" s="29">
        <v>159.6</v>
      </c>
      <c r="CA230" s="29">
        <v>177.1</v>
      </c>
      <c r="CB230" s="29">
        <v>-17.5</v>
      </c>
      <c r="CC230" s="29">
        <v>152.6</v>
      </c>
      <c r="CD230" s="29">
        <v>154.6</v>
      </c>
      <c r="CE230" s="29">
        <v>-2</v>
      </c>
      <c r="CF230" s="29">
        <v>310.5</v>
      </c>
      <c r="CI230" s="29">
        <v>27</v>
      </c>
      <c r="CJ230" s="29">
        <v>25.5</v>
      </c>
      <c r="CK230" s="29">
        <v>1.4</v>
      </c>
      <c r="CL230" s="29">
        <v>115.3</v>
      </c>
      <c r="CM230" s="29">
        <v>141.9</v>
      </c>
      <c r="CN230" s="29">
        <v>-26.5</v>
      </c>
      <c r="CO230" s="29">
        <v>233.6</v>
      </c>
      <c r="CP230" s="29">
        <v>242.6</v>
      </c>
      <c r="CQ230" s="29">
        <v>-9</v>
      </c>
      <c r="CR230" s="29">
        <v>197.2</v>
      </c>
      <c r="CS230" s="29">
        <v>182.6</v>
      </c>
      <c r="CT230" s="29">
        <v>14.5</v>
      </c>
      <c r="CU230" s="29">
        <v>190</v>
      </c>
      <c r="CV230" s="29">
        <v>177.3</v>
      </c>
      <c r="CW230" s="29">
        <v>12.7</v>
      </c>
      <c r="CX230" s="29">
        <v>55.6</v>
      </c>
      <c r="CY230" s="29">
        <v>52</v>
      </c>
      <c r="CZ230" s="29">
        <v>3.6</v>
      </c>
      <c r="DA230" s="29">
        <v>190.8</v>
      </c>
      <c r="DB230" s="29">
        <v>175.2</v>
      </c>
      <c r="DC230" s="29">
        <v>15.5</v>
      </c>
      <c r="DD230" s="29">
        <v>49.5</v>
      </c>
      <c r="DE230" s="29">
        <v>39.5</v>
      </c>
      <c r="DF230" s="29">
        <v>10</v>
      </c>
      <c r="DG230" s="29">
        <v>47.1</v>
      </c>
      <c r="DH230" s="29">
        <v>40.799999999999997</v>
      </c>
      <c r="DI230" s="29">
        <v>6.3</v>
      </c>
      <c r="DJ230" s="29">
        <v>185.5</v>
      </c>
      <c r="DK230" s="29">
        <v>170.4</v>
      </c>
      <c r="DL230" s="29">
        <v>15.1</v>
      </c>
      <c r="DM230" s="29">
        <v>110.1</v>
      </c>
      <c r="DN230" s="29">
        <v>127</v>
      </c>
      <c r="DO230" s="29">
        <v>-16.899999999999999</v>
      </c>
      <c r="DP230" s="29">
        <v>90.4</v>
      </c>
      <c r="DQ230" s="29">
        <v>118.5</v>
      </c>
      <c r="DR230" s="29">
        <v>-28.1</v>
      </c>
      <c r="DS230" s="29">
        <v>38.9</v>
      </c>
      <c r="DT230" s="29">
        <v>30.5</v>
      </c>
      <c r="DU230" s="29">
        <v>8.4</v>
      </c>
      <c r="DV230" s="29">
        <v>166.9</v>
      </c>
      <c r="DW230" s="29">
        <v>154.9</v>
      </c>
      <c r="DX230" s="29">
        <v>12</v>
      </c>
      <c r="DY230" s="29">
        <v>148.30000000000001</v>
      </c>
      <c r="EB230" s="29">
        <v>76</v>
      </c>
      <c r="EC230" s="29">
        <v>64.099999999999994</v>
      </c>
      <c r="ED230" s="29">
        <v>11.9</v>
      </c>
    </row>
    <row r="231" spans="1:134" x14ac:dyDescent="0.2">
      <c r="A231" s="28">
        <v>39447</v>
      </c>
      <c r="B231" s="33">
        <v>228</v>
      </c>
      <c r="C231" s="29">
        <v>21.9</v>
      </c>
      <c r="D231" s="29">
        <v>32.4</v>
      </c>
      <c r="E231" s="29">
        <v>-10.5</v>
      </c>
      <c r="F231" s="29">
        <v>140.19999999999999</v>
      </c>
      <c r="G231" s="29">
        <v>139.30000000000001</v>
      </c>
      <c r="H231" s="29">
        <v>0.9</v>
      </c>
      <c r="I231" s="29">
        <v>188.2</v>
      </c>
      <c r="J231" s="29">
        <v>170.4</v>
      </c>
      <c r="K231" s="29">
        <v>17.8</v>
      </c>
      <c r="L231" s="29">
        <v>169.5</v>
      </c>
      <c r="M231" s="29">
        <v>164.5</v>
      </c>
      <c r="N231" s="29">
        <v>5.0999999999999996</v>
      </c>
      <c r="O231" s="29">
        <v>47.5</v>
      </c>
      <c r="P231" s="29">
        <v>47.4</v>
      </c>
      <c r="Q231" s="29">
        <v>0</v>
      </c>
      <c r="R231" s="29">
        <v>161.69999999999999</v>
      </c>
      <c r="S231" s="29">
        <v>160.1</v>
      </c>
      <c r="T231" s="29">
        <v>1.5</v>
      </c>
      <c r="U231" s="29">
        <v>197.9</v>
      </c>
      <c r="V231" s="29">
        <v>200</v>
      </c>
      <c r="W231" s="29">
        <v>-2.1</v>
      </c>
      <c r="X231" s="29">
        <v>94.9</v>
      </c>
      <c r="Y231" s="29">
        <v>106.8</v>
      </c>
      <c r="Z231" s="29">
        <v>-11.9</v>
      </c>
      <c r="AA231" s="29">
        <v>116.9</v>
      </c>
      <c r="AB231" s="29">
        <v>127</v>
      </c>
      <c r="AC231" s="29">
        <v>-10.199999999999999</v>
      </c>
      <c r="AD231" s="29">
        <v>43.5</v>
      </c>
      <c r="AE231" s="29">
        <v>39.299999999999997</v>
      </c>
      <c r="AF231" s="29">
        <v>4.3</v>
      </c>
      <c r="AG231" s="29">
        <v>69.099999999999994</v>
      </c>
      <c r="AH231" s="29">
        <v>56.7</v>
      </c>
      <c r="AI231" s="29">
        <v>12.4</v>
      </c>
      <c r="AJ231" s="29">
        <v>118.5</v>
      </c>
      <c r="AK231" s="29">
        <v>130.6</v>
      </c>
      <c r="AL231" s="29">
        <v>-12.1</v>
      </c>
      <c r="AM231" s="29">
        <v>230.7</v>
      </c>
      <c r="AN231" s="29">
        <v>196.2</v>
      </c>
      <c r="AO231" s="29">
        <v>34.5</v>
      </c>
      <c r="AP231" s="29">
        <v>209.3</v>
      </c>
      <c r="AQ231" s="29">
        <v>169.6</v>
      </c>
      <c r="AR231" s="29">
        <v>39.700000000000003</v>
      </c>
      <c r="AS231" s="29">
        <v>145.19999999999999</v>
      </c>
      <c r="AT231" s="29">
        <v>135.19999999999999</v>
      </c>
      <c r="AU231" s="29">
        <v>10</v>
      </c>
      <c r="AV231" s="29">
        <v>157</v>
      </c>
      <c r="AW231" s="29">
        <v>151.9</v>
      </c>
      <c r="AX231" s="29">
        <v>5.0999999999999996</v>
      </c>
      <c r="AY231" s="29">
        <v>185.5</v>
      </c>
      <c r="AZ231" s="29">
        <v>178</v>
      </c>
      <c r="BA231" s="29">
        <v>7.5</v>
      </c>
      <c r="BB231" s="29">
        <v>101.7</v>
      </c>
      <c r="BC231" s="29">
        <v>78.8</v>
      </c>
      <c r="BD231" s="29">
        <v>22.9</v>
      </c>
      <c r="BE231" s="29">
        <v>177</v>
      </c>
      <c r="BF231" s="29">
        <v>171</v>
      </c>
      <c r="BG231" s="29">
        <v>6</v>
      </c>
      <c r="BH231" s="29">
        <v>108.1</v>
      </c>
      <c r="BI231" s="29">
        <v>79</v>
      </c>
      <c r="BJ231" s="29">
        <v>29</v>
      </c>
      <c r="BK231" s="29">
        <v>26.3</v>
      </c>
      <c r="BL231" s="29">
        <v>30.5</v>
      </c>
      <c r="BM231" s="29">
        <v>-4.2</v>
      </c>
      <c r="BN231" s="29">
        <v>224.6</v>
      </c>
      <c r="BO231" s="29">
        <v>178.5</v>
      </c>
      <c r="BP231" s="29">
        <v>46.1</v>
      </c>
      <c r="BQ231" s="29">
        <v>130.1</v>
      </c>
      <c r="BR231" s="29">
        <v>132.6</v>
      </c>
      <c r="BS231" s="29">
        <v>-2.5</v>
      </c>
      <c r="BT231" s="29">
        <v>52.9</v>
      </c>
      <c r="BU231" s="29">
        <v>44.1</v>
      </c>
      <c r="BV231" s="29">
        <v>8.8000000000000007</v>
      </c>
      <c r="BW231" s="29">
        <v>112.4</v>
      </c>
      <c r="BX231" s="29">
        <v>97.3</v>
      </c>
      <c r="BY231" s="29">
        <v>15.1</v>
      </c>
      <c r="BZ231" s="29">
        <v>160.69999999999999</v>
      </c>
      <c r="CA231" s="29">
        <v>175.7</v>
      </c>
      <c r="CB231" s="29">
        <v>-14.9</v>
      </c>
      <c r="CC231" s="29">
        <v>154</v>
      </c>
      <c r="CD231" s="29">
        <v>154.9</v>
      </c>
      <c r="CE231" s="29">
        <v>-0.9</v>
      </c>
      <c r="CF231" s="29">
        <v>338.7</v>
      </c>
      <c r="CI231" s="29">
        <v>28.2</v>
      </c>
      <c r="CJ231" s="29">
        <v>25.5</v>
      </c>
      <c r="CK231" s="29">
        <v>2.7</v>
      </c>
      <c r="CL231" s="29">
        <v>110.5</v>
      </c>
      <c r="CM231" s="29">
        <v>140.4</v>
      </c>
      <c r="CN231" s="29">
        <v>-29.9</v>
      </c>
      <c r="CO231" s="29">
        <v>232</v>
      </c>
      <c r="CP231" s="29">
        <v>243.2</v>
      </c>
      <c r="CQ231" s="29">
        <v>-11.1</v>
      </c>
      <c r="CR231" s="29">
        <v>201.9</v>
      </c>
      <c r="CS231" s="29">
        <v>184.2</v>
      </c>
      <c r="CT231" s="29">
        <v>17.7</v>
      </c>
      <c r="CU231" s="29">
        <v>190.7</v>
      </c>
      <c r="CV231" s="29">
        <v>179.2</v>
      </c>
      <c r="CW231" s="29">
        <v>11.6</v>
      </c>
      <c r="CX231" s="29">
        <v>56.9</v>
      </c>
      <c r="CY231" s="29">
        <v>52.8</v>
      </c>
      <c r="CZ231" s="29">
        <v>4.0999999999999996</v>
      </c>
      <c r="DA231" s="29">
        <v>193.9</v>
      </c>
      <c r="DB231" s="29">
        <v>177.6</v>
      </c>
      <c r="DC231" s="29">
        <v>16.3</v>
      </c>
      <c r="DD231" s="29">
        <v>49.5</v>
      </c>
      <c r="DE231" s="29">
        <v>40.799999999999997</v>
      </c>
      <c r="DF231" s="29">
        <v>8.6999999999999993</v>
      </c>
      <c r="DG231" s="29">
        <v>46.1</v>
      </c>
      <c r="DH231" s="29">
        <v>41.4</v>
      </c>
      <c r="DI231" s="29">
        <v>4.7</v>
      </c>
      <c r="DJ231" s="29">
        <v>191.2</v>
      </c>
      <c r="DK231" s="29">
        <v>172.1</v>
      </c>
      <c r="DL231" s="29">
        <v>19.100000000000001</v>
      </c>
      <c r="DM231" s="29">
        <v>114.6</v>
      </c>
      <c r="DN231" s="29">
        <v>126.5</v>
      </c>
      <c r="DO231" s="29">
        <v>-11.9</v>
      </c>
      <c r="DP231" s="29">
        <v>90.8</v>
      </c>
      <c r="DQ231" s="29">
        <v>116.8</v>
      </c>
      <c r="DR231" s="29">
        <v>-26.1</v>
      </c>
      <c r="DS231" s="29">
        <v>41</v>
      </c>
      <c r="DT231" s="29">
        <v>31.3</v>
      </c>
      <c r="DU231" s="29">
        <v>9.6999999999999993</v>
      </c>
      <c r="DV231" s="29">
        <v>168.5</v>
      </c>
      <c r="DW231" s="29">
        <v>156.19999999999999</v>
      </c>
      <c r="DX231" s="29">
        <v>12.2</v>
      </c>
      <c r="DY231" s="29">
        <v>151.5</v>
      </c>
      <c r="EB231" s="29">
        <v>76.599999999999994</v>
      </c>
      <c r="EC231" s="29">
        <v>65</v>
      </c>
      <c r="ED231" s="29">
        <v>11.5</v>
      </c>
    </row>
    <row r="232" spans="1:134" x14ac:dyDescent="0.2">
      <c r="A232" s="28">
        <v>39538</v>
      </c>
      <c r="B232" s="33">
        <v>229</v>
      </c>
      <c r="C232" s="29">
        <v>21.2</v>
      </c>
      <c r="D232" s="29">
        <v>31.7</v>
      </c>
      <c r="E232" s="29">
        <v>-10.5</v>
      </c>
      <c r="F232" s="29">
        <v>140.19999999999999</v>
      </c>
      <c r="G232" s="29">
        <v>140</v>
      </c>
      <c r="H232" s="29">
        <v>0.2</v>
      </c>
      <c r="I232" s="29">
        <v>189.3</v>
      </c>
      <c r="J232" s="29">
        <v>172.4</v>
      </c>
      <c r="K232" s="29">
        <v>16.8</v>
      </c>
      <c r="L232" s="29">
        <v>174</v>
      </c>
      <c r="M232" s="29">
        <v>166</v>
      </c>
      <c r="N232" s="29">
        <v>7.9</v>
      </c>
      <c r="O232" s="29">
        <v>49</v>
      </c>
      <c r="P232" s="29">
        <v>47.5</v>
      </c>
      <c r="Q232" s="29">
        <v>1.5</v>
      </c>
      <c r="R232" s="29">
        <v>164.1</v>
      </c>
      <c r="S232" s="29">
        <v>160.69999999999999</v>
      </c>
      <c r="T232" s="29">
        <v>3.4</v>
      </c>
      <c r="U232" s="29">
        <v>196</v>
      </c>
      <c r="V232" s="29">
        <v>200</v>
      </c>
      <c r="W232" s="29">
        <v>-4</v>
      </c>
      <c r="X232" s="29">
        <v>92.2</v>
      </c>
      <c r="Y232" s="29">
        <v>106.5</v>
      </c>
      <c r="Z232" s="29">
        <v>-14.2</v>
      </c>
      <c r="AA232" s="29">
        <v>117.4</v>
      </c>
      <c r="AB232" s="29">
        <v>127.2</v>
      </c>
      <c r="AC232" s="29">
        <v>-9.8000000000000007</v>
      </c>
      <c r="AD232" s="29">
        <v>43</v>
      </c>
      <c r="AE232" s="29">
        <v>39.299999999999997</v>
      </c>
      <c r="AF232" s="29">
        <v>3.6</v>
      </c>
      <c r="AG232" s="29">
        <v>69.599999999999994</v>
      </c>
      <c r="AH232" s="29">
        <v>57</v>
      </c>
      <c r="AI232" s="29">
        <v>12.6</v>
      </c>
      <c r="AJ232" s="29">
        <v>117.2</v>
      </c>
      <c r="AK232" s="29">
        <v>130.19999999999999</v>
      </c>
      <c r="AL232" s="29">
        <v>-13</v>
      </c>
      <c r="AM232" s="29">
        <v>231.8</v>
      </c>
      <c r="AN232" s="29">
        <v>199.2</v>
      </c>
      <c r="AO232" s="29">
        <v>32.6</v>
      </c>
      <c r="AP232" s="29">
        <v>208.3</v>
      </c>
      <c r="AQ232" s="29">
        <v>173.4</v>
      </c>
      <c r="AR232" s="29">
        <v>34.9</v>
      </c>
      <c r="AS232" s="29">
        <v>145.19999999999999</v>
      </c>
      <c r="AT232" s="29">
        <v>136</v>
      </c>
      <c r="AU232" s="29">
        <v>9.1999999999999993</v>
      </c>
      <c r="AV232" s="29">
        <v>157.6</v>
      </c>
      <c r="AW232" s="29">
        <v>152.6</v>
      </c>
      <c r="AX232" s="29">
        <v>5</v>
      </c>
      <c r="AY232" s="29">
        <v>188.1</v>
      </c>
      <c r="AZ232" s="29">
        <v>179.7</v>
      </c>
      <c r="BA232" s="29">
        <v>8.4</v>
      </c>
      <c r="BB232" s="29">
        <v>105.2</v>
      </c>
      <c r="BC232" s="29">
        <v>81</v>
      </c>
      <c r="BD232" s="29">
        <v>24.2</v>
      </c>
      <c r="BE232" s="29">
        <v>181.2</v>
      </c>
      <c r="BF232" s="29">
        <v>171.8</v>
      </c>
      <c r="BG232" s="29">
        <v>9.4</v>
      </c>
      <c r="BH232" s="29">
        <v>110.2</v>
      </c>
      <c r="BI232" s="29">
        <v>81.3</v>
      </c>
      <c r="BJ232" s="29">
        <v>29</v>
      </c>
      <c r="BK232" s="29">
        <v>26.1</v>
      </c>
      <c r="BL232" s="29">
        <v>29.8</v>
      </c>
      <c r="BM232" s="29">
        <v>-3.7</v>
      </c>
      <c r="BN232" s="29">
        <v>240.5</v>
      </c>
      <c r="BO232" s="29">
        <v>183.6</v>
      </c>
      <c r="BP232" s="29">
        <v>56.9</v>
      </c>
      <c r="BQ232" s="29">
        <v>127.8</v>
      </c>
      <c r="BR232" s="29">
        <v>133</v>
      </c>
      <c r="BS232" s="29">
        <v>-5.2</v>
      </c>
      <c r="BT232" s="29">
        <v>56.4</v>
      </c>
      <c r="BU232" s="29">
        <v>45.1</v>
      </c>
      <c r="BV232" s="29">
        <v>11.4</v>
      </c>
      <c r="BW232" s="29">
        <v>116</v>
      </c>
      <c r="BX232" s="29">
        <v>98.9</v>
      </c>
      <c r="BY232" s="29">
        <v>17.100000000000001</v>
      </c>
      <c r="BZ232" s="29">
        <v>160.19999999999999</v>
      </c>
      <c r="CA232" s="29">
        <v>174.3</v>
      </c>
      <c r="CB232" s="29">
        <v>-14</v>
      </c>
      <c r="CC232" s="29">
        <v>157.5</v>
      </c>
      <c r="CD232" s="29">
        <v>155.4</v>
      </c>
      <c r="CE232" s="29">
        <v>2.2000000000000002</v>
      </c>
      <c r="CF232" s="29">
        <v>333.8</v>
      </c>
      <c r="CI232" s="29">
        <v>28.2</v>
      </c>
      <c r="CJ232" s="29">
        <v>25.5</v>
      </c>
      <c r="CK232" s="29">
        <v>2.7</v>
      </c>
      <c r="CL232" s="29">
        <v>106.1</v>
      </c>
      <c r="CM232" s="29">
        <v>138.69999999999999</v>
      </c>
      <c r="CN232" s="29">
        <v>-32.6</v>
      </c>
      <c r="CO232" s="29">
        <v>234.5</v>
      </c>
      <c r="CP232" s="29">
        <v>243.8</v>
      </c>
      <c r="CQ232" s="29">
        <v>-9.3000000000000007</v>
      </c>
      <c r="CR232" s="29">
        <v>206.5</v>
      </c>
      <c r="CS232" s="29">
        <v>185.9</v>
      </c>
      <c r="CT232" s="29">
        <v>20.6</v>
      </c>
      <c r="CU232" s="29">
        <v>191.4</v>
      </c>
      <c r="CV232" s="29">
        <v>181</v>
      </c>
      <c r="CW232" s="29">
        <v>10.4</v>
      </c>
      <c r="CX232" s="29">
        <v>58.5</v>
      </c>
      <c r="CY232" s="29">
        <v>53.6</v>
      </c>
      <c r="CZ232" s="29">
        <v>4.9000000000000004</v>
      </c>
      <c r="DA232" s="29">
        <v>197.4</v>
      </c>
      <c r="DB232" s="29">
        <v>180</v>
      </c>
      <c r="DC232" s="29">
        <v>17.399999999999999</v>
      </c>
      <c r="DD232" s="29">
        <v>50.8</v>
      </c>
      <c r="DE232" s="29">
        <v>42</v>
      </c>
      <c r="DF232" s="29">
        <v>8.8000000000000007</v>
      </c>
      <c r="DG232" s="29">
        <v>45.5</v>
      </c>
      <c r="DH232" s="29">
        <v>41.9</v>
      </c>
      <c r="DI232" s="29">
        <v>3.6</v>
      </c>
      <c r="DJ232" s="29">
        <v>196.6</v>
      </c>
      <c r="DK232" s="29">
        <v>174.1</v>
      </c>
      <c r="DL232" s="29">
        <v>22.5</v>
      </c>
      <c r="DM232" s="29">
        <v>120.6</v>
      </c>
      <c r="DN232" s="29">
        <v>126.3</v>
      </c>
      <c r="DO232" s="29">
        <v>-5.7</v>
      </c>
      <c r="DP232" s="29">
        <v>89.9</v>
      </c>
      <c r="DQ232" s="29">
        <v>115.2</v>
      </c>
      <c r="DR232" s="29">
        <v>-25.2</v>
      </c>
      <c r="DS232" s="29">
        <v>44.9</v>
      </c>
      <c r="DT232" s="29">
        <v>32.299999999999997</v>
      </c>
      <c r="DU232" s="29">
        <v>12.6</v>
      </c>
      <c r="DV232" s="29">
        <v>169.3</v>
      </c>
      <c r="DW232" s="29">
        <v>157.6</v>
      </c>
      <c r="DX232" s="29">
        <v>11.7</v>
      </c>
      <c r="DY232" s="29">
        <v>152.30000000000001</v>
      </c>
      <c r="EB232" s="29">
        <v>79</v>
      </c>
      <c r="EC232" s="29">
        <v>66</v>
      </c>
      <c r="ED232" s="29">
        <v>13</v>
      </c>
    </row>
    <row r="233" spans="1:134" x14ac:dyDescent="0.2">
      <c r="A233" s="28">
        <v>39629</v>
      </c>
      <c r="B233" s="33">
        <v>230</v>
      </c>
      <c r="C233" s="29">
        <v>20.2</v>
      </c>
      <c r="D233" s="29">
        <v>30.9</v>
      </c>
      <c r="E233" s="29">
        <v>-10.8</v>
      </c>
      <c r="F233" s="29">
        <v>140</v>
      </c>
      <c r="G233" s="29">
        <v>140.6</v>
      </c>
      <c r="H233" s="29">
        <v>-0.5</v>
      </c>
      <c r="I233" s="29">
        <v>189.1</v>
      </c>
      <c r="J233" s="29">
        <v>174.4</v>
      </c>
      <c r="K233" s="29">
        <v>14.7</v>
      </c>
      <c r="L233" s="29">
        <v>178.7</v>
      </c>
      <c r="M233" s="29">
        <v>167.7</v>
      </c>
      <c r="N233" s="29">
        <v>10.9</v>
      </c>
      <c r="O233" s="29">
        <v>50.9</v>
      </c>
      <c r="P233" s="29">
        <v>47.8</v>
      </c>
      <c r="Q233" s="29">
        <v>3.1</v>
      </c>
      <c r="R233" s="29">
        <v>163.30000000000001</v>
      </c>
      <c r="S233" s="29">
        <v>161.1</v>
      </c>
      <c r="T233" s="29">
        <v>2.2000000000000002</v>
      </c>
      <c r="U233" s="29">
        <v>195.5</v>
      </c>
      <c r="V233" s="29">
        <v>199.9</v>
      </c>
      <c r="W233" s="29">
        <v>-4.3</v>
      </c>
      <c r="X233" s="29">
        <v>98.9</v>
      </c>
      <c r="Y233" s="29">
        <v>106.5</v>
      </c>
      <c r="Z233" s="29">
        <v>-7.6</v>
      </c>
      <c r="AA233" s="29">
        <v>116.6</v>
      </c>
      <c r="AB233" s="29">
        <v>127.3</v>
      </c>
      <c r="AC233" s="29">
        <v>-10.7</v>
      </c>
      <c r="AD233" s="29">
        <v>43.2</v>
      </c>
      <c r="AE233" s="29">
        <v>39.299999999999997</v>
      </c>
      <c r="AF233" s="29">
        <v>3.8</v>
      </c>
      <c r="AG233" s="29">
        <v>71.400000000000006</v>
      </c>
      <c r="AH233" s="29">
        <v>57.5</v>
      </c>
      <c r="AI233" s="29">
        <v>13.9</v>
      </c>
      <c r="AJ233" s="29">
        <v>117.2</v>
      </c>
      <c r="AK233" s="29">
        <v>129.69999999999999</v>
      </c>
      <c r="AL233" s="29">
        <v>-12.5</v>
      </c>
      <c r="AM233" s="29">
        <v>232.6</v>
      </c>
      <c r="AN233" s="29">
        <v>202.2</v>
      </c>
      <c r="AO233" s="29">
        <v>30.4</v>
      </c>
      <c r="AP233" s="29">
        <v>211.4</v>
      </c>
      <c r="AQ233" s="29">
        <v>177.3</v>
      </c>
      <c r="AR233" s="29">
        <v>34.1</v>
      </c>
      <c r="AS233" s="29">
        <v>149.4</v>
      </c>
      <c r="AT233" s="29">
        <v>137</v>
      </c>
      <c r="AU233" s="29">
        <v>12.4</v>
      </c>
      <c r="AV233" s="29">
        <v>160.6</v>
      </c>
      <c r="AW233" s="29">
        <v>153.5</v>
      </c>
      <c r="AX233" s="29">
        <v>7.1</v>
      </c>
      <c r="AY233" s="29">
        <v>187.1</v>
      </c>
      <c r="AZ233" s="29">
        <v>181.3</v>
      </c>
      <c r="BA233" s="29">
        <v>5.8</v>
      </c>
      <c r="BB233" s="29">
        <v>108.4</v>
      </c>
      <c r="BC233" s="29">
        <v>83.3</v>
      </c>
      <c r="BD233" s="29">
        <v>25.1</v>
      </c>
      <c r="BE233" s="29">
        <v>185.9</v>
      </c>
      <c r="BF233" s="29">
        <v>172.9</v>
      </c>
      <c r="BG233" s="29">
        <v>13</v>
      </c>
      <c r="BH233" s="29">
        <v>105.1</v>
      </c>
      <c r="BI233" s="29">
        <v>83.2</v>
      </c>
      <c r="BJ233" s="29">
        <v>21.9</v>
      </c>
      <c r="BK233" s="29">
        <v>27</v>
      </c>
      <c r="BL233" s="29">
        <v>29.3</v>
      </c>
      <c r="BM233" s="29">
        <v>-2.2999999999999998</v>
      </c>
      <c r="BN233" s="29">
        <v>248.7</v>
      </c>
      <c r="BO233" s="29">
        <v>189</v>
      </c>
      <c r="BP233" s="29">
        <v>59.7</v>
      </c>
      <c r="BQ233" s="29">
        <v>128.30000000000001</v>
      </c>
      <c r="BR233" s="29">
        <v>133.5</v>
      </c>
      <c r="BS233" s="29">
        <v>-5.2</v>
      </c>
      <c r="BT233" s="29">
        <v>55.1</v>
      </c>
      <c r="BU233" s="29">
        <v>45.9</v>
      </c>
      <c r="BV233" s="29">
        <v>9.1999999999999993</v>
      </c>
      <c r="BW233" s="29">
        <v>116.3</v>
      </c>
      <c r="BX233" s="29">
        <v>100.5</v>
      </c>
      <c r="BY233" s="29">
        <v>15.8</v>
      </c>
      <c r="BZ233" s="29">
        <v>160.69999999999999</v>
      </c>
      <c r="CA233" s="29">
        <v>173</v>
      </c>
      <c r="CB233" s="29">
        <v>-12.3</v>
      </c>
      <c r="CC233" s="29">
        <v>161.30000000000001</v>
      </c>
      <c r="CD233" s="29">
        <v>156</v>
      </c>
      <c r="CE233" s="29">
        <v>5.2</v>
      </c>
      <c r="CF233" s="29">
        <v>332.5</v>
      </c>
      <c r="CI233" s="29">
        <v>28</v>
      </c>
      <c r="CJ233" s="29">
        <v>25.5</v>
      </c>
      <c r="CK233" s="29">
        <v>2.5</v>
      </c>
      <c r="CL233" s="29">
        <v>104.6</v>
      </c>
      <c r="CM233" s="29">
        <v>137</v>
      </c>
      <c r="CN233" s="29">
        <v>-32.4</v>
      </c>
      <c r="CO233" s="29">
        <v>236.6</v>
      </c>
      <c r="CP233" s="29">
        <v>244.5</v>
      </c>
      <c r="CQ233" s="29">
        <v>-8</v>
      </c>
      <c r="CR233" s="29">
        <v>207.6</v>
      </c>
      <c r="CS233" s="29">
        <v>187.6</v>
      </c>
      <c r="CT233" s="29">
        <v>19.899999999999999</v>
      </c>
      <c r="CU233" s="29">
        <v>193.9</v>
      </c>
      <c r="CV233" s="29">
        <v>182.9</v>
      </c>
      <c r="CW233" s="29">
        <v>11</v>
      </c>
      <c r="CX233" s="29">
        <v>60.1</v>
      </c>
      <c r="CY233" s="29">
        <v>54.6</v>
      </c>
      <c r="CZ233" s="29">
        <v>5.6</v>
      </c>
      <c r="DA233" s="29">
        <v>202.5</v>
      </c>
      <c r="DB233" s="29">
        <v>182.7</v>
      </c>
      <c r="DC233" s="29">
        <v>19.8</v>
      </c>
      <c r="DD233" s="29">
        <v>50.8</v>
      </c>
      <c r="DE233" s="29">
        <v>43.2</v>
      </c>
      <c r="DF233" s="29">
        <v>7.6</v>
      </c>
      <c r="DG233" s="29">
        <v>44.6</v>
      </c>
      <c r="DH233" s="29">
        <v>42.3</v>
      </c>
      <c r="DI233" s="29">
        <v>2.2999999999999998</v>
      </c>
      <c r="DJ233" s="29">
        <v>203.1</v>
      </c>
      <c r="DK233" s="29">
        <v>176.3</v>
      </c>
      <c r="DL233" s="29">
        <v>26.8</v>
      </c>
      <c r="DM233" s="29">
        <v>122.7</v>
      </c>
      <c r="DN233" s="29">
        <v>126.2</v>
      </c>
      <c r="DO233" s="29">
        <v>-3.6</v>
      </c>
      <c r="DP233" s="29">
        <v>90.7</v>
      </c>
      <c r="DQ233" s="29">
        <v>113.6</v>
      </c>
      <c r="DR233" s="29">
        <v>-22.9</v>
      </c>
      <c r="DS233" s="29">
        <v>46</v>
      </c>
      <c r="DT233" s="29">
        <v>33.299999999999997</v>
      </c>
      <c r="DU233" s="29">
        <v>12.7</v>
      </c>
      <c r="DV233" s="29">
        <v>169.1</v>
      </c>
      <c r="DW233" s="29">
        <v>158.9</v>
      </c>
      <c r="DX233" s="29">
        <v>10.199999999999999</v>
      </c>
      <c r="DY233" s="29">
        <v>153.9</v>
      </c>
      <c r="EB233" s="29">
        <v>78.900000000000006</v>
      </c>
      <c r="EC233" s="29">
        <v>66.900000000000006</v>
      </c>
      <c r="ED233" s="29">
        <v>12</v>
      </c>
    </row>
    <row r="234" spans="1:134" x14ac:dyDescent="0.2">
      <c r="A234" s="28">
        <v>39721</v>
      </c>
      <c r="B234" s="33">
        <v>231</v>
      </c>
      <c r="C234" s="29">
        <v>20</v>
      </c>
      <c r="D234" s="29">
        <v>30.2</v>
      </c>
      <c r="E234" s="29">
        <v>-10.199999999999999</v>
      </c>
      <c r="F234" s="29">
        <v>140.5</v>
      </c>
      <c r="G234" s="29">
        <v>141.1</v>
      </c>
      <c r="H234" s="29">
        <v>-0.6</v>
      </c>
      <c r="I234" s="29">
        <v>189</v>
      </c>
      <c r="J234" s="29">
        <v>176.2</v>
      </c>
      <c r="K234" s="29">
        <v>12.7</v>
      </c>
      <c r="L234" s="29">
        <v>183.3</v>
      </c>
      <c r="M234" s="29">
        <v>169.6</v>
      </c>
      <c r="N234" s="29">
        <v>13.7</v>
      </c>
      <c r="O234" s="29">
        <v>52.9</v>
      </c>
      <c r="P234" s="29">
        <v>48.2</v>
      </c>
      <c r="Q234" s="29">
        <v>4.7</v>
      </c>
      <c r="R234" s="29">
        <v>163.80000000000001</v>
      </c>
      <c r="S234" s="29">
        <v>161.6</v>
      </c>
      <c r="T234" s="29">
        <v>2.2000000000000002</v>
      </c>
      <c r="U234" s="29">
        <v>196.5</v>
      </c>
      <c r="V234" s="29">
        <v>199.8</v>
      </c>
      <c r="W234" s="29">
        <v>-3.3</v>
      </c>
      <c r="X234" s="29">
        <v>105</v>
      </c>
      <c r="Y234" s="29">
        <v>106.8</v>
      </c>
      <c r="Z234" s="29">
        <v>-1.8</v>
      </c>
      <c r="AA234" s="29">
        <v>116</v>
      </c>
      <c r="AB234" s="29">
        <v>127.3</v>
      </c>
      <c r="AC234" s="29">
        <v>-11.3</v>
      </c>
      <c r="AD234" s="29">
        <v>43.3</v>
      </c>
      <c r="AE234" s="29">
        <v>39.4</v>
      </c>
      <c r="AF234" s="29">
        <v>4</v>
      </c>
      <c r="AG234" s="29">
        <v>73.8</v>
      </c>
      <c r="AH234" s="29">
        <v>58.1</v>
      </c>
      <c r="AI234" s="29">
        <v>15.7</v>
      </c>
      <c r="AJ234" s="29">
        <v>117.6</v>
      </c>
      <c r="AK234" s="29">
        <v>129.30000000000001</v>
      </c>
      <c r="AL234" s="29">
        <v>-11.7</v>
      </c>
      <c r="AM234" s="29">
        <v>233.9</v>
      </c>
      <c r="AN234" s="29">
        <v>205.1</v>
      </c>
      <c r="AO234" s="29">
        <v>28.8</v>
      </c>
      <c r="AP234" s="29">
        <v>212.4</v>
      </c>
      <c r="AQ234" s="29">
        <v>181</v>
      </c>
      <c r="AR234" s="29">
        <v>31.4</v>
      </c>
      <c r="AS234" s="29">
        <v>152.6</v>
      </c>
      <c r="AT234" s="29">
        <v>138.1</v>
      </c>
      <c r="AU234" s="29">
        <v>14.5</v>
      </c>
      <c r="AV234" s="29">
        <v>163</v>
      </c>
      <c r="AW234" s="29">
        <v>154.5</v>
      </c>
      <c r="AX234" s="29">
        <v>8.6</v>
      </c>
      <c r="AY234" s="29">
        <v>187.6</v>
      </c>
      <c r="AZ234" s="29">
        <v>182.9</v>
      </c>
      <c r="BA234" s="29">
        <v>4.8</v>
      </c>
      <c r="BB234" s="29">
        <v>111.5</v>
      </c>
      <c r="BC234" s="29">
        <v>85.7</v>
      </c>
      <c r="BD234" s="29">
        <v>25.8</v>
      </c>
      <c r="BE234" s="29">
        <v>188.2</v>
      </c>
      <c r="BF234" s="29">
        <v>174</v>
      </c>
      <c r="BG234" s="29">
        <v>14.2</v>
      </c>
      <c r="BH234" s="29">
        <v>110.9</v>
      </c>
      <c r="BI234" s="29">
        <v>85.3</v>
      </c>
      <c r="BJ234" s="29">
        <v>25.6</v>
      </c>
      <c r="BK234" s="29">
        <v>27.4</v>
      </c>
      <c r="BL234" s="29">
        <v>28.7</v>
      </c>
      <c r="BM234" s="29">
        <v>-1.4</v>
      </c>
      <c r="BN234" s="29">
        <v>262.2</v>
      </c>
      <c r="BO234" s="29">
        <v>194.9</v>
      </c>
      <c r="BP234" s="29">
        <v>67.3</v>
      </c>
      <c r="BQ234" s="29">
        <v>126.9</v>
      </c>
      <c r="BR234" s="29">
        <v>133.80000000000001</v>
      </c>
      <c r="BS234" s="29">
        <v>-6.9</v>
      </c>
      <c r="BT234" s="29">
        <v>56.2</v>
      </c>
      <c r="BU234" s="29">
        <v>46.8</v>
      </c>
      <c r="BV234" s="29">
        <v>9.4</v>
      </c>
      <c r="BW234" s="29">
        <v>116.2</v>
      </c>
      <c r="BX234" s="29">
        <v>102</v>
      </c>
      <c r="BY234" s="29">
        <v>14.3</v>
      </c>
      <c r="BZ234" s="29">
        <v>161.4</v>
      </c>
      <c r="CA234" s="29">
        <v>171.7</v>
      </c>
      <c r="CB234" s="29">
        <v>-10.3</v>
      </c>
      <c r="CC234" s="29">
        <v>164.6</v>
      </c>
      <c r="CD234" s="29">
        <v>156.9</v>
      </c>
      <c r="CE234" s="29">
        <v>7.7</v>
      </c>
      <c r="CF234" s="29">
        <v>331.9</v>
      </c>
      <c r="CI234" s="29">
        <v>28.8</v>
      </c>
      <c r="CJ234" s="29">
        <v>25.5</v>
      </c>
      <c r="CK234" s="29">
        <v>3.2</v>
      </c>
      <c r="CL234" s="29">
        <v>106.7</v>
      </c>
      <c r="CM234" s="29">
        <v>135.4</v>
      </c>
      <c r="CN234" s="29">
        <v>-28.7</v>
      </c>
      <c r="CO234" s="29">
        <v>235.4</v>
      </c>
      <c r="CP234" s="29">
        <v>245.1</v>
      </c>
      <c r="CQ234" s="29">
        <v>-9.6999999999999993</v>
      </c>
      <c r="CR234" s="29">
        <v>209.4</v>
      </c>
      <c r="CS234" s="29">
        <v>189.4</v>
      </c>
      <c r="CT234" s="29">
        <v>20</v>
      </c>
      <c r="CU234" s="29">
        <v>196.7</v>
      </c>
      <c r="CV234" s="29">
        <v>184.9</v>
      </c>
      <c r="CW234" s="29">
        <v>11.8</v>
      </c>
      <c r="CX234" s="29">
        <v>63</v>
      </c>
      <c r="CY234" s="29">
        <v>55.6</v>
      </c>
      <c r="CZ234" s="29">
        <v>7.4</v>
      </c>
      <c r="DA234" s="29">
        <v>203.9</v>
      </c>
      <c r="DB234" s="29">
        <v>185.2</v>
      </c>
      <c r="DC234" s="29">
        <v>18.7</v>
      </c>
      <c r="DD234" s="29">
        <v>51.5</v>
      </c>
      <c r="DE234" s="29">
        <v>44.4</v>
      </c>
      <c r="DF234" s="29">
        <v>7</v>
      </c>
      <c r="DG234" s="29">
        <v>43.4</v>
      </c>
      <c r="DH234" s="29">
        <v>42.6</v>
      </c>
      <c r="DI234" s="29">
        <v>0.7</v>
      </c>
      <c r="DJ234" s="29">
        <v>207.9</v>
      </c>
      <c r="DK234" s="29">
        <v>178.8</v>
      </c>
      <c r="DL234" s="29">
        <v>29.1</v>
      </c>
      <c r="DM234" s="29">
        <v>125.7</v>
      </c>
      <c r="DN234" s="29">
        <v>126.3</v>
      </c>
      <c r="DO234" s="29">
        <v>-0.7</v>
      </c>
      <c r="DP234" s="29">
        <v>90.7</v>
      </c>
      <c r="DQ234" s="29">
        <v>112.1</v>
      </c>
      <c r="DR234" s="29">
        <v>-21.4</v>
      </c>
      <c r="DS234" s="29">
        <v>46.9</v>
      </c>
      <c r="DT234" s="29">
        <v>34.299999999999997</v>
      </c>
      <c r="DU234" s="29">
        <v>12.6</v>
      </c>
      <c r="DV234" s="29">
        <v>170</v>
      </c>
      <c r="DW234" s="29">
        <v>160.19999999999999</v>
      </c>
      <c r="DX234" s="29">
        <v>9.9</v>
      </c>
      <c r="DY234" s="29">
        <v>155.5</v>
      </c>
      <c r="EB234" s="29">
        <v>78.3</v>
      </c>
      <c r="EC234" s="29">
        <v>67.8</v>
      </c>
      <c r="ED234" s="29">
        <v>10.5</v>
      </c>
    </row>
    <row r="235" spans="1:134" x14ac:dyDescent="0.2">
      <c r="A235" s="28">
        <v>39813</v>
      </c>
      <c r="B235" s="33">
        <v>232</v>
      </c>
      <c r="C235" s="29">
        <v>20.2</v>
      </c>
      <c r="D235" s="29">
        <v>29.5</v>
      </c>
      <c r="E235" s="29">
        <v>-9.3000000000000007</v>
      </c>
      <c r="F235" s="29">
        <v>142.80000000000001</v>
      </c>
      <c r="G235" s="29">
        <v>141.80000000000001</v>
      </c>
      <c r="H235" s="29">
        <v>1</v>
      </c>
      <c r="I235" s="29">
        <v>189.1</v>
      </c>
      <c r="J235" s="29">
        <v>178</v>
      </c>
      <c r="K235" s="29">
        <v>11.1</v>
      </c>
      <c r="L235" s="29">
        <v>190.8</v>
      </c>
      <c r="M235" s="29">
        <v>171.9</v>
      </c>
      <c r="N235" s="29">
        <v>19</v>
      </c>
      <c r="O235" s="29">
        <v>55.2</v>
      </c>
      <c r="P235" s="29">
        <v>48.8</v>
      </c>
      <c r="Q235" s="29">
        <v>6.5</v>
      </c>
      <c r="R235" s="29">
        <v>166.4</v>
      </c>
      <c r="S235" s="29">
        <v>162.19999999999999</v>
      </c>
      <c r="T235" s="29">
        <v>4.3</v>
      </c>
      <c r="U235" s="29">
        <v>195.4</v>
      </c>
      <c r="V235" s="29">
        <v>199.7</v>
      </c>
      <c r="W235" s="29">
        <v>-4.3</v>
      </c>
      <c r="X235" s="29">
        <v>112.1</v>
      </c>
      <c r="Y235" s="29">
        <v>107.6</v>
      </c>
      <c r="Z235" s="29">
        <v>4.5999999999999996</v>
      </c>
      <c r="AA235" s="29">
        <v>115.5</v>
      </c>
      <c r="AB235" s="29">
        <v>127.3</v>
      </c>
      <c r="AC235" s="29">
        <v>-11.8</v>
      </c>
      <c r="AD235" s="29">
        <v>43.7</v>
      </c>
      <c r="AE235" s="29">
        <v>39.5</v>
      </c>
      <c r="AF235" s="29">
        <v>4.2</v>
      </c>
      <c r="AG235" s="29">
        <v>76.2</v>
      </c>
      <c r="AH235" s="29">
        <v>58.8</v>
      </c>
      <c r="AI235" s="29">
        <v>17.399999999999999</v>
      </c>
      <c r="AJ235" s="29">
        <v>118.6</v>
      </c>
      <c r="AK235" s="29">
        <v>128.9</v>
      </c>
      <c r="AL235" s="29">
        <v>-10.3</v>
      </c>
      <c r="AM235" s="29">
        <v>237.2</v>
      </c>
      <c r="AN235" s="29">
        <v>208.1</v>
      </c>
      <c r="AO235" s="29">
        <v>29.1</v>
      </c>
      <c r="AP235" s="29">
        <v>214.2</v>
      </c>
      <c r="AQ235" s="29">
        <v>184.7</v>
      </c>
      <c r="AR235" s="29">
        <v>29.5</v>
      </c>
      <c r="AS235" s="29">
        <v>156.6</v>
      </c>
      <c r="AT235" s="29">
        <v>139.5</v>
      </c>
      <c r="AU235" s="29">
        <v>17.100000000000001</v>
      </c>
      <c r="AV235" s="29">
        <v>164.2</v>
      </c>
      <c r="AW235" s="29">
        <v>155.4</v>
      </c>
      <c r="AX235" s="29">
        <v>8.8000000000000007</v>
      </c>
      <c r="AY235" s="29">
        <v>193.8</v>
      </c>
      <c r="AZ235" s="29">
        <v>184.7</v>
      </c>
      <c r="BA235" s="29">
        <v>9.1</v>
      </c>
      <c r="BB235" s="29">
        <v>113.5</v>
      </c>
      <c r="BC235" s="29">
        <v>88.1</v>
      </c>
      <c r="BD235" s="29">
        <v>25.4</v>
      </c>
      <c r="BE235" s="29">
        <v>181.3</v>
      </c>
      <c r="BF235" s="29">
        <v>174.7</v>
      </c>
      <c r="BG235" s="29">
        <v>6.6</v>
      </c>
      <c r="BH235" s="29">
        <v>118.1</v>
      </c>
      <c r="BI235" s="29">
        <v>87.7</v>
      </c>
      <c r="BJ235" s="29">
        <v>30.3</v>
      </c>
      <c r="BK235" s="29">
        <v>27.4</v>
      </c>
      <c r="BL235" s="29">
        <v>28.2</v>
      </c>
      <c r="BM235" s="29">
        <v>-0.8</v>
      </c>
      <c r="BN235" s="29">
        <v>280.8</v>
      </c>
      <c r="BO235" s="29">
        <v>201.6</v>
      </c>
      <c r="BP235" s="29">
        <v>79.2</v>
      </c>
      <c r="BQ235" s="29">
        <v>123</v>
      </c>
      <c r="BR235" s="29">
        <v>133.80000000000001</v>
      </c>
      <c r="BS235" s="29">
        <v>-10.8</v>
      </c>
      <c r="BT235" s="29">
        <v>56.6</v>
      </c>
      <c r="BU235" s="29">
        <v>47.7</v>
      </c>
      <c r="BV235" s="29">
        <v>8.9</v>
      </c>
      <c r="BW235" s="29">
        <v>116</v>
      </c>
      <c r="BX235" s="29">
        <v>103.4</v>
      </c>
      <c r="BY235" s="29">
        <v>12.5</v>
      </c>
      <c r="BZ235" s="29">
        <v>165.4</v>
      </c>
      <c r="CA235" s="29">
        <v>170.8</v>
      </c>
      <c r="CB235" s="29">
        <v>-5.3</v>
      </c>
      <c r="CC235" s="29">
        <v>168.3</v>
      </c>
      <c r="CD235" s="29">
        <v>157.80000000000001</v>
      </c>
      <c r="CE235" s="29">
        <v>10.5</v>
      </c>
      <c r="CF235" s="29">
        <v>333.3</v>
      </c>
      <c r="CI235" s="29">
        <v>30</v>
      </c>
      <c r="CJ235" s="29">
        <v>25.6</v>
      </c>
      <c r="CK235" s="29">
        <v>4.4000000000000004</v>
      </c>
      <c r="CL235" s="29">
        <v>108</v>
      </c>
      <c r="CM235" s="29">
        <v>134</v>
      </c>
      <c r="CN235" s="29">
        <v>-26</v>
      </c>
      <c r="CO235" s="29">
        <v>234.9</v>
      </c>
      <c r="CP235" s="29">
        <v>245.7</v>
      </c>
      <c r="CQ235" s="29">
        <v>-10.8</v>
      </c>
      <c r="CR235" s="29">
        <v>215.8</v>
      </c>
      <c r="CS235" s="29">
        <v>191.4</v>
      </c>
      <c r="CT235" s="29">
        <v>24.4</v>
      </c>
      <c r="CU235" s="29">
        <v>199.1</v>
      </c>
      <c r="CV235" s="29">
        <v>186.9</v>
      </c>
      <c r="CW235" s="29">
        <v>12.2</v>
      </c>
      <c r="CX235" s="29">
        <v>69.8</v>
      </c>
      <c r="CY235" s="29">
        <v>57</v>
      </c>
      <c r="CZ235" s="29">
        <v>12.8</v>
      </c>
      <c r="DA235" s="29">
        <v>206.3</v>
      </c>
      <c r="DB235" s="29">
        <v>187.8</v>
      </c>
      <c r="DC235" s="29">
        <v>18.5</v>
      </c>
      <c r="DD235" s="29">
        <v>54.3</v>
      </c>
      <c r="DE235" s="29">
        <v>45.7</v>
      </c>
      <c r="DF235" s="29">
        <v>8.6</v>
      </c>
      <c r="DG235" s="29">
        <v>45.9</v>
      </c>
      <c r="DH235" s="29">
        <v>43.1</v>
      </c>
      <c r="DI235" s="29">
        <v>2.8</v>
      </c>
      <c r="DJ235" s="29">
        <v>218</v>
      </c>
      <c r="DK235" s="29">
        <v>181.7</v>
      </c>
      <c r="DL235" s="29">
        <v>36.4</v>
      </c>
      <c r="DM235" s="29">
        <v>128</v>
      </c>
      <c r="DN235" s="29">
        <v>126.6</v>
      </c>
      <c r="DO235" s="29">
        <v>1.5</v>
      </c>
      <c r="DP235" s="29">
        <v>92.3</v>
      </c>
      <c r="DQ235" s="29">
        <v>110.8</v>
      </c>
      <c r="DR235" s="29">
        <v>-18.399999999999999</v>
      </c>
      <c r="DS235" s="29">
        <v>47.8</v>
      </c>
      <c r="DT235" s="29">
        <v>35.299999999999997</v>
      </c>
      <c r="DU235" s="29">
        <v>12.5</v>
      </c>
      <c r="DV235" s="29">
        <v>168.4</v>
      </c>
      <c r="DW235" s="29">
        <v>161.30000000000001</v>
      </c>
      <c r="DX235" s="29">
        <v>7.1</v>
      </c>
      <c r="DY235" s="29">
        <v>156.80000000000001</v>
      </c>
      <c r="EB235" s="29">
        <v>78.2</v>
      </c>
      <c r="EC235" s="29">
        <v>68.599999999999994</v>
      </c>
      <c r="ED235" s="29">
        <v>9.6</v>
      </c>
    </row>
    <row r="236" spans="1:134" x14ac:dyDescent="0.2">
      <c r="A236" s="28">
        <v>39903</v>
      </c>
      <c r="B236" s="33">
        <v>233</v>
      </c>
      <c r="C236" s="29">
        <v>20.5</v>
      </c>
      <c r="D236" s="29">
        <v>28.8</v>
      </c>
      <c r="E236" s="29">
        <v>-8.4</v>
      </c>
      <c r="F236" s="29">
        <v>143.1</v>
      </c>
      <c r="G236" s="29">
        <v>142.5</v>
      </c>
      <c r="H236" s="29">
        <v>0.6</v>
      </c>
      <c r="I236" s="29">
        <v>186.8</v>
      </c>
      <c r="J236" s="29">
        <v>179.6</v>
      </c>
      <c r="K236" s="29">
        <v>7.2</v>
      </c>
      <c r="L236" s="29">
        <v>195.8</v>
      </c>
      <c r="M236" s="29">
        <v>174.3</v>
      </c>
      <c r="N236" s="29">
        <v>21.5</v>
      </c>
      <c r="O236" s="29">
        <v>54.3</v>
      </c>
      <c r="P236" s="29">
        <v>49.2</v>
      </c>
      <c r="Q236" s="29">
        <v>5.0999999999999996</v>
      </c>
      <c r="R236" s="29">
        <v>170.3</v>
      </c>
      <c r="S236" s="29">
        <v>162.9</v>
      </c>
      <c r="T236" s="29">
        <v>7.4</v>
      </c>
      <c r="U236" s="29">
        <v>199.7</v>
      </c>
      <c r="V236" s="29">
        <v>199.9</v>
      </c>
      <c r="W236" s="29">
        <v>-0.1</v>
      </c>
      <c r="X236" s="29">
        <v>112.7</v>
      </c>
      <c r="Y236" s="29">
        <v>108.3</v>
      </c>
      <c r="Z236" s="29">
        <v>4.4000000000000004</v>
      </c>
      <c r="AA236" s="29">
        <v>128.69999999999999</v>
      </c>
      <c r="AB236" s="29">
        <v>128</v>
      </c>
      <c r="AC236" s="29">
        <v>0.7</v>
      </c>
      <c r="AD236" s="29">
        <v>43.8</v>
      </c>
      <c r="AE236" s="29">
        <v>39.5</v>
      </c>
      <c r="AF236" s="29">
        <v>4.2</v>
      </c>
      <c r="AG236" s="29">
        <v>75.5</v>
      </c>
      <c r="AH236" s="29">
        <v>59.5</v>
      </c>
      <c r="AI236" s="29">
        <v>16</v>
      </c>
      <c r="AJ236" s="29">
        <v>120.1</v>
      </c>
      <c r="AK236" s="29">
        <v>128.69999999999999</v>
      </c>
      <c r="AL236" s="29">
        <v>-8.5</v>
      </c>
      <c r="AM236" s="29">
        <v>241.4</v>
      </c>
      <c r="AN236" s="29">
        <v>211.2</v>
      </c>
      <c r="AO236" s="29">
        <v>30.2</v>
      </c>
      <c r="AP236" s="29">
        <v>216.7</v>
      </c>
      <c r="AQ236" s="29">
        <v>188.3</v>
      </c>
      <c r="AR236" s="29">
        <v>28.4</v>
      </c>
      <c r="AS236" s="29">
        <v>161.80000000000001</v>
      </c>
      <c r="AT236" s="29">
        <v>141</v>
      </c>
      <c r="AU236" s="29">
        <v>20.8</v>
      </c>
      <c r="AV236" s="29">
        <v>166.5</v>
      </c>
      <c r="AW236" s="29">
        <v>156.5</v>
      </c>
      <c r="AX236" s="29">
        <v>9.9</v>
      </c>
      <c r="AY236" s="29">
        <v>193.5</v>
      </c>
      <c r="AZ236" s="29">
        <v>186.4</v>
      </c>
      <c r="BA236" s="29">
        <v>7.1</v>
      </c>
      <c r="BB236" s="29">
        <v>114.3</v>
      </c>
      <c r="BC236" s="29">
        <v>90.4</v>
      </c>
      <c r="BD236" s="29">
        <v>23.9</v>
      </c>
      <c r="BE236" s="29">
        <v>176.8</v>
      </c>
      <c r="BF236" s="29">
        <v>175.1</v>
      </c>
      <c r="BG236" s="29">
        <v>1.7</v>
      </c>
      <c r="BH236" s="29">
        <v>136</v>
      </c>
      <c r="BI236" s="29">
        <v>91.1</v>
      </c>
      <c r="BJ236" s="29">
        <v>44.9</v>
      </c>
      <c r="BK236" s="29">
        <v>26.4</v>
      </c>
      <c r="BL236" s="29">
        <v>27.7</v>
      </c>
      <c r="BM236" s="29">
        <v>-1.3</v>
      </c>
      <c r="BN236" s="29">
        <v>291.39999999999998</v>
      </c>
      <c r="BO236" s="29">
        <v>208.7</v>
      </c>
      <c r="BP236" s="29">
        <v>82.7</v>
      </c>
      <c r="BQ236" s="29">
        <v>124.8</v>
      </c>
      <c r="BR236" s="29">
        <v>134</v>
      </c>
      <c r="BS236" s="29">
        <v>-9.1999999999999993</v>
      </c>
      <c r="BT236" s="29">
        <v>58.7</v>
      </c>
      <c r="BU236" s="29">
        <v>48.7</v>
      </c>
      <c r="BV236" s="29">
        <v>10</v>
      </c>
      <c r="BW236" s="29">
        <v>119.4</v>
      </c>
      <c r="BX236" s="29">
        <v>105</v>
      </c>
      <c r="BY236" s="29">
        <v>14.4</v>
      </c>
      <c r="BZ236" s="29">
        <v>167.1</v>
      </c>
      <c r="CA236" s="29">
        <v>170</v>
      </c>
      <c r="CB236" s="29">
        <v>-2.8</v>
      </c>
      <c r="CC236" s="29">
        <v>170.7</v>
      </c>
      <c r="CD236" s="29">
        <v>158.9</v>
      </c>
      <c r="CE236" s="29">
        <v>11.8</v>
      </c>
      <c r="CF236" s="29">
        <v>348.5</v>
      </c>
      <c r="CG236" s="29">
        <v>318.10000000000002</v>
      </c>
      <c r="CH236" s="29">
        <v>30.4</v>
      </c>
      <c r="CI236" s="29">
        <v>30.7</v>
      </c>
      <c r="CJ236" s="29">
        <v>25.8</v>
      </c>
      <c r="CK236" s="29">
        <v>5</v>
      </c>
      <c r="CL236" s="29">
        <v>111.3</v>
      </c>
      <c r="CM236" s="29">
        <v>132.69999999999999</v>
      </c>
      <c r="CN236" s="29">
        <v>-21.4</v>
      </c>
      <c r="CO236" s="29">
        <v>238.6</v>
      </c>
      <c r="CP236" s="29">
        <v>246.3</v>
      </c>
      <c r="CQ236" s="29">
        <v>-7.7</v>
      </c>
      <c r="CR236" s="29">
        <v>220</v>
      </c>
      <c r="CS236" s="29">
        <v>193.6</v>
      </c>
      <c r="CT236" s="29">
        <v>26.4</v>
      </c>
      <c r="CU236" s="29">
        <v>201.4</v>
      </c>
      <c r="CV236" s="29">
        <v>188.9</v>
      </c>
      <c r="CW236" s="29">
        <v>12.5</v>
      </c>
      <c r="CX236" s="29">
        <v>74</v>
      </c>
      <c r="CY236" s="29">
        <v>58.7</v>
      </c>
      <c r="CZ236" s="29">
        <v>15.3</v>
      </c>
      <c r="DA236" s="29">
        <v>211.1</v>
      </c>
      <c r="DB236" s="29">
        <v>190.6</v>
      </c>
      <c r="DC236" s="29">
        <v>20.5</v>
      </c>
      <c r="DD236" s="29">
        <v>58.4</v>
      </c>
      <c r="DE236" s="29">
        <v>47.2</v>
      </c>
      <c r="DF236" s="29">
        <v>11.2</v>
      </c>
      <c r="DG236" s="29">
        <v>48.6</v>
      </c>
      <c r="DH236" s="29">
        <v>43.7</v>
      </c>
      <c r="DI236" s="29">
        <v>4.9000000000000004</v>
      </c>
      <c r="DJ236" s="29">
        <v>221.1</v>
      </c>
      <c r="DK236" s="29">
        <v>184.6</v>
      </c>
      <c r="DL236" s="29">
        <v>36.4</v>
      </c>
      <c r="DM236" s="29">
        <v>126.4</v>
      </c>
      <c r="DN236" s="29">
        <v>126.7</v>
      </c>
      <c r="DO236" s="29">
        <v>-0.3</v>
      </c>
      <c r="DP236" s="29">
        <v>92.6</v>
      </c>
      <c r="DQ236" s="29">
        <v>109.5</v>
      </c>
      <c r="DR236" s="29">
        <v>-16.8</v>
      </c>
      <c r="DS236" s="29">
        <v>47.5</v>
      </c>
      <c r="DT236" s="29">
        <v>36.299999999999997</v>
      </c>
      <c r="DU236" s="29">
        <v>11.2</v>
      </c>
      <c r="DV236" s="29">
        <v>167.9</v>
      </c>
      <c r="DW236" s="29">
        <v>162.4</v>
      </c>
      <c r="DX236" s="29">
        <v>5.5</v>
      </c>
      <c r="DY236" s="29">
        <v>159.5</v>
      </c>
      <c r="DZ236" s="29">
        <v>155.6</v>
      </c>
      <c r="EA236" s="29">
        <v>3.8</v>
      </c>
      <c r="EB236" s="29">
        <v>78.3</v>
      </c>
      <c r="EC236" s="29">
        <v>69.400000000000006</v>
      </c>
      <c r="ED236" s="29">
        <v>8.9</v>
      </c>
    </row>
    <row r="237" spans="1:134" x14ac:dyDescent="0.2">
      <c r="A237" s="28">
        <v>39994</v>
      </c>
      <c r="B237" s="33">
        <v>234</v>
      </c>
      <c r="C237" s="29">
        <v>20.7</v>
      </c>
      <c r="D237" s="29">
        <v>28.2</v>
      </c>
      <c r="E237" s="29">
        <v>-7.5</v>
      </c>
      <c r="F237" s="29">
        <v>143.69999999999999</v>
      </c>
      <c r="G237" s="29">
        <v>143.1</v>
      </c>
      <c r="H237" s="29">
        <v>0.6</v>
      </c>
      <c r="I237" s="29">
        <v>185.2</v>
      </c>
      <c r="J237" s="29">
        <v>181</v>
      </c>
      <c r="K237" s="29">
        <v>4.2</v>
      </c>
      <c r="L237" s="29">
        <v>199.1</v>
      </c>
      <c r="M237" s="29">
        <v>176.7</v>
      </c>
      <c r="N237" s="29">
        <v>22.4</v>
      </c>
      <c r="O237" s="29">
        <v>55</v>
      </c>
      <c r="P237" s="29">
        <v>49.7</v>
      </c>
      <c r="Q237" s="29">
        <v>5.3</v>
      </c>
      <c r="R237" s="29">
        <v>175.5</v>
      </c>
      <c r="S237" s="29">
        <v>164</v>
      </c>
      <c r="T237" s="29">
        <v>11.5</v>
      </c>
      <c r="U237" s="29">
        <v>204.6</v>
      </c>
      <c r="V237" s="29">
        <v>200.2</v>
      </c>
      <c r="W237" s="29">
        <v>4.4000000000000004</v>
      </c>
      <c r="X237" s="29">
        <v>109.8</v>
      </c>
      <c r="Y237" s="29">
        <v>108.8</v>
      </c>
      <c r="Z237" s="29">
        <v>1</v>
      </c>
      <c r="AA237" s="29">
        <v>138.6</v>
      </c>
      <c r="AB237" s="29">
        <v>129.19999999999999</v>
      </c>
      <c r="AC237" s="29">
        <v>9.4</v>
      </c>
      <c r="AD237" s="29">
        <v>44.7</v>
      </c>
      <c r="AE237" s="29">
        <v>39.700000000000003</v>
      </c>
      <c r="AF237" s="29">
        <v>5</v>
      </c>
      <c r="AG237" s="29">
        <v>77</v>
      </c>
      <c r="AH237" s="29">
        <v>60.2</v>
      </c>
      <c r="AI237" s="29">
        <v>16.8</v>
      </c>
      <c r="AJ237" s="29">
        <v>121.6</v>
      </c>
      <c r="AK237" s="29">
        <v>128.5</v>
      </c>
      <c r="AL237" s="29">
        <v>-6.9</v>
      </c>
      <c r="AM237" s="29">
        <v>245.3</v>
      </c>
      <c r="AN237" s="29">
        <v>214.4</v>
      </c>
      <c r="AO237" s="29">
        <v>30.9</v>
      </c>
      <c r="AP237" s="29">
        <v>219.3</v>
      </c>
      <c r="AQ237" s="29">
        <v>192</v>
      </c>
      <c r="AR237" s="29">
        <v>27.3</v>
      </c>
      <c r="AS237" s="29">
        <v>167.7</v>
      </c>
      <c r="AT237" s="29">
        <v>142.80000000000001</v>
      </c>
      <c r="AU237" s="29">
        <v>24.9</v>
      </c>
      <c r="AV237" s="29">
        <v>168.8</v>
      </c>
      <c r="AW237" s="29">
        <v>157.69999999999999</v>
      </c>
      <c r="AX237" s="29">
        <v>11.1</v>
      </c>
      <c r="AY237" s="29">
        <v>189.5</v>
      </c>
      <c r="AZ237" s="29">
        <v>187.8</v>
      </c>
      <c r="BA237" s="29">
        <v>1.7</v>
      </c>
      <c r="BB237" s="29">
        <v>114</v>
      </c>
      <c r="BC237" s="29">
        <v>92.6</v>
      </c>
      <c r="BD237" s="29">
        <v>21.3</v>
      </c>
      <c r="BE237" s="29">
        <v>183.2</v>
      </c>
      <c r="BF237" s="29">
        <v>175.9</v>
      </c>
      <c r="BG237" s="29">
        <v>7.3</v>
      </c>
      <c r="BH237" s="29">
        <v>126.5</v>
      </c>
      <c r="BI237" s="29">
        <v>93.8</v>
      </c>
      <c r="BJ237" s="29">
        <v>32.700000000000003</v>
      </c>
      <c r="BK237" s="29">
        <v>25.6</v>
      </c>
      <c r="BL237" s="29">
        <v>27.2</v>
      </c>
      <c r="BM237" s="29">
        <v>-1.6</v>
      </c>
      <c r="BN237" s="29">
        <v>295.89999999999998</v>
      </c>
      <c r="BO237" s="29">
        <v>215.7</v>
      </c>
      <c r="BP237" s="29">
        <v>80.2</v>
      </c>
      <c r="BQ237" s="29">
        <v>123.8</v>
      </c>
      <c r="BR237" s="29">
        <v>134</v>
      </c>
      <c r="BS237" s="29">
        <v>-10.3</v>
      </c>
      <c r="BT237" s="29">
        <v>56.9</v>
      </c>
      <c r="BU237" s="29">
        <v>49.5</v>
      </c>
      <c r="BV237" s="29">
        <v>7.4</v>
      </c>
      <c r="BW237" s="29">
        <v>123.3</v>
      </c>
      <c r="BX237" s="29">
        <v>106.7</v>
      </c>
      <c r="BY237" s="29">
        <v>16.600000000000001</v>
      </c>
      <c r="BZ237" s="29">
        <v>168.6</v>
      </c>
      <c r="CA237" s="29">
        <v>169.3</v>
      </c>
      <c r="CB237" s="29">
        <v>-0.6</v>
      </c>
      <c r="CC237" s="29">
        <v>173.1</v>
      </c>
      <c r="CD237" s="29">
        <v>160.1</v>
      </c>
      <c r="CE237" s="29">
        <v>13</v>
      </c>
      <c r="CF237" s="29">
        <v>367.1</v>
      </c>
      <c r="CG237" s="29">
        <v>327.5</v>
      </c>
      <c r="CH237" s="29">
        <v>39.6</v>
      </c>
      <c r="CI237" s="29">
        <v>30.3</v>
      </c>
      <c r="CJ237" s="29">
        <v>25.9</v>
      </c>
      <c r="CK237" s="29">
        <v>4.4000000000000004</v>
      </c>
      <c r="CL237" s="29">
        <v>115.5</v>
      </c>
      <c r="CM237" s="29">
        <v>131.80000000000001</v>
      </c>
      <c r="CN237" s="29">
        <v>-16.3</v>
      </c>
      <c r="CO237" s="29">
        <v>243</v>
      </c>
      <c r="CP237" s="29">
        <v>247.2</v>
      </c>
      <c r="CQ237" s="29">
        <v>-4.2</v>
      </c>
      <c r="CR237" s="29">
        <v>226</v>
      </c>
      <c r="CS237" s="29">
        <v>196.1</v>
      </c>
      <c r="CT237" s="29">
        <v>29.9</v>
      </c>
      <c r="CU237" s="29">
        <v>200.6</v>
      </c>
      <c r="CV237" s="29">
        <v>190.8</v>
      </c>
      <c r="CW237" s="29">
        <v>9.6999999999999993</v>
      </c>
      <c r="CX237" s="29">
        <v>72.400000000000006</v>
      </c>
      <c r="CY237" s="29">
        <v>60.1</v>
      </c>
      <c r="CZ237" s="29">
        <v>12.3</v>
      </c>
      <c r="DA237" s="29">
        <v>215</v>
      </c>
      <c r="DB237" s="29">
        <v>193.4</v>
      </c>
      <c r="DC237" s="29">
        <v>21.6</v>
      </c>
      <c r="DD237" s="29">
        <v>56</v>
      </c>
      <c r="DE237" s="29">
        <v>48.5</v>
      </c>
      <c r="DF237" s="29">
        <v>7.5</v>
      </c>
      <c r="DG237" s="29">
        <v>54.1</v>
      </c>
      <c r="DH237" s="29">
        <v>44.7</v>
      </c>
      <c r="DI237" s="29">
        <v>9.5</v>
      </c>
      <c r="DJ237" s="29">
        <v>225.2</v>
      </c>
      <c r="DK237" s="29">
        <v>187.7</v>
      </c>
      <c r="DL237" s="29">
        <v>37.5</v>
      </c>
      <c r="DM237" s="29">
        <v>127.6</v>
      </c>
      <c r="DN237" s="29">
        <v>126.9</v>
      </c>
      <c r="DO237" s="29">
        <v>0.8</v>
      </c>
      <c r="DP237" s="29">
        <v>94.1</v>
      </c>
      <c r="DQ237" s="29">
        <v>108.3</v>
      </c>
      <c r="DR237" s="29">
        <v>-14.2</v>
      </c>
      <c r="DS237" s="29">
        <v>47.1</v>
      </c>
      <c r="DT237" s="29">
        <v>37.200000000000003</v>
      </c>
      <c r="DU237" s="29">
        <v>9.9</v>
      </c>
      <c r="DV237" s="29">
        <v>168.5</v>
      </c>
      <c r="DW237" s="29">
        <v>163.4</v>
      </c>
      <c r="DX237" s="29">
        <v>5.0999999999999996</v>
      </c>
      <c r="DY237" s="29">
        <v>162</v>
      </c>
      <c r="DZ237" s="29">
        <v>157.1</v>
      </c>
      <c r="EA237" s="29">
        <v>4.9000000000000004</v>
      </c>
      <c r="EB237" s="29">
        <v>75.900000000000006</v>
      </c>
      <c r="EC237" s="29">
        <v>70</v>
      </c>
      <c r="ED237" s="29">
        <v>5.8</v>
      </c>
    </row>
    <row r="238" spans="1:134" x14ac:dyDescent="0.2">
      <c r="A238" s="28">
        <v>40086</v>
      </c>
      <c r="B238" s="33">
        <v>235</v>
      </c>
      <c r="C238" s="29">
        <v>20.3</v>
      </c>
      <c r="D238" s="29">
        <v>27.6</v>
      </c>
      <c r="E238" s="29">
        <v>-7.3</v>
      </c>
      <c r="F238" s="29">
        <v>145.1</v>
      </c>
      <c r="G238" s="29">
        <v>143.80000000000001</v>
      </c>
      <c r="H238" s="29">
        <v>1.3</v>
      </c>
      <c r="I238" s="29">
        <v>186.1</v>
      </c>
      <c r="J238" s="29">
        <v>182.4</v>
      </c>
      <c r="K238" s="29">
        <v>3.7</v>
      </c>
      <c r="L238" s="29">
        <v>202.1</v>
      </c>
      <c r="M238" s="29">
        <v>179.3</v>
      </c>
      <c r="N238" s="29">
        <v>22.8</v>
      </c>
      <c r="O238" s="29">
        <v>56.3</v>
      </c>
      <c r="P238" s="29">
        <v>50.2</v>
      </c>
      <c r="Q238" s="29">
        <v>6.1</v>
      </c>
      <c r="R238" s="29">
        <v>181.5</v>
      </c>
      <c r="S238" s="29">
        <v>165.3</v>
      </c>
      <c r="T238" s="29">
        <v>16.2</v>
      </c>
      <c r="U238" s="29">
        <v>208.1</v>
      </c>
      <c r="V238" s="29">
        <v>200.8</v>
      </c>
      <c r="W238" s="29">
        <v>7.3</v>
      </c>
      <c r="X238" s="29">
        <v>111.3</v>
      </c>
      <c r="Y238" s="29">
        <v>109.4</v>
      </c>
      <c r="Z238" s="29">
        <v>1.9</v>
      </c>
      <c r="AA238" s="29">
        <v>143.19999999999999</v>
      </c>
      <c r="AB238" s="29">
        <v>130.6</v>
      </c>
      <c r="AC238" s="29">
        <v>12.6</v>
      </c>
      <c r="AD238" s="29">
        <v>44.6</v>
      </c>
      <c r="AE238" s="29">
        <v>39.799999999999997</v>
      </c>
      <c r="AF238" s="29">
        <v>4.7</v>
      </c>
      <c r="AG238" s="29">
        <v>78.400000000000006</v>
      </c>
      <c r="AH238" s="29">
        <v>61</v>
      </c>
      <c r="AI238" s="29">
        <v>17.399999999999999</v>
      </c>
      <c r="AJ238" s="29">
        <v>121.9</v>
      </c>
      <c r="AK238" s="29">
        <v>128.30000000000001</v>
      </c>
      <c r="AL238" s="29">
        <v>-6.4</v>
      </c>
      <c r="AM238" s="29">
        <v>250.1</v>
      </c>
      <c r="AN238" s="29">
        <v>217.7</v>
      </c>
      <c r="AO238" s="29">
        <v>32.4</v>
      </c>
      <c r="AP238" s="29">
        <v>221.3</v>
      </c>
      <c r="AQ238" s="29">
        <v>195.6</v>
      </c>
      <c r="AR238" s="29">
        <v>25.7</v>
      </c>
      <c r="AS238" s="29">
        <v>165.2</v>
      </c>
      <c r="AT238" s="29">
        <v>144.5</v>
      </c>
      <c r="AU238" s="29">
        <v>20.8</v>
      </c>
      <c r="AV238" s="29">
        <v>170.4</v>
      </c>
      <c r="AW238" s="29">
        <v>158.9</v>
      </c>
      <c r="AX238" s="29">
        <v>11.5</v>
      </c>
      <c r="AY238" s="29">
        <v>192.6</v>
      </c>
      <c r="AZ238" s="29">
        <v>189.3</v>
      </c>
      <c r="BA238" s="29">
        <v>3.3</v>
      </c>
      <c r="BB238" s="29">
        <v>116</v>
      </c>
      <c r="BC238" s="29">
        <v>94.9</v>
      </c>
      <c r="BD238" s="29">
        <v>21.1</v>
      </c>
      <c r="BE238" s="29">
        <v>187.9</v>
      </c>
      <c r="BF238" s="29">
        <v>176.9</v>
      </c>
      <c r="BG238" s="29">
        <v>11</v>
      </c>
      <c r="BH238" s="29">
        <v>125.3</v>
      </c>
      <c r="BI238" s="29">
        <v>96.3</v>
      </c>
      <c r="BJ238" s="29">
        <v>28.9</v>
      </c>
      <c r="BK238" s="29">
        <v>25.3</v>
      </c>
      <c r="BL238" s="29">
        <v>26.6</v>
      </c>
      <c r="BM238" s="29">
        <v>-1.3</v>
      </c>
      <c r="BN238" s="29">
        <v>305.8</v>
      </c>
      <c r="BO238" s="29">
        <v>223</v>
      </c>
      <c r="BP238" s="29">
        <v>82.8</v>
      </c>
      <c r="BQ238" s="29">
        <v>124.2</v>
      </c>
      <c r="BR238" s="29">
        <v>134.1</v>
      </c>
      <c r="BS238" s="29">
        <v>-9.9</v>
      </c>
      <c r="BT238" s="29">
        <v>57.8</v>
      </c>
      <c r="BU238" s="29">
        <v>50.3</v>
      </c>
      <c r="BV238" s="29">
        <v>7.4</v>
      </c>
      <c r="BW238" s="29">
        <v>123.8</v>
      </c>
      <c r="BX238" s="29">
        <v>108.3</v>
      </c>
      <c r="BY238" s="29">
        <v>15.4</v>
      </c>
      <c r="BZ238" s="29">
        <v>170.4</v>
      </c>
      <c r="CA238" s="29">
        <v>168.7</v>
      </c>
      <c r="CB238" s="29">
        <v>1.7</v>
      </c>
      <c r="CC238" s="29">
        <v>174.2</v>
      </c>
      <c r="CD238" s="29">
        <v>161.30000000000001</v>
      </c>
      <c r="CE238" s="29">
        <v>13</v>
      </c>
      <c r="CF238" s="29">
        <v>383.7</v>
      </c>
      <c r="CG238" s="29">
        <v>337.6</v>
      </c>
      <c r="CH238" s="29">
        <v>46.1</v>
      </c>
      <c r="CI238" s="29">
        <v>30.5</v>
      </c>
      <c r="CJ238" s="29">
        <v>26</v>
      </c>
      <c r="CK238" s="29">
        <v>4.5</v>
      </c>
      <c r="CL238" s="29">
        <v>121.6</v>
      </c>
      <c r="CM238" s="29">
        <v>131.19999999999999</v>
      </c>
      <c r="CN238" s="29">
        <v>-9.6</v>
      </c>
      <c r="CO238" s="29">
        <v>246.6</v>
      </c>
      <c r="CP238" s="29">
        <v>248.2</v>
      </c>
      <c r="CQ238" s="29">
        <v>-1.6</v>
      </c>
      <c r="CR238" s="29">
        <v>226.5</v>
      </c>
      <c r="CS238" s="29">
        <v>198.5</v>
      </c>
      <c r="CT238" s="29">
        <v>28.1</v>
      </c>
      <c r="CU238" s="29">
        <v>198.5</v>
      </c>
      <c r="CV238" s="29">
        <v>192.5</v>
      </c>
      <c r="CW238" s="29">
        <v>5.9</v>
      </c>
      <c r="CX238" s="29">
        <v>71.400000000000006</v>
      </c>
      <c r="CY238" s="29">
        <v>61.4</v>
      </c>
      <c r="CZ238" s="29">
        <v>10</v>
      </c>
      <c r="DA238" s="29">
        <v>216.2</v>
      </c>
      <c r="DB238" s="29">
        <v>196.2</v>
      </c>
      <c r="DC238" s="29">
        <v>20</v>
      </c>
      <c r="DD238" s="29">
        <v>58</v>
      </c>
      <c r="DE238" s="29">
        <v>49.8</v>
      </c>
      <c r="DF238" s="29">
        <v>8.1999999999999993</v>
      </c>
      <c r="DG238" s="29">
        <v>57.8</v>
      </c>
      <c r="DH238" s="29">
        <v>45.8</v>
      </c>
      <c r="DI238" s="29">
        <v>12</v>
      </c>
      <c r="DJ238" s="29">
        <v>229.7</v>
      </c>
      <c r="DK238" s="29">
        <v>190.9</v>
      </c>
      <c r="DL238" s="29">
        <v>38.799999999999997</v>
      </c>
      <c r="DM238" s="29">
        <v>128.5</v>
      </c>
      <c r="DN238" s="29">
        <v>127.1</v>
      </c>
      <c r="DO238" s="29">
        <v>1.4</v>
      </c>
      <c r="DP238" s="29">
        <v>95.6</v>
      </c>
      <c r="DQ238" s="29">
        <v>107.2</v>
      </c>
      <c r="DR238" s="29">
        <v>-11.6</v>
      </c>
      <c r="DS238" s="29">
        <v>48.3</v>
      </c>
      <c r="DT238" s="29">
        <v>38.1</v>
      </c>
      <c r="DU238" s="29">
        <v>10.1</v>
      </c>
      <c r="DV238" s="29">
        <v>168.6</v>
      </c>
      <c r="DW238" s="29">
        <v>164.4</v>
      </c>
      <c r="DX238" s="29">
        <v>4.2</v>
      </c>
      <c r="DY238" s="29">
        <v>163.19999999999999</v>
      </c>
      <c r="DZ238" s="29">
        <v>158.5</v>
      </c>
      <c r="EA238" s="29">
        <v>4.7</v>
      </c>
      <c r="EB238" s="29">
        <v>74.599999999999994</v>
      </c>
      <c r="EC238" s="29">
        <v>70.599999999999994</v>
      </c>
      <c r="ED238" s="29">
        <v>4</v>
      </c>
    </row>
    <row r="239" spans="1:134" x14ac:dyDescent="0.2">
      <c r="A239" s="28">
        <v>40178</v>
      </c>
      <c r="B239" s="33">
        <v>236</v>
      </c>
      <c r="C239" s="29">
        <v>19.8</v>
      </c>
      <c r="D239" s="29">
        <v>27</v>
      </c>
      <c r="E239" s="29">
        <v>-7.2</v>
      </c>
      <c r="F239" s="29">
        <v>145.1</v>
      </c>
      <c r="G239" s="29">
        <v>144.5</v>
      </c>
      <c r="H239" s="29">
        <v>0.6</v>
      </c>
      <c r="I239" s="29">
        <v>187.2</v>
      </c>
      <c r="J239" s="29">
        <v>183.7</v>
      </c>
      <c r="K239" s="29">
        <v>3.5</v>
      </c>
      <c r="L239" s="29">
        <v>203</v>
      </c>
      <c r="M239" s="29">
        <v>181.8</v>
      </c>
      <c r="N239" s="29">
        <v>21.3</v>
      </c>
      <c r="O239" s="29">
        <v>57.6</v>
      </c>
      <c r="P239" s="29">
        <v>50.8</v>
      </c>
      <c r="Q239" s="29">
        <v>6.8</v>
      </c>
      <c r="R239" s="29">
        <v>182.9</v>
      </c>
      <c r="S239" s="29">
        <v>166.6</v>
      </c>
      <c r="T239" s="29">
        <v>16.2</v>
      </c>
      <c r="U239" s="29">
        <v>211</v>
      </c>
      <c r="V239" s="29">
        <v>201.5</v>
      </c>
      <c r="W239" s="29">
        <v>9.5</v>
      </c>
      <c r="X239" s="29">
        <v>108.9</v>
      </c>
      <c r="Y239" s="29">
        <v>109.8</v>
      </c>
      <c r="Z239" s="29">
        <v>-0.9</v>
      </c>
      <c r="AA239" s="29">
        <v>144.9</v>
      </c>
      <c r="AB239" s="29">
        <v>132.1</v>
      </c>
      <c r="AC239" s="29">
        <v>12.8</v>
      </c>
      <c r="AD239" s="29">
        <v>45.2</v>
      </c>
      <c r="AE239" s="29">
        <v>40</v>
      </c>
      <c r="AF239" s="29">
        <v>5.2</v>
      </c>
      <c r="AG239" s="29">
        <v>80.599999999999994</v>
      </c>
      <c r="AH239" s="29">
        <v>61.9</v>
      </c>
      <c r="AI239" s="29">
        <v>18.7</v>
      </c>
      <c r="AJ239" s="29">
        <v>121.9</v>
      </c>
      <c r="AK239" s="29">
        <v>128.1</v>
      </c>
      <c r="AL239" s="29">
        <v>-6.2</v>
      </c>
      <c r="AM239" s="29">
        <v>252.7</v>
      </c>
      <c r="AN239" s="29">
        <v>221</v>
      </c>
      <c r="AO239" s="29">
        <v>31.7</v>
      </c>
      <c r="AP239" s="29">
        <v>222.8</v>
      </c>
      <c r="AQ239" s="29">
        <v>199.1</v>
      </c>
      <c r="AR239" s="29">
        <v>23.7</v>
      </c>
      <c r="AS239" s="29">
        <v>165.9</v>
      </c>
      <c r="AT239" s="29">
        <v>146.1</v>
      </c>
      <c r="AU239" s="29">
        <v>19.8</v>
      </c>
      <c r="AV239" s="29">
        <v>172.1</v>
      </c>
      <c r="AW239" s="29">
        <v>160.1</v>
      </c>
      <c r="AX239" s="29">
        <v>12</v>
      </c>
      <c r="AY239" s="29">
        <v>192.1</v>
      </c>
      <c r="AZ239" s="29">
        <v>190.7</v>
      </c>
      <c r="BA239" s="29">
        <v>1.5</v>
      </c>
      <c r="BB239" s="29">
        <v>116.7</v>
      </c>
      <c r="BC239" s="29">
        <v>97.1</v>
      </c>
      <c r="BD239" s="29">
        <v>19.600000000000001</v>
      </c>
      <c r="BE239" s="29">
        <v>183.9</v>
      </c>
      <c r="BF239" s="29">
        <v>177.6</v>
      </c>
      <c r="BG239" s="29">
        <v>6.3</v>
      </c>
      <c r="BH239" s="29">
        <v>129.4</v>
      </c>
      <c r="BI239" s="29">
        <v>99</v>
      </c>
      <c r="BJ239" s="29">
        <v>30.4</v>
      </c>
      <c r="BK239" s="29">
        <v>25.8</v>
      </c>
      <c r="BL239" s="29">
        <v>26.2</v>
      </c>
      <c r="BM239" s="29">
        <v>-0.4</v>
      </c>
      <c r="BN239" s="29">
        <v>317.3</v>
      </c>
      <c r="BO239" s="29">
        <v>230.7</v>
      </c>
      <c r="BP239" s="29">
        <v>86.6</v>
      </c>
      <c r="BQ239" s="29">
        <v>124.6</v>
      </c>
      <c r="BR239" s="29">
        <v>134.19999999999999</v>
      </c>
      <c r="BS239" s="29">
        <v>-9.6</v>
      </c>
      <c r="BT239" s="29">
        <v>56.7</v>
      </c>
      <c r="BU239" s="29">
        <v>51.1</v>
      </c>
      <c r="BV239" s="29">
        <v>5.7</v>
      </c>
      <c r="BW239" s="29">
        <v>124.7</v>
      </c>
      <c r="BX239" s="29">
        <v>110</v>
      </c>
      <c r="BY239" s="29">
        <v>14.7</v>
      </c>
      <c r="BZ239" s="29">
        <v>171.2</v>
      </c>
      <c r="CA239" s="29">
        <v>168.2</v>
      </c>
      <c r="CB239" s="29">
        <v>3</v>
      </c>
      <c r="CC239" s="29">
        <v>173.5</v>
      </c>
      <c r="CD239" s="29">
        <v>162.4</v>
      </c>
      <c r="CE239" s="29">
        <v>11.2</v>
      </c>
      <c r="CF239" s="29">
        <v>383.7</v>
      </c>
      <c r="CG239" s="29">
        <v>346.9</v>
      </c>
      <c r="CH239" s="29">
        <v>36.799999999999997</v>
      </c>
      <c r="CI239" s="29">
        <v>30.2</v>
      </c>
      <c r="CJ239" s="29">
        <v>26.1</v>
      </c>
      <c r="CK239" s="29">
        <v>4.0999999999999996</v>
      </c>
      <c r="CL239" s="29">
        <v>123.5</v>
      </c>
      <c r="CM239" s="29">
        <v>130.69999999999999</v>
      </c>
      <c r="CN239" s="29">
        <v>-7.2</v>
      </c>
      <c r="CO239" s="29">
        <v>251.3</v>
      </c>
      <c r="CP239" s="29">
        <v>249.4</v>
      </c>
      <c r="CQ239" s="29">
        <v>1.9</v>
      </c>
      <c r="CR239" s="29">
        <v>225.1</v>
      </c>
      <c r="CS239" s="29">
        <v>200.7</v>
      </c>
      <c r="CT239" s="29">
        <v>24.5</v>
      </c>
      <c r="CU239" s="29">
        <v>195.4</v>
      </c>
      <c r="CV239" s="29">
        <v>194</v>
      </c>
      <c r="CW239" s="29">
        <v>1.5</v>
      </c>
      <c r="CX239" s="29">
        <v>69.599999999999994</v>
      </c>
      <c r="CY239" s="29">
        <v>62.5</v>
      </c>
      <c r="CZ239" s="29">
        <v>7.1</v>
      </c>
      <c r="DA239" s="29">
        <v>215.4</v>
      </c>
      <c r="DB239" s="29">
        <v>198.8</v>
      </c>
      <c r="DC239" s="29">
        <v>16.600000000000001</v>
      </c>
      <c r="DD239" s="29">
        <v>58.3</v>
      </c>
      <c r="DE239" s="29">
        <v>51</v>
      </c>
      <c r="DF239" s="29">
        <v>7.3</v>
      </c>
      <c r="DG239" s="29">
        <v>53.6</v>
      </c>
      <c r="DH239" s="29">
        <v>46.6</v>
      </c>
      <c r="DI239" s="29">
        <v>7</v>
      </c>
      <c r="DJ239" s="29">
        <v>232.8</v>
      </c>
      <c r="DK239" s="29">
        <v>194.2</v>
      </c>
      <c r="DL239" s="29">
        <v>38.700000000000003</v>
      </c>
      <c r="DM239" s="29">
        <v>128.6</v>
      </c>
      <c r="DN239" s="29">
        <v>127.3</v>
      </c>
      <c r="DO239" s="29">
        <v>1.3</v>
      </c>
      <c r="DP239" s="29">
        <v>95.5</v>
      </c>
      <c r="DQ239" s="29">
        <v>106.2</v>
      </c>
      <c r="DR239" s="29">
        <v>-10.7</v>
      </c>
      <c r="DS239" s="29">
        <v>49.3</v>
      </c>
      <c r="DT239" s="29">
        <v>39.1</v>
      </c>
      <c r="DU239" s="29">
        <v>10.199999999999999</v>
      </c>
      <c r="DV239" s="29">
        <v>166.9</v>
      </c>
      <c r="DW239" s="29">
        <v>165.3</v>
      </c>
      <c r="DX239" s="29">
        <v>1.6</v>
      </c>
      <c r="DY239" s="29">
        <v>165</v>
      </c>
      <c r="DZ239" s="29">
        <v>160</v>
      </c>
      <c r="EA239" s="29">
        <v>5</v>
      </c>
      <c r="EB239" s="29">
        <v>74.2</v>
      </c>
      <c r="EC239" s="29">
        <v>71.099999999999994</v>
      </c>
      <c r="ED239" s="29">
        <v>3.2</v>
      </c>
    </row>
    <row r="240" spans="1:134" x14ac:dyDescent="0.2">
      <c r="A240" s="28">
        <v>40268</v>
      </c>
      <c r="B240" s="33">
        <v>237</v>
      </c>
      <c r="C240" s="29">
        <v>19.100000000000001</v>
      </c>
      <c r="D240" s="29">
        <v>26.3</v>
      </c>
      <c r="E240" s="29">
        <v>-7.3</v>
      </c>
      <c r="F240" s="29">
        <v>146.1</v>
      </c>
      <c r="G240" s="29">
        <v>145.19999999999999</v>
      </c>
      <c r="H240" s="29">
        <v>0.9</v>
      </c>
      <c r="I240" s="29">
        <v>187.1</v>
      </c>
      <c r="J240" s="29">
        <v>185</v>
      </c>
      <c r="K240" s="29">
        <v>2</v>
      </c>
      <c r="L240" s="29">
        <v>199.3</v>
      </c>
      <c r="M240" s="29">
        <v>184</v>
      </c>
      <c r="N240" s="29">
        <v>15.3</v>
      </c>
      <c r="O240" s="29">
        <v>56.1</v>
      </c>
      <c r="P240" s="29">
        <v>51.3</v>
      </c>
      <c r="Q240" s="29">
        <v>4.8</v>
      </c>
      <c r="R240" s="29">
        <v>180.5</v>
      </c>
      <c r="S240" s="29">
        <v>167.8</v>
      </c>
      <c r="T240" s="29">
        <v>12.7</v>
      </c>
      <c r="U240" s="29">
        <v>213.3</v>
      </c>
      <c r="V240" s="29">
        <v>202.3</v>
      </c>
      <c r="W240" s="29">
        <v>11</v>
      </c>
      <c r="X240" s="29">
        <v>108.4</v>
      </c>
      <c r="Y240" s="29">
        <v>110.2</v>
      </c>
      <c r="Z240" s="29">
        <v>-1.7</v>
      </c>
      <c r="AA240" s="29">
        <v>148</v>
      </c>
      <c r="AB240" s="29">
        <v>133.6</v>
      </c>
      <c r="AC240" s="29">
        <v>14.4</v>
      </c>
      <c r="AD240" s="29">
        <v>44.9</v>
      </c>
      <c r="AE240" s="29">
        <v>40.200000000000003</v>
      </c>
      <c r="AF240" s="29">
        <v>4.8</v>
      </c>
      <c r="AG240" s="29">
        <v>81.099999999999994</v>
      </c>
      <c r="AH240" s="29">
        <v>62.8</v>
      </c>
      <c r="AI240" s="29">
        <v>18.3</v>
      </c>
      <c r="AJ240" s="29">
        <v>120.9</v>
      </c>
      <c r="AK240" s="29">
        <v>127.9</v>
      </c>
      <c r="AL240" s="29">
        <v>-7</v>
      </c>
      <c r="AM240" s="29">
        <v>254.6</v>
      </c>
      <c r="AN240" s="29">
        <v>224.3</v>
      </c>
      <c r="AO240" s="29">
        <v>30.2</v>
      </c>
      <c r="AP240" s="29">
        <v>223.8</v>
      </c>
      <c r="AQ240" s="29">
        <v>202.5</v>
      </c>
      <c r="AR240" s="29">
        <v>21.3</v>
      </c>
      <c r="AS240" s="29">
        <v>169.8</v>
      </c>
      <c r="AT240" s="29">
        <v>147.80000000000001</v>
      </c>
      <c r="AU240" s="29">
        <v>22</v>
      </c>
      <c r="AV240" s="29">
        <v>172.2</v>
      </c>
      <c r="AW240" s="29">
        <v>161.4</v>
      </c>
      <c r="AX240" s="29">
        <v>10.8</v>
      </c>
      <c r="AY240" s="29">
        <v>193.6</v>
      </c>
      <c r="AZ240" s="29">
        <v>192.1</v>
      </c>
      <c r="BA240" s="29">
        <v>1.5</v>
      </c>
      <c r="BB240" s="29">
        <v>117.1</v>
      </c>
      <c r="BC240" s="29">
        <v>99.2</v>
      </c>
      <c r="BD240" s="29">
        <v>17.899999999999999</v>
      </c>
      <c r="BE240" s="29">
        <v>189.8</v>
      </c>
      <c r="BF240" s="29">
        <v>178.6</v>
      </c>
      <c r="BG240" s="29">
        <v>11.2</v>
      </c>
      <c r="BH240" s="29">
        <v>128.6</v>
      </c>
      <c r="BI240" s="29">
        <v>101.5</v>
      </c>
      <c r="BJ240" s="29">
        <v>27.1</v>
      </c>
      <c r="BK240" s="29">
        <v>24.3</v>
      </c>
      <c r="BL240" s="29">
        <v>25.6</v>
      </c>
      <c r="BM240" s="29">
        <v>-1.4</v>
      </c>
      <c r="BN240" s="29">
        <v>325.3</v>
      </c>
      <c r="BO240" s="29">
        <v>238.5</v>
      </c>
      <c r="BP240" s="29">
        <v>86.8</v>
      </c>
      <c r="BQ240" s="29">
        <v>122.6</v>
      </c>
      <c r="BR240" s="29">
        <v>134.1</v>
      </c>
      <c r="BS240" s="29">
        <v>-11.5</v>
      </c>
      <c r="BT240" s="29">
        <v>58.6</v>
      </c>
      <c r="BU240" s="29">
        <v>51.9</v>
      </c>
      <c r="BV240" s="29">
        <v>6.7</v>
      </c>
      <c r="BW240" s="29">
        <v>124.9</v>
      </c>
      <c r="BX240" s="29">
        <v>111.6</v>
      </c>
      <c r="BY240" s="29">
        <v>13.3</v>
      </c>
      <c r="BZ240" s="29">
        <v>169.3</v>
      </c>
      <c r="CA240" s="29">
        <v>167.7</v>
      </c>
      <c r="CB240" s="29">
        <v>1.6</v>
      </c>
      <c r="CC240" s="29">
        <v>171.6</v>
      </c>
      <c r="CD240" s="29">
        <v>163.30000000000001</v>
      </c>
      <c r="CE240" s="29">
        <v>8.1999999999999993</v>
      </c>
      <c r="CF240" s="29">
        <v>378.3</v>
      </c>
      <c r="CG240" s="29">
        <v>354.9</v>
      </c>
      <c r="CH240" s="29">
        <v>23.4</v>
      </c>
      <c r="CI240" s="29">
        <v>30</v>
      </c>
      <c r="CJ240" s="29">
        <v>26.2</v>
      </c>
      <c r="CK240" s="29">
        <v>3.8</v>
      </c>
      <c r="CL240" s="29">
        <v>120.7</v>
      </c>
      <c r="CM240" s="29">
        <v>130.1</v>
      </c>
      <c r="CN240" s="29">
        <v>-9.4</v>
      </c>
      <c r="CO240" s="29">
        <v>257.10000000000002</v>
      </c>
      <c r="CP240" s="29">
        <v>250.9</v>
      </c>
      <c r="CQ240" s="29">
        <v>6.2</v>
      </c>
      <c r="CR240" s="29">
        <v>223.4</v>
      </c>
      <c r="CS240" s="29">
        <v>202.7</v>
      </c>
      <c r="CT240" s="29">
        <v>20.6</v>
      </c>
      <c r="CU240" s="29">
        <v>193.9</v>
      </c>
      <c r="CV240" s="29">
        <v>195.2</v>
      </c>
      <c r="CW240" s="29">
        <v>-1.3</v>
      </c>
      <c r="CX240" s="29">
        <v>69.900000000000006</v>
      </c>
      <c r="CY240" s="29">
        <v>63.6</v>
      </c>
      <c r="CZ240" s="29">
        <v>6.3</v>
      </c>
      <c r="DA240" s="29">
        <v>215</v>
      </c>
      <c r="DB240" s="29">
        <v>201.3</v>
      </c>
      <c r="DC240" s="29">
        <v>13.7</v>
      </c>
      <c r="DD240" s="29">
        <v>54.4</v>
      </c>
      <c r="DE240" s="29">
        <v>51.9</v>
      </c>
      <c r="DF240" s="29">
        <v>2.5</v>
      </c>
      <c r="DG240" s="29">
        <v>51.3</v>
      </c>
      <c r="DH240" s="29">
        <v>47.2</v>
      </c>
      <c r="DI240" s="29">
        <v>4.0999999999999996</v>
      </c>
      <c r="DJ240" s="29">
        <v>229.7</v>
      </c>
      <c r="DK240" s="29">
        <v>197.2</v>
      </c>
      <c r="DL240" s="29">
        <v>32.5</v>
      </c>
      <c r="DM240" s="29">
        <v>123.6</v>
      </c>
      <c r="DN240" s="29">
        <v>127.2</v>
      </c>
      <c r="DO240" s="29">
        <v>-3.6</v>
      </c>
      <c r="DP240" s="29">
        <v>92.5</v>
      </c>
      <c r="DQ240" s="29">
        <v>105.1</v>
      </c>
      <c r="DR240" s="29">
        <v>-12.5</v>
      </c>
      <c r="DS240" s="29">
        <v>50.4</v>
      </c>
      <c r="DT240" s="29">
        <v>40.1</v>
      </c>
      <c r="DU240" s="29">
        <v>10.3</v>
      </c>
      <c r="DV240" s="29">
        <v>164.8</v>
      </c>
      <c r="DW240" s="29">
        <v>166</v>
      </c>
      <c r="DX240" s="29">
        <v>-1.1000000000000001</v>
      </c>
      <c r="DY240" s="29">
        <v>164.9</v>
      </c>
      <c r="DZ240" s="29">
        <v>161.30000000000001</v>
      </c>
      <c r="EA240" s="29">
        <v>3.5</v>
      </c>
      <c r="EB240" s="29">
        <v>73.3</v>
      </c>
      <c r="EC240" s="29">
        <v>71.5</v>
      </c>
      <c r="ED240" s="29">
        <v>1.8</v>
      </c>
    </row>
    <row r="241" spans="1:134" x14ac:dyDescent="0.2">
      <c r="A241" s="28">
        <v>40359</v>
      </c>
      <c r="B241" s="33">
        <v>238</v>
      </c>
      <c r="C241" s="29">
        <v>18.7</v>
      </c>
      <c r="D241" s="29">
        <v>25.7</v>
      </c>
      <c r="E241" s="29">
        <v>-7</v>
      </c>
      <c r="F241" s="29">
        <v>147.6</v>
      </c>
      <c r="G241" s="29">
        <v>145.9</v>
      </c>
      <c r="H241" s="29">
        <v>1.6</v>
      </c>
      <c r="I241" s="29">
        <v>185.8</v>
      </c>
      <c r="J241" s="29">
        <v>186.2</v>
      </c>
      <c r="K241" s="29">
        <v>-0.4</v>
      </c>
      <c r="L241" s="29">
        <v>198.3</v>
      </c>
      <c r="M241" s="29">
        <v>186</v>
      </c>
      <c r="N241" s="29">
        <v>12.3</v>
      </c>
      <c r="O241" s="29">
        <v>55.5</v>
      </c>
      <c r="P241" s="29">
        <v>51.7</v>
      </c>
      <c r="Q241" s="29">
        <v>3.9</v>
      </c>
      <c r="R241" s="29">
        <v>180.4</v>
      </c>
      <c r="S241" s="29">
        <v>168.9</v>
      </c>
      <c r="T241" s="29">
        <v>11.5</v>
      </c>
      <c r="U241" s="29">
        <v>210</v>
      </c>
      <c r="V241" s="29">
        <v>202.9</v>
      </c>
      <c r="W241" s="29">
        <v>7.1</v>
      </c>
      <c r="X241" s="29">
        <v>108.8</v>
      </c>
      <c r="Y241" s="29">
        <v>110.5</v>
      </c>
      <c r="Z241" s="29">
        <v>-1.7</v>
      </c>
      <c r="AA241" s="29">
        <v>150.19999999999999</v>
      </c>
      <c r="AB241" s="29">
        <v>135.30000000000001</v>
      </c>
      <c r="AC241" s="29">
        <v>14.9</v>
      </c>
      <c r="AD241" s="29">
        <v>45.6</v>
      </c>
      <c r="AE241" s="29">
        <v>40.4</v>
      </c>
      <c r="AF241" s="29">
        <v>5.3</v>
      </c>
      <c r="AG241" s="29">
        <v>82</v>
      </c>
      <c r="AH241" s="29">
        <v>63.7</v>
      </c>
      <c r="AI241" s="29">
        <v>18.2</v>
      </c>
      <c r="AJ241" s="29">
        <v>120</v>
      </c>
      <c r="AK241" s="29">
        <v>127.6</v>
      </c>
      <c r="AL241" s="29">
        <v>-7.6</v>
      </c>
      <c r="AM241" s="29">
        <v>251</v>
      </c>
      <c r="AN241" s="29">
        <v>227.3</v>
      </c>
      <c r="AO241" s="29">
        <v>23.7</v>
      </c>
      <c r="AP241" s="29">
        <v>226.8</v>
      </c>
      <c r="AQ241" s="29">
        <v>205.9</v>
      </c>
      <c r="AR241" s="29">
        <v>20.8</v>
      </c>
      <c r="AS241" s="29">
        <v>173.3</v>
      </c>
      <c r="AT241" s="29">
        <v>149.69999999999999</v>
      </c>
      <c r="AU241" s="29">
        <v>23.6</v>
      </c>
      <c r="AV241" s="29">
        <v>171.8</v>
      </c>
      <c r="AW241" s="29">
        <v>162.5</v>
      </c>
      <c r="AX241" s="29">
        <v>9.4</v>
      </c>
      <c r="AY241" s="29">
        <v>189.9</v>
      </c>
      <c r="AZ241" s="29">
        <v>193.2</v>
      </c>
      <c r="BA241" s="29">
        <v>-3.3</v>
      </c>
      <c r="BB241" s="29">
        <v>123.2</v>
      </c>
      <c r="BC241" s="29">
        <v>101.6</v>
      </c>
      <c r="BD241" s="29">
        <v>21.6</v>
      </c>
      <c r="BE241" s="29">
        <v>200.9</v>
      </c>
      <c r="BF241" s="29">
        <v>180.2</v>
      </c>
      <c r="BG241" s="29">
        <v>20.7</v>
      </c>
      <c r="BH241" s="29">
        <v>135.5</v>
      </c>
      <c r="BI241" s="29">
        <v>104.3</v>
      </c>
      <c r="BJ241" s="29">
        <v>31.1</v>
      </c>
      <c r="BK241" s="29">
        <v>25.8</v>
      </c>
      <c r="BL241" s="29">
        <v>25.2</v>
      </c>
      <c r="BM241" s="29">
        <v>0.5</v>
      </c>
      <c r="BN241" s="29">
        <v>328</v>
      </c>
      <c r="BO241" s="29">
        <v>246.2</v>
      </c>
      <c r="BP241" s="29">
        <v>81.8</v>
      </c>
      <c r="BQ241" s="29">
        <v>124.3</v>
      </c>
      <c r="BR241" s="29">
        <v>134.19999999999999</v>
      </c>
      <c r="BS241" s="29">
        <v>-9.9</v>
      </c>
      <c r="BT241" s="29">
        <v>57.5</v>
      </c>
      <c r="BU241" s="29">
        <v>52.6</v>
      </c>
      <c r="BV241" s="29">
        <v>4.9000000000000004</v>
      </c>
      <c r="BW241" s="29">
        <v>125.3</v>
      </c>
      <c r="BX241" s="29">
        <v>113.1</v>
      </c>
      <c r="BY241" s="29">
        <v>12.2</v>
      </c>
      <c r="BZ241" s="29">
        <v>167.3</v>
      </c>
      <c r="CA241" s="29">
        <v>167</v>
      </c>
      <c r="CB241" s="29">
        <v>0.3</v>
      </c>
      <c r="CC241" s="29">
        <v>171</v>
      </c>
      <c r="CD241" s="29">
        <v>164.2</v>
      </c>
      <c r="CE241" s="29">
        <v>6.8</v>
      </c>
      <c r="CF241" s="29">
        <v>366.5</v>
      </c>
      <c r="CG241" s="29">
        <v>361.2</v>
      </c>
      <c r="CH241" s="29">
        <v>5.3</v>
      </c>
      <c r="CI241" s="29">
        <v>30.1</v>
      </c>
      <c r="CJ241" s="29">
        <v>26.3</v>
      </c>
      <c r="CK241" s="29">
        <v>3.8</v>
      </c>
      <c r="CL241" s="29">
        <v>119.5</v>
      </c>
      <c r="CM241" s="29">
        <v>129.4</v>
      </c>
      <c r="CN241" s="29">
        <v>-9.9</v>
      </c>
      <c r="CO241" s="29">
        <v>262.10000000000002</v>
      </c>
      <c r="CP241" s="29">
        <v>252.6</v>
      </c>
      <c r="CQ241" s="29">
        <v>9.5</v>
      </c>
      <c r="CR241" s="29">
        <v>226.6</v>
      </c>
      <c r="CS241" s="29">
        <v>204.9</v>
      </c>
      <c r="CT241" s="29">
        <v>21.7</v>
      </c>
      <c r="CU241" s="29">
        <v>191.5</v>
      </c>
      <c r="CV241" s="29">
        <v>196.3</v>
      </c>
      <c r="CW241" s="29">
        <v>-4.9000000000000004</v>
      </c>
      <c r="CX241" s="29">
        <v>72.599999999999994</v>
      </c>
      <c r="CY241" s="29">
        <v>64.8</v>
      </c>
      <c r="CZ241" s="29">
        <v>7.8</v>
      </c>
      <c r="DA241" s="29">
        <v>216.5</v>
      </c>
      <c r="DB241" s="29">
        <v>203.8</v>
      </c>
      <c r="DC241" s="29">
        <v>12.7</v>
      </c>
      <c r="DD241" s="29">
        <v>53.9</v>
      </c>
      <c r="DE241" s="29">
        <v>52.7</v>
      </c>
      <c r="DF241" s="29">
        <v>1.2</v>
      </c>
      <c r="DG241" s="29">
        <v>49.2</v>
      </c>
      <c r="DH241" s="29">
        <v>47.7</v>
      </c>
      <c r="DI241" s="29">
        <v>1.5</v>
      </c>
      <c r="DJ241" s="29">
        <v>228.1</v>
      </c>
      <c r="DK241" s="29">
        <v>199.9</v>
      </c>
      <c r="DL241" s="29">
        <v>28.2</v>
      </c>
      <c r="DM241" s="29">
        <v>118.2</v>
      </c>
      <c r="DN241" s="29">
        <v>126.8</v>
      </c>
      <c r="DO241" s="29">
        <v>-8.6999999999999993</v>
      </c>
      <c r="DP241" s="29">
        <v>92.3</v>
      </c>
      <c r="DQ241" s="29">
        <v>104</v>
      </c>
      <c r="DR241" s="29">
        <v>-11.6</v>
      </c>
      <c r="DS241" s="29">
        <v>53.1</v>
      </c>
      <c r="DT241" s="29">
        <v>41.2</v>
      </c>
      <c r="DU241" s="29">
        <v>11.9</v>
      </c>
      <c r="DV241" s="29">
        <v>162.30000000000001</v>
      </c>
      <c r="DW241" s="29">
        <v>166.5</v>
      </c>
      <c r="DX241" s="29">
        <v>-4.2</v>
      </c>
      <c r="DY241" s="29">
        <v>165.3</v>
      </c>
      <c r="DZ241" s="29">
        <v>162.6</v>
      </c>
      <c r="EA241" s="29">
        <v>2.7</v>
      </c>
      <c r="EB241" s="29">
        <v>72</v>
      </c>
      <c r="EC241" s="29">
        <v>71.8</v>
      </c>
      <c r="ED241" s="29">
        <v>0.1</v>
      </c>
    </row>
    <row r="242" spans="1:134" x14ac:dyDescent="0.2">
      <c r="A242" s="28">
        <v>40451</v>
      </c>
      <c r="B242" s="33">
        <v>239</v>
      </c>
      <c r="C242" s="29">
        <v>18.3</v>
      </c>
      <c r="D242" s="29">
        <v>25.1</v>
      </c>
      <c r="E242" s="29">
        <v>-6.7</v>
      </c>
      <c r="F242" s="29">
        <v>147.1</v>
      </c>
      <c r="G242" s="29">
        <v>146.6</v>
      </c>
      <c r="H242" s="29">
        <v>0.5</v>
      </c>
      <c r="I242" s="29">
        <v>183</v>
      </c>
      <c r="J242" s="29">
        <v>187.2</v>
      </c>
      <c r="K242" s="29">
        <v>-4.2</v>
      </c>
      <c r="L242" s="29">
        <v>193.7</v>
      </c>
      <c r="M242" s="29">
        <v>187.7</v>
      </c>
      <c r="N242" s="29">
        <v>6</v>
      </c>
      <c r="O242" s="29">
        <v>57.1</v>
      </c>
      <c r="P242" s="29">
        <v>52.2</v>
      </c>
      <c r="Q242" s="29">
        <v>4.9000000000000004</v>
      </c>
      <c r="R242" s="29">
        <v>179.2</v>
      </c>
      <c r="S242" s="29">
        <v>169.9</v>
      </c>
      <c r="T242" s="29">
        <v>9.3000000000000007</v>
      </c>
      <c r="U242" s="29">
        <v>210.3</v>
      </c>
      <c r="V242" s="29">
        <v>203.5</v>
      </c>
      <c r="W242" s="29">
        <v>6.7</v>
      </c>
      <c r="X242" s="29">
        <v>103.2</v>
      </c>
      <c r="Y242" s="29">
        <v>110.6</v>
      </c>
      <c r="Z242" s="29">
        <v>-7.4</v>
      </c>
      <c r="AA242" s="29">
        <v>150.1</v>
      </c>
      <c r="AB242" s="29">
        <v>136.80000000000001</v>
      </c>
      <c r="AC242" s="29">
        <v>13.3</v>
      </c>
      <c r="AD242" s="29">
        <v>47.1</v>
      </c>
      <c r="AE242" s="29">
        <v>40.700000000000003</v>
      </c>
      <c r="AF242" s="29">
        <v>6.5</v>
      </c>
      <c r="AG242" s="29">
        <v>82.2</v>
      </c>
      <c r="AH242" s="29">
        <v>64.599999999999994</v>
      </c>
      <c r="AI242" s="29">
        <v>17.5</v>
      </c>
      <c r="AJ242" s="29">
        <v>118.6</v>
      </c>
      <c r="AK242" s="29">
        <v>127.3</v>
      </c>
      <c r="AL242" s="29">
        <v>-8.6999999999999993</v>
      </c>
      <c r="AM242" s="29">
        <v>246.6</v>
      </c>
      <c r="AN242" s="29">
        <v>229.9</v>
      </c>
      <c r="AO242" s="29">
        <v>16.7</v>
      </c>
      <c r="AP242" s="29">
        <v>225.1</v>
      </c>
      <c r="AQ242" s="29">
        <v>209.1</v>
      </c>
      <c r="AR242" s="29">
        <v>16</v>
      </c>
      <c r="AS242" s="29">
        <v>171.5</v>
      </c>
      <c r="AT242" s="29">
        <v>151.4</v>
      </c>
      <c r="AU242" s="29">
        <v>20.100000000000001</v>
      </c>
      <c r="AV242" s="29">
        <v>171.5</v>
      </c>
      <c r="AW242" s="29">
        <v>163.6</v>
      </c>
      <c r="AX242" s="29">
        <v>7.9</v>
      </c>
      <c r="AY242" s="29">
        <v>189.9</v>
      </c>
      <c r="AZ242" s="29">
        <v>194.3</v>
      </c>
      <c r="BA242" s="29">
        <v>-4.3</v>
      </c>
      <c r="BB242" s="29">
        <v>123.5</v>
      </c>
      <c r="BC242" s="29">
        <v>103.9</v>
      </c>
      <c r="BD242" s="29">
        <v>19.600000000000001</v>
      </c>
      <c r="BE242" s="29">
        <v>214.7</v>
      </c>
      <c r="BF242" s="29">
        <v>182.5</v>
      </c>
      <c r="BG242" s="29">
        <v>32.200000000000003</v>
      </c>
      <c r="BH242" s="29">
        <v>127.9</v>
      </c>
      <c r="BI242" s="29">
        <v>106.6</v>
      </c>
      <c r="BJ242" s="29">
        <v>21.3</v>
      </c>
      <c r="BK242" s="29">
        <v>25.8</v>
      </c>
      <c r="BL242" s="29">
        <v>24.8</v>
      </c>
      <c r="BM242" s="29">
        <v>1</v>
      </c>
      <c r="BN242" s="29">
        <v>316.5</v>
      </c>
      <c r="BO242" s="29">
        <v>252.9</v>
      </c>
      <c r="BP242" s="29">
        <v>63.5</v>
      </c>
      <c r="BQ242" s="29">
        <v>124.3</v>
      </c>
      <c r="BR242" s="29">
        <v>134.19999999999999</v>
      </c>
      <c r="BS242" s="29">
        <v>-9.9</v>
      </c>
      <c r="BT242" s="29">
        <v>57.2</v>
      </c>
      <c r="BU242" s="29">
        <v>53.3</v>
      </c>
      <c r="BV242" s="29">
        <v>3.9</v>
      </c>
      <c r="BW242" s="29">
        <v>125.4</v>
      </c>
      <c r="BX242" s="29">
        <v>114.6</v>
      </c>
      <c r="BY242" s="29">
        <v>10.8</v>
      </c>
      <c r="BZ242" s="29">
        <v>165.2</v>
      </c>
      <c r="CA242" s="29">
        <v>166.3</v>
      </c>
      <c r="CB242" s="29">
        <v>-1.1000000000000001</v>
      </c>
      <c r="CC242" s="29">
        <v>170.3</v>
      </c>
      <c r="CD242" s="29">
        <v>165</v>
      </c>
      <c r="CE242" s="29">
        <v>5.3</v>
      </c>
      <c r="CF242" s="29">
        <v>357.1</v>
      </c>
      <c r="CG242" s="29">
        <v>366.2</v>
      </c>
      <c r="CH242" s="29">
        <v>-9.1</v>
      </c>
      <c r="CI242" s="29">
        <v>29.8</v>
      </c>
      <c r="CJ242" s="29">
        <v>26.4</v>
      </c>
      <c r="CK242" s="29">
        <v>3.4</v>
      </c>
      <c r="CL242" s="29">
        <v>118.3</v>
      </c>
      <c r="CM242" s="29">
        <v>128.69999999999999</v>
      </c>
      <c r="CN242" s="29">
        <v>-10.4</v>
      </c>
      <c r="CO242" s="29">
        <v>263.10000000000002</v>
      </c>
      <c r="CP242" s="29">
        <v>254.2</v>
      </c>
      <c r="CQ242" s="29">
        <v>8.8000000000000007</v>
      </c>
      <c r="CR242" s="29">
        <v>226.9</v>
      </c>
      <c r="CS242" s="29">
        <v>207</v>
      </c>
      <c r="CT242" s="29">
        <v>20</v>
      </c>
      <c r="CU242" s="29">
        <v>188.9</v>
      </c>
      <c r="CV242" s="29">
        <v>197.2</v>
      </c>
      <c r="CW242" s="29">
        <v>-8.3000000000000007</v>
      </c>
      <c r="CX242" s="29">
        <v>72.099999999999994</v>
      </c>
      <c r="CY242" s="29">
        <v>65.900000000000006</v>
      </c>
      <c r="CZ242" s="29">
        <v>6.3</v>
      </c>
      <c r="DA242" s="29">
        <v>214.8</v>
      </c>
      <c r="DB242" s="29">
        <v>206</v>
      </c>
      <c r="DC242" s="29">
        <v>8.8000000000000007</v>
      </c>
      <c r="DD242" s="29">
        <v>53.5</v>
      </c>
      <c r="DE242" s="29">
        <v>53.5</v>
      </c>
      <c r="DF242" s="29">
        <v>0.1</v>
      </c>
      <c r="DG242" s="29">
        <v>48.5</v>
      </c>
      <c r="DH242" s="29">
        <v>48</v>
      </c>
      <c r="DI242" s="29">
        <v>0.4</v>
      </c>
      <c r="DJ242" s="29">
        <v>225.3</v>
      </c>
      <c r="DK242" s="29">
        <v>202.4</v>
      </c>
      <c r="DL242" s="29">
        <v>22.8</v>
      </c>
      <c r="DM242" s="29">
        <v>119.9</v>
      </c>
      <c r="DN242" s="29">
        <v>126.6</v>
      </c>
      <c r="DO242" s="29">
        <v>-6.7</v>
      </c>
      <c r="DP242" s="29">
        <v>92</v>
      </c>
      <c r="DQ242" s="29">
        <v>102.9</v>
      </c>
      <c r="DR242" s="29">
        <v>-10.8</v>
      </c>
      <c r="DS242" s="29">
        <v>53.3</v>
      </c>
      <c r="DT242" s="29">
        <v>42.2</v>
      </c>
      <c r="DU242" s="29">
        <v>11</v>
      </c>
      <c r="DV242" s="29">
        <v>160.4</v>
      </c>
      <c r="DW242" s="29">
        <v>166.9</v>
      </c>
      <c r="DX242" s="29">
        <v>-6.4</v>
      </c>
      <c r="DY242" s="29">
        <v>164.2</v>
      </c>
      <c r="DZ242" s="29">
        <v>163.69999999999999</v>
      </c>
      <c r="EA242" s="29">
        <v>0.5</v>
      </c>
      <c r="EB242" s="29">
        <v>71.900000000000006</v>
      </c>
      <c r="EC242" s="29">
        <v>72.2</v>
      </c>
      <c r="ED242" s="29">
        <v>-0.2</v>
      </c>
    </row>
    <row r="243" spans="1:134" x14ac:dyDescent="0.2">
      <c r="A243" s="28">
        <v>40543</v>
      </c>
      <c r="B243" s="33">
        <v>240</v>
      </c>
      <c r="C243" s="29">
        <v>18.399999999999999</v>
      </c>
      <c r="D243" s="29">
        <v>24.5</v>
      </c>
      <c r="E243" s="29">
        <v>-6.1</v>
      </c>
      <c r="F243" s="29">
        <v>147.5</v>
      </c>
      <c r="G243" s="29">
        <v>147.19999999999999</v>
      </c>
      <c r="H243" s="29">
        <v>0.3</v>
      </c>
      <c r="I243" s="29">
        <v>179.5</v>
      </c>
      <c r="J243" s="29">
        <v>187.8</v>
      </c>
      <c r="K243" s="29">
        <v>-8.3000000000000007</v>
      </c>
      <c r="L243" s="29">
        <v>189.5</v>
      </c>
      <c r="M243" s="29">
        <v>189.1</v>
      </c>
      <c r="N243" s="29">
        <v>0.4</v>
      </c>
      <c r="O243" s="29">
        <v>58.3</v>
      </c>
      <c r="P243" s="29">
        <v>52.7</v>
      </c>
      <c r="Q243" s="29">
        <v>5.6</v>
      </c>
      <c r="R243" s="29">
        <v>178.6</v>
      </c>
      <c r="S243" s="29">
        <v>170.8</v>
      </c>
      <c r="T243" s="29">
        <v>7.7</v>
      </c>
      <c r="U243" s="29">
        <v>211.7</v>
      </c>
      <c r="V243" s="29">
        <v>204.2</v>
      </c>
      <c r="W243" s="29">
        <v>7.5</v>
      </c>
      <c r="X243" s="29">
        <v>101.5</v>
      </c>
      <c r="Y243" s="29">
        <v>110.5</v>
      </c>
      <c r="Z243" s="29">
        <v>-9</v>
      </c>
      <c r="AA243" s="29">
        <v>149.5</v>
      </c>
      <c r="AB243" s="29">
        <v>138.30000000000001</v>
      </c>
      <c r="AC243" s="29">
        <v>11.3</v>
      </c>
      <c r="AD243" s="29">
        <v>49</v>
      </c>
      <c r="AE243" s="29">
        <v>41.1</v>
      </c>
      <c r="AF243" s="29">
        <v>7.9</v>
      </c>
      <c r="AG243" s="29">
        <v>82.2</v>
      </c>
      <c r="AH243" s="29">
        <v>65.5</v>
      </c>
      <c r="AI243" s="29">
        <v>16.7</v>
      </c>
      <c r="AJ243" s="29">
        <v>115.4</v>
      </c>
      <c r="AK243" s="29">
        <v>126.7</v>
      </c>
      <c r="AL243" s="29">
        <v>-11.4</v>
      </c>
      <c r="AM243" s="29">
        <v>242.4</v>
      </c>
      <c r="AN243" s="29">
        <v>232.2</v>
      </c>
      <c r="AO243" s="29">
        <v>10.199999999999999</v>
      </c>
      <c r="AP243" s="29">
        <v>224</v>
      </c>
      <c r="AQ243" s="29">
        <v>212.1</v>
      </c>
      <c r="AR243" s="29">
        <v>12</v>
      </c>
      <c r="AS243" s="29">
        <v>168.1</v>
      </c>
      <c r="AT243" s="29">
        <v>152.9</v>
      </c>
      <c r="AU243" s="29">
        <v>15.2</v>
      </c>
      <c r="AV243" s="29">
        <v>172.6</v>
      </c>
      <c r="AW243" s="29">
        <v>164.6</v>
      </c>
      <c r="AX243" s="29">
        <v>8</v>
      </c>
      <c r="AY243" s="29">
        <v>185.8</v>
      </c>
      <c r="AZ243" s="29">
        <v>195</v>
      </c>
      <c r="BA243" s="29">
        <v>-9.3000000000000007</v>
      </c>
      <c r="BB243" s="29">
        <v>127.7</v>
      </c>
      <c r="BC243" s="29">
        <v>106.3</v>
      </c>
      <c r="BD243" s="29">
        <v>21.4</v>
      </c>
      <c r="BE243" s="29">
        <v>213.8</v>
      </c>
      <c r="BF243" s="29">
        <v>184.7</v>
      </c>
      <c r="BG243" s="29">
        <v>29.1</v>
      </c>
      <c r="BH243" s="29">
        <v>126.6</v>
      </c>
      <c r="BI243" s="29">
        <v>108.8</v>
      </c>
      <c r="BJ243" s="29">
        <v>17.899999999999999</v>
      </c>
      <c r="BK243" s="29">
        <v>27</v>
      </c>
      <c r="BL243" s="29">
        <v>24.5</v>
      </c>
      <c r="BM243" s="29">
        <v>2.5</v>
      </c>
      <c r="BN243" s="29">
        <v>317.39999999999998</v>
      </c>
      <c r="BO243" s="29">
        <v>259.5</v>
      </c>
      <c r="BP243" s="29">
        <v>57.9</v>
      </c>
      <c r="BQ243" s="29">
        <v>123.7</v>
      </c>
      <c r="BR243" s="29">
        <v>134.1</v>
      </c>
      <c r="BS243" s="29">
        <v>-10.5</v>
      </c>
      <c r="BT243" s="29">
        <v>59.5</v>
      </c>
      <c r="BU243" s="29">
        <v>54.1</v>
      </c>
      <c r="BV243" s="29">
        <v>5.5</v>
      </c>
      <c r="BW243" s="29">
        <v>125.4</v>
      </c>
      <c r="BX243" s="29">
        <v>116.1</v>
      </c>
      <c r="BY243" s="29">
        <v>9.4</v>
      </c>
      <c r="BZ243" s="29">
        <v>163.5</v>
      </c>
      <c r="CA243" s="29">
        <v>165.5</v>
      </c>
      <c r="CB243" s="29">
        <v>-2.1</v>
      </c>
      <c r="CC243" s="29">
        <v>168.7</v>
      </c>
      <c r="CD243" s="29">
        <v>165.7</v>
      </c>
      <c r="CE243" s="29">
        <v>3</v>
      </c>
      <c r="CF243" s="29">
        <v>349.4</v>
      </c>
      <c r="CG243" s="29">
        <v>370.2</v>
      </c>
      <c r="CH243" s="29">
        <v>-20.8</v>
      </c>
      <c r="CI243" s="29">
        <v>29.8</v>
      </c>
      <c r="CJ243" s="29">
        <v>26.5</v>
      </c>
      <c r="CK243" s="29">
        <v>3.3</v>
      </c>
      <c r="CL243" s="29">
        <v>120</v>
      </c>
      <c r="CM243" s="29">
        <v>128.1</v>
      </c>
      <c r="CN243" s="29">
        <v>-8.1</v>
      </c>
      <c r="CO243" s="29">
        <v>264.8</v>
      </c>
      <c r="CP243" s="29">
        <v>255.9</v>
      </c>
      <c r="CQ243" s="29">
        <v>8.9</v>
      </c>
      <c r="CR243" s="29">
        <v>225.9</v>
      </c>
      <c r="CS243" s="29">
        <v>208.9</v>
      </c>
      <c r="CT243" s="29">
        <v>17</v>
      </c>
      <c r="CU243" s="29">
        <v>186.9</v>
      </c>
      <c r="CV243" s="29">
        <v>197.9</v>
      </c>
      <c r="CW243" s="29">
        <v>-11</v>
      </c>
      <c r="CX243" s="29">
        <v>72.8</v>
      </c>
      <c r="CY243" s="29">
        <v>67</v>
      </c>
      <c r="CZ243" s="29">
        <v>5.8</v>
      </c>
      <c r="DA243" s="29">
        <v>218</v>
      </c>
      <c r="DB243" s="29">
        <v>208.3</v>
      </c>
      <c r="DC243" s="29">
        <v>9.6999999999999993</v>
      </c>
      <c r="DD243" s="29">
        <v>52.3</v>
      </c>
      <c r="DE243" s="29">
        <v>54.1</v>
      </c>
      <c r="DF243" s="29">
        <v>-1.8</v>
      </c>
      <c r="DG243" s="29">
        <v>46.2</v>
      </c>
      <c r="DH243" s="29">
        <v>48.3</v>
      </c>
      <c r="DI243" s="29">
        <v>-2.1</v>
      </c>
      <c r="DJ243" s="29">
        <v>219.9</v>
      </c>
      <c r="DK243" s="29">
        <v>204.6</v>
      </c>
      <c r="DL243" s="29">
        <v>15.3</v>
      </c>
      <c r="DM243" s="29">
        <v>121</v>
      </c>
      <c r="DN243" s="29">
        <v>126.4</v>
      </c>
      <c r="DO243" s="29">
        <v>-5.3</v>
      </c>
      <c r="DP243" s="29">
        <v>95.3</v>
      </c>
      <c r="DQ243" s="29">
        <v>102</v>
      </c>
      <c r="DR243" s="29">
        <v>-6.7</v>
      </c>
      <c r="DS243" s="29">
        <v>56.2</v>
      </c>
      <c r="DT243" s="29">
        <v>43.4</v>
      </c>
      <c r="DU243" s="29">
        <v>12.8</v>
      </c>
      <c r="DV243" s="29">
        <v>158.5</v>
      </c>
      <c r="DW243" s="29">
        <v>167.1</v>
      </c>
      <c r="DX243" s="29">
        <v>-8.6999999999999993</v>
      </c>
      <c r="DY243" s="29">
        <v>164.5</v>
      </c>
      <c r="DZ243" s="29">
        <v>164.7</v>
      </c>
      <c r="EA243" s="29">
        <v>-0.1</v>
      </c>
      <c r="EB243" s="29">
        <v>69.8</v>
      </c>
      <c r="EC243" s="29">
        <v>72.3</v>
      </c>
      <c r="ED243" s="29">
        <v>-2.6</v>
      </c>
    </row>
    <row r="244" spans="1:134" x14ac:dyDescent="0.2">
      <c r="A244" s="28">
        <v>40633</v>
      </c>
      <c r="B244" s="33">
        <v>241</v>
      </c>
      <c r="C244" s="29">
        <v>18.100000000000001</v>
      </c>
      <c r="D244" s="29">
        <v>23.9</v>
      </c>
      <c r="E244" s="29">
        <v>-5.8</v>
      </c>
      <c r="F244" s="29">
        <v>145.19999999999999</v>
      </c>
      <c r="G244" s="29">
        <v>147.69999999999999</v>
      </c>
      <c r="H244" s="29">
        <v>-2.5</v>
      </c>
      <c r="I244" s="29">
        <v>178.3</v>
      </c>
      <c r="J244" s="29">
        <v>188.4</v>
      </c>
      <c r="K244" s="29">
        <v>-10.1</v>
      </c>
      <c r="L244" s="29">
        <v>191.2</v>
      </c>
      <c r="M244" s="29">
        <v>190.5</v>
      </c>
      <c r="N244" s="29">
        <v>0.8</v>
      </c>
      <c r="O244" s="29">
        <v>58.4</v>
      </c>
      <c r="P244" s="29">
        <v>53.2</v>
      </c>
      <c r="Q244" s="29">
        <v>5.2</v>
      </c>
      <c r="R244" s="29">
        <v>178.2</v>
      </c>
      <c r="S244" s="29">
        <v>171.7</v>
      </c>
      <c r="T244" s="29">
        <v>6.5</v>
      </c>
      <c r="U244" s="29">
        <v>212.5</v>
      </c>
      <c r="V244" s="29">
        <v>204.8</v>
      </c>
      <c r="W244" s="29">
        <v>7.7</v>
      </c>
      <c r="X244" s="29">
        <v>101.2</v>
      </c>
      <c r="Y244" s="29">
        <v>110.4</v>
      </c>
      <c r="Z244" s="29">
        <v>-9.1999999999999993</v>
      </c>
      <c r="AA244" s="29">
        <v>149.80000000000001</v>
      </c>
      <c r="AB244" s="29">
        <v>139.69999999999999</v>
      </c>
      <c r="AC244" s="29">
        <v>10.199999999999999</v>
      </c>
      <c r="AD244" s="29">
        <v>49.1</v>
      </c>
      <c r="AE244" s="29">
        <v>41.5</v>
      </c>
      <c r="AF244" s="29">
        <v>7.6</v>
      </c>
      <c r="AG244" s="29">
        <v>81.599999999999994</v>
      </c>
      <c r="AH244" s="29">
        <v>66.3</v>
      </c>
      <c r="AI244" s="29">
        <v>15.3</v>
      </c>
      <c r="AJ244" s="29">
        <v>111.5</v>
      </c>
      <c r="AK244" s="29">
        <v>126</v>
      </c>
      <c r="AL244" s="29">
        <v>-14.5</v>
      </c>
      <c r="AM244" s="29">
        <v>241.4</v>
      </c>
      <c r="AN244" s="29">
        <v>234.3</v>
      </c>
      <c r="AO244" s="29">
        <v>7.2</v>
      </c>
      <c r="AP244" s="29">
        <v>221.7</v>
      </c>
      <c r="AQ244" s="29">
        <v>214.8</v>
      </c>
      <c r="AR244" s="29">
        <v>7</v>
      </c>
      <c r="AS244" s="29">
        <v>168.9</v>
      </c>
      <c r="AT244" s="29">
        <v>154.4</v>
      </c>
      <c r="AU244" s="29">
        <v>14.5</v>
      </c>
      <c r="AV244" s="29">
        <v>172.8</v>
      </c>
      <c r="AW244" s="29">
        <v>165.7</v>
      </c>
      <c r="AX244" s="29">
        <v>7.2</v>
      </c>
      <c r="AY244" s="29">
        <v>184.2</v>
      </c>
      <c r="AZ244" s="29">
        <v>195.7</v>
      </c>
      <c r="BA244" s="29">
        <v>-11.5</v>
      </c>
      <c r="BB244" s="29">
        <v>129.5</v>
      </c>
      <c r="BC244" s="29">
        <v>108.8</v>
      </c>
      <c r="BD244" s="29">
        <v>20.7</v>
      </c>
      <c r="BE244" s="29">
        <v>226.2</v>
      </c>
      <c r="BF244" s="29">
        <v>187.4</v>
      </c>
      <c r="BG244" s="29">
        <v>38.700000000000003</v>
      </c>
      <c r="BH244" s="29">
        <v>120.1</v>
      </c>
      <c r="BI244" s="29">
        <v>110.4</v>
      </c>
      <c r="BJ244" s="29">
        <v>9.6999999999999993</v>
      </c>
      <c r="BK244" s="29">
        <v>26.5</v>
      </c>
      <c r="BL244" s="29">
        <v>24.2</v>
      </c>
      <c r="BM244" s="29">
        <v>2.2999999999999998</v>
      </c>
      <c r="BN244" s="29">
        <v>320.2</v>
      </c>
      <c r="BO244" s="29">
        <v>265.89999999999998</v>
      </c>
      <c r="BP244" s="29">
        <v>54.3</v>
      </c>
      <c r="BQ244" s="29">
        <v>123.1</v>
      </c>
      <c r="BR244" s="29">
        <v>134.1</v>
      </c>
      <c r="BS244" s="29">
        <v>-11</v>
      </c>
      <c r="BT244" s="29">
        <v>59.3</v>
      </c>
      <c r="BU244" s="29">
        <v>54.8</v>
      </c>
      <c r="BV244" s="29">
        <v>4.5</v>
      </c>
      <c r="BW244" s="29">
        <v>125.3</v>
      </c>
      <c r="BX244" s="29">
        <v>117.4</v>
      </c>
      <c r="BY244" s="29">
        <v>7.9</v>
      </c>
      <c r="BZ244" s="29">
        <v>162.6</v>
      </c>
      <c r="CA244" s="29">
        <v>164.7</v>
      </c>
      <c r="CB244" s="29">
        <v>-2.2000000000000002</v>
      </c>
      <c r="CC244" s="29">
        <v>169</v>
      </c>
      <c r="CD244" s="29">
        <v>166.3</v>
      </c>
      <c r="CE244" s="29">
        <v>2.6</v>
      </c>
      <c r="CF244" s="29">
        <v>344</v>
      </c>
      <c r="CG244" s="29">
        <v>373.3</v>
      </c>
      <c r="CH244" s="29">
        <v>-29.4</v>
      </c>
      <c r="CI244" s="29">
        <v>30.2</v>
      </c>
      <c r="CJ244" s="29">
        <v>26.6</v>
      </c>
      <c r="CK244" s="29">
        <v>3.6</v>
      </c>
      <c r="CL244" s="29">
        <v>118.8</v>
      </c>
      <c r="CM244" s="29">
        <v>127.4</v>
      </c>
      <c r="CN244" s="29">
        <v>-8.6999999999999993</v>
      </c>
      <c r="CO244" s="29">
        <v>266</v>
      </c>
      <c r="CP244" s="29">
        <v>257.5</v>
      </c>
      <c r="CQ244" s="29">
        <v>8.4</v>
      </c>
      <c r="CR244" s="29">
        <v>225.6</v>
      </c>
      <c r="CS244" s="29">
        <v>210.7</v>
      </c>
      <c r="CT244" s="29">
        <v>14.9</v>
      </c>
      <c r="CU244" s="29">
        <v>185.6</v>
      </c>
      <c r="CV244" s="29">
        <v>198.5</v>
      </c>
      <c r="CW244" s="29">
        <v>-12.9</v>
      </c>
      <c r="CX244" s="29">
        <v>72</v>
      </c>
      <c r="CY244" s="29">
        <v>67.900000000000006</v>
      </c>
      <c r="CZ244" s="29">
        <v>4.0999999999999996</v>
      </c>
      <c r="DA244" s="29">
        <v>220.2</v>
      </c>
      <c r="DB244" s="29">
        <v>210.6</v>
      </c>
      <c r="DC244" s="29">
        <v>9.6</v>
      </c>
      <c r="DD244" s="29">
        <v>49.8</v>
      </c>
      <c r="DE244" s="29">
        <v>54.4</v>
      </c>
      <c r="DF244" s="29">
        <v>-4.7</v>
      </c>
      <c r="DG244" s="29">
        <v>45.4</v>
      </c>
      <c r="DH244" s="29">
        <v>48.4</v>
      </c>
      <c r="DI244" s="29">
        <v>-3</v>
      </c>
      <c r="DJ244" s="29">
        <v>220.6</v>
      </c>
      <c r="DK244" s="29">
        <v>206.6</v>
      </c>
      <c r="DL244" s="29">
        <v>13.9</v>
      </c>
      <c r="DM244" s="29">
        <v>127</v>
      </c>
      <c r="DN244" s="29">
        <v>126.5</v>
      </c>
      <c r="DO244" s="29">
        <v>0.5</v>
      </c>
      <c r="DP244" s="29">
        <v>96.8</v>
      </c>
      <c r="DQ244" s="29">
        <v>101.3</v>
      </c>
      <c r="DR244" s="29">
        <v>-4.5</v>
      </c>
      <c r="DS244" s="29">
        <v>58</v>
      </c>
      <c r="DT244" s="29">
        <v>44.7</v>
      </c>
      <c r="DU244" s="29">
        <v>13.3</v>
      </c>
      <c r="DV244" s="29">
        <v>156.9</v>
      </c>
      <c r="DW244" s="29">
        <v>167.3</v>
      </c>
      <c r="DX244" s="29">
        <v>-10.4</v>
      </c>
      <c r="DY244" s="29">
        <v>163</v>
      </c>
      <c r="DZ244" s="29">
        <v>165.5</v>
      </c>
      <c r="EA244" s="29">
        <v>-2.4</v>
      </c>
      <c r="EB244" s="29">
        <v>69.2</v>
      </c>
      <c r="EC244" s="29">
        <v>72.5</v>
      </c>
      <c r="ED244" s="29">
        <v>-3.3</v>
      </c>
    </row>
    <row r="245" spans="1:134" x14ac:dyDescent="0.2">
      <c r="A245" s="28">
        <v>40724</v>
      </c>
      <c r="B245" s="33">
        <v>242</v>
      </c>
      <c r="C245" s="29">
        <v>18.100000000000001</v>
      </c>
      <c r="D245" s="29">
        <v>23.3</v>
      </c>
      <c r="E245" s="29">
        <v>-5.2</v>
      </c>
      <c r="F245" s="29">
        <v>145.19999999999999</v>
      </c>
      <c r="G245" s="29">
        <v>148.19999999999999</v>
      </c>
      <c r="H245" s="29">
        <v>-2.9</v>
      </c>
      <c r="I245" s="29">
        <v>176.3</v>
      </c>
      <c r="J245" s="29">
        <v>188.9</v>
      </c>
      <c r="K245" s="29">
        <v>-12.6</v>
      </c>
      <c r="L245" s="29">
        <v>194.7</v>
      </c>
      <c r="M245" s="29">
        <v>192</v>
      </c>
      <c r="N245" s="29">
        <v>2.7</v>
      </c>
      <c r="O245" s="29">
        <v>58.9</v>
      </c>
      <c r="P245" s="29">
        <v>53.7</v>
      </c>
      <c r="Q245" s="29">
        <v>5.2</v>
      </c>
      <c r="R245" s="29">
        <v>178.9</v>
      </c>
      <c r="S245" s="29">
        <v>172.6</v>
      </c>
      <c r="T245" s="29">
        <v>6.3</v>
      </c>
      <c r="U245" s="29">
        <v>215.4</v>
      </c>
      <c r="V245" s="29">
        <v>205.6</v>
      </c>
      <c r="W245" s="29">
        <v>9.6999999999999993</v>
      </c>
      <c r="X245" s="29">
        <v>101.8</v>
      </c>
      <c r="Y245" s="29">
        <v>110.3</v>
      </c>
      <c r="Z245" s="29">
        <v>-8.6</v>
      </c>
      <c r="AA245" s="29">
        <v>149.6</v>
      </c>
      <c r="AB245" s="29">
        <v>141</v>
      </c>
      <c r="AC245" s="29">
        <v>8.6</v>
      </c>
      <c r="AD245" s="29">
        <v>49.7</v>
      </c>
      <c r="AE245" s="29">
        <v>41.9</v>
      </c>
      <c r="AF245" s="29">
        <v>7.8</v>
      </c>
      <c r="AG245" s="29">
        <v>83.5</v>
      </c>
      <c r="AH245" s="29">
        <v>67.2</v>
      </c>
      <c r="AI245" s="29">
        <v>16.3</v>
      </c>
      <c r="AJ245" s="29">
        <v>110.6</v>
      </c>
      <c r="AK245" s="29">
        <v>125.3</v>
      </c>
      <c r="AL245" s="29">
        <v>-14.7</v>
      </c>
      <c r="AM245" s="29">
        <v>241.5</v>
      </c>
      <c r="AN245" s="29">
        <v>236.3</v>
      </c>
      <c r="AO245" s="29">
        <v>5.2</v>
      </c>
      <c r="AP245" s="29">
        <v>221.7</v>
      </c>
      <c r="AQ245" s="29">
        <v>217.3</v>
      </c>
      <c r="AR245" s="29">
        <v>4.4000000000000004</v>
      </c>
      <c r="AS245" s="29">
        <v>168.7</v>
      </c>
      <c r="AT245" s="29">
        <v>155.80000000000001</v>
      </c>
      <c r="AU245" s="29">
        <v>13</v>
      </c>
      <c r="AV245" s="29">
        <v>175.3</v>
      </c>
      <c r="AW245" s="29">
        <v>166.8</v>
      </c>
      <c r="AX245" s="29">
        <v>8.4</v>
      </c>
      <c r="AY245" s="29">
        <v>183.4</v>
      </c>
      <c r="AZ245" s="29">
        <v>196.2</v>
      </c>
      <c r="BA245" s="29">
        <v>-12.8</v>
      </c>
      <c r="BB245" s="29">
        <v>131.9</v>
      </c>
      <c r="BC245" s="29">
        <v>111.2</v>
      </c>
      <c r="BD245" s="29">
        <v>20.6</v>
      </c>
      <c r="BE245" s="29">
        <v>230</v>
      </c>
      <c r="BF245" s="29">
        <v>190.3</v>
      </c>
      <c r="BG245" s="29">
        <v>39.700000000000003</v>
      </c>
      <c r="BH245" s="29">
        <v>120.6</v>
      </c>
      <c r="BI245" s="29">
        <v>112.1</v>
      </c>
      <c r="BJ245" s="29">
        <v>8.6</v>
      </c>
      <c r="BK245" s="29">
        <v>27.7</v>
      </c>
      <c r="BL245" s="29">
        <v>24</v>
      </c>
      <c r="BM245" s="29">
        <v>3.7</v>
      </c>
      <c r="BN245" s="29">
        <v>318.5</v>
      </c>
      <c r="BO245" s="29">
        <v>271.89999999999998</v>
      </c>
      <c r="BP245" s="29">
        <v>46.6</v>
      </c>
      <c r="BQ245" s="29">
        <v>122.1</v>
      </c>
      <c r="BR245" s="29">
        <v>133.9</v>
      </c>
      <c r="BS245" s="29">
        <v>-11.8</v>
      </c>
      <c r="BT245" s="29">
        <v>58.1</v>
      </c>
      <c r="BU245" s="29">
        <v>55.4</v>
      </c>
      <c r="BV245" s="29">
        <v>2.7</v>
      </c>
      <c r="BW245" s="29">
        <v>125.5</v>
      </c>
      <c r="BX245" s="29">
        <v>118.7</v>
      </c>
      <c r="BY245" s="29">
        <v>6.8</v>
      </c>
      <c r="BZ245" s="29">
        <v>162.6</v>
      </c>
      <c r="CA245" s="29">
        <v>164</v>
      </c>
      <c r="CB245" s="29">
        <v>-1.4</v>
      </c>
      <c r="CC245" s="29">
        <v>170.2</v>
      </c>
      <c r="CD245" s="29">
        <v>167</v>
      </c>
      <c r="CE245" s="29">
        <v>3.2</v>
      </c>
      <c r="CF245" s="29">
        <v>351.8</v>
      </c>
      <c r="CG245" s="29">
        <v>376.8</v>
      </c>
      <c r="CH245" s="29">
        <v>-25</v>
      </c>
      <c r="CI245" s="29">
        <v>30.1</v>
      </c>
      <c r="CJ245" s="29">
        <v>26.7</v>
      </c>
      <c r="CK245" s="29">
        <v>3.4</v>
      </c>
      <c r="CL245" s="29">
        <v>119.5</v>
      </c>
      <c r="CM245" s="29">
        <v>126.9</v>
      </c>
      <c r="CN245" s="29">
        <v>-7.4</v>
      </c>
      <c r="CO245" s="29">
        <v>270.39999999999998</v>
      </c>
      <c r="CP245" s="29">
        <v>259.39999999999998</v>
      </c>
      <c r="CQ245" s="29">
        <v>11</v>
      </c>
      <c r="CR245" s="29">
        <v>223.8</v>
      </c>
      <c r="CS245" s="29">
        <v>212.4</v>
      </c>
      <c r="CT245" s="29">
        <v>11.4</v>
      </c>
      <c r="CU245" s="29">
        <v>183.8</v>
      </c>
      <c r="CV245" s="29">
        <v>198.9</v>
      </c>
      <c r="CW245" s="29">
        <v>-15.1</v>
      </c>
      <c r="CX245" s="29">
        <v>72.8</v>
      </c>
      <c r="CY245" s="29">
        <v>68.900000000000006</v>
      </c>
      <c r="CZ245" s="29">
        <v>3.9</v>
      </c>
      <c r="DA245" s="29">
        <v>221.5</v>
      </c>
      <c r="DB245" s="29">
        <v>212.9</v>
      </c>
      <c r="DC245" s="29">
        <v>8.6</v>
      </c>
      <c r="DD245" s="29">
        <v>49.6</v>
      </c>
      <c r="DE245" s="29">
        <v>54.8</v>
      </c>
      <c r="DF245" s="29">
        <v>-5.2</v>
      </c>
      <c r="DG245" s="29">
        <v>43.6</v>
      </c>
      <c r="DH245" s="29">
        <v>48.4</v>
      </c>
      <c r="DI245" s="29">
        <v>-4.8</v>
      </c>
      <c r="DJ245" s="29">
        <v>221</v>
      </c>
      <c r="DK245" s="29">
        <v>208.6</v>
      </c>
      <c r="DL245" s="29">
        <v>12.4</v>
      </c>
      <c r="DM245" s="29">
        <v>130.69999999999999</v>
      </c>
      <c r="DN245" s="29">
        <v>126.8</v>
      </c>
      <c r="DO245" s="29">
        <v>3.9</v>
      </c>
      <c r="DP245" s="29">
        <v>99.3</v>
      </c>
      <c r="DQ245" s="29">
        <v>100.7</v>
      </c>
      <c r="DR245" s="29">
        <v>-1.4</v>
      </c>
      <c r="DS245" s="29">
        <v>61.4</v>
      </c>
      <c r="DT245" s="29">
        <v>46</v>
      </c>
      <c r="DU245" s="29">
        <v>15.4</v>
      </c>
      <c r="DV245" s="29">
        <v>155.4</v>
      </c>
      <c r="DW245" s="29">
        <v>167.3</v>
      </c>
      <c r="DX245" s="29">
        <v>-11.9</v>
      </c>
      <c r="DY245" s="29">
        <v>163.5</v>
      </c>
      <c r="DZ245" s="29">
        <v>166.2</v>
      </c>
      <c r="EA245" s="29">
        <v>-2.7</v>
      </c>
      <c r="EB245" s="29">
        <v>68.8</v>
      </c>
      <c r="EC245" s="29">
        <v>72.599999999999994</v>
      </c>
      <c r="ED245" s="29">
        <v>-3.8</v>
      </c>
    </row>
    <row r="246" spans="1:134" x14ac:dyDescent="0.2">
      <c r="A246" s="28">
        <v>40816</v>
      </c>
      <c r="B246" s="33">
        <v>243</v>
      </c>
      <c r="C246" s="29">
        <v>18.5</v>
      </c>
      <c r="D246" s="29">
        <v>22.8</v>
      </c>
      <c r="E246" s="29">
        <v>-4.3</v>
      </c>
      <c r="F246" s="29">
        <v>144.9</v>
      </c>
      <c r="G246" s="29">
        <v>148.6</v>
      </c>
      <c r="H246" s="29">
        <v>-3.7</v>
      </c>
      <c r="I246" s="29">
        <v>176.8</v>
      </c>
      <c r="J246" s="29">
        <v>189.3</v>
      </c>
      <c r="K246" s="29">
        <v>-12.5</v>
      </c>
      <c r="L246" s="29">
        <v>196.4</v>
      </c>
      <c r="M246" s="29">
        <v>193.5</v>
      </c>
      <c r="N246" s="29">
        <v>2.8</v>
      </c>
      <c r="O246" s="29">
        <v>59.7</v>
      </c>
      <c r="P246" s="29">
        <v>54.3</v>
      </c>
      <c r="Q246" s="29">
        <v>5.4</v>
      </c>
      <c r="R246" s="29">
        <v>179.7</v>
      </c>
      <c r="S246" s="29">
        <v>173.5</v>
      </c>
      <c r="T246" s="29">
        <v>6.2</v>
      </c>
      <c r="U246" s="29">
        <v>216.9</v>
      </c>
      <c r="V246" s="29">
        <v>206.5</v>
      </c>
      <c r="W246" s="29">
        <v>10.4</v>
      </c>
      <c r="X246" s="29">
        <v>105.9</v>
      </c>
      <c r="Y246" s="29">
        <v>110.5</v>
      </c>
      <c r="Z246" s="29">
        <v>-4.5999999999999996</v>
      </c>
      <c r="AA246" s="29">
        <v>148.1</v>
      </c>
      <c r="AB246" s="29">
        <v>142.19999999999999</v>
      </c>
      <c r="AC246" s="29">
        <v>5.9</v>
      </c>
      <c r="AD246" s="29">
        <v>50.1</v>
      </c>
      <c r="AE246" s="29">
        <v>42.4</v>
      </c>
      <c r="AF246" s="29">
        <v>7.7</v>
      </c>
      <c r="AG246" s="29">
        <v>83.5</v>
      </c>
      <c r="AH246" s="29">
        <v>68.099999999999994</v>
      </c>
      <c r="AI246" s="29">
        <v>15.5</v>
      </c>
      <c r="AJ246" s="29">
        <v>110.7</v>
      </c>
      <c r="AK246" s="29">
        <v>124.5</v>
      </c>
      <c r="AL246" s="29">
        <v>-13.9</v>
      </c>
      <c r="AM246" s="29">
        <v>247</v>
      </c>
      <c r="AN246" s="29">
        <v>238.5</v>
      </c>
      <c r="AO246" s="29">
        <v>8.5</v>
      </c>
      <c r="AP246" s="29">
        <v>220.4</v>
      </c>
      <c r="AQ246" s="29">
        <v>219.7</v>
      </c>
      <c r="AR246" s="29">
        <v>0.7</v>
      </c>
      <c r="AS246" s="29">
        <v>168.4</v>
      </c>
      <c r="AT246" s="29">
        <v>157.1</v>
      </c>
      <c r="AU246" s="29">
        <v>11.3</v>
      </c>
      <c r="AV246" s="29">
        <v>177.4</v>
      </c>
      <c r="AW246" s="29">
        <v>168</v>
      </c>
      <c r="AX246" s="29">
        <v>9.3000000000000007</v>
      </c>
      <c r="AY246" s="29">
        <v>181.9</v>
      </c>
      <c r="AZ246" s="29">
        <v>196.6</v>
      </c>
      <c r="BA246" s="29">
        <v>-14.7</v>
      </c>
      <c r="BB246" s="29">
        <v>133.6</v>
      </c>
      <c r="BC246" s="29">
        <v>113.7</v>
      </c>
      <c r="BD246" s="29">
        <v>19.899999999999999</v>
      </c>
      <c r="BE246" s="29">
        <v>231.8</v>
      </c>
      <c r="BF246" s="29">
        <v>193.2</v>
      </c>
      <c r="BG246" s="29">
        <v>38.6</v>
      </c>
      <c r="BH246" s="29">
        <v>125.4</v>
      </c>
      <c r="BI246" s="29">
        <v>113.9</v>
      </c>
      <c r="BJ246" s="29">
        <v>11.6</v>
      </c>
      <c r="BK246" s="29">
        <v>29.1</v>
      </c>
      <c r="BL246" s="29">
        <v>23.8</v>
      </c>
      <c r="BM246" s="29">
        <v>5.3</v>
      </c>
      <c r="BN246" s="29">
        <v>323.8</v>
      </c>
      <c r="BO246" s="29">
        <v>278</v>
      </c>
      <c r="BP246" s="29">
        <v>45.8</v>
      </c>
      <c r="BQ246" s="29">
        <v>122.3</v>
      </c>
      <c r="BR246" s="29">
        <v>133.80000000000001</v>
      </c>
      <c r="BS246" s="29">
        <v>-11.5</v>
      </c>
      <c r="BT246" s="29">
        <v>57.6</v>
      </c>
      <c r="BU246" s="29">
        <v>56</v>
      </c>
      <c r="BV246" s="29">
        <v>1.6</v>
      </c>
      <c r="BW246" s="29">
        <v>125</v>
      </c>
      <c r="BX246" s="29">
        <v>119.9</v>
      </c>
      <c r="BY246" s="29">
        <v>5.0999999999999996</v>
      </c>
      <c r="BZ246" s="29">
        <v>163.6</v>
      </c>
      <c r="CA246" s="29">
        <v>163.4</v>
      </c>
      <c r="CB246" s="29">
        <v>0.2</v>
      </c>
      <c r="CC246" s="29">
        <v>172.9</v>
      </c>
      <c r="CD246" s="29">
        <v>167.9</v>
      </c>
      <c r="CE246" s="29">
        <v>5</v>
      </c>
      <c r="CF246" s="29">
        <v>351.7</v>
      </c>
      <c r="CG246" s="29">
        <v>380</v>
      </c>
      <c r="CH246" s="29">
        <v>-28.4</v>
      </c>
      <c r="CI246" s="29">
        <v>31.7</v>
      </c>
      <c r="CJ246" s="29">
        <v>26.9</v>
      </c>
      <c r="CK246" s="29">
        <v>4.8</v>
      </c>
      <c r="CL246" s="29">
        <v>120.5</v>
      </c>
      <c r="CM246" s="29">
        <v>126.3</v>
      </c>
      <c r="CN246" s="29">
        <v>-5.9</v>
      </c>
      <c r="CO246" s="29">
        <v>271.89999999999998</v>
      </c>
      <c r="CP246" s="29">
        <v>261.2</v>
      </c>
      <c r="CQ246" s="29">
        <v>10.8</v>
      </c>
      <c r="CR246" s="29">
        <v>220.7</v>
      </c>
      <c r="CS246" s="29">
        <v>213.8</v>
      </c>
      <c r="CT246" s="29">
        <v>6.9</v>
      </c>
      <c r="CU246" s="29">
        <v>181</v>
      </c>
      <c r="CV246" s="29">
        <v>199.1</v>
      </c>
      <c r="CW246" s="29">
        <v>-18.2</v>
      </c>
      <c r="CX246" s="29">
        <v>76</v>
      </c>
      <c r="CY246" s="29">
        <v>70</v>
      </c>
      <c r="CZ246" s="29">
        <v>6</v>
      </c>
      <c r="DA246" s="29">
        <v>222.8</v>
      </c>
      <c r="DB246" s="29">
        <v>215.1</v>
      </c>
      <c r="DC246" s="29">
        <v>7.7</v>
      </c>
      <c r="DD246" s="29">
        <v>51.9</v>
      </c>
      <c r="DE246" s="29">
        <v>55.3</v>
      </c>
      <c r="DF246" s="29">
        <v>-3.3</v>
      </c>
      <c r="DG246" s="29">
        <v>43.1</v>
      </c>
      <c r="DH246" s="29">
        <v>48.4</v>
      </c>
      <c r="DI246" s="29">
        <v>-5.3</v>
      </c>
      <c r="DJ246" s="29">
        <v>222.3</v>
      </c>
      <c r="DK246" s="29">
        <v>210.6</v>
      </c>
      <c r="DL246" s="29">
        <v>11.7</v>
      </c>
      <c r="DM246" s="29">
        <v>130.69999999999999</v>
      </c>
      <c r="DN246" s="29">
        <v>127.1</v>
      </c>
      <c r="DO246" s="29">
        <v>3.6</v>
      </c>
      <c r="DP246" s="29">
        <v>100.9</v>
      </c>
      <c r="DQ246" s="29">
        <v>100.3</v>
      </c>
      <c r="DR246" s="29">
        <v>0.6</v>
      </c>
      <c r="DS246" s="29">
        <v>62.3</v>
      </c>
      <c r="DT246" s="29">
        <v>47.4</v>
      </c>
      <c r="DU246" s="29">
        <v>14.9</v>
      </c>
      <c r="DV246" s="29">
        <v>154.30000000000001</v>
      </c>
      <c r="DW246" s="29">
        <v>167.2</v>
      </c>
      <c r="DX246" s="29">
        <v>-13</v>
      </c>
      <c r="DY246" s="29">
        <v>163.19999999999999</v>
      </c>
      <c r="DZ246" s="29">
        <v>166.9</v>
      </c>
      <c r="EA246" s="29">
        <v>-3.8</v>
      </c>
      <c r="EB246" s="29">
        <v>67.8</v>
      </c>
      <c r="EC246" s="29">
        <v>72.599999999999994</v>
      </c>
      <c r="ED246" s="29">
        <v>-4.8</v>
      </c>
    </row>
    <row r="247" spans="1:134" x14ac:dyDescent="0.2">
      <c r="A247" s="28">
        <v>40908</v>
      </c>
      <c r="B247" s="33">
        <v>244</v>
      </c>
      <c r="C247" s="29">
        <v>18.399999999999999</v>
      </c>
      <c r="D247" s="29">
        <v>22.3</v>
      </c>
      <c r="E247" s="29">
        <v>-3.9</v>
      </c>
      <c r="F247" s="29">
        <v>145.1</v>
      </c>
      <c r="G247" s="29">
        <v>149</v>
      </c>
      <c r="H247" s="29">
        <v>-3.8</v>
      </c>
      <c r="I247" s="29">
        <v>175.7</v>
      </c>
      <c r="J247" s="29">
        <v>189.6</v>
      </c>
      <c r="K247" s="29">
        <v>-13.8</v>
      </c>
      <c r="L247" s="29">
        <v>199.1</v>
      </c>
      <c r="M247" s="29">
        <v>195.1</v>
      </c>
      <c r="N247" s="29">
        <v>4</v>
      </c>
      <c r="O247" s="29">
        <v>61.8</v>
      </c>
      <c r="P247" s="29">
        <v>54.9</v>
      </c>
      <c r="Q247" s="29">
        <v>6.9</v>
      </c>
      <c r="R247" s="29">
        <v>178</v>
      </c>
      <c r="S247" s="29">
        <v>174.2</v>
      </c>
      <c r="T247" s="29">
        <v>3.8</v>
      </c>
      <c r="U247" s="29">
        <v>218</v>
      </c>
      <c r="V247" s="29">
        <v>207.4</v>
      </c>
      <c r="W247" s="29">
        <v>10.7</v>
      </c>
      <c r="X247" s="29">
        <v>109</v>
      </c>
      <c r="Y247" s="29">
        <v>110.8</v>
      </c>
      <c r="Z247" s="29">
        <v>-1.7</v>
      </c>
      <c r="AA247" s="29">
        <v>149.19999999999999</v>
      </c>
      <c r="AB247" s="29">
        <v>143.4</v>
      </c>
      <c r="AC247" s="29">
        <v>5.8</v>
      </c>
      <c r="AD247" s="29">
        <v>50.4</v>
      </c>
      <c r="AE247" s="29">
        <v>42.8</v>
      </c>
      <c r="AF247" s="29">
        <v>7.6</v>
      </c>
      <c r="AG247" s="29">
        <v>85.3</v>
      </c>
      <c r="AH247" s="29">
        <v>69</v>
      </c>
      <c r="AI247" s="29">
        <v>16.3</v>
      </c>
      <c r="AJ247" s="29">
        <v>110.6</v>
      </c>
      <c r="AK247" s="29">
        <v>123.8</v>
      </c>
      <c r="AL247" s="29">
        <v>-13.3</v>
      </c>
      <c r="AM247" s="29">
        <v>248.9</v>
      </c>
      <c r="AN247" s="29">
        <v>240.7</v>
      </c>
      <c r="AO247" s="29">
        <v>8.1999999999999993</v>
      </c>
      <c r="AP247" s="29">
        <v>219.6</v>
      </c>
      <c r="AQ247" s="29">
        <v>221.9</v>
      </c>
      <c r="AR247" s="29">
        <v>-2.2999999999999998</v>
      </c>
      <c r="AS247" s="29">
        <v>169.2</v>
      </c>
      <c r="AT247" s="29">
        <v>158.4</v>
      </c>
      <c r="AU247" s="29">
        <v>10.8</v>
      </c>
      <c r="AV247" s="29">
        <v>178.7</v>
      </c>
      <c r="AW247" s="29">
        <v>169.3</v>
      </c>
      <c r="AX247" s="29">
        <v>9.5</v>
      </c>
      <c r="AY247" s="29">
        <v>179.6</v>
      </c>
      <c r="AZ247" s="29">
        <v>196.8</v>
      </c>
      <c r="BA247" s="29">
        <v>-17.2</v>
      </c>
      <c r="BB247" s="29">
        <v>130</v>
      </c>
      <c r="BC247" s="29">
        <v>115.8</v>
      </c>
      <c r="BD247" s="29">
        <v>14.2</v>
      </c>
      <c r="BE247" s="29">
        <v>225</v>
      </c>
      <c r="BF247" s="29">
        <v>195.6</v>
      </c>
      <c r="BG247" s="29">
        <v>29.3</v>
      </c>
      <c r="BH247" s="29">
        <v>126.9</v>
      </c>
      <c r="BI247" s="29">
        <v>115.7</v>
      </c>
      <c r="BJ247" s="29">
        <v>11.2</v>
      </c>
      <c r="BK247" s="29">
        <v>30.2</v>
      </c>
      <c r="BL247" s="29">
        <v>23.8</v>
      </c>
      <c r="BM247" s="29">
        <v>6.4</v>
      </c>
      <c r="BN247" s="29">
        <v>325.2</v>
      </c>
      <c r="BO247" s="29">
        <v>283.89999999999998</v>
      </c>
      <c r="BP247" s="29">
        <v>41.3</v>
      </c>
      <c r="BQ247" s="29">
        <v>121</v>
      </c>
      <c r="BR247" s="29">
        <v>133.5</v>
      </c>
      <c r="BS247" s="29">
        <v>-12.5</v>
      </c>
      <c r="BT247" s="29">
        <v>59.2</v>
      </c>
      <c r="BU247" s="29">
        <v>56.6</v>
      </c>
      <c r="BV247" s="29">
        <v>2.6</v>
      </c>
      <c r="BW247" s="29">
        <v>124.3</v>
      </c>
      <c r="BX247" s="29">
        <v>121.1</v>
      </c>
      <c r="BY247" s="29">
        <v>3.3</v>
      </c>
      <c r="BZ247" s="29">
        <v>163.69999999999999</v>
      </c>
      <c r="CA247" s="29">
        <v>162.69999999999999</v>
      </c>
      <c r="CB247" s="29">
        <v>0.9</v>
      </c>
      <c r="CC247" s="29">
        <v>172.8</v>
      </c>
      <c r="CD247" s="29">
        <v>168.6</v>
      </c>
      <c r="CE247" s="29">
        <v>4.2</v>
      </c>
      <c r="CF247" s="29">
        <v>356</v>
      </c>
      <c r="CG247" s="29">
        <v>383.3</v>
      </c>
      <c r="CH247" s="29">
        <v>-27.2</v>
      </c>
      <c r="CI247" s="29">
        <v>31.9</v>
      </c>
      <c r="CJ247" s="29">
        <v>27.1</v>
      </c>
      <c r="CK247" s="29">
        <v>4.8</v>
      </c>
      <c r="CL247" s="29">
        <v>121.9</v>
      </c>
      <c r="CM247" s="29">
        <v>125.9</v>
      </c>
      <c r="CN247" s="29">
        <v>-4</v>
      </c>
      <c r="CO247" s="29">
        <v>276.60000000000002</v>
      </c>
      <c r="CP247" s="29">
        <v>263.2</v>
      </c>
      <c r="CQ247" s="29">
        <v>13.4</v>
      </c>
      <c r="CR247" s="29">
        <v>218.6</v>
      </c>
      <c r="CS247" s="29">
        <v>215.1</v>
      </c>
      <c r="CT247" s="29">
        <v>3.6</v>
      </c>
      <c r="CU247" s="29">
        <v>177.8</v>
      </c>
      <c r="CV247" s="29">
        <v>199.1</v>
      </c>
      <c r="CW247" s="29">
        <v>-21.4</v>
      </c>
      <c r="CX247" s="29">
        <v>76.7</v>
      </c>
      <c r="CY247" s="29">
        <v>71.099999999999994</v>
      </c>
      <c r="CZ247" s="29">
        <v>5.6</v>
      </c>
      <c r="DA247" s="29">
        <v>223.2</v>
      </c>
      <c r="DB247" s="29">
        <v>217.3</v>
      </c>
      <c r="DC247" s="29">
        <v>5.9</v>
      </c>
      <c r="DD247" s="29">
        <v>52.7</v>
      </c>
      <c r="DE247" s="29">
        <v>55.7</v>
      </c>
      <c r="DF247" s="29">
        <v>-3</v>
      </c>
      <c r="DG247" s="29">
        <v>39.1</v>
      </c>
      <c r="DH247" s="29">
        <v>48.2</v>
      </c>
      <c r="DI247" s="29">
        <v>-9.1</v>
      </c>
      <c r="DJ247" s="29">
        <v>224.8</v>
      </c>
      <c r="DK247" s="29">
        <v>212.6</v>
      </c>
      <c r="DL247" s="29">
        <v>12.1</v>
      </c>
      <c r="DM247" s="29">
        <v>132.1</v>
      </c>
      <c r="DN247" s="29">
        <v>127.5</v>
      </c>
      <c r="DO247" s="29">
        <v>4.5999999999999996</v>
      </c>
      <c r="DP247" s="29">
        <v>106.2</v>
      </c>
      <c r="DQ247" s="29">
        <v>100.1</v>
      </c>
      <c r="DR247" s="29">
        <v>6</v>
      </c>
      <c r="DS247" s="29">
        <v>61.6</v>
      </c>
      <c r="DT247" s="29">
        <v>48.7</v>
      </c>
      <c r="DU247" s="29">
        <v>12.9</v>
      </c>
      <c r="DV247" s="29">
        <v>153.5</v>
      </c>
      <c r="DW247" s="29">
        <v>167.1</v>
      </c>
      <c r="DX247" s="29">
        <v>-13.6</v>
      </c>
      <c r="DY247" s="29">
        <v>166.1</v>
      </c>
      <c r="DZ247" s="29">
        <v>167.8</v>
      </c>
      <c r="EA247" s="29">
        <v>-1.7</v>
      </c>
      <c r="EB247" s="29">
        <v>67.900000000000006</v>
      </c>
      <c r="EC247" s="29">
        <v>72.599999999999994</v>
      </c>
      <c r="ED247" s="29">
        <v>-4.8</v>
      </c>
    </row>
    <row r="248" spans="1:134" x14ac:dyDescent="0.2">
      <c r="A248" s="28">
        <v>40999</v>
      </c>
      <c r="B248" s="33">
        <v>245</v>
      </c>
      <c r="C248" s="29">
        <v>18.100000000000001</v>
      </c>
      <c r="D248" s="29">
        <v>21.7</v>
      </c>
      <c r="E248" s="29">
        <v>-3.7</v>
      </c>
      <c r="F248" s="29">
        <v>144.5</v>
      </c>
      <c r="G248" s="29">
        <v>149.30000000000001</v>
      </c>
      <c r="H248" s="29">
        <v>-4.8</v>
      </c>
      <c r="I248" s="29">
        <v>175.8</v>
      </c>
      <c r="J248" s="29">
        <v>189.8</v>
      </c>
      <c r="K248" s="29">
        <v>-14</v>
      </c>
      <c r="L248" s="29">
        <v>203.6</v>
      </c>
      <c r="M248" s="29">
        <v>196.9</v>
      </c>
      <c r="N248" s="29">
        <v>6.7</v>
      </c>
      <c r="O248" s="29">
        <v>62.1</v>
      </c>
      <c r="P248" s="29">
        <v>55.6</v>
      </c>
      <c r="Q248" s="29">
        <v>6.5</v>
      </c>
      <c r="R248" s="29">
        <v>178.8</v>
      </c>
      <c r="S248" s="29">
        <v>175</v>
      </c>
      <c r="T248" s="29">
        <v>3.8</v>
      </c>
      <c r="U248" s="29">
        <v>220.3</v>
      </c>
      <c r="V248" s="29">
        <v>208.4</v>
      </c>
      <c r="W248" s="29">
        <v>11.9</v>
      </c>
      <c r="X248" s="29">
        <v>109.6</v>
      </c>
      <c r="Y248" s="29">
        <v>111.1</v>
      </c>
      <c r="Z248" s="29">
        <v>-1.5</v>
      </c>
      <c r="AA248" s="29">
        <v>152.6</v>
      </c>
      <c r="AB248" s="29">
        <v>144.69999999999999</v>
      </c>
      <c r="AC248" s="29">
        <v>7.9</v>
      </c>
      <c r="AD248" s="29">
        <v>49.4</v>
      </c>
      <c r="AE248" s="29">
        <v>43.2</v>
      </c>
      <c r="AF248" s="29">
        <v>6.3</v>
      </c>
      <c r="AG248" s="29">
        <v>85.3</v>
      </c>
      <c r="AH248" s="29">
        <v>69.900000000000006</v>
      </c>
      <c r="AI248" s="29">
        <v>15.5</v>
      </c>
      <c r="AJ248" s="29">
        <v>110.1</v>
      </c>
      <c r="AK248" s="29">
        <v>123.1</v>
      </c>
      <c r="AL248" s="29">
        <v>-13</v>
      </c>
      <c r="AM248" s="29">
        <v>251.1</v>
      </c>
      <c r="AN248" s="29">
        <v>242.9</v>
      </c>
      <c r="AO248" s="29">
        <v>8.1999999999999993</v>
      </c>
      <c r="AP248" s="29">
        <v>220.1</v>
      </c>
      <c r="AQ248" s="29">
        <v>224</v>
      </c>
      <c r="AR248" s="29">
        <v>-3.9</v>
      </c>
      <c r="AS248" s="29">
        <v>170.3</v>
      </c>
      <c r="AT248" s="29">
        <v>159.69999999999999</v>
      </c>
      <c r="AU248" s="29">
        <v>10.5</v>
      </c>
      <c r="AV248" s="29">
        <v>180.6</v>
      </c>
      <c r="AW248" s="29">
        <v>170.5</v>
      </c>
      <c r="AX248" s="29">
        <v>10.1</v>
      </c>
      <c r="AY248" s="29">
        <v>181.5</v>
      </c>
      <c r="AZ248" s="29">
        <v>197.1</v>
      </c>
      <c r="BA248" s="29">
        <v>-15.6</v>
      </c>
      <c r="BB248" s="29">
        <v>130.19999999999999</v>
      </c>
      <c r="BC248" s="29">
        <v>117.9</v>
      </c>
      <c r="BD248" s="29">
        <v>12.3</v>
      </c>
      <c r="BE248" s="29">
        <v>228.1</v>
      </c>
      <c r="BF248" s="29">
        <v>198.1</v>
      </c>
      <c r="BG248" s="29">
        <v>30</v>
      </c>
      <c r="BH248" s="29">
        <v>120.9</v>
      </c>
      <c r="BI248" s="29">
        <v>117.1</v>
      </c>
      <c r="BJ248" s="29">
        <v>3.8</v>
      </c>
      <c r="BK248" s="29">
        <v>31</v>
      </c>
      <c r="BL248" s="29">
        <v>23.8</v>
      </c>
      <c r="BM248" s="29">
        <v>7.2</v>
      </c>
      <c r="BN248" s="29">
        <v>323.3</v>
      </c>
      <c r="BO248" s="29">
        <v>289.5</v>
      </c>
      <c r="BP248" s="29">
        <v>33.9</v>
      </c>
      <c r="BQ248" s="29">
        <v>121.2</v>
      </c>
      <c r="BR248" s="29">
        <v>133.30000000000001</v>
      </c>
      <c r="BS248" s="29">
        <v>-12.1</v>
      </c>
      <c r="BT248" s="29">
        <v>61.2</v>
      </c>
      <c r="BU248" s="29">
        <v>57.3</v>
      </c>
      <c r="BV248" s="29">
        <v>3.8</v>
      </c>
      <c r="BW248" s="29">
        <v>124.9</v>
      </c>
      <c r="BX248" s="29">
        <v>122.2</v>
      </c>
      <c r="BY248" s="29">
        <v>2.7</v>
      </c>
      <c r="BZ248" s="29">
        <v>162.6</v>
      </c>
      <c r="CA248" s="29">
        <v>162.1</v>
      </c>
      <c r="CB248" s="29">
        <v>0.5</v>
      </c>
      <c r="CC248" s="29">
        <v>173.3</v>
      </c>
      <c r="CD248" s="29">
        <v>169.4</v>
      </c>
      <c r="CE248" s="29">
        <v>3.9</v>
      </c>
      <c r="CF248" s="29">
        <v>367.9</v>
      </c>
      <c r="CG248" s="29">
        <v>387.1</v>
      </c>
      <c r="CH248" s="29">
        <v>-19.2</v>
      </c>
      <c r="CI248" s="29">
        <v>31.1</v>
      </c>
      <c r="CJ248" s="29">
        <v>27.3</v>
      </c>
      <c r="CK248" s="29">
        <v>3.8</v>
      </c>
      <c r="CL248" s="29">
        <v>118.7</v>
      </c>
      <c r="CM248" s="29">
        <v>125.4</v>
      </c>
      <c r="CN248" s="29">
        <v>-6.7</v>
      </c>
      <c r="CO248" s="29">
        <v>278.39999999999998</v>
      </c>
      <c r="CP248" s="29">
        <v>265.2</v>
      </c>
      <c r="CQ248" s="29">
        <v>13.2</v>
      </c>
      <c r="CR248" s="29">
        <v>227.8</v>
      </c>
      <c r="CS248" s="29">
        <v>216.7</v>
      </c>
      <c r="CT248" s="29">
        <v>11</v>
      </c>
      <c r="CU248" s="29">
        <v>177.6</v>
      </c>
      <c r="CV248" s="29">
        <v>199.1</v>
      </c>
      <c r="CW248" s="29">
        <v>-21.5</v>
      </c>
      <c r="CX248" s="29">
        <v>75.7</v>
      </c>
      <c r="CY248" s="29">
        <v>72.099999999999994</v>
      </c>
      <c r="CZ248" s="29">
        <v>3.6</v>
      </c>
      <c r="DA248" s="29">
        <v>224.3</v>
      </c>
      <c r="DB248" s="29">
        <v>219.4</v>
      </c>
      <c r="DC248" s="29">
        <v>4.9000000000000004</v>
      </c>
      <c r="DD248" s="29">
        <v>50.3</v>
      </c>
      <c r="DE248" s="29">
        <v>56</v>
      </c>
      <c r="DF248" s="29">
        <v>-5.7</v>
      </c>
      <c r="DG248" s="29">
        <v>41.2</v>
      </c>
      <c r="DH248" s="29">
        <v>48</v>
      </c>
      <c r="DI248" s="29">
        <v>-6.8</v>
      </c>
      <c r="DJ248" s="29">
        <v>230</v>
      </c>
      <c r="DK248" s="29">
        <v>214.8</v>
      </c>
      <c r="DL248" s="29">
        <v>15.1</v>
      </c>
      <c r="DM248" s="29">
        <v>132.9</v>
      </c>
      <c r="DN248" s="29">
        <v>127.9</v>
      </c>
      <c r="DO248" s="29">
        <v>5</v>
      </c>
      <c r="DP248" s="29">
        <v>107</v>
      </c>
      <c r="DQ248" s="29">
        <v>100.1</v>
      </c>
      <c r="DR248" s="29">
        <v>6.9</v>
      </c>
      <c r="DS248" s="29">
        <v>61</v>
      </c>
      <c r="DT248" s="29">
        <v>49.9</v>
      </c>
      <c r="DU248" s="29">
        <v>11.1</v>
      </c>
      <c r="DV248" s="29">
        <v>151.9</v>
      </c>
      <c r="DW248" s="29">
        <v>166.9</v>
      </c>
      <c r="DX248" s="29">
        <v>-15</v>
      </c>
      <c r="DY248" s="29">
        <v>167.1</v>
      </c>
      <c r="DZ248" s="29">
        <v>168.6</v>
      </c>
      <c r="EA248" s="29">
        <v>-1.5</v>
      </c>
      <c r="EB248" s="29">
        <v>68.900000000000006</v>
      </c>
      <c r="EC248" s="29">
        <v>72.7</v>
      </c>
      <c r="ED248" s="29">
        <v>-3.8</v>
      </c>
    </row>
    <row r="249" spans="1:134" x14ac:dyDescent="0.2">
      <c r="A249" s="28">
        <v>41090</v>
      </c>
      <c r="B249" s="33">
        <v>246</v>
      </c>
      <c r="C249" s="29">
        <v>18.3</v>
      </c>
      <c r="D249" s="29">
        <v>21.3</v>
      </c>
      <c r="E249" s="29">
        <v>-3</v>
      </c>
      <c r="F249" s="29">
        <v>145.6</v>
      </c>
      <c r="G249" s="29">
        <v>149.69999999999999</v>
      </c>
      <c r="H249" s="29">
        <v>-4</v>
      </c>
      <c r="I249" s="29">
        <v>176.9</v>
      </c>
      <c r="J249" s="29">
        <v>190.1</v>
      </c>
      <c r="K249" s="29">
        <v>-13.2</v>
      </c>
      <c r="L249" s="29">
        <v>207.4</v>
      </c>
      <c r="M249" s="29">
        <v>198.7</v>
      </c>
      <c r="N249" s="29">
        <v>8.6</v>
      </c>
      <c r="O249" s="29">
        <v>63.7</v>
      </c>
      <c r="P249" s="29">
        <v>56.3</v>
      </c>
      <c r="Q249" s="29">
        <v>7.4</v>
      </c>
      <c r="R249" s="29">
        <v>180.5</v>
      </c>
      <c r="S249" s="29">
        <v>175.8</v>
      </c>
      <c r="T249" s="29">
        <v>4.7</v>
      </c>
      <c r="U249" s="29">
        <v>221.9</v>
      </c>
      <c r="V249" s="29">
        <v>209.4</v>
      </c>
      <c r="W249" s="29">
        <v>12.5</v>
      </c>
      <c r="X249" s="29">
        <v>112.6</v>
      </c>
      <c r="Y249" s="29">
        <v>111.5</v>
      </c>
      <c r="Z249" s="29">
        <v>1.1000000000000001</v>
      </c>
      <c r="AA249" s="29">
        <v>155.4</v>
      </c>
      <c r="AB249" s="29">
        <v>146.1</v>
      </c>
      <c r="AC249" s="29">
        <v>9.3000000000000007</v>
      </c>
      <c r="AD249" s="29">
        <v>49.5</v>
      </c>
      <c r="AE249" s="29">
        <v>43.5</v>
      </c>
      <c r="AF249" s="29">
        <v>6</v>
      </c>
      <c r="AG249" s="29">
        <v>86.1</v>
      </c>
      <c r="AH249" s="29">
        <v>70.8</v>
      </c>
      <c r="AI249" s="29">
        <v>15.3</v>
      </c>
      <c r="AJ249" s="29">
        <v>110.4</v>
      </c>
      <c r="AK249" s="29">
        <v>122.4</v>
      </c>
      <c r="AL249" s="29">
        <v>-12</v>
      </c>
      <c r="AM249" s="29">
        <v>251</v>
      </c>
      <c r="AN249" s="29">
        <v>245</v>
      </c>
      <c r="AO249" s="29">
        <v>6</v>
      </c>
      <c r="AP249" s="29">
        <v>220.3</v>
      </c>
      <c r="AQ249" s="29">
        <v>225.9</v>
      </c>
      <c r="AR249" s="29">
        <v>-5.6</v>
      </c>
      <c r="AS249" s="29">
        <v>171</v>
      </c>
      <c r="AT249" s="29">
        <v>161</v>
      </c>
      <c r="AU249" s="29">
        <v>9.9</v>
      </c>
      <c r="AV249" s="29">
        <v>182.6</v>
      </c>
      <c r="AW249" s="29">
        <v>171.9</v>
      </c>
      <c r="AX249" s="29">
        <v>10.7</v>
      </c>
      <c r="AY249" s="29">
        <v>182.4</v>
      </c>
      <c r="AZ249" s="29">
        <v>197.4</v>
      </c>
      <c r="BA249" s="29">
        <v>-15</v>
      </c>
      <c r="BB249" s="29">
        <v>132.69999999999999</v>
      </c>
      <c r="BC249" s="29">
        <v>120</v>
      </c>
      <c r="BD249" s="29">
        <v>12.7</v>
      </c>
      <c r="BE249" s="29">
        <v>228.3</v>
      </c>
      <c r="BF249" s="29">
        <v>200.6</v>
      </c>
      <c r="BG249" s="29">
        <v>27.8</v>
      </c>
      <c r="BH249" s="29">
        <v>119.6</v>
      </c>
      <c r="BI249" s="29">
        <v>118.4</v>
      </c>
      <c r="BJ249" s="29">
        <v>1.2</v>
      </c>
      <c r="BK249" s="29">
        <v>32.5</v>
      </c>
      <c r="BL249" s="29">
        <v>23.8</v>
      </c>
      <c r="BM249" s="29">
        <v>8.6999999999999993</v>
      </c>
      <c r="BN249" s="29">
        <v>328.4</v>
      </c>
      <c r="BO249" s="29">
        <v>295</v>
      </c>
      <c r="BP249" s="29">
        <v>33.4</v>
      </c>
      <c r="BQ249" s="29">
        <v>119.9</v>
      </c>
      <c r="BR249" s="29">
        <v>133</v>
      </c>
      <c r="BS249" s="29">
        <v>-13.1</v>
      </c>
      <c r="BT249" s="29">
        <v>61.4</v>
      </c>
      <c r="BU249" s="29">
        <v>58</v>
      </c>
      <c r="BV249" s="29">
        <v>3.4</v>
      </c>
      <c r="BW249" s="29">
        <v>125.5</v>
      </c>
      <c r="BX249" s="29">
        <v>123.2</v>
      </c>
      <c r="BY249" s="29">
        <v>2.2999999999999998</v>
      </c>
      <c r="BZ249" s="29">
        <v>159.4</v>
      </c>
      <c r="CA249" s="29">
        <v>161.30000000000001</v>
      </c>
      <c r="CB249" s="29">
        <v>-1.9</v>
      </c>
      <c r="CC249" s="29">
        <v>174.6</v>
      </c>
      <c r="CD249" s="29">
        <v>170.2</v>
      </c>
      <c r="CE249" s="29">
        <v>4.4000000000000004</v>
      </c>
      <c r="CF249" s="29">
        <v>371.5</v>
      </c>
      <c r="CG249" s="29">
        <v>390.9</v>
      </c>
      <c r="CH249" s="29">
        <v>-19.399999999999999</v>
      </c>
      <c r="CI249" s="29">
        <v>31.4</v>
      </c>
      <c r="CJ249" s="29">
        <v>27.4</v>
      </c>
      <c r="CK249" s="29">
        <v>4</v>
      </c>
      <c r="CL249" s="29">
        <v>122.7</v>
      </c>
      <c r="CM249" s="29">
        <v>125</v>
      </c>
      <c r="CN249" s="29">
        <v>-2.2999999999999998</v>
      </c>
      <c r="CO249" s="29">
        <v>281.8</v>
      </c>
      <c r="CP249" s="29">
        <v>267.3</v>
      </c>
      <c r="CQ249" s="29">
        <v>14.6</v>
      </c>
      <c r="CR249" s="29">
        <v>226.3</v>
      </c>
      <c r="CS249" s="29">
        <v>218.3</v>
      </c>
      <c r="CT249" s="29">
        <v>8</v>
      </c>
      <c r="CU249" s="29">
        <v>176.8</v>
      </c>
      <c r="CV249" s="29">
        <v>199</v>
      </c>
      <c r="CW249" s="29">
        <v>-22.2</v>
      </c>
      <c r="CX249" s="29">
        <v>76.2</v>
      </c>
      <c r="CY249" s="29">
        <v>73</v>
      </c>
      <c r="CZ249" s="29">
        <v>3.2</v>
      </c>
      <c r="DA249" s="29">
        <v>226.1</v>
      </c>
      <c r="DB249" s="29">
        <v>221.5</v>
      </c>
      <c r="DC249" s="29">
        <v>4.5999999999999996</v>
      </c>
      <c r="DD249" s="29">
        <v>53.5</v>
      </c>
      <c r="DE249" s="29">
        <v>56.5</v>
      </c>
      <c r="DF249" s="29">
        <v>-3</v>
      </c>
      <c r="DG249" s="29">
        <v>40.5</v>
      </c>
      <c r="DH249" s="29">
        <v>47.9</v>
      </c>
      <c r="DI249" s="29">
        <v>-7.3</v>
      </c>
      <c r="DJ249" s="29">
        <v>228.8</v>
      </c>
      <c r="DK249" s="29">
        <v>216.9</v>
      </c>
      <c r="DL249" s="29">
        <v>11.9</v>
      </c>
      <c r="DM249" s="29">
        <v>133.80000000000001</v>
      </c>
      <c r="DN249" s="29">
        <v>128.4</v>
      </c>
      <c r="DO249" s="29">
        <v>5.5</v>
      </c>
      <c r="DP249" s="29">
        <v>109.4</v>
      </c>
      <c r="DQ249" s="29">
        <v>100.1</v>
      </c>
      <c r="DR249" s="29">
        <v>9.3000000000000007</v>
      </c>
      <c r="DS249" s="29">
        <v>62.2</v>
      </c>
      <c r="DT249" s="29">
        <v>51.1</v>
      </c>
      <c r="DU249" s="29">
        <v>11.1</v>
      </c>
      <c r="DV249" s="29">
        <v>150.69999999999999</v>
      </c>
      <c r="DW249" s="29">
        <v>166.6</v>
      </c>
      <c r="DX249" s="29">
        <v>-15.9</v>
      </c>
      <c r="DY249" s="29">
        <v>168.4</v>
      </c>
      <c r="DZ249" s="29">
        <v>169.5</v>
      </c>
      <c r="EA249" s="29">
        <v>-1.2</v>
      </c>
      <c r="EB249" s="29">
        <v>68.400000000000006</v>
      </c>
      <c r="EC249" s="29">
        <v>72.7</v>
      </c>
      <c r="ED249" s="29">
        <v>-4.4000000000000004</v>
      </c>
    </row>
    <row r="250" spans="1:134" x14ac:dyDescent="0.2">
      <c r="A250" s="28">
        <v>41182</v>
      </c>
      <c r="B250" s="33">
        <v>247</v>
      </c>
      <c r="C250" s="29">
        <v>18.5</v>
      </c>
      <c r="D250" s="29">
        <v>20.8</v>
      </c>
      <c r="E250" s="29">
        <v>-2.4</v>
      </c>
      <c r="F250" s="29">
        <v>145.30000000000001</v>
      </c>
      <c r="G250" s="29">
        <v>150</v>
      </c>
      <c r="H250" s="29">
        <v>-4.7</v>
      </c>
      <c r="I250" s="29">
        <v>177.5</v>
      </c>
      <c r="J250" s="29">
        <v>190.4</v>
      </c>
      <c r="K250" s="29">
        <v>-12.9</v>
      </c>
      <c r="L250" s="29">
        <v>207.9</v>
      </c>
      <c r="M250" s="29">
        <v>200.6</v>
      </c>
      <c r="N250" s="29">
        <v>7.4</v>
      </c>
      <c r="O250" s="29">
        <v>64.099999999999994</v>
      </c>
      <c r="P250" s="29">
        <v>57</v>
      </c>
      <c r="Q250" s="29">
        <v>7.2</v>
      </c>
      <c r="R250" s="29">
        <v>182.7</v>
      </c>
      <c r="S250" s="29">
        <v>176.7</v>
      </c>
      <c r="T250" s="29">
        <v>6</v>
      </c>
      <c r="U250" s="29">
        <v>223.3</v>
      </c>
      <c r="V250" s="29">
        <v>210.5</v>
      </c>
      <c r="W250" s="29">
        <v>12.9</v>
      </c>
      <c r="X250" s="29">
        <v>112.7</v>
      </c>
      <c r="Y250" s="29">
        <v>112</v>
      </c>
      <c r="Z250" s="29">
        <v>0.7</v>
      </c>
      <c r="AA250" s="29">
        <v>159</v>
      </c>
      <c r="AB250" s="29">
        <v>147.6</v>
      </c>
      <c r="AC250" s="29">
        <v>11.4</v>
      </c>
      <c r="AD250" s="29">
        <v>49.7</v>
      </c>
      <c r="AE250" s="29">
        <v>43.8</v>
      </c>
      <c r="AF250" s="29">
        <v>5.8</v>
      </c>
      <c r="AG250" s="29">
        <v>87.5</v>
      </c>
      <c r="AH250" s="29">
        <v>71.8</v>
      </c>
      <c r="AI250" s="29">
        <v>15.8</v>
      </c>
      <c r="AJ250" s="29">
        <v>110.9</v>
      </c>
      <c r="AK250" s="29">
        <v>121.8</v>
      </c>
      <c r="AL250" s="29">
        <v>-10.8</v>
      </c>
      <c r="AM250" s="29">
        <v>248.1</v>
      </c>
      <c r="AN250" s="29">
        <v>246.8</v>
      </c>
      <c r="AO250" s="29">
        <v>1.3</v>
      </c>
      <c r="AP250" s="29">
        <v>219.1</v>
      </c>
      <c r="AQ250" s="29">
        <v>227.7</v>
      </c>
      <c r="AR250" s="29">
        <v>-8.6</v>
      </c>
      <c r="AS250" s="29">
        <v>171.6</v>
      </c>
      <c r="AT250" s="29">
        <v>162.30000000000001</v>
      </c>
      <c r="AU250" s="29">
        <v>9.3000000000000007</v>
      </c>
      <c r="AV250" s="29">
        <v>182.5</v>
      </c>
      <c r="AW250" s="29">
        <v>173.1</v>
      </c>
      <c r="AX250" s="29">
        <v>9.4</v>
      </c>
      <c r="AY250" s="29">
        <v>182</v>
      </c>
      <c r="AZ250" s="29">
        <v>197.6</v>
      </c>
      <c r="BA250" s="29">
        <v>-15.6</v>
      </c>
      <c r="BB250" s="29">
        <v>132.19999999999999</v>
      </c>
      <c r="BC250" s="29">
        <v>122</v>
      </c>
      <c r="BD250" s="29">
        <v>10.199999999999999</v>
      </c>
      <c r="BE250" s="29">
        <v>228.5</v>
      </c>
      <c r="BF250" s="29">
        <v>202.9</v>
      </c>
      <c r="BG250" s="29">
        <v>25.6</v>
      </c>
      <c r="BH250" s="29">
        <v>114.9</v>
      </c>
      <c r="BI250" s="29">
        <v>119.3</v>
      </c>
      <c r="BJ250" s="29">
        <v>-4.4000000000000004</v>
      </c>
      <c r="BK250" s="29">
        <v>33.200000000000003</v>
      </c>
      <c r="BL250" s="29">
        <v>24</v>
      </c>
      <c r="BM250" s="29">
        <v>9.1999999999999993</v>
      </c>
      <c r="BN250" s="29">
        <v>327</v>
      </c>
      <c r="BO250" s="29">
        <v>300.3</v>
      </c>
      <c r="BP250" s="29">
        <v>26.7</v>
      </c>
      <c r="BQ250" s="29">
        <v>118.9</v>
      </c>
      <c r="BR250" s="29">
        <v>132.69999999999999</v>
      </c>
      <c r="BS250" s="29">
        <v>-13.8</v>
      </c>
      <c r="BT250" s="29">
        <v>59.3</v>
      </c>
      <c r="BU250" s="29">
        <v>58.6</v>
      </c>
      <c r="BV250" s="29">
        <v>0.8</v>
      </c>
      <c r="BW250" s="29">
        <v>125.6</v>
      </c>
      <c r="BX250" s="29">
        <v>124.2</v>
      </c>
      <c r="BY250" s="29">
        <v>1.4</v>
      </c>
      <c r="BZ250" s="29">
        <v>160.6</v>
      </c>
      <c r="CA250" s="29">
        <v>160.69999999999999</v>
      </c>
      <c r="CB250" s="29">
        <v>-0.1</v>
      </c>
      <c r="CC250" s="29">
        <v>176.2</v>
      </c>
      <c r="CD250" s="29">
        <v>171</v>
      </c>
      <c r="CE250" s="29">
        <v>5.2</v>
      </c>
      <c r="CF250" s="29">
        <v>377.8</v>
      </c>
      <c r="CG250" s="29">
        <v>394.9</v>
      </c>
      <c r="CH250" s="29">
        <v>-17.100000000000001</v>
      </c>
      <c r="CI250" s="29">
        <v>31.6</v>
      </c>
      <c r="CJ250" s="29">
        <v>27.6</v>
      </c>
      <c r="CK250" s="29">
        <v>4</v>
      </c>
      <c r="CL250" s="29">
        <v>123.3</v>
      </c>
      <c r="CM250" s="29">
        <v>124.8</v>
      </c>
      <c r="CN250" s="29">
        <v>-1.5</v>
      </c>
      <c r="CO250" s="29">
        <v>282.7</v>
      </c>
      <c r="CP250" s="29">
        <v>269.3</v>
      </c>
      <c r="CQ250" s="29">
        <v>13.4</v>
      </c>
      <c r="CR250" s="29">
        <v>225.6</v>
      </c>
      <c r="CS250" s="29">
        <v>219.7</v>
      </c>
      <c r="CT250" s="29">
        <v>5.9</v>
      </c>
      <c r="CU250" s="29">
        <v>177.3</v>
      </c>
      <c r="CV250" s="29">
        <v>198.9</v>
      </c>
      <c r="CW250" s="29">
        <v>-21.6</v>
      </c>
      <c r="CX250" s="29">
        <v>76</v>
      </c>
      <c r="CY250" s="29">
        <v>73.900000000000006</v>
      </c>
      <c r="CZ250" s="29">
        <v>2.1</v>
      </c>
      <c r="DA250" s="29">
        <v>229</v>
      </c>
      <c r="DB250" s="29">
        <v>223.6</v>
      </c>
      <c r="DC250" s="29">
        <v>5.4</v>
      </c>
      <c r="DD250" s="29">
        <v>52.7</v>
      </c>
      <c r="DE250" s="29">
        <v>56.9</v>
      </c>
      <c r="DF250" s="29">
        <v>-4.2</v>
      </c>
      <c r="DG250" s="29">
        <v>38.799999999999997</v>
      </c>
      <c r="DH250" s="29">
        <v>47.6</v>
      </c>
      <c r="DI250" s="29">
        <v>-8.8000000000000007</v>
      </c>
      <c r="DJ250" s="29">
        <v>233.2</v>
      </c>
      <c r="DK250" s="29">
        <v>219.1</v>
      </c>
      <c r="DL250" s="29">
        <v>14.1</v>
      </c>
      <c r="DM250" s="29">
        <v>139.6</v>
      </c>
      <c r="DN250" s="29">
        <v>129.1</v>
      </c>
      <c r="DO250" s="29">
        <v>10.5</v>
      </c>
      <c r="DP250" s="29">
        <v>110.1</v>
      </c>
      <c r="DQ250" s="29">
        <v>100.2</v>
      </c>
      <c r="DR250" s="29">
        <v>9.9</v>
      </c>
      <c r="DS250" s="29">
        <v>62</v>
      </c>
      <c r="DT250" s="29">
        <v>52.2</v>
      </c>
      <c r="DU250" s="29">
        <v>9.8000000000000007</v>
      </c>
      <c r="DV250" s="29">
        <v>150.4</v>
      </c>
      <c r="DW250" s="29">
        <v>166.3</v>
      </c>
      <c r="DX250" s="29">
        <v>-15.9</v>
      </c>
      <c r="DY250" s="29">
        <v>168.5</v>
      </c>
      <c r="DZ250" s="29">
        <v>170.4</v>
      </c>
      <c r="EA250" s="29">
        <v>-1.9</v>
      </c>
      <c r="EB250" s="29">
        <v>69.5</v>
      </c>
      <c r="EC250" s="29">
        <v>72.8</v>
      </c>
      <c r="ED250" s="29">
        <v>-3.3</v>
      </c>
    </row>
    <row r="251" spans="1:134" x14ac:dyDescent="0.2">
      <c r="A251" s="28">
        <v>41274</v>
      </c>
      <c r="B251" s="33">
        <v>248</v>
      </c>
      <c r="C251" s="29">
        <v>19.2</v>
      </c>
      <c r="D251" s="29">
        <v>20.5</v>
      </c>
      <c r="E251" s="29">
        <v>-1.3</v>
      </c>
      <c r="F251" s="29">
        <v>143.5</v>
      </c>
      <c r="G251" s="29">
        <v>150.19999999999999</v>
      </c>
      <c r="H251" s="29">
        <v>-6.7</v>
      </c>
      <c r="I251" s="29">
        <v>178.1</v>
      </c>
      <c r="J251" s="29">
        <v>190.7</v>
      </c>
      <c r="K251" s="29">
        <v>-12.6</v>
      </c>
      <c r="L251" s="29">
        <v>205</v>
      </c>
      <c r="M251" s="29">
        <v>202.1</v>
      </c>
      <c r="N251" s="29">
        <v>2.9</v>
      </c>
      <c r="O251" s="29">
        <v>65.8</v>
      </c>
      <c r="P251" s="29">
        <v>57.7</v>
      </c>
      <c r="Q251" s="29">
        <v>8.1</v>
      </c>
      <c r="R251" s="29">
        <v>184.7</v>
      </c>
      <c r="S251" s="29">
        <v>177.6</v>
      </c>
      <c r="T251" s="29">
        <v>7</v>
      </c>
      <c r="U251" s="29">
        <v>226.7</v>
      </c>
      <c r="V251" s="29">
        <v>211.7</v>
      </c>
      <c r="W251" s="29">
        <v>15</v>
      </c>
      <c r="X251" s="29">
        <v>116.2</v>
      </c>
      <c r="Y251" s="29">
        <v>112.6</v>
      </c>
      <c r="Z251" s="29">
        <v>3.6</v>
      </c>
      <c r="AA251" s="29">
        <v>162</v>
      </c>
      <c r="AB251" s="29">
        <v>149.30000000000001</v>
      </c>
      <c r="AC251" s="29">
        <v>12.7</v>
      </c>
      <c r="AD251" s="29">
        <v>50.7</v>
      </c>
      <c r="AE251" s="29">
        <v>44.2</v>
      </c>
      <c r="AF251" s="29">
        <v>6.5</v>
      </c>
      <c r="AG251" s="29">
        <v>90.2</v>
      </c>
      <c r="AH251" s="29">
        <v>72.8</v>
      </c>
      <c r="AI251" s="29">
        <v>17.3</v>
      </c>
      <c r="AJ251" s="29">
        <v>110.6</v>
      </c>
      <c r="AK251" s="29">
        <v>121.1</v>
      </c>
      <c r="AL251" s="29">
        <v>-10.6</v>
      </c>
      <c r="AM251" s="29">
        <v>249.9</v>
      </c>
      <c r="AN251" s="29">
        <v>248.6</v>
      </c>
      <c r="AO251" s="29">
        <v>1.2</v>
      </c>
      <c r="AP251" s="29">
        <v>211.4</v>
      </c>
      <c r="AQ251" s="29">
        <v>229</v>
      </c>
      <c r="AR251" s="29">
        <v>-17.600000000000001</v>
      </c>
      <c r="AS251" s="29">
        <v>172.6</v>
      </c>
      <c r="AT251" s="29">
        <v>163.6</v>
      </c>
      <c r="AU251" s="29">
        <v>9.1</v>
      </c>
      <c r="AV251" s="29">
        <v>182.9</v>
      </c>
      <c r="AW251" s="29">
        <v>174.4</v>
      </c>
      <c r="AX251" s="29">
        <v>8.5</v>
      </c>
      <c r="AY251" s="29">
        <v>179.6</v>
      </c>
      <c r="AZ251" s="29">
        <v>197.7</v>
      </c>
      <c r="BA251" s="29">
        <v>-18.100000000000001</v>
      </c>
      <c r="BB251" s="29">
        <v>132.5</v>
      </c>
      <c r="BC251" s="29">
        <v>123.9</v>
      </c>
      <c r="BD251" s="29">
        <v>8.6</v>
      </c>
      <c r="BE251" s="29">
        <v>227.4</v>
      </c>
      <c r="BF251" s="29">
        <v>205.1</v>
      </c>
      <c r="BG251" s="29">
        <v>22.3</v>
      </c>
      <c r="BH251" s="29">
        <v>116</v>
      </c>
      <c r="BI251" s="29">
        <v>120.2</v>
      </c>
      <c r="BJ251" s="29">
        <v>-4.2</v>
      </c>
      <c r="BK251" s="29">
        <v>34.6</v>
      </c>
      <c r="BL251" s="29">
        <v>24.2</v>
      </c>
      <c r="BM251" s="29">
        <v>10.4</v>
      </c>
      <c r="BN251" s="29">
        <v>314.10000000000002</v>
      </c>
      <c r="BO251" s="29">
        <v>304.5</v>
      </c>
      <c r="BP251" s="29">
        <v>9.6</v>
      </c>
      <c r="BQ251" s="29">
        <v>118.6</v>
      </c>
      <c r="BR251" s="29">
        <v>132.30000000000001</v>
      </c>
      <c r="BS251" s="29">
        <v>-13.7</v>
      </c>
      <c r="BT251" s="29">
        <v>60.8</v>
      </c>
      <c r="BU251" s="29">
        <v>59.2</v>
      </c>
      <c r="BV251" s="29">
        <v>1.7</v>
      </c>
      <c r="BW251" s="29">
        <v>126.4</v>
      </c>
      <c r="BX251" s="29">
        <v>125.3</v>
      </c>
      <c r="BY251" s="29">
        <v>1.1000000000000001</v>
      </c>
      <c r="BZ251" s="29">
        <v>161.4</v>
      </c>
      <c r="CA251" s="29">
        <v>160.1</v>
      </c>
      <c r="CB251" s="29">
        <v>1.4</v>
      </c>
      <c r="CC251" s="29">
        <v>175.3</v>
      </c>
      <c r="CD251" s="29">
        <v>171.8</v>
      </c>
      <c r="CE251" s="29">
        <v>3.5</v>
      </c>
      <c r="CF251" s="29">
        <v>379.4</v>
      </c>
      <c r="CG251" s="29">
        <v>398.7</v>
      </c>
      <c r="CH251" s="29">
        <v>-19.3</v>
      </c>
      <c r="CI251" s="29">
        <v>32</v>
      </c>
      <c r="CJ251" s="29">
        <v>27.8</v>
      </c>
      <c r="CK251" s="29">
        <v>4.2</v>
      </c>
      <c r="CL251" s="29">
        <v>124.2</v>
      </c>
      <c r="CM251" s="29">
        <v>124.5</v>
      </c>
      <c r="CN251" s="29">
        <v>-0.4</v>
      </c>
      <c r="CO251" s="29">
        <v>281.60000000000002</v>
      </c>
      <c r="CP251" s="29">
        <v>271.2</v>
      </c>
      <c r="CQ251" s="29">
        <v>10.4</v>
      </c>
      <c r="CR251" s="29">
        <v>225.9</v>
      </c>
      <c r="CS251" s="29">
        <v>221</v>
      </c>
      <c r="CT251" s="29">
        <v>4.9000000000000004</v>
      </c>
      <c r="CU251" s="29">
        <v>179</v>
      </c>
      <c r="CV251" s="29">
        <v>198.9</v>
      </c>
      <c r="CW251" s="29">
        <v>-19.899999999999999</v>
      </c>
      <c r="CX251" s="29">
        <v>76.599999999999994</v>
      </c>
      <c r="CY251" s="29">
        <v>74.8</v>
      </c>
      <c r="CZ251" s="29">
        <v>1.8</v>
      </c>
      <c r="DA251" s="29">
        <v>231.6</v>
      </c>
      <c r="DB251" s="29">
        <v>225.8</v>
      </c>
      <c r="DC251" s="29">
        <v>5.8</v>
      </c>
      <c r="DD251" s="29">
        <v>53.5</v>
      </c>
      <c r="DE251" s="29">
        <v>57.3</v>
      </c>
      <c r="DF251" s="29">
        <v>-3.8</v>
      </c>
      <c r="DG251" s="29">
        <v>38.799999999999997</v>
      </c>
      <c r="DH251" s="29">
        <v>47.3</v>
      </c>
      <c r="DI251" s="29">
        <v>-8.6</v>
      </c>
      <c r="DJ251" s="29">
        <v>227.3</v>
      </c>
      <c r="DK251" s="29">
        <v>220.9</v>
      </c>
      <c r="DL251" s="29">
        <v>6.4</v>
      </c>
      <c r="DM251" s="29">
        <v>143.80000000000001</v>
      </c>
      <c r="DN251" s="29">
        <v>130.1</v>
      </c>
      <c r="DO251" s="29">
        <v>13.7</v>
      </c>
      <c r="DP251" s="29">
        <v>109.3</v>
      </c>
      <c r="DQ251" s="29">
        <v>100.3</v>
      </c>
      <c r="DR251" s="29">
        <v>9</v>
      </c>
      <c r="DS251" s="29">
        <v>63</v>
      </c>
      <c r="DT251" s="29">
        <v>53.4</v>
      </c>
      <c r="DU251" s="29">
        <v>9.6999999999999993</v>
      </c>
      <c r="DV251" s="29">
        <v>150.4</v>
      </c>
      <c r="DW251" s="29">
        <v>166</v>
      </c>
      <c r="DX251" s="29">
        <v>-15.6</v>
      </c>
      <c r="DY251" s="29">
        <v>167.1</v>
      </c>
      <c r="DZ251" s="29">
        <v>171</v>
      </c>
      <c r="EA251" s="29">
        <v>-3.9</v>
      </c>
      <c r="EB251" s="29">
        <v>70.099999999999994</v>
      </c>
      <c r="EC251" s="29">
        <v>72.900000000000006</v>
      </c>
      <c r="ED251" s="29">
        <v>-2.9</v>
      </c>
    </row>
    <row r="252" spans="1:134" x14ac:dyDescent="0.2">
      <c r="A252" s="28">
        <v>41364</v>
      </c>
      <c r="B252" s="33">
        <v>249</v>
      </c>
      <c r="C252" s="29">
        <v>18.899999999999999</v>
      </c>
      <c r="D252" s="29">
        <v>20.100000000000001</v>
      </c>
      <c r="E252" s="29">
        <v>-1.2</v>
      </c>
      <c r="F252" s="29">
        <v>142.9</v>
      </c>
      <c r="G252" s="29">
        <v>150.30000000000001</v>
      </c>
      <c r="H252" s="29">
        <v>-7.4</v>
      </c>
      <c r="I252" s="29">
        <v>178.4</v>
      </c>
      <c r="J252" s="29">
        <v>191</v>
      </c>
      <c r="K252" s="29">
        <v>-12.6</v>
      </c>
      <c r="L252" s="29">
        <v>208.5</v>
      </c>
      <c r="M252" s="29">
        <v>203.8</v>
      </c>
      <c r="N252" s="29">
        <v>4.7</v>
      </c>
      <c r="O252" s="29">
        <v>66.099999999999994</v>
      </c>
      <c r="P252" s="29">
        <v>58.5</v>
      </c>
      <c r="Q252" s="29">
        <v>7.6</v>
      </c>
      <c r="R252" s="29">
        <v>186.8</v>
      </c>
      <c r="S252" s="29">
        <v>178.7</v>
      </c>
      <c r="T252" s="29">
        <v>8.1</v>
      </c>
      <c r="U252" s="29">
        <v>226.7</v>
      </c>
      <c r="V252" s="29">
        <v>212.9</v>
      </c>
      <c r="W252" s="29">
        <v>13.8</v>
      </c>
      <c r="X252" s="29">
        <v>116.3</v>
      </c>
      <c r="Y252" s="29">
        <v>113.2</v>
      </c>
      <c r="Z252" s="29">
        <v>3.1</v>
      </c>
      <c r="AA252" s="29">
        <v>168.4</v>
      </c>
      <c r="AB252" s="29">
        <v>151.19999999999999</v>
      </c>
      <c r="AC252" s="29">
        <v>17.100000000000001</v>
      </c>
      <c r="AD252" s="29">
        <v>51.4</v>
      </c>
      <c r="AE252" s="29">
        <v>44.6</v>
      </c>
      <c r="AF252" s="29">
        <v>6.7</v>
      </c>
      <c r="AG252" s="29">
        <v>91.9</v>
      </c>
      <c r="AH252" s="29">
        <v>74</v>
      </c>
      <c r="AI252" s="29">
        <v>18</v>
      </c>
      <c r="AJ252" s="29">
        <v>110.6</v>
      </c>
      <c r="AK252" s="29">
        <v>120.5</v>
      </c>
      <c r="AL252" s="29">
        <v>-9.9</v>
      </c>
      <c r="AM252" s="29">
        <v>247.9</v>
      </c>
      <c r="AN252" s="29">
        <v>250.3</v>
      </c>
      <c r="AO252" s="29">
        <v>-2.4</v>
      </c>
      <c r="AP252" s="29">
        <v>208.8</v>
      </c>
      <c r="AQ252" s="29">
        <v>230</v>
      </c>
      <c r="AR252" s="29">
        <v>-21.2</v>
      </c>
      <c r="AS252" s="29">
        <v>177.5</v>
      </c>
      <c r="AT252" s="29">
        <v>165.1</v>
      </c>
      <c r="AU252" s="29">
        <v>12.5</v>
      </c>
      <c r="AV252" s="29">
        <v>182.9</v>
      </c>
      <c r="AW252" s="29">
        <v>175.5</v>
      </c>
      <c r="AX252" s="29">
        <v>7.3</v>
      </c>
      <c r="AY252" s="29">
        <v>176.7</v>
      </c>
      <c r="AZ252" s="29">
        <v>197.6</v>
      </c>
      <c r="BA252" s="29">
        <v>-21</v>
      </c>
      <c r="BB252" s="29">
        <v>132.5</v>
      </c>
      <c r="BC252" s="29">
        <v>125.7</v>
      </c>
      <c r="BD252" s="29">
        <v>6.8</v>
      </c>
      <c r="BE252" s="29">
        <v>234.1</v>
      </c>
      <c r="BF252" s="29">
        <v>207.6</v>
      </c>
      <c r="BG252" s="29">
        <v>26.5</v>
      </c>
      <c r="BH252" s="29">
        <v>118.5</v>
      </c>
      <c r="BI252" s="29">
        <v>121.3</v>
      </c>
      <c r="BJ252" s="29">
        <v>-2.8</v>
      </c>
      <c r="BK252" s="29">
        <v>34.5</v>
      </c>
      <c r="BL252" s="29">
        <v>24.4</v>
      </c>
      <c r="BM252" s="29">
        <v>10</v>
      </c>
      <c r="BN252" s="29">
        <v>306.39999999999998</v>
      </c>
      <c r="BO252" s="29">
        <v>308.2</v>
      </c>
      <c r="BP252" s="29">
        <v>-1.8</v>
      </c>
      <c r="BQ252" s="29">
        <v>116.6</v>
      </c>
      <c r="BR252" s="29">
        <v>131.80000000000001</v>
      </c>
      <c r="BS252" s="29">
        <v>-15.2</v>
      </c>
      <c r="BT252" s="29">
        <v>61.5</v>
      </c>
      <c r="BU252" s="29">
        <v>59.8</v>
      </c>
      <c r="BV252" s="29">
        <v>1.7</v>
      </c>
      <c r="BW252" s="29">
        <v>125.7</v>
      </c>
      <c r="BX252" s="29">
        <v>126.2</v>
      </c>
      <c r="BY252" s="29">
        <v>-0.5</v>
      </c>
      <c r="BZ252" s="29">
        <v>161.5</v>
      </c>
      <c r="CA252" s="29">
        <v>159.5</v>
      </c>
      <c r="CB252" s="29">
        <v>1.9</v>
      </c>
      <c r="CC252" s="29">
        <v>177.3</v>
      </c>
      <c r="CD252" s="29">
        <v>172.6</v>
      </c>
      <c r="CE252" s="29">
        <v>4.7</v>
      </c>
      <c r="CF252" s="29">
        <v>383</v>
      </c>
      <c r="CG252" s="29">
        <v>402.5</v>
      </c>
      <c r="CH252" s="29">
        <v>-19.399999999999999</v>
      </c>
      <c r="CI252" s="29">
        <v>31.8</v>
      </c>
      <c r="CJ252" s="29">
        <v>28</v>
      </c>
      <c r="CK252" s="29">
        <v>3.8</v>
      </c>
      <c r="CL252" s="29">
        <v>125.5</v>
      </c>
      <c r="CM252" s="29">
        <v>124.4</v>
      </c>
      <c r="CN252" s="29">
        <v>1.1000000000000001</v>
      </c>
      <c r="CO252" s="29">
        <v>281.60000000000002</v>
      </c>
      <c r="CP252" s="29">
        <v>273</v>
      </c>
      <c r="CQ252" s="29">
        <v>8.6</v>
      </c>
      <c r="CR252" s="29">
        <v>226.5</v>
      </c>
      <c r="CS252" s="29">
        <v>222.4</v>
      </c>
      <c r="CT252" s="29">
        <v>4.0999999999999996</v>
      </c>
      <c r="CU252" s="29">
        <v>179.3</v>
      </c>
      <c r="CV252" s="29">
        <v>198.8</v>
      </c>
      <c r="CW252" s="29">
        <v>-19.5</v>
      </c>
      <c r="CX252" s="29">
        <v>77.400000000000006</v>
      </c>
      <c r="CY252" s="29">
        <v>75.7</v>
      </c>
      <c r="CZ252" s="29">
        <v>1.7</v>
      </c>
      <c r="DA252" s="29">
        <v>230.1</v>
      </c>
      <c r="DB252" s="29">
        <v>227.8</v>
      </c>
      <c r="DC252" s="29">
        <v>2.2999999999999998</v>
      </c>
      <c r="DD252" s="29">
        <v>55.4</v>
      </c>
      <c r="DE252" s="29">
        <v>57.8</v>
      </c>
      <c r="DF252" s="29">
        <v>-2.4</v>
      </c>
      <c r="DG252" s="29">
        <v>40.6</v>
      </c>
      <c r="DH252" s="29">
        <v>47.2</v>
      </c>
      <c r="DI252" s="29">
        <v>-6.6</v>
      </c>
      <c r="DJ252" s="29">
        <v>231.9</v>
      </c>
      <c r="DK252" s="29">
        <v>222.8</v>
      </c>
      <c r="DL252" s="29">
        <v>9.1</v>
      </c>
      <c r="DM252" s="29">
        <v>148.80000000000001</v>
      </c>
      <c r="DN252" s="29">
        <v>131.30000000000001</v>
      </c>
      <c r="DO252" s="29">
        <v>17.600000000000001</v>
      </c>
      <c r="DP252" s="29">
        <v>108.6</v>
      </c>
      <c r="DQ252" s="29">
        <v>100.4</v>
      </c>
      <c r="DR252" s="29">
        <v>8.1999999999999993</v>
      </c>
      <c r="DS252" s="29">
        <v>64</v>
      </c>
      <c r="DT252" s="29">
        <v>54.5</v>
      </c>
      <c r="DU252" s="29">
        <v>9.5</v>
      </c>
      <c r="DV252" s="29">
        <v>149.4</v>
      </c>
      <c r="DW252" s="29">
        <v>165.6</v>
      </c>
      <c r="DX252" s="29">
        <v>-16.3</v>
      </c>
      <c r="DY252" s="29">
        <v>166.7</v>
      </c>
      <c r="DZ252" s="29">
        <v>171.6</v>
      </c>
      <c r="EA252" s="29">
        <v>-4.9000000000000004</v>
      </c>
      <c r="EB252" s="29">
        <v>70.5</v>
      </c>
      <c r="EC252" s="29">
        <v>73.099999999999994</v>
      </c>
      <c r="ED252" s="29">
        <v>-2.6</v>
      </c>
    </row>
    <row r="253" spans="1:134" x14ac:dyDescent="0.2">
      <c r="A253" s="28">
        <v>41455</v>
      </c>
      <c r="B253" s="33">
        <v>250</v>
      </c>
      <c r="C253" s="29">
        <v>19</v>
      </c>
      <c r="D253" s="29">
        <v>19.7</v>
      </c>
      <c r="E253" s="29">
        <v>-0.8</v>
      </c>
      <c r="F253" s="29">
        <v>142.19999999999999</v>
      </c>
      <c r="G253" s="29">
        <v>150.4</v>
      </c>
      <c r="H253" s="29">
        <v>-8.1999999999999993</v>
      </c>
      <c r="I253" s="29">
        <v>181.8</v>
      </c>
      <c r="J253" s="29">
        <v>191.4</v>
      </c>
      <c r="K253" s="29">
        <v>-9.6</v>
      </c>
      <c r="L253" s="29">
        <v>212</v>
      </c>
      <c r="M253" s="29">
        <v>205.6</v>
      </c>
      <c r="N253" s="29">
        <v>6.4</v>
      </c>
      <c r="O253" s="29">
        <v>66.8</v>
      </c>
      <c r="P253" s="29">
        <v>59.2</v>
      </c>
      <c r="Q253" s="29">
        <v>7.5</v>
      </c>
      <c r="R253" s="29">
        <v>188</v>
      </c>
      <c r="S253" s="29">
        <v>179.7</v>
      </c>
      <c r="T253" s="29">
        <v>8.3000000000000007</v>
      </c>
      <c r="U253" s="29">
        <v>225.5</v>
      </c>
      <c r="V253" s="29">
        <v>213.9</v>
      </c>
      <c r="W253" s="29">
        <v>11.6</v>
      </c>
      <c r="X253" s="29">
        <v>119.1</v>
      </c>
      <c r="Y253" s="29">
        <v>113.9</v>
      </c>
      <c r="Z253" s="29">
        <v>5.2</v>
      </c>
      <c r="AA253" s="29">
        <v>171.6</v>
      </c>
      <c r="AB253" s="29">
        <v>153.19999999999999</v>
      </c>
      <c r="AC253" s="29">
        <v>18.399999999999999</v>
      </c>
      <c r="AD253" s="29">
        <v>53</v>
      </c>
      <c r="AE253" s="29">
        <v>45.1</v>
      </c>
      <c r="AF253" s="29">
        <v>7.9</v>
      </c>
      <c r="AG253" s="29">
        <v>94.8</v>
      </c>
      <c r="AH253" s="29">
        <v>75.3</v>
      </c>
      <c r="AI253" s="29">
        <v>19.600000000000001</v>
      </c>
      <c r="AJ253" s="29">
        <v>110.8</v>
      </c>
      <c r="AK253" s="29">
        <v>119.9</v>
      </c>
      <c r="AL253" s="29">
        <v>-9.1</v>
      </c>
      <c r="AM253" s="29">
        <v>246.1</v>
      </c>
      <c r="AN253" s="29">
        <v>251.7</v>
      </c>
      <c r="AO253" s="29">
        <v>-5.6</v>
      </c>
      <c r="AP253" s="29">
        <v>206.8</v>
      </c>
      <c r="AQ253" s="29">
        <v>230.9</v>
      </c>
      <c r="AR253" s="29">
        <v>-24.1</v>
      </c>
      <c r="AS253" s="29">
        <v>177.3</v>
      </c>
      <c r="AT253" s="29">
        <v>166.5</v>
      </c>
      <c r="AU253" s="29">
        <v>10.8</v>
      </c>
      <c r="AV253" s="29">
        <v>181.5</v>
      </c>
      <c r="AW253" s="29">
        <v>176.6</v>
      </c>
      <c r="AX253" s="29">
        <v>4.9000000000000004</v>
      </c>
      <c r="AY253" s="29">
        <v>177.5</v>
      </c>
      <c r="AZ253" s="29">
        <v>197.5</v>
      </c>
      <c r="BA253" s="29">
        <v>-20</v>
      </c>
      <c r="BB253" s="29">
        <v>132.69999999999999</v>
      </c>
      <c r="BC253" s="29">
        <v>127.5</v>
      </c>
      <c r="BD253" s="29">
        <v>5.2</v>
      </c>
      <c r="BE253" s="29">
        <v>247.8</v>
      </c>
      <c r="BF253" s="29">
        <v>210.7</v>
      </c>
      <c r="BG253" s="29">
        <v>37.1</v>
      </c>
      <c r="BH253" s="29">
        <v>114.7</v>
      </c>
      <c r="BI253" s="29">
        <v>122</v>
      </c>
      <c r="BJ253" s="29">
        <v>-7.3</v>
      </c>
      <c r="BK253" s="29">
        <v>36.1</v>
      </c>
      <c r="BL253" s="29">
        <v>24.7</v>
      </c>
      <c r="BM253" s="29">
        <v>11.4</v>
      </c>
      <c r="BN253" s="29">
        <v>297</v>
      </c>
      <c r="BO253" s="29">
        <v>311.10000000000002</v>
      </c>
      <c r="BP253" s="29">
        <v>-14.1</v>
      </c>
      <c r="BQ253" s="29">
        <v>115.4</v>
      </c>
      <c r="BR253" s="29">
        <v>131.30000000000001</v>
      </c>
      <c r="BS253" s="29">
        <v>-15.9</v>
      </c>
      <c r="BT253" s="29">
        <v>62</v>
      </c>
      <c r="BU253" s="29">
        <v>60.4</v>
      </c>
      <c r="BV253" s="29">
        <v>1.6</v>
      </c>
      <c r="BW253" s="29">
        <v>125.5</v>
      </c>
      <c r="BX253" s="29">
        <v>127</v>
      </c>
      <c r="BY253" s="29">
        <v>-1.6</v>
      </c>
      <c r="BZ253" s="29">
        <v>160.1</v>
      </c>
      <c r="CA253" s="29">
        <v>158.9</v>
      </c>
      <c r="CB253" s="29">
        <v>1.2</v>
      </c>
      <c r="CC253" s="29">
        <v>177.5</v>
      </c>
      <c r="CD253" s="29">
        <v>173.4</v>
      </c>
      <c r="CE253" s="29">
        <v>4.0999999999999996</v>
      </c>
      <c r="CF253" s="29">
        <v>384.6</v>
      </c>
      <c r="CG253" s="29">
        <v>406</v>
      </c>
      <c r="CH253" s="29">
        <v>-21.5</v>
      </c>
      <c r="CI253" s="29">
        <v>32.799999999999997</v>
      </c>
      <c r="CJ253" s="29">
        <v>28.2</v>
      </c>
      <c r="CK253" s="29">
        <v>4.5999999999999996</v>
      </c>
      <c r="CL253" s="29">
        <v>128</v>
      </c>
      <c r="CM253" s="29">
        <v>124.4</v>
      </c>
      <c r="CN253" s="29">
        <v>3.6</v>
      </c>
      <c r="CO253" s="29">
        <v>282.39999999999998</v>
      </c>
      <c r="CP253" s="29">
        <v>274.8</v>
      </c>
      <c r="CQ253" s="29">
        <v>7.6</v>
      </c>
      <c r="CR253" s="29">
        <v>227.6</v>
      </c>
      <c r="CS253" s="29">
        <v>223.7</v>
      </c>
      <c r="CT253" s="29">
        <v>3.9</v>
      </c>
      <c r="CU253" s="29">
        <v>179.6</v>
      </c>
      <c r="CV253" s="29">
        <v>198.7</v>
      </c>
      <c r="CW253" s="29">
        <v>-19.100000000000001</v>
      </c>
      <c r="CX253" s="29">
        <v>79.099999999999994</v>
      </c>
      <c r="CY253" s="29">
        <v>76.599999999999994</v>
      </c>
      <c r="CZ253" s="29">
        <v>2.5</v>
      </c>
      <c r="DA253" s="29">
        <v>228.1</v>
      </c>
      <c r="DB253" s="29">
        <v>229.5</v>
      </c>
      <c r="DC253" s="29">
        <v>-1.4</v>
      </c>
      <c r="DD253" s="29">
        <v>57.6</v>
      </c>
      <c r="DE253" s="29">
        <v>58.4</v>
      </c>
      <c r="DF253" s="29">
        <v>-0.8</v>
      </c>
      <c r="DG253" s="29">
        <v>42.9</v>
      </c>
      <c r="DH253" s="29">
        <v>47.2</v>
      </c>
      <c r="DI253" s="29">
        <v>-4.2</v>
      </c>
      <c r="DJ253" s="29">
        <v>234.6</v>
      </c>
      <c r="DK253" s="29">
        <v>224.8</v>
      </c>
      <c r="DL253" s="29">
        <v>9.8000000000000007</v>
      </c>
      <c r="DM253" s="29">
        <v>151.5</v>
      </c>
      <c r="DN253" s="29">
        <v>132.6</v>
      </c>
      <c r="DO253" s="29">
        <v>18.899999999999999</v>
      </c>
      <c r="DP253" s="29">
        <v>111.8</v>
      </c>
      <c r="DQ253" s="29">
        <v>100.6</v>
      </c>
      <c r="DR253" s="29">
        <v>11.1</v>
      </c>
      <c r="DS253" s="29">
        <v>68.400000000000006</v>
      </c>
      <c r="DT253" s="29">
        <v>55.9</v>
      </c>
      <c r="DU253" s="29">
        <v>12.5</v>
      </c>
      <c r="DV253" s="29">
        <v>149.19999999999999</v>
      </c>
      <c r="DW253" s="29">
        <v>165.2</v>
      </c>
      <c r="DX253" s="29">
        <v>-16</v>
      </c>
      <c r="DY253" s="29">
        <v>166.1</v>
      </c>
      <c r="DZ253" s="29">
        <v>172.1</v>
      </c>
      <c r="EA253" s="29">
        <v>-6</v>
      </c>
      <c r="EB253" s="29">
        <v>70.5</v>
      </c>
      <c r="EC253" s="29">
        <v>73.2</v>
      </c>
      <c r="ED253" s="29">
        <v>-2.7</v>
      </c>
    </row>
    <row r="254" spans="1:134" x14ac:dyDescent="0.2">
      <c r="A254" s="28">
        <v>41547</v>
      </c>
      <c r="B254" s="33">
        <v>251</v>
      </c>
      <c r="C254" s="29">
        <v>19.2</v>
      </c>
      <c r="D254" s="29">
        <v>19.399999999999999</v>
      </c>
      <c r="E254" s="29">
        <v>-0.2</v>
      </c>
      <c r="F254" s="29">
        <v>142</v>
      </c>
      <c r="G254" s="29">
        <v>150.5</v>
      </c>
      <c r="H254" s="29">
        <v>-8.5</v>
      </c>
      <c r="I254" s="29">
        <v>182.3</v>
      </c>
      <c r="J254" s="29">
        <v>191.8</v>
      </c>
      <c r="K254" s="29">
        <v>-9.5</v>
      </c>
      <c r="L254" s="29">
        <v>207</v>
      </c>
      <c r="M254" s="29">
        <v>207</v>
      </c>
      <c r="N254" s="29">
        <v>0</v>
      </c>
      <c r="O254" s="29">
        <v>67.5</v>
      </c>
      <c r="P254" s="29">
        <v>60</v>
      </c>
      <c r="Q254" s="29">
        <v>7.5</v>
      </c>
      <c r="R254" s="29">
        <v>189.5</v>
      </c>
      <c r="S254" s="29">
        <v>180.8</v>
      </c>
      <c r="T254" s="29">
        <v>8.6999999999999993</v>
      </c>
      <c r="U254" s="29">
        <v>224.8</v>
      </c>
      <c r="V254" s="29">
        <v>214.9</v>
      </c>
      <c r="W254" s="29">
        <v>9.9</v>
      </c>
      <c r="X254" s="29">
        <v>120</v>
      </c>
      <c r="Y254" s="29">
        <v>114.6</v>
      </c>
      <c r="Z254" s="29">
        <v>5.3</v>
      </c>
      <c r="AA254" s="29">
        <v>174.8</v>
      </c>
      <c r="AB254" s="29">
        <v>155.30000000000001</v>
      </c>
      <c r="AC254" s="29">
        <v>19.5</v>
      </c>
      <c r="AD254" s="29">
        <v>53.9</v>
      </c>
      <c r="AE254" s="29">
        <v>45.7</v>
      </c>
      <c r="AF254" s="29">
        <v>8.1999999999999993</v>
      </c>
      <c r="AG254" s="29">
        <v>96.3</v>
      </c>
      <c r="AH254" s="29">
        <v>76.599999999999994</v>
      </c>
      <c r="AI254" s="29">
        <v>19.7</v>
      </c>
      <c r="AJ254" s="29">
        <v>110.8</v>
      </c>
      <c r="AK254" s="29">
        <v>119.3</v>
      </c>
      <c r="AL254" s="29">
        <v>-8.6</v>
      </c>
      <c r="AM254" s="29">
        <v>245.1</v>
      </c>
      <c r="AN254" s="29">
        <v>253</v>
      </c>
      <c r="AO254" s="29">
        <v>-7.8</v>
      </c>
      <c r="AP254" s="29">
        <v>204.3</v>
      </c>
      <c r="AQ254" s="29">
        <v>231.5</v>
      </c>
      <c r="AR254" s="29">
        <v>-27.1</v>
      </c>
      <c r="AS254" s="29">
        <v>177</v>
      </c>
      <c r="AT254" s="29">
        <v>167.8</v>
      </c>
      <c r="AU254" s="29">
        <v>9.1999999999999993</v>
      </c>
      <c r="AV254" s="29">
        <v>181.9</v>
      </c>
      <c r="AW254" s="29">
        <v>177.6</v>
      </c>
      <c r="AX254" s="29">
        <v>4.3</v>
      </c>
      <c r="AY254" s="29">
        <v>174.8</v>
      </c>
      <c r="AZ254" s="29">
        <v>197.2</v>
      </c>
      <c r="BA254" s="29">
        <v>-22.5</v>
      </c>
      <c r="BB254" s="29">
        <v>132.6</v>
      </c>
      <c r="BC254" s="29">
        <v>129.1</v>
      </c>
      <c r="BD254" s="29">
        <v>3.5</v>
      </c>
      <c r="BE254" s="29">
        <v>252.5</v>
      </c>
      <c r="BF254" s="29">
        <v>214</v>
      </c>
      <c r="BG254" s="29">
        <v>38.5</v>
      </c>
      <c r="BH254" s="29">
        <v>112.1</v>
      </c>
      <c r="BI254" s="29">
        <v>122.6</v>
      </c>
      <c r="BJ254" s="29">
        <v>-10.5</v>
      </c>
      <c r="BK254" s="29">
        <v>37.9</v>
      </c>
      <c r="BL254" s="29">
        <v>25.1</v>
      </c>
      <c r="BM254" s="29">
        <v>12.7</v>
      </c>
      <c r="BN254" s="29">
        <v>291.89999999999998</v>
      </c>
      <c r="BO254" s="29">
        <v>313.60000000000002</v>
      </c>
      <c r="BP254" s="29">
        <v>-21.7</v>
      </c>
      <c r="BQ254" s="29">
        <v>115</v>
      </c>
      <c r="BR254" s="29">
        <v>130.69999999999999</v>
      </c>
      <c r="BS254" s="29">
        <v>-15.7</v>
      </c>
      <c r="BT254" s="29">
        <v>61.8</v>
      </c>
      <c r="BU254" s="29">
        <v>60.9</v>
      </c>
      <c r="BV254" s="29">
        <v>0.9</v>
      </c>
      <c r="BW254" s="29">
        <v>125.1</v>
      </c>
      <c r="BX254" s="29">
        <v>127.8</v>
      </c>
      <c r="BY254" s="29">
        <v>-2.7</v>
      </c>
      <c r="BZ254" s="29">
        <v>160</v>
      </c>
      <c r="CA254" s="29">
        <v>158.4</v>
      </c>
      <c r="CB254" s="29">
        <v>1.6</v>
      </c>
      <c r="CC254" s="29">
        <v>177.2</v>
      </c>
      <c r="CD254" s="29">
        <v>174.2</v>
      </c>
      <c r="CE254" s="29">
        <v>3</v>
      </c>
      <c r="CF254" s="29">
        <v>384.6</v>
      </c>
      <c r="CG254" s="29">
        <v>409.3</v>
      </c>
      <c r="CH254" s="29">
        <v>-24.8</v>
      </c>
      <c r="CI254" s="29">
        <v>34</v>
      </c>
      <c r="CJ254" s="29">
        <v>28.5</v>
      </c>
      <c r="CK254" s="29">
        <v>5.5</v>
      </c>
      <c r="CL254" s="29">
        <v>128.4</v>
      </c>
      <c r="CM254" s="29">
        <v>124.4</v>
      </c>
      <c r="CN254" s="29">
        <v>3.9</v>
      </c>
      <c r="CO254" s="29">
        <v>282.60000000000002</v>
      </c>
      <c r="CP254" s="29">
        <v>276.5</v>
      </c>
      <c r="CQ254" s="29">
        <v>6.1</v>
      </c>
      <c r="CR254" s="29">
        <v>225.3</v>
      </c>
      <c r="CS254" s="29">
        <v>224.8</v>
      </c>
      <c r="CT254" s="29">
        <v>0.5</v>
      </c>
      <c r="CU254" s="29">
        <v>178.5</v>
      </c>
      <c r="CV254" s="29">
        <v>198.6</v>
      </c>
      <c r="CW254" s="29">
        <v>-20.100000000000001</v>
      </c>
      <c r="CX254" s="29">
        <v>79.5</v>
      </c>
      <c r="CY254" s="29">
        <v>77.5</v>
      </c>
      <c r="CZ254" s="29">
        <v>2</v>
      </c>
      <c r="DA254" s="29">
        <v>224</v>
      </c>
      <c r="DB254" s="29">
        <v>231</v>
      </c>
      <c r="DC254" s="29">
        <v>-6.9</v>
      </c>
      <c r="DD254" s="29">
        <v>59.2</v>
      </c>
      <c r="DE254" s="29">
        <v>59.1</v>
      </c>
      <c r="DF254" s="29">
        <v>0.1</v>
      </c>
      <c r="DG254" s="29">
        <v>43.7</v>
      </c>
      <c r="DH254" s="29">
        <v>47.2</v>
      </c>
      <c r="DI254" s="29">
        <v>-3.4</v>
      </c>
      <c r="DJ254" s="29">
        <v>232.6</v>
      </c>
      <c r="DK254" s="29">
        <v>226.6</v>
      </c>
      <c r="DL254" s="29">
        <v>6</v>
      </c>
      <c r="DM254" s="29">
        <v>153.80000000000001</v>
      </c>
      <c r="DN254" s="29">
        <v>133.9</v>
      </c>
      <c r="DO254" s="29">
        <v>19.899999999999999</v>
      </c>
      <c r="DP254" s="29">
        <v>113.2</v>
      </c>
      <c r="DQ254" s="29">
        <v>100.9</v>
      </c>
      <c r="DR254" s="29">
        <v>12.2</v>
      </c>
      <c r="DS254" s="29">
        <v>70.7</v>
      </c>
      <c r="DT254" s="29">
        <v>57.3</v>
      </c>
      <c r="DU254" s="29">
        <v>13.4</v>
      </c>
      <c r="DV254" s="29">
        <v>149.30000000000001</v>
      </c>
      <c r="DW254" s="29">
        <v>164.8</v>
      </c>
      <c r="DX254" s="29">
        <v>-15.5</v>
      </c>
      <c r="DY254" s="29">
        <v>165.4</v>
      </c>
      <c r="DZ254" s="29">
        <v>172.5</v>
      </c>
      <c r="EA254" s="29">
        <v>-7.1</v>
      </c>
      <c r="EB254" s="29">
        <v>70</v>
      </c>
      <c r="EC254" s="29">
        <v>73.3</v>
      </c>
      <c r="ED254" s="29">
        <v>-3.2</v>
      </c>
    </row>
    <row r="255" spans="1:134" x14ac:dyDescent="0.2">
      <c r="A255" s="28">
        <v>41639</v>
      </c>
      <c r="B255" s="33">
        <v>252</v>
      </c>
      <c r="C255" s="29">
        <v>19.8</v>
      </c>
      <c r="D255" s="29">
        <v>19.100000000000001</v>
      </c>
      <c r="E255" s="29">
        <v>0.7</v>
      </c>
      <c r="F255" s="29">
        <v>146.6</v>
      </c>
      <c r="G255" s="29">
        <v>150.80000000000001</v>
      </c>
      <c r="H255" s="29">
        <v>-4.2</v>
      </c>
      <c r="I255" s="29">
        <v>184.5</v>
      </c>
      <c r="J255" s="29">
        <v>192.3</v>
      </c>
      <c r="K255" s="29">
        <v>-7.8</v>
      </c>
      <c r="L255" s="29">
        <v>205.6</v>
      </c>
      <c r="M255" s="29">
        <v>208.3</v>
      </c>
      <c r="N255" s="29">
        <v>-2.7</v>
      </c>
      <c r="O255" s="29">
        <v>68.599999999999994</v>
      </c>
      <c r="P255" s="29">
        <v>60.8</v>
      </c>
      <c r="Q255" s="29">
        <v>7.8</v>
      </c>
      <c r="R255" s="29">
        <v>190.1</v>
      </c>
      <c r="S255" s="29">
        <v>181.9</v>
      </c>
      <c r="T255" s="29">
        <v>8.1999999999999993</v>
      </c>
      <c r="U255" s="29">
        <v>226.8</v>
      </c>
      <c r="V255" s="29">
        <v>216</v>
      </c>
      <c r="W255" s="29">
        <v>10.8</v>
      </c>
      <c r="X255" s="29">
        <v>123.4</v>
      </c>
      <c r="Y255" s="29">
        <v>115.5</v>
      </c>
      <c r="Z255" s="29">
        <v>7.9</v>
      </c>
      <c r="AA255" s="29">
        <v>175.7</v>
      </c>
      <c r="AB255" s="29">
        <v>157.4</v>
      </c>
      <c r="AC255" s="29">
        <v>18.3</v>
      </c>
      <c r="AD255" s="29">
        <v>54.6</v>
      </c>
      <c r="AE255" s="29">
        <v>46.2</v>
      </c>
      <c r="AF255" s="29">
        <v>8.4</v>
      </c>
      <c r="AG255" s="29">
        <v>97.6</v>
      </c>
      <c r="AH255" s="29">
        <v>77.900000000000006</v>
      </c>
      <c r="AI255" s="29">
        <v>19.7</v>
      </c>
      <c r="AJ255" s="29">
        <v>110.4</v>
      </c>
      <c r="AK255" s="29">
        <v>118.8</v>
      </c>
      <c r="AL255" s="29">
        <v>-8.4</v>
      </c>
      <c r="AM255" s="29">
        <v>239.4</v>
      </c>
      <c r="AN255" s="29">
        <v>253.9</v>
      </c>
      <c r="AO255" s="29">
        <v>-14.5</v>
      </c>
      <c r="AP255" s="29">
        <v>202</v>
      </c>
      <c r="AQ255" s="29">
        <v>231.9</v>
      </c>
      <c r="AR255" s="29">
        <v>-29.9</v>
      </c>
      <c r="AS255" s="29">
        <v>177.1</v>
      </c>
      <c r="AT255" s="29">
        <v>169.1</v>
      </c>
      <c r="AU255" s="29">
        <v>8</v>
      </c>
      <c r="AV255" s="29">
        <v>181.3</v>
      </c>
      <c r="AW255" s="29">
        <v>178.6</v>
      </c>
      <c r="AX255" s="29">
        <v>2.7</v>
      </c>
      <c r="AY255" s="29">
        <v>171.8</v>
      </c>
      <c r="AZ255" s="29">
        <v>196.8</v>
      </c>
      <c r="BA255" s="29">
        <v>-25</v>
      </c>
      <c r="BB255" s="29">
        <v>132.4</v>
      </c>
      <c r="BC255" s="29">
        <v>130.69999999999999</v>
      </c>
      <c r="BD255" s="29">
        <v>1.7</v>
      </c>
      <c r="BE255" s="29">
        <v>250.2</v>
      </c>
      <c r="BF255" s="29">
        <v>217</v>
      </c>
      <c r="BG255" s="29">
        <v>33.200000000000003</v>
      </c>
      <c r="BH255" s="29">
        <v>108.3</v>
      </c>
      <c r="BI255" s="29">
        <v>122.9</v>
      </c>
      <c r="BJ255" s="29">
        <v>-14.6</v>
      </c>
      <c r="BK255" s="29">
        <v>38.799999999999997</v>
      </c>
      <c r="BL255" s="29">
        <v>25.6</v>
      </c>
      <c r="BM255" s="29">
        <v>13.2</v>
      </c>
      <c r="BN255" s="29">
        <v>296.3</v>
      </c>
      <c r="BO255" s="29">
        <v>316.10000000000002</v>
      </c>
      <c r="BP255" s="29">
        <v>-19.8</v>
      </c>
      <c r="BQ255" s="29">
        <v>114</v>
      </c>
      <c r="BR255" s="29">
        <v>130.1</v>
      </c>
      <c r="BS255" s="29">
        <v>-16.100000000000001</v>
      </c>
      <c r="BT255" s="29">
        <v>61.4</v>
      </c>
      <c r="BU255" s="29">
        <v>61.4</v>
      </c>
      <c r="BV255" s="29">
        <v>-0.1</v>
      </c>
      <c r="BW255" s="29">
        <v>124.2</v>
      </c>
      <c r="BX255" s="29">
        <v>128.5</v>
      </c>
      <c r="BY255" s="29">
        <v>-4.3</v>
      </c>
      <c r="BZ255" s="29">
        <v>159.6</v>
      </c>
      <c r="CA255" s="29">
        <v>157.80000000000001</v>
      </c>
      <c r="CB255" s="29">
        <v>1.8</v>
      </c>
      <c r="CC255" s="29">
        <v>176.2</v>
      </c>
      <c r="CD255" s="29">
        <v>174.8</v>
      </c>
      <c r="CE255" s="29">
        <v>1.4</v>
      </c>
      <c r="CF255" s="29">
        <v>383.8</v>
      </c>
      <c r="CG255" s="29">
        <v>412.3</v>
      </c>
      <c r="CH255" s="29">
        <v>-28.6</v>
      </c>
      <c r="CI255" s="29">
        <v>35.1</v>
      </c>
      <c r="CJ255" s="29">
        <v>28.8</v>
      </c>
      <c r="CK255" s="29">
        <v>6.3</v>
      </c>
      <c r="CL255" s="29">
        <v>130.4</v>
      </c>
      <c r="CM255" s="29">
        <v>124.6</v>
      </c>
      <c r="CN255" s="29">
        <v>5.8</v>
      </c>
      <c r="CO255" s="29">
        <v>281.5</v>
      </c>
      <c r="CP255" s="29">
        <v>278.10000000000002</v>
      </c>
      <c r="CQ255" s="29">
        <v>3.4</v>
      </c>
      <c r="CR255" s="29">
        <v>223.5</v>
      </c>
      <c r="CS255" s="29">
        <v>225.8</v>
      </c>
      <c r="CT255" s="29">
        <v>-2.2999999999999998</v>
      </c>
      <c r="CU255" s="29">
        <v>175.4</v>
      </c>
      <c r="CV255" s="29">
        <v>198.2</v>
      </c>
      <c r="CW255" s="29">
        <v>-22.8</v>
      </c>
      <c r="CX255" s="29">
        <v>78.8</v>
      </c>
      <c r="CY255" s="29">
        <v>78.3</v>
      </c>
      <c r="CZ255" s="29">
        <v>0.5</v>
      </c>
      <c r="DA255" s="29">
        <v>220.1</v>
      </c>
      <c r="DB255" s="29">
        <v>232.1</v>
      </c>
      <c r="DC255" s="29">
        <v>-12</v>
      </c>
      <c r="DD255" s="29">
        <v>59.6</v>
      </c>
      <c r="DE255" s="29">
        <v>59.7</v>
      </c>
      <c r="DF255" s="29">
        <v>-0.1</v>
      </c>
      <c r="DG255" s="29">
        <v>44</v>
      </c>
      <c r="DH255" s="29">
        <v>47.2</v>
      </c>
      <c r="DI255" s="29">
        <v>-3.2</v>
      </c>
      <c r="DJ255" s="29">
        <v>232.2</v>
      </c>
      <c r="DK255" s="29">
        <v>228.3</v>
      </c>
      <c r="DL255" s="29">
        <v>4</v>
      </c>
      <c r="DM255" s="29">
        <v>156.9</v>
      </c>
      <c r="DN255" s="29">
        <v>135.5</v>
      </c>
      <c r="DO255" s="29">
        <v>21.4</v>
      </c>
      <c r="DP255" s="29">
        <v>117</v>
      </c>
      <c r="DQ255" s="29">
        <v>101.5</v>
      </c>
      <c r="DR255" s="29">
        <v>15.5</v>
      </c>
      <c r="DS255" s="29">
        <v>72</v>
      </c>
      <c r="DT255" s="29">
        <v>58.8</v>
      </c>
      <c r="DU255" s="29">
        <v>13.3</v>
      </c>
      <c r="DV255" s="29">
        <v>148.80000000000001</v>
      </c>
      <c r="DW255" s="29">
        <v>164.4</v>
      </c>
      <c r="DX255" s="29">
        <v>-15.6</v>
      </c>
      <c r="DY255" s="29">
        <v>163.80000000000001</v>
      </c>
      <c r="DZ255" s="29">
        <v>172.8</v>
      </c>
      <c r="EA255" s="29">
        <v>-8.9</v>
      </c>
      <c r="EB255" s="29">
        <v>70</v>
      </c>
      <c r="EC255" s="29">
        <v>73.3</v>
      </c>
      <c r="ED255" s="29">
        <v>-3.3</v>
      </c>
    </row>
    <row r="256" spans="1:134" x14ac:dyDescent="0.2">
      <c r="A256" s="28">
        <v>41729</v>
      </c>
      <c r="B256" s="33">
        <v>253</v>
      </c>
      <c r="C256" s="29">
        <v>19.600000000000001</v>
      </c>
      <c r="D256" s="29">
        <v>18.899999999999999</v>
      </c>
      <c r="E256" s="29">
        <v>0.7</v>
      </c>
      <c r="F256" s="29">
        <v>144.9</v>
      </c>
      <c r="G256" s="29">
        <v>151</v>
      </c>
      <c r="H256" s="29">
        <v>-6.1</v>
      </c>
      <c r="I256" s="29">
        <v>183.9</v>
      </c>
      <c r="J256" s="29">
        <v>192.7</v>
      </c>
      <c r="K256" s="29">
        <v>-8.9</v>
      </c>
      <c r="L256" s="29">
        <v>199.9</v>
      </c>
      <c r="M256" s="29">
        <v>209.2</v>
      </c>
      <c r="N256" s="29">
        <v>-9.3000000000000007</v>
      </c>
      <c r="O256" s="29">
        <v>68.099999999999994</v>
      </c>
      <c r="P256" s="29">
        <v>61.5</v>
      </c>
      <c r="Q256" s="29">
        <v>6.6</v>
      </c>
      <c r="R256" s="29">
        <v>190.1</v>
      </c>
      <c r="S256" s="29">
        <v>183</v>
      </c>
      <c r="T256" s="29">
        <v>7.2</v>
      </c>
      <c r="U256" s="29">
        <v>226.5</v>
      </c>
      <c r="V256" s="29">
        <v>217</v>
      </c>
      <c r="W256" s="29">
        <v>9.6</v>
      </c>
      <c r="X256" s="29">
        <v>125.6</v>
      </c>
      <c r="Y256" s="29">
        <v>116.5</v>
      </c>
      <c r="Z256" s="29">
        <v>9.1999999999999993</v>
      </c>
      <c r="AA256" s="29">
        <v>180.5</v>
      </c>
      <c r="AB256" s="29">
        <v>159.69999999999999</v>
      </c>
      <c r="AC256" s="29">
        <v>20.9</v>
      </c>
      <c r="AD256" s="29">
        <v>55.4</v>
      </c>
      <c r="AE256" s="29">
        <v>46.8</v>
      </c>
      <c r="AF256" s="29">
        <v>8.6</v>
      </c>
      <c r="AG256" s="29">
        <v>96</v>
      </c>
      <c r="AH256" s="29">
        <v>79.099999999999994</v>
      </c>
      <c r="AI256" s="29">
        <v>16.899999999999999</v>
      </c>
      <c r="AJ256" s="29">
        <v>109.6</v>
      </c>
      <c r="AK256" s="29">
        <v>118.2</v>
      </c>
      <c r="AL256" s="29">
        <v>-8.5</v>
      </c>
      <c r="AM256" s="29">
        <v>239.3</v>
      </c>
      <c r="AN256" s="29">
        <v>254.7</v>
      </c>
      <c r="AO256" s="29">
        <v>-15.4</v>
      </c>
      <c r="AP256" s="29">
        <v>198.6</v>
      </c>
      <c r="AQ256" s="29">
        <v>232</v>
      </c>
      <c r="AR256" s="29">
        <v>-33.4</v>
      </c>
      <c r="AS256" s="29">
        <v>176.2</v>
      </c>
      <c r="AT256" s="29">
        <v>170.3</v>
      </c>
      <c r="AU256" s="29">
        <v>5.9</v>
      </c>
      <c r="AV256" s="29">
        <v>182.7</v>
      </c>
      <c r="AW256" s="29">
        <v>179.5</v>
      </c>
      <c r="AX256" s="29">
        <v>3.1</v>
      </c>
      <c r="AY256" s="29">
        <v>168.3</v>
      </c>
      <c r="AZ256" s="29">
        <v>196.1</v>
      </c>
      <c r="BA256" s="29">
        <v>-27.8</v>
      </c>
      <c r="BB256" s="29">
        <v>132.4</v>
      </c>
      <c r="BC256" s="29">
        <v>132.1</v>
      </c>
      <c r="BD256" s="29">
        <v>0.2</v>
      </c>
      <c r="BE256" s="29">
        <v>264.3</v>
      </c>
      <c r="BF256" s="29">
        <v>220.7</v>
      </c>
      <c r="BG256" s="29">
        <v>43.6</v>
      </c>
      <c r="BH256" s="29">
        <v>107.7</v>
      </c>
      <c r="BI256" s="29">
        <v>123.1</v>
      </c>
      <c r="BJ256" s="29">
        <v>-15.4</v>
      </c>
      <c r="BK256" s="29">
        <v>37.6</v>
      </c>
      <c r="BL256" s="29">
        <v>26</v>
      </c>
      <c r="BM256" s="29">
        <v>11.6</v>
      </c>
      <c r="BN256" s="29">
        <v>292.2</v>
      </c>
      <c r="BO256" s="29">
        <v>318.3</v>
      </c>
      <c r="BP256" s="29">
        <v>-26</v>
      </c>
      <c r="BQ256" s="29">
        <v>112.2</v>
      </c>
      <c r="BR256" s="29">
        <v>129.4</v>
      </c>
      <c r="BS256" s="29">
        <v>-17.3</v>
      </c>
      <c r="BT256" s="29">
        <v>61.7</v>
      </c>
      <c r="BU256" s="29">
        <v>61.9</v>
      </c>
      <c r="BV256" s="29">
        <v>-0.2</v>
      </c>
      <c r="BW256" s="29">
        <v>124</v>
      </c>
      <c r="BX256" s="29">
        <v>129.1</v>
      </c>
      <c r="BY256" s="29">
        <v>-5.2</v>
      </c>
      <c r="BZ256" s="29">
        <v>158.4</v>
      </c>
      <c r="CA256" s="29">
        <v>157.30000000000001</v>
      </c>
      <c r="CB256" s="29">
        <v>1.1000000000000001</v>
      </c>
      <c r="CC256" s="29">
        <v>176.5</v>
      </c>
      <c r="CD256" s="29">
        <v>175.5</v>
      </c>
      <c r="CE256" s="29">
        <v>1</v>
      </c>
      <c r="CF256" s="29">
        <v>385.9</v>
      </c>
      <c r="CG256" s="29">
        <v>415.2</v>
      </c>
      <c r="CH256" s="29">
        <v>-29.3</v>
      </c>
      <c r="CI256" s="29">
        <v>35.1</v>
      </c>
      <c r="CJ256" s="29">
        <v>29.2</v>
      </c>
      <c r="CK256" s="29">
        <v>6</v>
      </c>
      <c r="CL256" s="29">
        <v>129.4</v>
      </c>
      <c r="CM256" s="29">
        <v>124.7</v>
      </c>
      <c r="CN256" s="29">
        <v>4.7</v>
      </c>
      <c r="CO256" s="29">
        <v>280.7</v>
      </c>
      <c r="CP256" s="29">
        <v>279.5</v>
      </c>
      <c r="CQ256" s="29">
        <v>1.2</v>
      </c>
      <c r="CR256" s="29">
        <v>223.8</v>
      </c>
      <c r="CS256" s="29">
        <v>226.7</v>
      </c>
      <c r="CT256" s="29">
        <v>-2.9</v>
      </c>
      <c r="CU256" s="29">
        <v>173.9</v>
      </c>
      <c r="CV256" s="29">
        <v>197.8</v>
      </c>
      <c r="CW256" s="29">
        <v>-23.9</v>
      </c>
      <c r="CX256" s="29">
        <v>79.2</v>
      </c>
      <c r="CY256" s="29">
        <v>79.099999999999994</v>
      </c>
      <c r="CZ256" s="29">
        <v>0.2</v>
      </c>
      <c r="DA256" s="29">
        <v>215.8</v>
      </c>
      <c r="DB256" s="29">
        <v>233</v>
      </c>
      <c r="DC256" s="29">
        <v>-17.2</v>
      </c>
      <c r="DD256" s="29">
        <v>61.4</v>
      </c>
      <c r="DE256" s="29">
        <v>60.4</v>
      </c>
      <c r="DF256" s="29">
        <v>1</v>
      </c>
      <c r="DG256" s="29">
        <v>46.4</v>
      </c>
      <c r="DH256" s="29">
        <v>47.4</v>
      </c>
      <c r="DI256" s="29">
        <v>-1</v>
      </c>
      <c r="DJ256" s="29">
        <v>237.3</v>
      </c>
      <c r="DK256" s="29">
        <v>230.2</v>
      </c>
      <c r="DL256" s="29">
        <v>7.1</v>
      </c>
      <c r="DM256" s="29">
        <v>158.19999999999999</v>
      </c>
      <c r="DN256" s="29">
        <v>137</v>
      </c>
      <c r="DO256" s="29">
        <v>21.2</v>
      </c>
      <c r="DP256" s="29">
        <v>116.7</v>
      </c>
      <c r="DQ256" s="29">
        <v>102</v>
      </c>
      <c r="DR256" s="29">
        <v>14.8</v>
      </c>
      <c r="DS256" s="29">
        <v>71.400000000000006</v>
      </c>
      <c r="DT256" s="29">
        <v>60.1</v>
      </c>
      <c r="DU256" s="29">
        <v>11.3</v>
      </c>
      <c r="DV256" s="29">
        <v>148.4</v>
      </c>
      <c r="DW256" s="29">
        <v>163.9</v>
      </c>
      <c r="DX256" s="29">
        <v>-15.5</v>
      </c>
      <c r="DY256" s="29">
        <v>165</v>
      </c>
      <c r="DZ256" s="29">
        <v>173.1</v>
      </c>
      <c r="EA256" s="29">
        <v>-8.1</v>
      </c>
      <c r="EB256" s="29">
        <v>70.5</v>
      </c>
      <c r="EC256" s="29">
        <v>73.400000000000006</v>
      </c>
      <c r="ED256" s="29">
        <v>-2.9</v>
      </c>
    </row>
    <row r="257" spans="1:134" x14ac:dyDescent="0.2">
      <c r="A257" s="28">
        <v>41820</v>
      </c>
      <c r="B257" s="33">
        <v>254</v>
      </c>
      <c r="C257" s="29">
        <v>18.2</v>
      </c>
      <c r="D257" s="29">
        <v>18.5</v>
      </c>
      <c r="E257" s="29">
        <v>-0.4</v>
      </c>
      <c r="F257" s="29">
        <v>145.5</v>
      </c>
      <c r="G257" s="29">
        <v>151.19999999999999</v>
      </c>
      <c r="H257" s="29">
        <v>-5.7</v>
      </c>
      <c r="I257" s="29">
        <v>185.8</v>
      </c>
      <c r="J257" s="29">
        <v>193.2</v>
      </c>
      <c r="K257" s="29">
        <v>-7.4</v>
      </c>
      <c r="L257" s="29">
        <v>202.4</v>
      </c>
      <c r="M257" s="29">
        <v>210.2</v>
      </c>
      <c r="N257" s="29">
        <v>-7.7</v>
      </c>
      <c r="O257" s="29">
        <v>69.099999999999994</v>
      </c>
      <c r="P257" s="29">
        <v>62.3</v>
      </c>
      <c r="Q257" s="29">
        <v>6.8</v>
      </c>
      <c r="R257" s="29">
        <v>189.5</v>
      </c>
      <c r="S257" s="29">
        <v>183.9</v>
      </c>
      <c r="T257" s="29">
        <v>5.6</v>
      </c>
      <c r="U257" s="29">
        <v>227.3</v>
      </c>
      <c r="V257" s="29">
        <v>218</v>
      </c>
      <c r="W257" s="29">
        <v>9.4</v>
      </c>
      <c r="X257" s="29">
        <v>126.4</v>
      </c>
      <c r="Y257" s="29">
        <v>117.4</v>
      </c>
      <c r="Z257" s="29">
        <v>9</v>
      </c>
      <c r="AA257" s="29">
        <v>184.3</v>
      </c>
      <c r="AB257" s="29">
        <v>162</v>
      </c>
      <c r="AC257" s="29">
        <v>22.2</v>
      </c>
      <c r="AD257" s="29">
        <v>57.4</v>
      </c>
      <c r="AE257" s="29">
        <v>47.5</v>
      </c>
      <c r="AF257" s="29">
        <v>9.9</v>
      </c>
      <c r="AG257" s="29">
        <v>95.3</v>
      </c>
      <c r="AH257" s="29">
        <v>80.2</v>
      </c>
      <c r="AI257" s="29">
        <v>15.1</v>
      </c>
      <c r="AJ257" s="29">
        <v>109.8</v>
      </c>
      <c r="AK257" s="29">
        <v>117.6</v>
      </c>
      <c r="AL257" s="29">
        <v>-7.8</v>
      </c>
      <c r="AM257" s="29">
        <v>236.9</v>
      </c>
      <c r="AN257" s="29">
        <v>255.3</v>
      </c>
      <c r="AO257" s="29">
        <v>-18.399999999999999</v>
      </c>
      <c r="AP257" s="29">
        <v>197.7</v>
      </c>
      <c r="AQ257" s="29">
        <v>232.1</v>
      </c>
      <c r="AR257" s="29">
        <v>-34.299999999999997</v>
      </c>
      <c r="AS257" s="29">
        <v>176.8</v>
      </c>
      <c r="AT257" s="29">
        <v>171.4</v>
      </c>
      <c r="AU257" s="29">
        <v>5.4</v>
      </c>
      <c r="AV257" s="29">
        <v>184.7</v>
      </c>
      <c r="AW257" s="29">
        <v>180.6</v>
      </c>
      <c r="AX257" s="29">
        <v>4.2</v>
      </c>
      <c r="AY257" s="29">
        <v>165.6</v>
      </c>
      <c r="AZ257" s="29">
        <v>195.3</v>
      </c>
      <c r="BA257" s="29">
        <v>-29.7</v>
      </c>
      <c r="BB257" s="29">
        <v>133.19999999999999</v>
      </c>
      <c r="BC257" s="29">
        <v>133.6</v>
      </c>
      <c r="BD257" s="29">
        <v>-0.4</v>
      </c>
      <c r="BE257" s="29">
        <v>274.60000000000002</v>
      </c>
      <c r="BF257" s="29">
        <v>224.8</v>
      </c>
      <c r="BG257" s="29">
        <v>49.8</v>
      </c>
      <c r="BH257" s="29">
        <v>107.3</v>
      </c>
      <c r="BI257" s="29">
        <v>123.3</v>
      </c>
      <c r="BJ257" s="29">
        <v>-16</v>
      </c>
      <c r="BK257" s="29">
        <v>38.6</v>
      </c>
      <c r="BL257" s="29">
        <v>26.4</v>
      </c>
      <c r="BM257" s="29">
        <v>12.2</v>
      </c>
      <c r="BN257" s="29">
        <v>293.89999999999998</v>
      </c>
      <c r="BO257" s="29">
        <v>320.3</v>
      </c>
      <c r="BP257" s="29">
        <v>-26.4</v>
      </c>
      <c r="BQ257" s="29">
        <v>112.5</v>
      </c>
      <c r="BR257" s="29">
        <v>128.80000000000001</v>
      </c>
      <c r="BS257" s="29">
        <v>-16.3</v>
      </c>
      <c r="BT257" s="29">
        <v>60.9</v>
      </c>
      <c r="BU257" s="29">
        <v>62.3</v>
      </c>
      <c r="BV257" s="29">
        <v>-1.4</v>
      </c>
      <c r="BW257" s="29">
        <v>124</v>
      </c>
      <c r="BX257" s="29">
        <v>129.69999999999999</v>
      </c>
      <c r="BY257" s="29">
        <v>-5.7</v>
      </c>
      <c r="BZ257" s="29">
        <v>156.69999999999999</v>
      </c>
      <c r="CA257" s="29">
        <v>156.6</v>
      </c>
      <c r="CB257" s="29">
        <v>0.1</v>
      </c>
      <c r="CC257" s="29">
        <v>176.7</v>
      </c>
      <c r="CD257" s="29">
        <v>176.1</v>
      </c>
      <c r="CE257" s="29">
        <v>0.6</v>
      </c>
      <c r="CF257" s="29">
        <v>387.5</v>
      </c>
      <c r="CG257" s="29">
        <v>418</v>
      </c>
      <c r="CH257" s="29">
        <v>-30.4</v>
      </c>
      <c r="CI257" s="29">
        <v>35.4</v>
      </c>
      <c r="CJ257" s="29">
        <v>29.5</v>
      </c>
      <c r="CK257" s="29">
        <v>5.9</v>
      </c>
      <c r="CL257" s="29">
        <v>129.30000000000001</v>
      </c>
      <c r="CM257" s="29">
        <v>124.8</v>
      </c>
      <c r="CN257" s="29">
        <v>4.5</v>
      </c>
      <c r="CO257" s="29">
        <v>282.10000000000002</v>
      </c>
      <c r="CP257" s="29">
        <v>280.89999999999998</v>
      </c>
      <c r="CQ257" s="29">
        <v>1.2</v>
      </c>
      <c r="CR257" s="29">
        <v>224.6</v>
      </c>
      <c r="CS257" s="29">
        <v>227.6</v>
      </c>
      <c r="CT257" s="29">
        <v>-3</v>
      </c>
      <c r="CU257" s="29">
        <v>173</v>
      </c>
      <c r="CV257" s="29">
        <v>197.3</v>
      </c>
      <c r="CW257" s="29">
        <v>-24.3</v>
      </c>
      <c r="CX257" s="29">
        <v>80.5</v>
      </c>
      <c r="CY257" s="29">
        <v>79.900000000000006</v>
      </c>
      <c r="CZ257" s="29">
        <v>0.6</v>
      </c>
      <c r="DA257" s="29">
        <v>212.2</v>
      </c>
      <c r="DB257" s="29">
        <v>233.5</v>
      </c>
      <c r="DC257" s="29">
        <v>-21.3</v>
      </c>
      <c r="DD257" s="29">
        <v>60.9</v>
      </c>
      <c r="DE257" s="29">
        <v>61.1</v>
      </c>
      <c r="DF257" s="29">
        <v>-0.2</v>
      </c>
      <c r="DG257" s="29">
        <v>47.8</v>
      </c>
      <c r="DH257" s="29">
        <v>47.6</v>
      </c>
      <c r="DI257" s="29">
        <v>0.2</v>
      </c>
      <c r="DJ257" s="29">
        <v>235.5</v>
      </c>
      <c r="DK257" s="29">
        <v>231.8</v>
      </c>
      <c r="DL257" s="29">
        <v>3.7</v>
      </c>
      <c r="DM257" s="29">
        <v>161.9</v>
      </c>
      <c r="DN257" s="29">
        <v>138.69999999999999</v>
      </c>
      <c r="DO257" s="29">
        <v>23.2</v>
      </c>
      <c r="DP257" s="29">
        <v>117.4</v>
      </c>
      <c r="DQ257" s="29">
        <v>102.5</v>
      </c>
      <c r="DR257" s="29">
        <v>14.9</v>
      </c>
      <c r="DS257" s="29">
        <v>72.099999999999994</v>
      </c>
      <c r="DT257" s="29">
        <v>61.4</v>
      </c>
      <c r="DU257" s="29">
        <v>10.7</v>
      </c>
      <c r="DV257" s="29">
        <v>148.30000000000001</v>
      </c>
      <c r="DW257" s="29">
        <v>163.5</v>
      </c>
      <c r="DX257" s="29">
        <v>-15.1</v>
      </c>
      <c r="DY257" s="29">
        <v>165.5</v>
      </c>
      <c r="DZ257" s="29">
        <v>173.4</v>
      </c>
      <c r="EA257" s="29">
        <v>-7.9</v>
      </c>
      <c r="EB257" s="29">
        <v>70.2</v>
      </c>
      <c r="EC257" s="29">
        <v>73.5</v>
      </c>
      <c r="ED257" s="29">
        <v>-3.3</v>
      </c>
    </row>
    <row r="258" spans="1:134" x14ac:dyDescent="0.2">
      <c r="A258" s="28">
        <v>41912</v>
      </c>
      <c r="B258" s="33">
        <v>255</v>
      </c>
      <c r="C258" s="29">
        <v>17.600000000000001</v>
      </c>
      <c r="D258" s="29">
        <v>18.2</v>
      </c>
      <c r="E258" s="29">
        <v>-0.6</v>
      </c>
      <c r="F258" s="29">
        <v>145.5</v>
      </c>
      <c r="G258" s="29">
        <v>151.30000000000001</v>
      </c>
      <c r="H258" s="29">
        <v>-5.9</v>
      </c>
      <c r="I258" s="29">
        <v>187.7</v>
      </c>
      <c r="J258" s="29">
        <v>193.8</v>
      </c>
      <c r="K258" s="29">
        <v>-6.1</v>
      </c>
      <c r="L258" s="29">
        <v>204.8</v>
      </c>
      <c r="M258" s="29">
        <v>211.2</v>
      </c>
      <c r="N258" s="29">
        <v>-6.4</v>
      </c>
      <c r="O258" s="29">
        <v>69.900000000000006</v>
      </c>
      <c r="P258" s="29">
        <v>63</v>
      </c>
      <c r="Q258" s="29">
        <v>6.8</v>
      </c>
      <c r="R258" s="29">
        <v>191</v>
      </c>
      <c r="S258" s="29">
        <v>184.9</v>
      </c>
      <c r="T258" s="29">
        <v>6.1</v>
      </c>
      <c r="U258" s="29">
        <v>227</v>
      </c>
      <c r="V258" s="29">
        <v>218.9</v>
      </c>
      <c r="W258" s="29">
        <v>8</v>
      </c>
      <c r="X258" s="29">
        <v>131.1</v>
      </c>
      <c r="Y258" s="29">
        <v>118.6</v>
      </c>
      <c r="Z258" s="29">
        <v>12.5</v>
      </c>
      <c r="AA258" s="29">
        <v>185.2</v>
      </c>
      <c r="AB258" s="29">
        <v>164.4</v>
      </c>
      <c r="AC258" s="29">
        <v>20.8</v>
      </c>
      <c r="AD258" s="29">
        <v>58.4</v>
      </c>
      <c r="AE258" s="29">
        <v>48.2</v>
      </c>
      <c r="AF258" s="29">
        <v>10.199999999999999</v>
      </c>
      <c r="AG258" s="29">
        <v>94.1</v>
      </c>
      <c r="AH258" s="29">
        <v>81.2</v>
      </c>
      <c r="AI258" s="29">
        <v>12.9</v>
      </c>
      <c r="AJ258" s="29">
        <v>108.7</v>
      </c>
      <c r="AK258" s="29">
        <v>117</v>
      </c>
      <c r="AL258" s="29">
        <v>-8.3000000000000007</v>
      </c>
      <c r="AM258" s="29">
        <v>241.2</v>
      </c>
      <c r="AN258" s="29">
        <v>256.10000000000002</v>
      </c>
      <c r="AO258" s="29">
        <v>-14.9</v>
      </c>
      <c r="AP258" s="29">
        <v>195.3</v>
      </c>
      <c r="AQ258" s="29">
        <v>231.9</v>
      </c>
      <c r="AR258" s="29">
        <v>-36.700000000000003</v>
      </c>
      <c r="AS258" s="29">
        <v>177.4</v>
      </c>
      <c r="AT258" s="29">
        <v>172.5</v>
      </c>
      <c r="AU258" s="29">
        <v>4.8</v>
      </c>
      <c r="AV258" s="29">
        <v>186</v>
      </c>
      <c r="AW258" s="29">
        <v>181.6</v>
      </c>
      <c r="AX258" s="29">
        <v>4.4000000000000004</v>
      </c>
      <c r="AY258" s="29">
        <v>164.2</v>
      </c>
      <c r="AZ258" s="29">
        <v>194.4</v>
      </c>
      <c r="BA258" s="29">
        <v>-30.2</v>
      </c>
      <c r="BB258" s="29">
        <v>132.4</v>
      </c>
      <c r="BC258" s="29">
        <v>134.9</v>
      </c>
      <c r="BD258" s="29">
        <v>-2.5</v>
      </c>
      <c r="BE258" s="29">
        <v>275</v>
      </c>
      <c r="BF258" s="29">
        <v>228.8</v>
      </c>
      <c r="BG258" s="29">
        <v>46.3</v>
      </c>
      <c r="BH258" s="29">
        <v>105.9</v>
      </c>
      <c r="BI258" s="29">
        <v>123.3</v>
      </c>
      <c r="BJ258" s="29">
        <v>-17.5</v>
      </c>
      <c r="BK258" s="29">
        <v>39</v>
      </c>
      <c r="BL258" s="29">
        <v>26.9</v>
      </c>
      <c r="BM258" s="29">
        <v>12.1</v>
      </c>
      <c r="BN258" s="29">
        <v>292.10000000000002</v>
      </c>
      <c r="BO258" s="29">
        <v>322.2</v>
      </c>
      <c r="BP258" s="29">
        <v>-30.1</v>
      </c>
      <c r="BQ258" s="29">
        <v>113.9</v>
      </c>
      <c r="BR258" s="29">
        <v>128.19999999999999</v>
      </c>
      <c r="BS258" s="29">
        <v>-14.3</v>
      </c>
      <c r="BT258" s="29">
        <v>59.5</v>
      </c>
      <c r="BU258" s="29">
        <v>62.7</v>
      </c>
      <c r="BV258" s="29">
        <v>-3.2</v>
      </c>
      <c r="BW258" s="29">
        <v>123.7</v>
      </c>
      <c r="BX258" s="29">
        <v>130.30000000000001</v>
      </c>
      <c r="BY258" s="29">
        <v>-6.6</v>
      </c>
      <c r="BZ258" s="29">
        <v>156.9</v>
      </c>
      <c r="CA258" s="29">
        <v>156</v>
      </c>
      <c r="CB258" s="29">
        <v>0.9</v>
      </c>
      <c r="CC258" s="29">
        <v>178.8</v>
      </c>
      <c r="CD258" s="29">
        <v>176.8</v>
      </c>
      <c r="CE258" s="29">
        <v>2</v>
      </c>
      <c r="CF258" s="29">
        <v>393.3</v>
      </c>
      <c r="CG258" s="29">
        <v>420.9</v>
      </c>
      <c r="CH258" s="29">
        <v>-27.6</v>
      </c>
      <c r="CI258" s="29">
        <v>35.700000000000003</v>
      </c>
      <c r="CJ258" s="29">
        <v>29.8</v>
      </c>
      <c r="CK258" s="29">
        <v>5.8</v>
      </c>
      <c r="CL258" s="29">
        <v>129.1</v>
      </c>
      <c r="CM258" s="29">
        <v>124.9</v>
      </c>
      <c r="CN258" s="29">
        <v>4.2</v>
      </c>
      <c r="CO258" s="29">
        <v>282.39999999999998</v>
      </c>
      <c r="CP258" s="29">
        <v>282.3</v>
      </c>
      <c r="CQ258" s="29">
        <v>0.1</v>
      </c>
      <c r="CR258" s="29">
        <v>226.2</v>
      </c>
      <c r="CS258" s="29">
        <v>228.6</v>
      </c>
      <c r="CT258" s="29">
        <v>-2.4</v>
      </c>
      <c r="CU258" s="29">
        <v>173</v>
      </c>
      <c r="CV258" s="29">
        <v>196.8</v>
      </c>
      <c r="CW258" s="29">
        <v>-23.8</v>
      </c>
      <c r="CX258" s="29">
        <v>81.2</v>
      </c>
      <c r="CY258" s="29">
        <v>80.7</v>
      </c>
      <c r="CZ258" s="29">
        <v>0.5</v>
      </c>
      <c r="DA258" s="29">
        <v>210</v>
      </c>
      <c r="DB258" s="29">
        <v>233.9</v>
      </c>
      <c r="DC258" s="29">
        <v>-23.8</v>
      </c>
      <c r="DD258" s="29">
        <v>63.1</v>
      </c>
      <c r="DE258" s="29">
        <v>61.8</v>
      </c>
      <c r="DF258" s="29">
        <v>1.3</v>
      </c>
      <c r="DG258" s="29">
        <v>49</v>
      </c>
      <c r="DH258" s="29">
        <v>47.9</v>
      </c>
      <c r="DI258" s="29">
        <v>1.1000000000000001</v>
      </c>
      <c r="DJ258" s="29">
        <v>232.5</v>
      </c>
      <c r="DK258" s="29">
        <v>233.3</v>
      </c>
      <c r="DL258" s="29">
        <v>-0.8</v>
      </c>
      <c r="DM258" s="29">
        <v>166.1</v>
      </c>
      <c r="DN258" s="29">
        <v>140.5</v>
      </c>
      <c r="DO258" s="29">
        <v>25.6</v>
      </c>
      <c r="DP258" s="29">
        <v>117.7</v>
      </c>
      <c r="DQ258" s="29">
        <v>103</v>
      </c>
      <c r="DR258" s="29">
        <v>14.6</v>
      </c>
      <c r="DS258" s="29">
        <v>73.900000000000006</v>
      </c>
      <c r="DT258" s="29">
        <v>62.8</v>
      </c>
      <c r="DU258" s="29">
        <v>11.1</v>
      </c>
      <c r="DV258" s="29">
        <v>148.1</v>
      </c>
      <c r="DW258" s="29">
        <v>163</v>
      </c>
      <c r="DX258" s="29">
        <v>-14.9</v>
      </c>
      <c r="DY258" s="29">
        <v>165.2</v>
      </c>
      <c r="DZ258" s="29">
        <v>173.7</v>
      </c>
      <c r="EA258" s="29">
        <v>-8.4</v>
      </c>
      <c r="EB258" s="29">
        <v>70.7</v>
      </c>
      <c r="EC258" s="29">
        <v>73.5</v>
      </c>
      <c r="ED258" s="29">
        <v>-2.9</v>
      </c>
    </row>
    <row r="259" spans="1:134" x14ac:dyDescent="0.2">
      <c r="A259" s="28">
        <v>42004</v>
      </c>
      <c r="B259" s="33">
        <v>256</v>
      </c>
      <c r="C259" s="29">
        <v>17.2</v>
      </c>
      <c r="D259" s="29">
        <v>17.8</v>
      </c>
      <c r="E259" s="29">
        <v>-0.7</v>
      </c>
      <c r="F259" s="29">
        <v>141.9</v>
      </c>
      <c r="G259" s="29">
        <v>151.30000000000001</v>
      </c>
      <c r="H259" s="29">
        <v>-9.4</v>
      </c>
      <c r="I259" s="29">
        <v>190.4</v>
      </c>
      <c r="J259" s="29">
        <v>194.5</v>
      </c>
      <c r="K259" s="29">
        <v>-4</v>
      </c>
      <c r="L259" s="29">
        <v>208.4</v>
      </c>
      <c r="M259" s="29">
        <v>212.4</v>
      </c>
      <c r="N259" s="29">
        <v>-4</v>
      </c>
      <c r="O259" s="29">
        <v>71.400000000000006</v>
      </c>
      <c r="P259" s="29">
        <v>63.8</v>
      </c>
      <c r="Q259" s="29">
        <v>7.6</v>
      </c>
      <c r="R259" s="29">
        <v>191.4</v>
      </c>
      <c r="S259" s="29">
        <v>185.9</v>
      </c>
      <c r="T259" s="29">
        <v>5.5</v>
      </c>
      <c r="U259" s="29">
        <v>225.8</v>
      </c>
      <c r="V259" s="29">
        <v>219.8</v>
      </c>
      <c r="W259" s="29">
        <v>6</v>
      </c>
      <c r="X259" s="29">
        <v>134.6</v>
      </c>
      <c r="Y259" s="29">
        <v>120</v>
      </c>
      <c r="Z259" s="29">
        <v>14.6</v>
      </c>
      <c r="AA259" s="29">
        <v>187.9</v>
      </c>
      <c r="AB259" s="29">
        <v>166.7</v>
      </c>
      <c r="AC259" s="29">
        <v>21.1</v>
      </c>
      <c r="AD259" s="29">
        <v>60.5</v>
      </c>
      <c r="AE259" s="29">
        <v>49</v>
      </c>
      <c r="AF259" s="29">
        <v>11.5</v>
      </c>
      <c r="AG259" s="29">
        <v>93.4</v>
      </c>
      <c r="AH259" s="29">
        <v>82.1</v>
      </c>
      <c r="AI259" s="29">
        <v>11.3</v>
      </c>
      <c r="AJ259" s="29">
        <v>107.2</v>
      </c>
      <c r="AK259" s="29">
        <v>116.3</v>
      </c>
      <c r="AL259" s="29">
        <v>-9.1</v>
      </c>
      <c r="AM259" s="29">
        <v>240</v>
      </c>
      <c r="AN259" s="29">
        <v>256.8</v>
      </c>
      <c r="AO259" s="29">
        <v>-16.8</v>
      </c>
      <c r="AP259" s="29">
        <v>190.6</v>
      </c>
      <c r="AQ259" s="29">
        <v>231.5</v>
      </c>
      <c r="AR259" s="29">
        <v>-40.9</v>
      </c>
      <c r="AS259" s="29">
        <v>183.8</v>
      </c>
      <c r="AT259" s="29">
        <v>174</v>
      </c>
      <c r="AU259" s="29">
        <v>9.8000000000000007</v>
      </c>
      <c r="AV259" s="29">
        <v>186.9</v>
      </c>
      <c r="AW259" s="29">
        <v>182.7</v>
      </c>
      <c r="AX259" s="29">
        <v>4.2</v>
      </c>
      <c r="AY259" s="29">
        <v>162.9</v>
      </c>
      <c r="AZ259" s="29">
        <v>193.4</v>
      </c>
      <c r="BA259" s="29">
        <v>-30.5</v>
      </c>
      <c r="BB259" s="29">
        <v>131</v>
      </c>
      <c r="BC259" s="29">
        <v>136</v>
      </c>
      <c r="BD259" s="29">
        <v>-5.0999999999999996</v>
      </c>
      <c r="BE259" s="29">
        <v>271</v>
      </c>
      <c r="BF259" s="29">
        <v>232.4</v>
      </c>
      <c r="BG259" s="29">
        <v>38.6</v>
      </c>
      <c r="BH259" s="29">
        <v>105.1</v>
      </c>
      <c r="BI259" s="29">
        <v>123.3</v>
      </c>
      <c r="BJ259" s="29">
        <v>-18.2</v>
      </c>
      <c r="BK259" s="29">
        <v>39.6</v>
      </c>
      <c r="BL259" s="29">
        <v>27.4</v>
      </c>
      <c r="BM259" s="29">
        <v>12.2</v>
      </c>
      <c r="BN259" s="29">
        <v>301</v>
      </c>
      <c r="BO259" s="29">
        <v>324.3</v>
      </c>
      <c r="BP259" s="29">
        <v>-23.3</v>
      </c>
      <c r="BQ259" s="29">
        <v>111.8</v>
      </c>
      <c r="BR259" s="29">
        <v>127.5</v>
      </c>
      <c r="BS259" s="29">
        <v>-15.7</v>
      </c>
      <c r="BT259" s="29">
        <v>59.7</v>
      </c>
      <c r="BU259" s="29">
        <v>63</v>
      </c>
      <c r="BV259" s="29">
        <v>-3.2</v>
      </c>
      <c r="BW259" s="29">
        <v>122.2</v>
      </c>
      <c r="BX259" s="29">
        <v>130.69999999999999</v>
      </c>
      <c r="BY259" s="29">
        <v>-8.5</v>
      </c>
      <c r="BZ259" s="29">
        <v>157.4</v>
      </c>
      <c r="CA259" s="29">
        <v>155.5</v>
      </c>
      <c r="CB259" s="29">
        <v>1.9</v>
      </c>
      <c r="CC259" s="29">
        <v>179.6</v>
      </c>
      <c r="CD259" s="29">
        <v>177.5</v>
      </c>
      <c r="CE259" s="29">
        <v>2.1</v>
      </c>
      <c r="CF259" s="29">
        <v>396.5</v>
      </c>
      <c r="CG259" s="29">
        <v>423.8</v>
      </c>
      <c r="CH259" s="29">
        <v>-27.3</v>
      </c>
      <c r="CI259" s="29">
        <v>36.5</v>
      </c>
      <c r="CJ259" s="29">
        <v>30.2</v>
      </c>
      <c r="CK259" s="29">
        <v>6.3</v>
      </c>
      <c r="CL259" s="29">
        <v>132.80000000000001</v>
      </c>
      <c r="CM259" s="29">
        <v>125.2</v>
      </c>
      <c r="CN259" s="29">
        <v>7.7</v>
      </c>
      <c r="CO259" s="29">
        <v>288.2</v>
      </c>
      <c r="CP259" s="29">
        <v>283.89999999999998</v>
      </c>
      <c r="CQ259" s="29">
        <v>4.3</v>
      </c>
      <c r="CR259" s="29">
        <v>229.5</v>
      </c>
      <c r="CS259" s="29">
        <v>229.7</v>
      </c>
      <c r="CT259" s="29">
        <v>-0.1</v>
      </c>
      <c r="CU259" s="29">
        <v>173.9</v>
      </c>
      <c r="CV259" s="29">
        <v>196.3</v>
      </c>
      <c r="CW259" s="29">
        <v>-22.4</v>
      </c>
      <c r="CX259" s="29">
        <v>81.7</v>
      </c>
      <c r="CY259" s="29">
        <v>81.5</v>
      </c>
      <c r="CZ259" s="29">
        <v>0.3</v>
      </c>
      <c r="DA259" s="29">
        <v>208.2</v>
      </c>
      <c r="DB259" s="29">
        <v>234.1</v>
      </c>
      <c r="DC259" s="29">
        <v>-25.9</v>
      </c>
      <c r="DD259" s="29">
        <v>71.7</v>
      </c>
      <c r="DE259" s="29">
        <v>63</v>
      </c>
      <c r="DF259" s="29">
        <v>8.6999999999999993</v>
      </c>
      <c r="DG259" s="29">
        <v>48.7</v>
      </c>
      <c r="DH259" s="29">
        <v>48.2</v>
      </c>
      <c r="DI259" s="29">
        <v>0.6</v>
      </c>
      <c r="DJ259" s="29">
        <v>233.4</v>
      </c>
      <c r="DK259" s="29">
        <v>234.7</v>
      </c>
      <c r="DL259" s="29">
        <v>-1.3</v>
      </c>
      <c r="DM259" s="29">
        <v>165.5</v>
      </c>
      <c r="DN259" s="29">
        <v>142.30000000000001</v>
      </c>
      <c r="DO259" s="29">
        <v>23.2</v>
      </c>
      <c r="DP259" s="29">
        <v>119.8</v>
      </c>
      <c r="DQ259" s="29">
        <v>103.7</v>
      </c>
      <c r="DR259" s="29">
        <v>16.100000000000001</v>
      </c>
      <c r="DS259" s="29">
        <v>74.900000000000006</v>
      </c>
      <c r="DT259" s="29">
        <v>64.2</v>
      </c>
      <c r="DU259" s="29">
        <v>10.8</v>
      </c>
      <c r="DV259" s="29">
        <v>148.1</v>
      </c>
      <c r="DW259" s="29">
        <v>162.6</v>
      </c>
      <c r="DX259" s="29">
        <v>-14.5</v>
      </c>
      <c r="DY259" s="29">
        <v>165.8</v>
      </c>
      <c r="DZ259" s="29">
        <v>173.9</v>
      </c>
      <c r="EA259" s="29">
        <v>-8.1</v>
      </c>
      <c r="EB259" s="29">
        <v>69.7</v>
      </c>
      <c r="EC259" s="29">
        <v>73.599999999999994</v>
      </c>
      <c r="ED259" s="29">
        <v>-3.9</v>
      </c>
    </row>
    <row r="260" spans="1:134" x14ac:dyDescent="0.2">
      <c r="A260" s="28">
        <v>42094</v>
      </c>
      <c r="B260" s="33">
        <v>257</v>
      </c>
      <c r="C260" s="29">
        <v>16.899999999999999</v>
      </c>
      <c r="D260" s="29">
        <v>17.5</v>
      </c>
      <c r="E260" s="29">
        <v>-0.6</v>
      </c>
      <c r="F260" s="29">
        <v>144.19999999999999</v>
      </c>
      <c r="G260" s="29">
        <v>151.4</v>
      </c>
      <c r="H260" s="29">
        <v>-7.2</v>
      </c>
      <c r="I260" s="29">
        <v>194.9</v>
      </c>
      <c r="J260" s="29">
        <v>195.3</v>
      </c>
      <c r="K260" s="29">
        <v>-0.5</v>
      </c>
      <c r="L260" s="29">
        <v>218.1</v>
      </c>
      <c r="M260" s="29">
        <v>214</v>
      </c>
      <c r="N260" s="29">
        <v>4.0999999999999996</v>
      </c>
      <c r="O260" s="29">
        <v>72.3</v>
      </c>
      <c r="P260" s="29">
        <v>64.7</v>
      </c>
      <c r="Q260" s="29">
        <v>7.7</v>
      </c>
      <c r="R260" s="29">
        <v>197</v>
      </c>
      <c r="S260" s="29">
        <v>187.1</v>
      </c>
      <c r="T260" s="29">
        <v>9.8000000000000007</v>
      </c>
      <c r="U260" s="29">
        <v>226.9</v>
      </c>
      <c r="V260" s="29">
        <v>220.6</v>
      </c>
      <c r="W260" s="29">
        <v>6.2</v>
      </c>
      <c r="X260" s="29">
        <v>135.6</v>
      </c>
      <c r="Y260" s="29">
        <v>121.3</v>
      </c>
      <c r="Z260" s="29">
        <v>14.3</v>
      </c>
      <c r="AA260" s="29">
        <v>192.3</v>
      </c>
      <c r="AB260" s="29">
        <v>169.3</v>
      </c>
      <c r="AC260" s="29">
        <v>23</v>
      </c>
      <c r="AD260" s="29">
        <v>61.5</v>
      </c>
      <c r="AE260" s="29">
        <v>49.9</v>
      </c>
      <c r="AF260" s="29">
        <v>11.6</v>
      </c>
      <c r="AG260" s="29">
        <v>93.1</v>
      </c>
      <c r="AH260" s="29">
        <v>83</v>
      </c>
      <c r="AI260" s="29">
        <v>10.199999999999999</v>
      </c>
      <c r="AJ260" s="29">
        <v>108.2</v>
      </c>
      <c r="AK260" s="29">
        <v>115.7</v>
      </c>
      <c r="AL260" s="29">
        <v>-7.5</v>
      </c>
      <c r="AM260" s="29">
        <v>240</v>
      </c>
      <c r="AN260" s="29">
        <v>257.39999999999998</v>
      </c>
      <c r="AO260" s="29">
        <v>-17.399999999999999</v>
      </c>
      <c r="AP260" s="29">
        <v>189.6</v>
      </c>
      <c r="AQ260" s="29">
        <v>230.9</v>
      </c>
      <c r="AR260" s="29">
        <v>-41.4</v>
      </c>
      <c r="AS260" s="29">
        <v>188.5</v>
      </c>
      <c r="AT260" s="29">
        <v>175.6</v>
      </c>
      <c r="AU260" s="29">
        <v>12.9</v>
      </c>
      <c r="AV260" s="29">
        <v>189.6</v>
      </c>
      <c r="AW260" s="29">
        <v>183.8</v>
      </c>
      <c r="AX260" s="29">
        <v>5.8</v>
      </c>
      <c r="AY260" s="29">
        <v>164</v>
      </c>
      <c r="AZ260" s="29">
        <v>192.6</v>
      </c>
      <c r="BA260" s="29">
        <v>-28.5</v>
      </c>
      <c r="BB260" s="29">
        <v>130.69999999999999</v>
      </c>
      <c r="BC260" s="29">
        <v>137.1</v>
      </c>
      <c r="BD260" s="29">
        <v>-6.5</v>
      </c>
      <c r="BE260" s="29">
        <v>281.89999999999998</v>
      </c>
      <c r="BF260" s="29">
        <v>236.5</v>
      </c>
      <c r="BG260" s="29">
        <v>45.5</v>
      </c>
      <c r="BH260" s="29">
        <v>100</v>
      </c>
      <c r="BI260" s="29">
        <v>123</v>
      </c>
      <c r="BJ260" s="29">
        <v>-23</v>
      </c>
      <c r="BK260" s="29">
        <v>39.1</v>
      </c>
      <c r="BL260" s="29">
        <v>27.8</v>
      </c>
      <c r="BM260" s="29">
        <v>11.3</v>
      </c>
      <c r="BN260" s="29">
        <v>401.2</v>
      </c>
      <c r="BO260" s="29">
        <v>331.8</v>
      </c>
      <c r="BP260" s="29">
        <v>69.3</v>
      </c>
      <c r="BQ260" s="29">
        <v>111.7</v>
      </c>
      <c r="BR260" s="29">
        <v>126.8</v>
      </c>
      <c r="BS260" s="29">
        <v>-15.1</v>
      </c>
      <c r="BT260" s="29">
        <v>60.3</v>
      </c>
      <c r="BU260" s="29">
        <v>63.3</v>
      </c>
      <c r="BV260" s="29">
        <v>-3</v>
      </c>
      <c r="BW260" s="29">
        <v>122.3</v>
      </c>
      <c r="BX260" s="29">
        <v>131.1</v>
      </c>
      <c r="BY260" s="29">
        <v>-8.8000000000000007</v>
      </c>
      <c r="BZ260" s="29">
        <v>156</v>
      </c>
      <c r="CA260" s="29">
        <v>154.9</v>
      </c>
      <c r="CB260" s="29">
        <v>1.1000000000000001</v>
      </c>
      <c r="CC260" s="29">
        <v>179.6</v>
      </c>
      <c r="CD260" s="29">
        <v>178.2</v>
      </c>
      <c r="CE260" s="29">
        <v>1.4</v>
      </c>
      <c r="CF260" s="29">
        <v>403.5</v>
      </c>
      <c r="CG260" s="29">
        <v>427</v>
      </c>
      <c r="CH260" s="29">
        <v>-23.5</v>
      </c>
      <c r="CI260" s="29">
        <v>36.9</v>
      </c>
      <c r="CJ260" s="29">
        <v>30.6</v>
      </c>
      <c r="CK260" s="29">
        <v>6.2</v>
      </c>
      <c r="CL260" s="29">
        <v>134</v>
      </c>
      <c r="CM260" s="29">
        <v>125.5</v>
      </c>
      <c r="CN260" s="29">
        <v>8.5</v>
      </c>
      <c r="CO260" s="29">
        <v>293.3</v>
      </c>
      <c r="CP260" s="29">
        <v>285.7</v>
      </c>
      <c r="CQ260" s="29">
        <v>7.6</v>
      </c>
      <c r="CR260" s="29">
        <v>235.4</v>
      </c>
      <c r="CS260" s="29">
        <v>231</v>
      </c>
      <c r="CT260" s="29">
        <v>4.4000000000000004</v>
      </c>
      <c r="CU260" s="29">
        <v>174.8</v>
      </c>
      <c r="CV260" s="29">
        <v>195.9</v>
      </c>
      <c r="CW260" s="29">
        <v>-21.1</v>
      </c>
      <c r="CX260" s="29">
        <v>82.7</v>
      </c>
      <c r="CY260" s="29">
        <v>82.3</v>
      </c>
      <c r="CZ260" s="29">
        <v>0.4</v>
      </c>
      <c r="DA260" s="29">
        <v>205.3</v>
      </c>
      <c r="DB260" s="29">
        <v>234.1</v>
      </c>
      <c r="DC260" s="29">
        <v>-28.8</v>
      </c>
      <c r="DD260" s="29">
        <v>67.900000000000006</v>
      </c>
      <c r="DE260" s="29">
        <v>63.9</v>
      </c>
      <c r="DF260" s="29">
        <v>4</v>
      </c>
      <c r="DG260" s="29">
        <v>51.5</v>
      </c>
      <c r="DH260" s="29">
        <v>48.6</v>
      </c>
      <c r="DI260" s="29">
        <v>3</v>
      </c>
      <c r="DJ260" s="29">
        <v>236.5</v>
      </c>
      <c r="DK260" s="29">
        <v>236.2</v>
      </c>
      <c r="DL260" s="29">
        <v>0.3</v>
      </c>
      <c r="DM260" s="29">
        <v>163</v>
      </c>
      <c r="DN260" s="29">
        <v>143.80000000000001</v>
      </c>
      <c r="DO260" s="29">
        <v>19.2</v>
      </c>
      <c r="DP260" s="29">
        <v>119.9</v>
      </c>
      <c r="DQ260" s="29">
        <v>104.4</v>
      </c>
      <c r="DR260" s="29">
        <v>15.5</v>
      </c>
      <c r="DS260" s="29">
        <v>77.5</v>
      </c>
      <c r="DT260" s="29">
        <v>65.599999999999994</v>
      </c>
      <c r="DU260" s="29">
        <v>11.8</v>
      </c>
      <c r="DV260" s="29">
        <v>147.4</v>
      </c>
      <c r="DW260" s="29">
        <v>162.1</v>
      </c>
      <c r="DX260" s="29">
        <v>-14.6</v>
      </c>
      <c r="DY260" s="29">
        <v>171.6</v>
      </c>
      <c r="DZ260" s="29">
        <v>174.6</v>
      </c>
      <c r="EA260" s="29">
        <v>-3</v>
      </c>
      <c r="EB260" s="29">
        <v>71.2</v>
      </c>
      <c r="EC260" s="29">
        <v>73.7</v>
      </c>
      <c r="ED260" s="29">
        <v>-2.5</v>
      </c>
    </row>
    <row r="261" spans="1:134" x14ac:dyDescent="0.2">
      <c r="A261" s="28">
        <v>42185</v>
      </c>
      <c r="B261" s="33">
        <v>258</v>
      </c>
      <c r="C261" s="29">
        <v>17.2</v>
      </c>
      <c r="D261" s="29">
        <v>17.2</v>
      </c>
      <c r="E261" s="29">
        <v>0</v>
      </c>
      <c r="F261" s="29">
        <v>142.30000000000001</v>
      </c>
      <c r="G261" s="29">
        <v>151.30000000000001</v>
      </c>
      <c r="H261" s="29">
        <v>-9</v>
      </c>
      <c r="I261" s="29">
        <v>197.4</v>
      </c>
      <c r="J261" s="29">
        <v>196.3</v>
      </c>
      <c r="K261" s="29">
        <v>1.1000000000000001</v>
      </c>
      <c r="L261" s="29">
        <v>208.9</v>
      </c>
      <c r="M261" s="29">
        <v>215</v>
      </c>
      <c r="N261" s="29">
        <v>-6.1</v>
      </c>
      <c r="O261" s="29">
        <v>73.7</v>
      </c>
      <c r="P261" s="29">
        <v>65.5</v>
      </c>
      <c r="Q261" s="29">
        <v>8.1999999999999993</v>
      </c>
      <c r="R261" s="29">
        <v>199.3</v>
      </c>
      <c r="S261" s="29">
        <v>188.4</v>
      </c>
      <c r="T261" s="29">
        <v>10.9</v>
      </c>
      <c r="U261" s="29">
        <v>227.8</v>
      </c>
      <c r="V261" s="29">
        <v>221.5</v>
      </c>
      <c r="W261" s="29">
        <v>6.3</v>
      </c>
      <c r="X261" s="29">
        <v>136</v>
      </c>
      <c r="Y261" s="29">
        <v>122.6</v>
      </c>
      <c r="Z261" s="29">
        <v>13.4</v>
      </c>
      <c r="AA261" s="29">
        <v>194.7</v>
      </c>
      <c r="AB261" s="29">
        <v>171.8</v>
      </c>
      <c r="AC261" s="29">
        <v>22.9</v>
      </c>
      <c r="AD261" s="29">
        <v>63.2</v>
      </c>
      <c r="AE261" s="29">
        <v>50.8</v>
      </c>
      <c r="AF261" s="29">
        <v>12.4</v>
      </c>
      <c r="AG261" s="29">
        <v>91.8</v>
      </c>
      <c r="AH261" s="29">
        <v>83.7</v>
      </c>
      <c r="AI261" s="29">
        <v>8.1</v>
      </c>
      <c r="AJ261" s="29">
        <v>108.2</v>
      </c>
      <c r="AK261" s="29">
        <v>115.1</v>
      </c>
      <c r="AL261" s="29">
        <v>-6.9</v>
      </c>
      <c r="AM261" s="29">
        <v>237</v>
      </c>
      <c r="AN261" s="29">
        <v>257.8</v>
      </c>
      <c r="AO261" s="29">
        <v>-20.7</v>
      </c>
      <c r="AP261" s="29">
        <v>185.2</v>
      </c>
      <c r="AQ261" s="29">
        <v>230.1</v>
      </c>
      <c r="AR261" s="29">
        <v>-44.9</v>
      </c>
      <c r="AS261" s="29">
        <v>192</v>
      </c>
      <c r="AT261" s="29">
        <v>177.3</v>
      </c>
      <c r="AU261" s="29">
        <v>14.6</v>
      </c>
      <c r="AV261" s="29">
        <v>190</v>
      </c>
      <c r="AW261" s="29">
        <v>184.9</v>
      </c>
      <c r="AX261" s="29">
        <v>5.0999999999999996</v>
      </c>
      <c r="AY261" s="29">
        <v>160</v>
      </c>
      <c r="AZ261" s="29">
        <v>191.4</v>
      </c>
      <c r="BA261" s="29">
        <v>-31.5</v>
      </c>
      <c r="BB261" s="29">
        <v>129.4</v>
      </c>
      <c r="BC261" s="29">
        <v>138</v>
      </c>
      <c r="BD261" s="29">
        <v>-8.6</v>
      </c>
      <c r="BE261" s="29">
        <v>278.39999999999998</v>
      </c>
      <c r="BF261" s="29">
        <v>240.2</v>
      </c>
      <c r="BG261" s="29">
        <v>38.1</v>
      </c>
      <c r="BH261" s="29">
        <v>100.5</v>
      </c>
      <c r="BI261" s="29">
        <v>122.7</v>
      </c>
      <c r="BJ261" s="29">
        <v>-22.2</v>
      </c>
      <c r="BK261" s="29">
        <v>39.9</v>
      </c>
      <c r="BL261" s="29">
        <v>28.3</v>
      </c>
      <c r="BM261" s="29">
        <v>11.7</v>
      </c>
      <c r="BN261" s="29">
        <v>365.1</v>
      </c>
      <c r="BO261" s="29">
        <v>337</v>
      </c>
      <c r="BP261" s="29">
        <v>28</v>
      </c>
      <c r="BQ261" s="29">
        <v>109.5</v>
      </c>
      <c r="BR261" s="29">
        <v>126.1</v>
      </c>
      <c r="BS261" s="29">
        <v>-16.600000000000001</v>
      </c>
      <c r="BT261" s="29">
        <v>59.8</v>
      </c>
      <c r="BU261" s="29">
        <v>63.6</v>
      </c>
      <c r="BV261" s="29">
        <v>-3.7</v>
      </c>
      <c r="BW261" s="29">
        <v>121.5</v>
      </c>
      <c r="BX261" s="29">
        <v>131.4</v>
      </c>
      <c r="BY261" s="29">
        <v>-9.9</v>
      </c>
      <c r="BZ261" s="29">
        <v>153.30000000000001</v>
      </c>
      <c r="CA261" s="29">
        <v>154.19999999999999</v>
      </c>
      <c r="CB261" s="29">
        <v>-0.9</v>
      </c>
      <c r="CC261" s="29">
        <v>179.6</v>
      </c>
      <c r="CD261" s="29">
        <v>178.8</v>
      </c>
      <c r="CE261" s="29">
        <v>0.8</v>
      </c>
      <c r="CF261" s="29">
        <v>400.6</v>
      </c>
      <c r="CG261" s="29">
        <v>429.7</v>
      </c>
      <c r="CH261" s="29">
        <v>-29.1</v>
      </c>
      <c r="CI261" s="29">
        <v>37.5</v>
      </c>
      <c r="CJ261" s="29">
        <v>31</v>
      </c>
      <c r="CK261" s="29">
        <v>6.5</v>
      </c>
      <c r="CL261" s="29">
        <v>135.4</v>
      </c>
      <c r="CM261" s="29">
        <v>125.9</v>
      </c>
      <c r="CN261" s="29">
        <v>9.5</v>
      </c>
      <c r="CO261" s="29">
        <v>291.2</v>
      </c>
      <c r="CP261" s="29">
        <v>287.3</v>
      </c>
      <c r="CQ261" s="29">
        <v>3.9</v>
      </c>
      <c r="CR261" s="29">
        <v>239.9</v>
      </c>
      <c r="CS261" s="29">
        <v>232.5</v>
      </c>
      <c r="CT261" s="29">
        <v>7.3</v>
      </c>
      <c r="CU261" s="29">
        <v>175.1</v>
      </c>
      <c r="CV261" s="29">
        <v>195.5</v>
      </c>
      <c r="CW261" s="29">
        <v>-20.399999999999999</v>
      </c>
      <c r="CX261" s="29">
        <v>83.7</v>
      </c>
      <c r="CY261" s="29">
        <v>83.1</v>
      </c>
      <c r="CZ261" s="29">
        <v>0.6</v>
      </c>
      <c r="DA261" s="29">
        <v>202.1</v>
      </c>
      <c r="DB261" s="29">
        <v>233.9</v>
      </c>
      <c r="DC261" s="29">
        <v>-31.8</v>
      </c>
      <c r="DD261" s="29">
        <v>66.2</v>
      </c>
      <c r="DE261" s="29">
        <v>64.7</v>
      </c>
      <c r="DF261" s="29">
        <v>1.5</v>
      </c>
      <c r="DG261" s="29">
        <v>55.1</v>
      </c>
      <c r="DH261" s="29">
        <v>49.1</v>
      </c>
      <c r="DI261" s="29">
        <v>5.9</v>
      </c>
      <c r="DJ261" s="29">
        <v>235.1</v>
      </c>
      <c r="DK261" s="29">
        <v>237.5</v>
      </c>
      <c r="DL261" s="29">
        <v>-2.5</v>
      </c>
      <c r="DM261" s="29">
        <v>165.5</v>
      </c>
      <c r="DN261" s="29">
        <v>145.5</v>
      </c>
      <c r="DO261" s="29">
        <v>20</v>
      </c>
      <c r="DP261" s="29">
        <v>120.6</v>
      </c>
      <c r="DQ261" s="29">
        <v>105</v>
      </c>
      <c r="DR261" s="29">
        <v>15.6</v>
      </c>
      <c r="DS261" s="29">
        <v>79.8</v>
      </c>
      <c r="DT261" s="29">
        <v>67.099999999999994</v>
      </c>
      <c r="DU261" s="29">
        <v>12.6</v>
      </c>
      <c r="DV261" s="29">
        <v>148.1</v>
      </c>
      <c r="DW261" s="29">
        <v>161.6</v>
      </c>
      <c r="DX261" s="29">
        <v>-13.6</v>
      </c>
      <c r="DY261" s="29">
        <v>170.2</v>
      </c>
      <c r="DZ261" s="29">
        <v>175.1</v>
      </c>
      <c r="EA261" s="29">
        <v>-4.8</v>
      </c>
      <c r="EB261" s="29">
        <v>70.8</v>
      </c>
      <c r="EC261" s="29">
        <v>73.7</v>
      </c>
      <c r="ED261" s="29">
        <v>-2.9</v>
      </c>
    </row>
    <row r="262" spans="1:134" x14ac:dyDescent="0.2">
      <c r="A262" s="28">
        <v>42277</v>
      </c>
      <c r="B262" s="33">
        <v>259</v>
      </c>
      <c r="C262" s="29">
        <v>17.100000000000001</v>
      </c>
      <c r="D262" s="29">
        <v>16.899999999999999</v>
      </c>
      <c r="E262" s="29">
        <v>0.3</v>
      </c>
      <c r="F262" s="29">
        <v>142</v>
      </c>
      <c r="G262" s="29">
        <v>151.19999999999999</v>
      </c>
      <c r="H262" s="29">
        <v>-9.1999999999999993</v>
      </c>
      <c r="I262" s="29">
        <v>200</v>
      </c>
      <c r="J262" s="29">
        <v>197.3</v>
      </c>
      <c r="K262" s="29">
        <v>2.7</v>
      </c>
      <c r="L262" s="29">
        <v>215.3</v>
      </c>
      <c r="M262" s="29">
        <v>216.3</v>
      </c>
      <c r="N262" s="29">
        <v>-1.1000000000000001</v>
      </c>
      <c r="O262" s="29">
        <v>75.400000000000006</v>
      </c>
      <c r="P262" s="29">
        <v>66.5</v>
      </c>
      <c r="Q262" s="29">
        <v>9</v>
      </c>
      <c r="R262" s="29">
        <v>203.2</v>
      </c>
      <c r="S262" s="29">
        <v>189.9</v>
      </c>
      <c r="T262" s="29">
        <v>13.3</v>
      </c>
      <c r="U262" s="29">
        <v>231.2</v>
      </c>
      <c r="V262" s="29">
        <v>222.5</v>
      </c>
      <c r="W262" s="29">
        <v>8.6999999999999993</v>
      </c>
      <c r="X262" s="29">
        <v>145.30000000000001</v>
      </c>
      <c r="Y262" s="29">
        <v>124.4</v>
      </c>
      <c r="Z262" s="29">
        <v>20.9</v>
      </c>
      <c r="AA262" s="29">
        <v>196</v>
      </c>
      <c r="AB262" s="29">
        <v>174.3</v>
      </c>
      <c r="AC262" s="29">
        <v>21.7</v>
      </c>
      <c r="AD262" s="29">
        <v>64.599999999999994</v>
      </c>
      <c r="AE262" s="29">
        <v>51.7</v>
      </c>
      <c r="AF262" s="29">
        <v>12.9</v>
      </c>
      <c r="AG262" s="29">
        <v>90.7</v>
      </c>
      <c r="AH262" s="29">
        <v>84.4</v>
      </c>
      <c r="AI262" s="29">
        <v>6.3</v>
      </c>
      <c r="AJ262" s="29">
        <v>107.9</v>
      </c>
      <c r="AK262" s="29">
        <v>114.6</v>
      </c>
      <c r="AL262" s="29">
        <v>-6.6</v>
      </c>
      <c r="AM262" s="29">
        <v>238.9</v>
      </c>
      <c r="AN262" s="29">
        <v>258.2</v>
      </c>
      <c r="AO262" s="29">
        <v>-19.2</v>
      </c>
      <c r="AP262" s="29">
        <v>181.3</v>
      </c>
      <c r="AQ262" s="29">
        <v>229.1</v>
      </c>
      <c r="AR262" s="29">
        <v>-47.7</v>
      </c>
      <c r="AS262" s="29">
        <v>194.6</v>
      </c>
      <c r="AT262" s="29">
        <v>179.1</v>
      </c>
      <c r="AU262" s="29">
        <v>15.5</v>
      </c>
      <c r="AV262" s="29">
        <v>190.4</v>
      </c>
      <c r="AW262" s="29">
        <v>186</v>
      </c>
      <c r="AX262" s="29">
        <v>4.4000000000000004</v>
      </c>
      <c r="AY262" s="29">
        <v>160.5</v>
      </c>
      <c r="AZ262" s="29">
        <v>190.4</v>
      </c>
      <c r="BA262" s="29">
        <v>-29.9</v>
      </c>
      <c r="BB262" s="29">
        <v>128.4</v>
      </c>
      <c r="BC262" s="29">
        <v>138.9</v>
      </c>
      <c r="BD262" s="29">
        <v>-10.5</v>
      </c>
      <c r="BE262" s="29">
        <v>274</v>
      </c>
      <c r="BF262" s="29">
        <v>243.6</v>
      </c>
      <c r="BG262" s="29">
        <v>30.4</v>
      </c>
      <c r="BH262" s="29">
        <v>96.4</v>
      </c>
      <c r="BI262" s="29">
        <v>122.2</v>
      </c>
      <c r="BJ262" s="29">
        <v>-25.8</v>
      </c>
      <c r="BK262" s="29">
        <v>40.299999999999997</v>
      </c>
      <c r="BL262" s="29">
        <v>28.8</v>
      </c>
      <c r="BM262" s="29">
        <v>11.6</v>
      </c>
      <c r="BN262" s="29">
        <v>336.2</v>
      </c>
      <c r="BO262" s="29">
        <v>340.4</v>
      </c>
      <c r="BP262" s="29">
        <v>-4.2</v>
      </c>
      <c r="BQ262" s="29">
        <v>109.7</v>
      </c>
      <c r="BR262" s="29">
        <v>125.3</v>
      </c>
      <c r="BS262" s="29">
        <v>-15.6</v>
      </c>
      <c r="BT262" s="29">
        <v>59.1</v>
      </c>
      <c r="BU262" s="29">
        <v>63.8</v>
      </c>
      <c r="BV262" s="29">
        <v>-4.5999999999999996</v>
      </c>
      <c r="BW262" s="29">
        <v>120.5</v>
      </c>
      <c r="BX262" s="29">
        <v>131.6</v>
      </c>
      <c r="BY262" s="29">
        <v>-11.1</v>
      </c>
      <c r="BZ262" s="29">
        <v>152.80000000000001</v>
      </c>
      <c r="CA262" s="29">
        <v>153.5</v>
      </c>
      <c r="CB262" s="29">
        <v>-0.7</v>
      </c>
      <c r="CC262" s="29">
        <v>180.7</v>
      </c>
      <c r="CD262" s="29">
        <v>179.5</v>
      </c>
      <c r="CE262" s="29">
        <v>1.2</v>
      </c>
      <c r="CF262" s="29">
        <v>403.7</v>
      </c>
      <c r="CG262" s="29">
        <v>432.4</v>
      </c>
      <c r="CH262" s="29">
        <v>-28.7</v>
      </c>
      <c r="CI262" s="29">
        <v>39.200000000000003</v>
      </c>
      <c r="CJ262" s="29">
        <v>31.5</v>
      </c>
      <c r="CK262" s="29">
        <v>7.7</v>
      </c>
      <c r="CL262" s="29">
        <v>136.69999999999999</v>
      </c>
      <c r="CM262" s="29">
        <v>126.4</v>
      </c>
      <c r="CN262" s="29">
        <v>10.3</v>
      </c>
      <c r="CO262" s="29">
        <v>288.5</v>
      </c>
      <c r="CP262" s="29">
        <v>288.7</v>
      </c>
      <c r="CQ262" s="29">
        <v>-0.2</v>
      </c>
      <c r="CR262" s="29">
        <v>244.5</v>
      </c>
      <c r="CS262" s="29">
        <v>234.2</v>
      </c>
      <c r="CT262" s="29">
        <v>10.199999999999999</v>
      </c>
      <c r="CU262" s="29">
        <v>175.9</v>
      </c>
      <c r="CV262" s="29">
        <v>195.1</v>
      </c>
      <c r="CW262" s="29">
        <v>-19.100000000000001</v>
      </c>
      <c r="CX262" s="29">
        <v>84.3</v>
      </c>
      <c r="CY262" s="29">
        <v>83.9</v>
      </c>
      <c r="CZ262" s="29">
        <v>0.4</v>
      </c>
      <c r="DA262" s="29">
        <v>199.3</v>
      </c>
      <c r="DB262" s="29">
        <v>233.5</v>
      </c>
      <c r="DC262" s="29">
        <v>-34.200000000000003</v>
      </c>
      <c r="DD262" s="29">
        <v>68.400000000000006</v>
      </c>
      <c r="DE262" s="29">
        <v>65.5</v>
      </c>
      <c r="DF262" s="29">
        <v>2.8</v>
      </c>
      <c r="DG262" s="29">
        <v>58</v>
      </c>
      <c r="DH262" s="29">
        <v>49.9</v>
      </c>
      <c r="DI262" s="29">
        <v>8.1</v>
      </c>
      <c r="DJ262" s="29">
        <v>233.8</v>
      </c>
      <c r="DK262" s="29">
        <v>238.7</v>
      </c>
      <c r="DL262" s="29">
        <v>-4.9000000000000004</v>
      </c>
      <c r="DM262" s="29">
        <v>165</v>
      </c>
      <c r="DN262" s="29">
        <v>147</v>
      </c>
      <c r="DO262" s="29">
        <v>17.899999999999999</v>
      </c>
      <c r="DP262" s="29">
        <v>121.1</v>
      </c>
      <c r="DQ262" s="29">
        <v>105.7</v>
      </c>
      <c r="DR262" s="29">
        <v>15.3</v>
      </c>
      <c r="DS262" s="29">
        <v>82.3</v>
      </c>
      <c r="DT262" s="29">
        <v>68.7</v>
      </c>
      <c r="DU262" s="29">
        <v>13.6</v>
      </c>
      <c r="DV262" s="29">
        <v>147.9</v>
      </c>
      <c r="DW262" s="29">
        <v>161.19999999999999</v>
      </c>
      <c r="DX262" s="29">
        <v>-13.2</v>
      </c>
      <c r="DY262" s="29">
        <v>169.6</v>
      </c>
      <c r="DZ262" s="29">
        <v>175.5</v>
      </c>
      <c r="EA262" s="29">
        <v>-5.9</v>
      </c>
      <c r="EB262" s="29">
        <v>71.2</v>
      </c>
      <c r="EC262" s="29">
        <v>73.8</v>
      </c>
      <c r="ED262" s="29">
        <v>-2.6</v>
      </c>
    </row>
    <row r="263" spans="1:134" x14ac:dyDescent="0.2">
      <c r="A263" s="28">
        <v>42369</v>
      </c>
      <c r="B263" s="33">
        <v>260</v>
      </c>
      <c r="C263" s="29">
        <v>18.7</v>
      </c>
      <c r="D263" s="29">
        <v>16.7</v>
      </c>
      <c r="E263" s="29">
        <v>2</v>
      </c>
      <c r="F263" s="29">
        <v>141.69999999999999</v>
      </c>
      <c r="G263" s="29">
        <v>151.1</v>
      </c>
      <c r="H263" s="29">
        <v>-9.5</v>
      </c>
      <c r="I263" s="29">
        <v>201.1</v>
      </c>
      <c r="J263" s="29">
        <v>198.4</v>
      </c>
      <c r="K263" s="29">
        <v>2.7</v>
      </c>
      <c r="L263" s="29">
        <v>211.4</v>
      </c>
      <c r="M263" s="29">
        <v>217.4</v>
      </c>
      <c r="N263" s="29">
        <v>-5.9</v>
      </c>
      <c r="O263" s="29">
        <v>76.900000000000006</v>
      </c>
      <c r="P263" s="29">
        <v>67.400000000000006</v>
      </c>
      <c r="Q263" s="29">
        <v>9.5</v>
      </c>
      <c r="R263" s="29">
        <v>207.6</v>
      </c>
      <c r="S263" s="29">
        <v>191.6</v>
      </c>
      <c r="T263" s="29">
        <v>16</v>
      </c>
      <c r="U263" s="29">
        <v>229.2</v>
      </c>
      <c r="V263" s="29">
        <v>223.4</v>
      </c>
      <c r="W263" s="29">
        <v>5.8</v>
      </c>
      <c r="X263" s="29">
        <v>145.30000000000001</v>
      </c>
      <c r="Y263" s="29">
        <v>126.1</v>
      </c>
      <c r="Z263" s="29">
        <v>19.2</v>
      </c>
      <c r="AA263" s="29">
        <v>197.6</v>
      </c>
      <c r="AB263" s="29">
        <v>176.8</v>
      </c>
      <c r="AC263" s="29">
        <v>20.8</v>
      </c>
      <c r="AD263" s="29">
        <v>65.599999999999994</v>
      </c>
      <c r="AE263" s="29">
        <v>52.7</v>
      </c>
      <c r="AF263" s="29">
        <v>12.9</v>
      </c>
      <c r="AG263" s="29">
        <v>89.3</v>
      </c>
      <c r="AH263" s="29">
        <v>84.9</v>
      </c>
      <c r="AI263" s="29">
        <v>4.4000000000000004</v>
      </c>
      <c r="AJ263" s="29">
        <v>107.5</v>
      </c>
      <c r="AK263" s="29">
        <v>114</v>
      </c>
      <c r="AL263" s="29">
        <v>-6.5</v>
      </c>
      <c r="AM263" s="29">
        <v>237.9</v>
      </c>
      <c r="AN263" s="29">
        <v>258.5</v>
      </c>
      <c r="AO263" s="29">
        <v>-20.6</v>
      </c>
      <c r="AP263" s="29">
        <v>177.9</v>
      </c>
      <c r="AQ263" s="29">
        <v>227.8</v>
      </c>
      <c r="AR263" s="29">
        <v>-49.9</v>
      </c>
      <c r="AS263" s="29">
        <v>190.7</v>
      </c>
      <c r="AT263" s="29">
        <v>180.7</v>
      </c>
      <c r="AU263" s="29">
        <v>10</v>
      </c>
      <c r="AV263" s="29">
        <v>192.6</v>
      </c>
      <c r="AW263" s="29">
        <v>187.1</v>
      </c>
      <c r="AX263" s="29">
        <v>5.4</v>
      </c>
      <c r="AY263" s="29">
        <v>160.6</v>
      </c>
      <c r="AZ263" s="29">
        <v>189.3</v>
      </c>
      <c r="BA263" s="29">
        <v>-28.7</v>
      </c>
      <c r="BB263" s="29">
        <v>128.19999999999999</v>
      </c>
      <c r="BC263" s="29">
        <v>139.6</v>
      </c>
      <c r="BD263" s="29">
        <v>-11.4</v>
      </c>
      <c r="BE263" s="29">
        <v>271.10000000000002</v>
      </c>
      <c r="BF263" s="29">
        <v>246.6</v>
      </c>
      <c r="BG263" s="29">
        <v>24.5</v>
      </c>
      <c r="BH263" s="29">
        <v>95.2</v>
      </c>
      <c r="BI263" s="29">
        <v>121.5</v>
      </c>
      <c r="BJ263" s="29">
        <v>-26.3</v>
      </c>
      <c r="BK263" s="29">
        <v>40.700000000000003</v>
      </c>
      <c r="BL263" s="29">
        <v>29.3</v>
      </c>
      <c r="BM263" s="29">
        <v>11.4</v>
      </c>
      <c r="BN263" s="29">
        <v>323.39999999999998</v>
      </c>
      <c r="BO263" s="29">
        <v>342.9</v>
      </c>
      <c r="BP263" s="29">
        <v>-19.5</v>
      </c>
      <c r="BQ263" s="29">
        <v>110.2</v>
      </c>
      <c r="BR263" s="29">
        <v>124.6</v>
      </c>
      <c r="BS263" s="29">
        <v>-14.4</v>
      </c>
      <c r="BT263" s="29">
        <v>60.2</v>
      </c>
      <c r="BU263" s="29">
        <v>64</v>
      </c>
      <c r="BV263" s="29">
        <v>-3.8</v>
      </c>
      <c r="BW263" s="29">
        <v>118.1</v>
      </c>
      <c r="BX263" s="29">
        <v>131.69999999999999</v>
      </c>
      <c r="BY263" s="29">
        <v>-13.6</v>
      </c>
      <c r="BZ263" s="29">
        <v>153.19999999999999</v>
      </c>
      <c r="CA263" s="29">
        <v>152.9</v>
      </c>
      <c r="CB263" s="29">
        <v>0.3</v>
      </c>
      <c r="CC263" s="29">
        <v>180.9</v>
      </c>
      <c r="CD263" s="29">
        <v>180.1</v>
      </c>
      <c r="CE263" s="29">
        <v>0.7</v>
      </c>
      <c r="CF263" s="29">
        <v>404.3</v>
      </c>
      <c r="CG263" s="29">
        <v>435</v>
      </c>
      <c r="CH263" s="29">
        <v>-30.7</v>
      </c>
      <c r="CI263" s="29">
        <v>39.700000000000003</v>
      </c>
      <c r="CJ263" s="29">
        <v>32</v>
      </c>
      <c r="CK263" s="29">
        <v>7.7</v>
      </c>
      <c r="CL263" s="29">
        <v>136.4</v>
      </c>
      <c r="CM263" s="29">
        <v>126.9</v>
      </c>
      <c r="CN263" s="29">
        <v>9.5</v>
      </c>
      <c r="CO263" s="29">
        <v>286</v>
      </c>
      <c r="CP263" s="29">
        <v>289.89999999999998</v>
      </c>
      <c r="CQ263" s="29">
        <v>-3.9</v>
      </c>
      <c r="CR263" s="29">
        <v>249.6</v>
      </c>
      <c r="CS263" s="29">
        <v>236.1</v>
      </c>
      <c r="CT263" s="29">
        <v>13.4</v>
      </c>
      <c r="CU263" s="29">
        <v>176</v>
      </c>
      <c r="CV263" s="29">
        <v>194.7</v>
      </c>
      <c r="CW263" s="29">
        <v>-18.7</v>
      </c>
      <c r="CX263" s="29">
        <v>83.4</v>
      </c>
      <c r="CY263" s="29">
        <v>84.6</v>
      </c>
      <c r="CZ263" s="29">
        <v>-1.2</v>
      </c>
      <c r="DA263" s="29">
        <v>196.7</v>
      </c>
      <c r="DB263" s="29">
        <v>232.9</v>
      </c>
      <c r="DC263" s="29">
        <v>-36.200000000000003</v>
      </c>
      <c r="DD263" s="29">
        <v>74.099999999999994</v>
      </c>
      <c r="DE263" s="29">
        <v>66.7</v>
      </c>
      <c r="DF263" s="29">
        <v>7.4</v>
      </c>
      <c r="DG263" s="29">
        <v>62.4</v>
      </c>
      <c r="DH263" s="29">
        <v>50.8</v>
      </c>
      <c r="DI263" s="29">
        <v>11.6</v>
      </c>
      <c r="DJ263" s="29">
        <v>237.5</v>
      </c>
      <c r="DK263" s="29">
        <v>240</v>
      </c>
      <c r="DL263" s="29">
        <v>-2.5</v>
      </c>
      <c r="DM263" s="29">
        <v>167.9</v>
      </c>
      <c r="DN263" s="29">
        <v>148.69999999999999</v>
      </c>
      <c r="DO263" s="29">
        <v>19.2</v>
      </c>
      <c r="DP263" s="29">
        <v>121.9</v>
      </c>
      <c r="DQ263" s="29">
        <v>106.4</v>
      </c>
      <c r="DR263" s="29">
        <v>15.5</v>
      </c>
      <c r="DS263" s="29">
        <v>79.900000000000006</v>
      </c>
      <c r="DT263" s="29">
        <v>70.099999999999994</v>
      </c>
      <c r="DU263" s="29">
        <v>9.8000000000000007</v>
      </c>
      <c r="DV263" s="29">
        <v>147.9</v>
      </c>
      <c r="DW263" s="29">
        <v>160.69999999999999</v>
      </c>
      <c r="DX263" s="29">
        <v>-12.8</v>
      </c>
      <c r="DY263" s="29">
        <v>168.2</v>
      </c>
      <c r="DZ263" s="29">
        <v>175.8</v>
      </c>
      <c r="EA263" s="29">
        <v>-7.6</v>
      </c>
      <c r="EB263" s="29">
        <v>73.3</v>
      </c>
      <c r="EC263" s="29">
        <v>74</v>
      </c>
      <c r="ED263" s="29">
        <v>-0.6</v>
      </c>
    </row>
    <row r="264" spans="1:134" x14ac:dyDescent="0.2">
      <c r="A264" s="28">
        <v>42460</v>
      </c>
      <c r="B264" s="33">
        <v>261</v>
      </c>
      <c r="C264" s="29">
        <v>18.399999999999999</v>
      </c>
      <c r="D264" s="29">
        <v>16.5</v>
      </c>
      <c r="E264" s="29">
        <v>1.9</v>
      </c>
      <c r="F264" s="29">
        <v>141.6</v>
      </c>
      <c r="G264" s="29">
        <v>151</v>
      </c>
      <c r="H264" s="29">
        <v>-9.4</v>
      </c>
      <c r="I264" s="29">
        <v>202.5</v>
      </c>
      <c r="J264" s="29">
        <v>199.5</v>
      </c>
      <c r="K264" s="29">
        <v>3</v>
      </c>
      <c r="L264" s="29">
        <v>227.9</v>
      </c>
      <c r="M264" s="29">
        <v>219.2</v>
      </c>
      <c r="N264" s="29">
        <v>8.6999999999999993</v>
      </c>
      <c r="O264" s="29">
        <v>75.099999999999994</v>
      </c>
      <c r="P264" s="29">
        <v>68.3</v>
      </c>
      <c r="Q264" s="29">
        <v>6.9</v>
      </c>
      <c r="R264" s="29">
        <v>207.7</v>
      </c>
      <c r="S264" s="29">
        <v>193.1</v>
      </c>
      <c r="T264" s="29">
        <v>14.6</v>
      </c>
      <c r="U264" s="29">
        <v>232.6</v>
      </c>
      <c r="V264" s="29">
        <v>224.4</v>
      </c>
      <c r="W264" s="29">
        <v>8.1999999999999993</v>
      </c>
      <c r="X264" s="29">
        <v>142.5</v>
      </c>
      <c r="Y264" s="29">
        <v>127.6</v>
      </c>
      <c r="Z264" s="29">
        <v>14.9</v>
      </c>
      <c r="AA264" s="29">
        <v>203</v>
      </c>
      <c r="AB264" s="29">
        <v>179.5</v>
      </c>
      <c r="AC264" s="29">
        <v>23.5</v>
      </c>
      <c r="AD264" s="29">
        <v>65.3</v>
      </c>
      <c r="AE264" s="29">
        <v>53.6</v>
      </c>
      <c r="AF264" s="29">
        <v>11.7</v>
      </c>
      <c r="AG264" s="29">
        <v>88.2</v>
      </c>
      <c r="AH264" s="29">
        <v>85.4</v>
      </c>
      <c r="AI264" s="29">
        <v>2.8</v>
      </c>
      <c r="AJ264" s="29">
        <v>108</v>
      </c>
      <c r="AK264" s="29">
        <v>113.5</v>
      </c>
      <c r="AL264" s="29">
        <v>-5.4</v>
      </c>
      <c r="AM264" s="29">
        <v>237.8</v>
      </c>
      <c r="AN264" s="29">
        <v>258.8</v>
      </c>
      <c r="AO264" s="29">
        <v>-21</v>
      </c>
      <c r="AP264" s="29">
        <v>174.3</v>
      </c>
      <c r="AQ264" s="29">
        <v>226.4</v>
      </c>
      <c r="AR264" s="29">
        <v>-52.1</v>
      </c>
      <c r="AS264" s="29">
        <v>187.7</v>
      </c>
      <c r="AT264" s="29">
        <v>182</v>
      </c>
      <c r="AU264" s="29">
        <v>5.8</v>
      </c>
      <c r="AV264" s="29">
        <v>195.2</v>
      </c>
      <c r="AW264" s="29">
        <v>188.4</v>
      </c>
      <c r="AX264" s="29">
        <v>6.8</v>
      </c>
      <c r="AY264" s="29">
        <v>161.19999999999999</v>
      </c>
      <c r="AZ264" s="29">
        <v>188.3</v>
      </c>
      <c r="BA264" s="29">
        <v>-27.2</v>
      </c>
      <c r="BB264" s="29">
        <v>127.9</v>
      </c>
      <c r="BC264" s="29">
        <v>140.30000000000001</v>
      </c>
      <c r="BD264" s="29">
        <v>-12.4</v>
      </c>
      <c r="BE264" s="29">
        <v>270.60000000000002</v>
      </c>
      <c r="BF264" s="29">
        <v>249.5</v>
      </c>
      <c r="BG264" s="29">
        <v>21.1</v>
      </c>
      <c r="BH264" s="29">
        <v>94.2</v>
      </c>
      <c r="BI264" s="29">
        <v>120.8</v>
      </c>
      <c r="BJ264" s="29">
        <v>-26.7</v>
      </c>
      <c r="BK264" s="29">
        <v>39.700000000000003</v>
      </c>
      <c r="BL264" s="29">
        <v>29.7</v>
      </c>
      <c r="BM264" s="29">
        <v>10</v>
      </c>
      <c r="BN264" s="29">
        <v>322.60000000000002</v>
      </c>
      <c r="BO264" s="29">
        <v>345.2</v>
      </c>
      <c r="BP264" s="29">
        <v>-22.6</v>
      </c>
      <c r="BQ264" s="29">
        <v>109.6</v>
      </c>
      <c r="BR264" s="29">
        <v>123.9</v>
      </c>
      <c r="BS264" s="29">
        <v>-14.3</v>
      </c>
      <c r="BT264" s="29">
        <v>60.4</v>
      </c>
      <c r="BU264" s="29">
        <v>64.3</v>
      </c>
      <c r="BV264" s="29">
        <v>-3.8</v>
      </c>
      <c r="BW264" s="29">
        <v>117</v>
      </c>
      <c r="BX264" s="29">
        <v>131.6</v>
      </c>
      <c r="BY264" s="29">
        <v>-14.6</v>
      </c>
      <c r="BZ264" s="29">
        <v>153.1</v>
      </c>
      <c r="CA264" s="29">
        <v>152.30000000000001</v>
      </c>
      <c r="CB264" s="29">
        <v>0.8</v>
      </c>
      <c r="CC264" s="29">
        <v>180.8</v>
      </c>
      <c r="CD264" s="29">
        <v>180.7</v>
      </c>
      <c r="CE264" s="29">
        <v>0</v>
      </c>
      <c r="CF264" s="29">
        <v>401.5</v>
      </c>
      <c r="CG264" s="29">
        <v>437.2</v>
      </c>
      <c r="CH264" s="29">
        <v>-35.700000000000003</v>
      </c>
      <c r="CI264" s="29">
        <v>40.700000000000003</v>
      </c>
      <c r="CJ264" s="29">
        <v>32.6</v>
      </c>
      <c r="CK264" s="29">
        <v>8.1</v>
      </c>
      <c r="CL264" s="29">
        <v>134.80000000000001</v>
      </c>
      <c r="CM264" s="29">
        <v>127.2</v>
      </c>
      <c r="CN264" s="29">
        <v>7.5</v>
      </c>
      <c r="CO264" s="29">
        <v>284.3</v>
      </c>
      <c r="CP264" s="29">
        <v>290.89999999999998</v>
      </c>
      <c r="CQ264" s="29">
        <v>-6.6</v>
      </c>
      <c r="CR264" s="29">
        <v>251</v>
      </c>
      <c r="CS264" s="29">
        <v>238</v>
      </c>
      <c r="CT264" s="29">
        <v>13</v>
      </c>
      <c r="CU264" s="29">
        <v>176.5</v>
      </c>
      <c r="CV264" s="29">
        <v>194.3</v>
      </c>
      <c r="CW264" s="29">
        <v>-17.8</v>
      </c>
      <c r="CX264" s="29">
        <v>83.9</v>
      </c>
      <c r="CY264" s="29">
        <v>85.3</v>
      </c>
      <c r="CZ264" s="29">
        <v>-1.4</v>
      </c>
      <c r="DA264" s="29">
        <v>192.8</v>
      </c>
      <c r="DB264" s="29">
        <v>232.1</v>
      </c>
      <c r="DC264" s="29">
        <v>-39.299999999999997</v>
      </c>
      <c r="DD264" s="29">
        <v>71.599999999999994</v>
      </c>
      <c r="DE264" s="29">
        <v>67.599999999999994</v>
      </c>
      <c r="DF264" s="29">
        <v>4</v>
      </c>
      <c r="DG264" s="29">
        <v>65.3</v>
      </c>
      <c r="DH264" s="29">
        <v>51.9</v>
      </c>
      <c r="DI264" s="29">
        <v>13.4</v>
      </c>
      <c r="DJ264" s="29">
        <v>232.8</v>
      </c>
      <c r="DK264" s="29">
        <v>241</v>
      </c>
      <c r="DL264" s="29">
        <v>-8.1999999999999993</v>
      </c>
      <c r="DM264" s="29">
        <v>167.3</v>
      </c>
      <c r="DN264" s="29">
        <v>150.30000000000001</v>
      </c>
      <c r="DO264" s="29">
        <v>17</v>
      </c>
      <c r="DP264" s="29">
        <v>120.2</v>
      </c>
      <c r="DQ264" s="29">
        <v>107.1</v>
      </c>
      <c r="DR264" s="29">
        <v>13.1</v>
      </c>
      <c r="DS264" s="29">
        <v>78.900000000000006</v>
      </c>
      <c r="DT264" s="29">
        <v>71.400000000000006</v>
      </c>
      <c r="DU264" s="29">
        <v>7.5</v>
      </c>
      <c r="DV264" s="29">
        <v>148.5</v>
      </c>
      <c r="DW264" s="29">
        <v>160.30000000000001</v>
      </c>
      <c r="DX264" s="29">
        <v>-11.8</v>
      </c>
      <c r="DY264" s="29">
        <v>168.4</v>
      </c>
      <c r="DZ264" s="29">
        <v>176.1</v>
      </c>
      <c r="EA264" s="29">
        <v>-7.7</v>
      </c>
      <c r="EB264" s="29">
        <v>74.3</v>
      </c>
      <c r="EC264" s="29">
        <v>74.2</v>
      </c>
      <c r="ED264" s="29">
        <v>0.1</v>
      </c>
    </row>
    <row r="265" spans="1:134" x14ac:dyDescent="0.2">
      <c r="A265" s="28">
        <v>42551</v>
      </c>
      <c r="B265" s="33">
        <v>262</v>
      </c>
      <c r="C265" s="29">
        <v>17.899999999999999</v>
      </c>
      <c r="D265" s="29">
        <v>16.3</v>
      </c>
      <c r="E265" s="29">
        <v>1.6</v>
      </c>
      <c r="F265" s="29">
        <v>141.5</v>
      </c>
      <c r="G265" s="29">
        <v>150.9</v>
      </c>
      <c r="H265" s="29">
        <v>-9.4</v>
      </c>
      <c r="I265" s="29">
        <v>203.8</v>
      </c>
      <c r="J265" s="29">
        <v>200.5</v>
      </c>
      <c r="K265" s="29">
        <v>3.3</v>
      </c>
      <c r="L265" s="29">
        <v>232.7</v>
      </c>
      <c r="M265" s="29">
        <v>221.3</v>
      </c>
      <c r="N265" s="29">
        <v>11.4</v>
      </c>
      <c r="O265" s="29">
        <v>73.7</v>
      </c>
      <c r="P265" s="29">
        <v>69</v>
      </c>
      <c r="Q265" s="29">
        <v>4.7</v>
      </c>
      <c r="R265" s="29">
        <v>210.5</v>
      </c>
      <c r="S265" s="29">
        <v>194.8</v>
      </c>
      <c r="T265" s="29">
        <v>15.7</v>
      </c>
      <c r="U265" s="29">
        <v>235.3</v>
      </c>
      <c r="V265" s="29">
        <v>225.6</v>
      </c>
      <c r="W265" s="29">
        <v>9.8000000000000007</v>
      </c>
      <c r="X265" s="29">
        <v>142.30000000000001</v>
      </c>
      <c r="Y265" s="29">
        <v>129</v>
      </c>
      <c r="Z265" s="29">
        <v>13.3</v>
      </c>
      <c r="AA265" s="29">
        <v>203.7</v>
      </c>
      <c r="AB265" s="29">
        <v>182.1</v>
      </c>
      <c r="AC265" s="29">
        <v>21.6</v>
      </c>
      <c r="AD265" s="29">
        <v>65.099999999999994</v>
      </c>
      <c r="AE265" s="29">
        <v>54.4</v>
      </c>
      <c r="AF265" s="29">
        <v>10.7</v>
      </c>
      <c r="AG265" s="29">
        <v>89</v>
      </c>
      <c r="AH265" s="29">
        <v>85.9</v>
      </c>
      <c r="AI265" s="29">
        <v>3.1</v>
      </c>
      <c r="AJ265" s="29">
        <v>107.9</v>
      </c>
      <c r="AK265" s="29">
        <v>113</v>
      </c>
      <c r="AL265" s="29">
        <v>-5</v>
      </c>
      <c r="AM265" s="29">
        <v>238.5</v>
      </c>
      <c r="AN265" s="29">
        <v>259</v>
      </c>
      <c r="AO265" s="29">
        <v>-20.5</v>
      </c>
      <c r="AP265" s="29">
        <v>174.2</v>
      </c>
      <c r="AQ265" s="29">
        <v>224.9</v>
      </c>
      <c r="AR265" s="29">
        <v>-50.7</v>
      </c>
      <c r="AS265" s="29">
        <v>185.8</v>
      </c>
      <c r="AT265" s="29">
        <v>183.1</v>
      </c>
      <c r="AU265" s="29">
        <v>2.7</v>
      </c>
      <c r="AV265" s="29">
        <v>197.6</v>
      </c>
      <c r="AW265" s="29">
        <v>189.7</v>
      </c>
      <c r="AX265" s="29">
        <v>7.9</v>
      </c>
      <c r="AY265" s="29">
        <v>164.4</v>
      </c>
      <c r="AZ265" s="29">
        <v>187.5</v>
      </c>
      <c r="BA265" s="29">
        <v>-23.1</v>
      </c>
      <c r="BB265" s="29">
        <v>127</v>
      </c>
      <c r="BC265" s="29">
        <v>140.80000000000001</v>
      </c>
      <c r="BD265" s="29">
        <v>-13.8</v>
      </c>
      <c r="BE265" s="29">
        <v>271.8</v>
      </c>
      <c r="BF265" s="29">
        <v>252.3</v>
      </c>
      <c r="BG265" s="29">
        <v>19.399999999999999</v>
      </c>
      <c r="BH265" s="29">
        <v>94.9</v>
      </c>
      <c r="BI265" s="29">
        <v>120.2</v>
      </c>
      <c r="BJ265" s="29">
        <v>-25.3</v>
      </c>
      <c r="BK265" s="29">
        <v>40</v>
      </c>
      <c r="BL265" s="29">
        <v>30.2</v>
      </c>
      <c r="BM265" s="29">
        <v>9.9</v>
      </c>
      <c r="BN265" s="29">
        <v>321.7</v>
      </c>
      <c r="BO265" s="29">
        <v>347.3</v>
      </c>
      <c r="BP265" s="29">
        <v>-25.6</v>
      </c>
      <c r="BQ265" s="29">
        <v>111.2</v>
      </c>
      <c r="BR265" s="29">
        <v>123.3</v>
      </c>
      <c r="BS265" s="29">
        <v>-12.1</v>
      </c>
      <c r="BT265" s="29">
        <v>58.8</v>
      </c>
      <c r="BU265" s="29">
        <v>64.400000000000006</v>
      </c>
      <c r="BV265" s="29">
        <v>-5.6</v>
      </c>
      <c r="BW265" s="29">
        <v>117.2</v>
      </c>
      <c r="BX265" s="29">
        <v>131.6</v>
      </c>
      <c r="BY265" s="29">
        <v>-14.4</v>
      </c>
      <c r="BZ265" s="29">
        <v>153.4</v>
      </c>
      <c r="CA265" s="29">
        <v>151.69999999999999</v>
      </c>
      <c r="CB265" s="29">
        <v>1.7</v>
      </c>
      <c r="CC265" s="29">
        <v>181.3</v>
      </c>
      <c r="CD265" s="29">
        <v>181.3</v>
      </c>
      <c r="CE265" s="29">
        <v>-0.1</v>
      </c>
      <c r="CF265" s="29">
        <v>395.5</v>
      </c>
      <c r="CG265" s="29">
        <v>438.8</v>
      </c>
      <c r="CH265" s="29">
        <v>-43.3</v>
      </c>
      <c r="CI265" s="29">
        <v>41.7</v>
      </c>
      <c r="CJ265" s="29">
        <v>33.200000000000003</v>
      </c>
      <c r="CK265" s="29">
        <v>8.6</v>
      </c>
      <c r="CL265" s="29">
        <v>134.4</v>
      </c>
      <c r="CM265" s="29">
        <v>127.5</v>
      </c>
      <c r="CN265" s="29">
        <v>6.8</v>
      </c>
      <c r="CO265" s="29">
        <v>283.60000000000002</v>
      </c>
      <c r="CP265" s="29">
        <v>291.8</v>
      </c>
      <c r="CQ265" s="29">
        <v>-8.1</v>
      </c>
      <c r="CR265" s="29">
        <v>254.3</v>
      </c>
      <c r="CS265" s="29">
        <v>240</v>
      </c>
      <c r="CT265" s="29">
        <v>14.3</v>
      </c>
      <c r="CU265" s="29">
        <v>176.8</v>
      </c>
      <c r="CV265" s="29">
        <v>194</v>
      </c>
      <c r="CW265" s="29">
        <v>-17.100000000000001</v>
      </c>
      <c r="CX265" s="29">
        <v>84.8</v>
      </c>
      <c r="CY265" s="29">
        <v>86</v>
      </c>
      <c r="CZ265" s="29">
        <v>-1.2</v>
      </c>
      <c r="DA265" s="29">
        <v>190.7</v>
      </c>
      <c r="DB265" s="29">
        <v>231.2</v>
      </c>
      <c r="DC265" s="29">
        <v>-40.5</v>
      </c>
      <c r="DD265" s="29">
        <v>68.5</v>
      </c>
      <c r="DE265" s="29">
        <v>68.3</v>
      </c>
      <c r="DF265" s="29">
        <v>0.2</v>
      </c>
      <c r="DG265" s="29">
        <v>68.599999999999994</v>
      </c>
      <c r="DH265" s="29">
        <v>53.1</v>
      </c>
      <c r="DI265" s="29">
        <v>15.5</v>
      </c>
      <c r="DJ265" s="29">
        <v>233.1</v>
      </c>
      <c r="DK265" s="29">
        <v>241.9</v>
      </c>
      <c r="DL265" s="29">
        <v>-8.8000000000000007</v>
      </c>
      <c r="DM265" s="29">
        <v>168.8</v>
      </c>
      <c r="DN265" s="29">
        <v>151.9</v>
      </c>
      <c r="DO265" s="29">
        <v>16.899999999999999</v>
      </c>
      <c r="DP265" s="29">
        <v>119.4</v>
      </c>
      <c r="DQ265" s="29">
        <v>107.6</v>
      </c>
      <c r="DR265" s="29">
        <v>11.8</v>
      </c>
      <c r="DS265" s="29">
        <v>79.7</v>
      </c>
      <c r="DT265" s="29">
        <v>72.599999999999994</v>
      </c>
      <c r="DU265" s="29">
        <v>7</v>
      </c>
      <c r="DV265" s="29">
        <v>149.19999999999999</v>
      </c>
      <c r="DW265" s="29">
        <v>159.9</v>
      </c>
      <c r="DX265" s="29">
        <v>-10.7</v>
      </c>
      <c r="DY265" s="29">
        <v>169</v>
      </c>
      <c r="DZ265" s="29">
        <v>176.3</v>
      </c>
      <c r="EA265" s="29">
        <v>-7.4</v>
      </c>
      <c r="EB265" s="29">
        <v>72.5</v>
      </c>
      <c r="EC265" s="29">
        <v>74.3</v>
      </c>
      <c r="ED265" s="29">
        <v>-1.8</v>
      </c>
    </row>
    <row r="266" spans="1:134" x14ac:dyDescent="0.2">
      <c r="A266" s="28">
        <v>42643</v>
      </c>
      <c r="B266" s="33">
        <v>263</v>
      </c>
      <c r="C266" s="29">
        <v>17.899999999999999</v>
      </c>
      <c r="D266" s="29">
        <v>16.100000000000001</v>
      </c>
      <c r="E266" s="29">
        <v>1.8</v>
      </c>
      <c r="F266" s="29">
        <v>142.6</v>
      </c>
      <c r="G266" s="29">
        <v>150.80000000000001</v>
      </c>
      <c r="H266" s="29">
        <v>-8.1999999999999993</v>
      </c>
      <c r="I266" s="29">
        <v>202.9</v>
      </c>
      <c r="J266" s="29">
        <v>201.5</v>
      </c>
      <c r="K266" s="29">
        <v>1.4</v>
      </c>
      <c r="L266" s="29">
        <v>232.1</v>
      </c>
      <c r="M266" s="29">
        <v>223.2</v>
      </c>
      <c r="N266" s="29">
        <v>8.9</v>
      </c>
      <c r="O266" s="29">
        <v>71.599999999999994</v>
      </c>
      <c r="P266" s="29">
        <v>69.5</v>
      </c>
      <c r="Q266" s="29">
        <v>2.1</v>
      </c>
      <c r="R266" s="29">
        <v>213.5</v>
      </c>
      <c r="S266" s="29">
        <v>196.6</v>
      </c>
      <c r="T266" s="29">
        <v>16.899999999999999</v>
      </c>
      <c r="U266" s="29">
        <v>237.1</v>
      </c>
      <c r="V266" s="29">
        <v>226.7</v>
      </c>
      <c r="W266" s="29">
        <v>10.3</v>
      </c>
      <c r="X266" s="29">
        <v>142.1</v>
      </c>
      <c r="Y266" s="29">
        <v>130.4</v>
      </c>
      <c r="Z266" s="29">
        <v>11.7</v>
      </c>
      <c r="AA266" s="29">
        <v>204.2</v>
      </c>
      <c r="AB266" s="29">
        <v>184.7</v>
      </c>
      <c r="AC266" s="29">
        <v>19.600000000000001</v>
      </c>
      <c r="AD266" s="29">
        <v>64.900000000000006</v>
      </c>
      <c r="AE266" s="29">
        <v>55.3</v>
      </c>
      <c r="AF266" s="29">
        <v>9.6999999999999993</v>
      </c>
      <c r="AG266" s="29">
        <v>89.7</v>
      </c>
      <c r="AH266" s="29">
        <v>86.4</v>
      </c>
      <c r="AI266" s="29">
        <v>3.3</v>
      </c>
      <c r="AJ266" s="29">
        <v>108.3</v>
      </c>
      <c r="AK266" s="29">
        <v>112.5</v>
      </c>
      <c r="AL266" s="29">
        <v>-4.2</v>
      </c>
      <c r="AM266" s="29">
        <v>240.2</v>
      </c>
      <c r="AN266" s="29">
        <v>259.3</v>
      </c>
      <c r="AO266" s="29">
        <v>-19.2</v>
      </c>
      <c r="AP266" s="29">
        <v>171.3</v>
      </c>
      <c r="AQ266" s="29">
        <v>223.3</v>
      </c>
      <c r="AR266" s="29">
        <v>-51.9</v>
      </c>
      <c r="AS266" s="29">
        <v>183.4</v>
      </c>
      <c r="AT266" s="29">
        <v>184</v>
      </c>
      <c r="AU266" s="29">
        <v>-0.6</v>
      </c>
      <c r="AV266" s="29">
        <v>198.8</v>
      </c>
      <c r="AW266" s="29">
        <v>191</v>
      </c>
      <c r="AX266" s="29">
        <v>7.8</v>
      </c>
      <c r="AY266" s="29">
        <v>167.6</v>
      </c>
      <c r="AZ266" s="29">
        <v>186.9</v>
      </c>
      <c r="BA266" s="29">
        <v>-19.3</v>
      </c>
      <c r="BB266" s="29">
        <v>125.4</v>
      </c>
      <c r="BC266" s="29">
        <v>141.19999999999999</v>
      </c>
      <c r="BD266" s="29">
        <v>-15.9</v>
      </c>
      <c r="BE266" s="29">
        <v>273.39999999999998</v>
      </c>
      <c r="BF266" s="29">
        <v>255.1</v>
      </c>
      <c r="BG266" s="29">
        <v>18.3</v>
      </c>
      <c r="BH266" s="29">
        <v>90.2</v>
      </c>
      <c r="BI266" s="29">
        <v>119.3</v>
      </c>
      <c r="BJ266" s="29">
        <v>-29.1</v>
      </c>
      <c r="BK266" s="29">
        <v>39.799999999999997</v>
      </c>
      <c r="BL266" s="29">
        <v>30.6</v>
      </c>
      <c r="BM266" s="29">
        <v>9.1999999999999993</v>
      </c>
      <c r="BN266" s="29">
        <v>302.89999999999998</v>
      </c>
      <c r="BO266" s="29">
        <v>348.2</v>
      </c>
      <c r="BP266" s="29">
        <v>-45.3</v>
      </c>
      <c r="BQ266" s="29">
        <v>111</v>
      </c>
      <c r="BR266" s="29">
        <v>122.7</v>
      </c>
      <c r="BS266" s="29">
        <v>-11.7</v>
      </c>
      <c r="BT266" s="29">
        <v>58.9</v>
      </c>
      <c r="BU266" s="29">
        <v>64.5</v>
      </c>
      <c r="BV266" s="29">
        <v>-5.6</v>
      </c>
      <c r="BW266" s="29">
        <v>116.5</v>
      </c>
      <c r="BX266" s="29">
        <v>131.5</v>
      </c>
      <c r="BY266" s="29">
        <v>-15</v>
      </c>
      <c r="BZ266" s="29">
        <v>154.5</v>
      </c>
      <c r="CA266" s="29">
        <v>151.30000000000001</v>
      </c>
      <c r="CB266" s="29">
        <v>3.2</v>
      </c>
      <c r="CC266" s="29">
        <v>181.5</v>
      </c>
      <c r="CD266" s="29">
        <v>181.9</v>
      </c>
      <c r="CE266" s="29">
        <v>-0.4</v>
      </c>
      <c r="CF266" s="29">
        <v>387.6</v>
      </c>
      <c r="CG266" s="29">
        <v>439.8</v>
      </c>
      <c r="CH266" s="29">
        <v>-52.1</v>
      </c>
      <c r="CI266" s="29">
        <v>42.5</v>
      </c>
      <c r="CJ266" s="29">
        <v>33.799999999999997</v>
      </c>
      <c r="CK266" s="29">
        <v>8.6999999999999993</v>
      </c>
      <c r="CL266" s="29">
        <v>135.1</v>
      </c>
      <c r="CM266" s="29">
        <v>127.9</v>
      </c>
      <c r="CN266" s="29">
        <v>7.2</v>
      </c>
      <c r="CO266" s="29">
        <v>289.89999999999998</v>
      </c>
      <c r="CP266" s="29">
        <v>292.89999999999998</v>
      </c>
      <c r="CQ266" s="29">
        <v>-3.1</v>
      </c>
      <c r="CR266" s="29">
        <v>257.3</v>
      </c>
      <c r="CS266" s="29">
        <v>242.1</v>
      </c>
      <c r="CT266" s="29">
        <v>15.2</v>
      </c>
      <c r="CU266" s="29">
        <v>178.2</v>
      </c>
      <c r="CV266" s="29">
        <v>193.7</v>
      </c>
      <c r="CW266" s="29">
        <v>-15.5</v>
      </c>
      <c r="CX266" s="29">
        <v>84.1</v>
      </c>
      <c r="CY266" s="29">
        <v>86.6</v>
      </c>
      <c r="CZ266" s="29">
        <v>-2.5</v>
      </c>
      <c r="DA266" s="29">
        <v>188.3</v>
      </c>
      <c r="DB266" s="29">
        <v>230.1</v>
      </c>
      <c r="DC266" s="29">
        <v>-41.8</v>
      </c>
      <c r="DD266" s="29">
        <v>68.2</v>
      </c>
      <c r="DE266" s="29">
        <v>69</v>
      </c>
      <c r="DF266" s="29">
        <v>-0.8</v>
      </c>
      <c r="DG266" s="29">
        <v>68.3</v>
      </c>
      <c r="DH266" s="29">
        <v>54.2</v>
      </c>
      <c r="DI266" s="29">
        <v>14.1</v>
      </c>
      <c r="DJ266" s="29">
        <v>235.3</v>
      </c>
      <c r="DK266" s="29">
        <v>242.9</v>
      </c>
      <c r="DL266" s="29">
        <v>-7.7</v>
      </c>
      <c r="DM266" s="29">
        <v>169.2</v>
      </c>
      <c r="DN266" s="29">
        <v>153.4</v>
      </c>
      <c r="DO266" s="29">
        <v>15.8</v>
      </c>
      <c r="DP266" s="29">
        <v>118.4</v>
      </c>
      <c r="DQ266" s="29">
        <v>108.1</v>
      </c>
      <c r="DR266" s="29">
        <v>10.3</v>
      </c>
      <c r="DS266" s="29">
        <v>80.900000000000006</v>
      </c>
      <c r="DT266" s="29">
        <v>73.900000000000006</v>
      </c>
      <c r="DU266" s="29">
        <v>7</v>
      </c>
      <c r="DV266" s="29">
        <v>150.30000000000001</v>
      </c>
      <c r="DW266" s="29">
        <v>159.6</v>
      </c>
      <c r="DX266" s="29">
        <v>-9.3000000000000007</v>
      </c>
      <c r="DY266" s="29">
        <v>168.8</v>
      </c>
      <c r="DZ266" s="29">
        <v>176.6</v>
      </c>
      <c r="EA266" s="29">
        <v>-7.8</v>
      </c>
      <c r="EB266" s="29">
        <v>72.2</v>
      </c>
      <c r="EC266" s="29">
        <v>74.400000000000006</v>
      </c>
      <c r="ED266" s="29">
        <v>-2.2000000000000002</v>
      </c>
    </row>
    <row r="267" spans="1:134" x14ac:dyDescent="0.2">
      <c r="A267" s="28">
        <v>42735</v>
      </c>
      <c r="B267" s="33">
        <v>264</v>
      </c>
      <c r="C267" s="29">
        <v>18.100000000000001</v>
      </c>
      <c r="D267" s="29">
        <v>15.9</v>
      </c>
      <c r="E267" s="29">
        <v>2.2000000000000002</v>
      </c>
      <c r="F267" s="29">
        <v>142.1</v>
      </c>
      <c r="G267" s="29">
        <v>150.69999999999999</v>
      </c>
      <c r="H267" s="29">
        <v>-8.6</v>
      </c>
      <c r="I267" s="29">
        <v>201.7</v>
      </c>
      <c r="J267" s="29">
        <v>202.4</v>
      </c>
      <c r="K267" s="29">
        <v>-0.7</v>
      </c>
      <c r="L267" s="29">
        <v>232</v>
      </c>
      <c r="M267" s="29">
        <v>225</v>
      </c>
      <c r="N267" s="29">
        <v>7</v>
      </c>
      <c r="O267" s="29">
        <v>70.8</v>
      </c>
      <c r="P267" s="29">
        <v>70</v>
      </c>
      <c r="Q267" s="29">
        <v>0.8</v>
      </c>
      <c r="R267" s="29">
        <v>212.8</v>
      </c>
      <c r="S267" s="29">
        <v>198.3</v>
      </c>
      <c r="T267" s="29">
        <v>14.5</v>
      </c>
      <c r="U267" s="29">
        <v>237.7</v>
      </c>
      <c r="V267" s="29">
        <v>227.9</v>
      </c>
      <c r="W267" s="29">
        <v>9.8000000000000007</v>
      </c>
      <c r="X267" s="29">
        <v>142.6</v>
      </c>
      <c r="Y267" s="29">
        <v>131.69999999999999</v>
      </c>
      <c r="Z267" s="29">
        <v>10.9</v>
      </c>
      <c r="AA267" s="29">
        <v>205.4</v>
      </c>
      <c r="AB267" s="29">
        <v>187.1</v>
      </c>
      <c r="AC267" s="29">
        <v>18.3</v>
      </c>
      <c r="AD267" s="29">
        <v>64.3</v>
      </c>
      <c r="AE267" s="29">
        <v>56</v>
      </c>
      <c r="AF267" s="29">
        <v>8.3000000000000007</v>
      </c>
      <c r="AG267" s="29">
        <v>89.7</v>
      </c>
      <c r="AH267" s="29">
        <v>86.9</v>
      </c>
      <c r="AI267" s="29">
        <v>2.8</v>
      </c>
      <c r="AJ267" s="29">
        <v>107.6</v>
      </c>
      <c r="AK267" s="29">
        <v>112</v>
      </c>
      <c r="AL267" s="29">
        <v>-4.4000000000000004</v>
      </c>
      <c r="AM267" s="29">
        <v>236.2</v>
      </c>
      <c r="AN267" s="29">
        <v>259.39999999999998</v>
      </c>
      <c r="AO267" s="29">
        <v>-23.1</v>
      </c>
      <c r="AP267" s="29">
        <v>169</v>
      </c>
      <c r="AQ267" s="29">
        <v>221.5</v>
      </c>
      <c r="AR267" s="29">
        <v>-52.5</v>
      </c>
      <c r="AS267" s="29">
        <v>181.2</v>
      </c>
      <c r="AT267" s="29">
        <v>184.8</v>
      </c>
      <c r="AU267" s="29">
        <v>-3.6</v>
      </c>
      <c r="AV267" s="29">
        <v>200</v>
      </c>
      <c r="AW267" s="29">
        <v>192.3</v>
      </c>
      <c r="AX267" s="29">
        <v>7.7</v>
      </c>
      <c r="AY267" s="29">
        <v>165.4</v>
      </c>
      <c r="AZ267" s="29">
        <v>186.1</v>
      </c>
      <c r="BA267" s="29">
        <v>-20.8</v>
      </c>
      <c r="BB267" s="29">
        <v>125.2</v>
      </c>
      <c r="BC267" s="29">
        <v>141.6</v>
      </c>
      <c r="BD267" s="29">
        <v>-16.399999999999999</v>
      </c>
      <c r="BE267" s="29">
        <v>279.2</v>
      </c>
      <c r="BF267" s="29">
        <v>258.10000000000002</v>
      </c>
      <c r="BG267" s="29">
        <v>21.1</v>
      </c>
      <c r="BH267" s="29">
        <v>90.4</v>
      </c>
      <c r="BI267" s="29">
        <v>118.4</v>
      </c>
      <c r="BJ267" s="29">
        <v>-28</v>
      </c>
      <c r="BK267" s="29">
        <v>40.5</v>
      </c>
      <c r="BL267" s="29">
        <v>31.1</v>
      </c>
      <c r="BM267" s="29">
        <v>9.4</v>
      </c>
      <c r="BN267" s="29">
        <v>301.8</v>
      </c>
      <c r="BO267" s="29">
        <v>348.9</v>
      </c>
      <c r="BP267" s="29">
        <v>-47.2</v>
      </c>
      <c r="BQ267" s="29">
        <v>111</v>
      </c>
      <c r="BR267" s="29">
        <v>122.1</v>
      </c>
      <c r="BS267" s="29">
        <v>-11.1</v>
      </c>
      <c r="BT267" s="29">
        <v>56.1</v>
      </c>
      <c r="BU267" s="29">
        <v>64.5</v>
      </c>
      <c r="BV267" s="29">
        <v>-8.4</v>
      </c>
      <c r="BW267" s="29">
        <v>114.5</v>
      </c>
      <c r="BX267" s="29">
        <v>131.30000000000001</v>
      </c>
      <c r="BY267" s="29">
        <v>-16.8</v>
      </c>
      <c r="BZ267" s="29">
        <v>156</v>
      </c>
      <c r="CA267" s="29">
        <v>150.9</v>
      </c>
      <c r="CB267" s="29">
        <v>5</v>
      </c>
      <c r="CC267" s="29">
        <v>181.8</v>
      </c>
      <c r="CD267" s="29">
        <v>182.5</v>
      </c>
      <c r="CE267" s="29">
        <v>-0.7</v>
      </c>
      <c r="CF267" s="29">
        <v>386.7</v>
      </c>
      <c r="CG267" s="29">
        <v>440.6</v>
      </c>
      <c r="CH267" s="29">
        <v>-53.8</v>
      </c>
      <c r="CI267" s="29">
        <v>42.8</v>
      </c>
      <c r="CJ267" s="29">
        <v>34.4</v>
      </c>
      <c r="CK267" s="29">
        <v>8.5</v>
      </c>
      <c r="CL267" s="29">
        <v>136.6</v>
      </c>
      <c r="CM267" s="29">
        <v>128.30000000000001</v>
      </c>
      <c r="CN267" s="29">
        <v>8.3000000000000007</v>
      </c>
      <c r="CO267" s="29">
        <v>286</v>
      </c>
      <c r="CP267" s="29">
        <v>293.8</v>
      </c>
      <c r="CQ267" s="29">
        <v>-7.9</v>
      </c>
      <c r="CR267" s="29">
        <v>257.2</v>
      </c>
      <c r="CS267" s="29">
        <v>244.1</v>
      </c>
      <c r="CT267" s="29">
        <v>13.2</v>
      </c>
      <c r="CU267" s="29">
        <v>177.8</v>
      </c>
      <c r="CV267" s="29">
        <v>193.3</v>
      </c>
      <c r="CW267" s="29">
        <v>-15.6</v>
      </c>
      <c r="CX267" s="29">
        <v>86.3</v>
      </c>
      <c r="CY267" s="29">
        <v>87.4</v>
      </c>
      <c r="CZ267" s="29">
        <v>-1.1000000000000001</v>
      </c>
      <c r="DA267" s="29">
        <v>184.8</v>
      </c>
      <c r="DB267" s="29">
        <v>228.8</v>
      </c>
      <c r="DC267" s="29">
        <v>-44</v>
      </c>
      <c r="DD267" s="29">
        <v>66.900000000000006</v>
      </c>
      <c r="DE267" s="29">
        <v>69.5</v>
      </c>
      <c r="DF267" s="29">
        <v>-2.6</v>
      </c>
      <c r="DG267" s="29">
        <v>65.599999999999994</v>
      </c>
      <c r="DH267" s="29">
        <v>55.2</v>
      </c>
      <c r="DI267" s="29">
        <v>10.3</v>
      </c>
      <c r="DJ267" s="29">
        <v>235.9</v>
      </c>
      <c r="DK267" s="29">
        <v>243.9</v>
      </c>
      <c r="DL267" s="29">
        <v>-8</v>
      </c>
      <c r="DM267" s="29">
        <v>167.6</v>
      </c>
      <c r="DN267" s="29">
        <v>154.80000000000001</v>
      </c>
      <c r="DO267" s="29">
        <v>12.8</v>
      </c>
      <c r="DP267" s="29">
        <v>119.4</v>
      </c>
      <c r="DQ267" s="29">
        <v>108.6</v>
      </c>
      <c r="DR267" s="29">
        <v>10.8</v>
      </c>
      <c r="DS267" s="29">
        <v>85.2</v>
      </c>
      <c r="DT267" s="29">
        <v>75.3</v>
      </c>
      <c r="DU267" s="29">
        <v>9.8000000000000007</v>
      </c>
      <c r="DV267" s="29">
        <v>149.9</v>
      </c>
      <c r="DW267" s="29">
        <v>159.30000000000001</v>
      </c>
      <c r="DX267" s="29">
        <v>-9.4</v>
      </c>
      <c r="DY267" s="29">
        <v>167.7</v>
      </c>
      <c r="DZ267" s="29">
        <v>176.7</v>
      </c>
      <c r="EA267" s="29">
        <v>-9</v>
      </c>
      <c r="EB267" s="29">
        <v>71.5</v>
      </c>
      <c r="EC267" s="29">
        <v>74.400000000000006</v>
      </c>
      <c r="ED267" s="29">
        <v>-3</v>
      </c>
    </row>
    <row r="268" spans="1:134" x14ac:dyDescent="0.2">
      <c r="A268" s="28">
        <v>42825</v>
      </c>
      <c r="B268" s="33">
        <v>265</v>
      </c>
      <c r="C268" s="29">
        <v>17.8</v>
      </c>
      <c r="D268" s="29">
        <v>15.7</v>
      </c>
      <c r="E268" s="29">
        <v>2</v>
      </c>
      <c r="F268" s="29">
        <v>142.69999999999999</v>
      </c>
      <c r="G268" s="29">
        <v>150.6</v>
      </c>
      <c r="H268" s="29">
        <v>-7.9</v>
      </c>
      <c r="I268" s="29">
        <v>198</v>
      </c>
      <c r="J268" s="29">
        <v>203</v>
      </c>
      <c r="K268" s="29">
        <v>-5</v>
      </c>
      <c r="L268" s="29">
        <v>230.4</v>
      </c>
      <c r="M268" s="29">
        <v>226.6</v>
      </c>
      <c r="N268" s="29">
        <v>3.8</v>
      </c>
      <c r="O268" s="29">
        <v>69.599999999999994</v>
      </c>
      <c r="P268" s="29">
        <v>70.400000000000006</v>
      </c>
      <c r="Q268" s="29">
        <v>-0.8</v>
      </c>
      <c r="R268" s="29">
        <v>213.6</v>
      </c>
      <c r="S268" s="29">
        <v>199.9</v>
      </c>
      <c r="T268" s="29">
        <v>13.7</v>
      </c>
      <c r="U268" s="29">
        <v>239.7</v>
      </c>
      <c r="V268" s="29">
        <v>229.1</v>
      </c>
      <c r="W268" s="29">
        <v>10.6</v>
      </c>
      <c r="X268" s="29">
        <v>142</v>
      </c>
      <c r="Y268" s="29">
        <v>132.9</v>
      </c>
      <c r="Z268" s="29">
        <v>9</v>
      </c>
      <c r="AA268" s="29">
        <v>208.5</v>
      </c>
      <c r="AB268" s="29">
        <v>189.7</v>
      </c>
      <c r="AC268" s="29">
        <v>18.8</v>
      </c>
      <c r="AD268" s="29">
        <v>63.5</v>
      </c>
      <c r="AE268" s="29">
        <v>56.7</v>
      </c>
      <c r="AF268" s="29">
        <v>6.8</v>
      </c>
      <c r="AG268" s="29">
        <v>89.6</v>
      </c>
      <c r="AH268" s="29">
        <v>87.3</v>
      </c>
      <c r="AI268" s="29">
        <v>2.2000000000000002</v>
      </c>
      <c r="AJ268" s="29">
        <v>108.5</v>
      </c>
      <c r="AK268" s="29">
        <v>111.6</v>
      </c>
      <c r="AL268" s="29">
        <v>-3.1</v>
      </c>
      <c r="AM268" s="29">
        <v>232.9</v>
      </c>
      <c r="AN268" s="29">
        <v>259.2</v>
      </c>
      <c r="AO268" s="29">
        <v>-26.3</v>
      </c>
      <c r="AP268" s="29">
        <v>168.1</v>
      </c>
      <c r="AQ268" s="29">
        <v>219.8</v>
      </c>
      <c r="AR268" s="29">
        <v>-51.7</v>
      </c>
      <c r="AS268" s="29">
        <v>182.9</v>
      </c>
      <c r="AT268" s="29">
        <v>185.6</v>
      </c>
      <c r="AU268" s="29">
        <v>-2.7</v>
      </c>
      <c r="AV268" s="29">
        <v>203.3</v>
      </c>
      <c r="AW268" s="29">
        <v>193.8</v>
      </c>
      <c r="AX268" s="29">
        <v>9.5</v>
      </c>
      <c r="AY268" s="29">
        <v>166.6</v>
      </c>
      <c r="AZ268" s="29">
        <v>185.4</v>
      </c>
      <c r="BA268" s="29">
        <v>-18.8</v>
      </c>
      <c r="BB268" s="29">
        <v>124</v>
      </c>
      <c r="BC268" s="29">
        <v>141.9</v>
      </c>
      <c r="BD268" s="29">
        <v>-17.8</v>
      </c>
      <c r="BE268" s="29">
        <v>286.2</v>
      </c>
      <c r="BF268" s="29">
        <v>261.39999999999998</v>
      </c>
      <c r="BG268" s="29">
        <v>24.9</v>
      </c>
      <c r="BH268" s="29">
        <v>88.7</v>
      </c>
      <c r="BI268" s="29">
        <v>117.4</v>
      </c>
      <c r="BJ268" s="29">
        <v>-28.7</v>
      </c>
      <c r="BK268" s="29">
        <v>39.4</v>
      </c>
      <c r="BL268" s="29">
        <v>31.5</v>
      </c>
      <c r="BM268" s="29">
        <v>7.9</v>
      </c>
      <c r="BN268" s="29">
        <v>288.7</v>
      </c>
      <c r="BO268" s="29">
        <v>348.8</v>
      </c>
      <c r="BP268" s="29">
        <v>-60.1</v>
      </c>
      <c r="BQ268" s="29">
        <v>110.2</v>
      </c>
      <c r="BR268" s="29">
        <v>121.5</v>
      </c>
      <c r="BS268" s="29">
        <v>-11.3</v>
      </c>
      <c r="BT268" s="29">
        <v>57.9</v>
      </c>
      <c r="BU268" s="29">
        <v>64.5</v>
      </c>
      <c r="BV268" s="29">
        <v>-6.7</v>
      </c>
      <c r="BW268" s="29">
        <v>114.4</v>
      </c>
      <c r="BX268" s="29">
        <v>131</v>
      </c>
      <c r="BY268" s="29">
        <v>-16.600000000000001</v>
      </c>
      <c r="BZ268" s="29">
        <v>156.6</v>
      </c>
      <c r="CA268" s="29">
        <v>150.69999999999999</v>
      </c>
      <c r="CB268" s="29">
        <v>6</v>
      </c>
      <c r="CC268" s="29">
        <v>181.4</v>
      </c>
      <c r="CD268" s="29">
        <v>183</v>
      </c>
      <c r="CE268" s="29">
        <v>-1.6</v>
      </c>
      <c r="CF268" s="29">
        <v>400.1</v>
      </c>
      <c r="CG268" s="29">
        <v>442.1</v>
      </c>
      <c r="CH268" s="29">
        <v>-42</v>
      </c>
      <c r="CI268" s="29">
        <v>41.1</v>
      </c>
      <c r="CJ268" s="29">
        <v>34.9</v>
      </c>
      <c r="CK268" s="29">
        <v>6.3</v>
      </c>
      <c r="CL268" s="29">
        <v>134.80000000000001</v>
      </c>
      <c r="CM268" s="29">
        <v>128.69999999999999</v>
      </c>
      <c r="CN268" s="29">
        <v>6.2</v>
      </c>
      <c r="CO268" s="29">
        <v>286</v>
      </c>
      <c r="CP268" s="29">
        <v>294.7</v>
      </c>
      <c r="CQ268" s="29">
        <v>-8.6999999999999993</v>
      </c>
      <c r="CR268" s="29">
        <v>253.7</v>
      </c>
      <c r="CS268" s="29">
        <v>245.8</v>
      </c>
      <c r="CT268" s="29">
        <v>7.9</v>
      </c>
      <c r="CU268" s="29">
        <v>177.2</v>
      </c>
      <c r="CV268" s="29">
        <v>193</v>
      </c>
      <c r="CW268" s="29">
        <v>-15.8</v>
      </c>
      <c r="CX268" s="29">
        <v>84.8</v>
      </c>
      <c r="CY268" s="29">
        <v>87.9</v>
      </c>
      <c r="CZ268" s="29">
        <v>-3.1</v>
      </c>
      <c r="DA268" s="29">
        <v>183.1</v>
      </c>
      <c r="DB268" s="29">
        <v>227.4</v>
      </c>
      <c r="DC268" s="29">
        <v>-44.3</v>
      </c>
      <c r="DD268" s="29">
        <v>64.400000000000006</v>
      </c>
      <c r="DE268" s="29">
        <v>69.900000000000006</v>
      </c>
      <c r="DF268" s="29">
        <v>-5.5</v>
      </c>
      <c r="DG268" s="29">
        <v>64.599999999999994</v>
      </c>
      <c r="DH268" s="29">
        <v>56.1</v>
      </c>
      <c r="DI268" s="29">
        <v>8.5</v>
      </c>
      <c r="DJ268" s="29">
        <v>240.4</v>
      </c>
      <c r="DK268" s="29">
        <v>245</v>
      </c>
      <c r="DL268" s="29">
        <v>-4.5999999999999996</v>
      </c>
      <c r="DM268" s="29">
        <v>165</v>
      </c>
      <c r="DN268" s="29">
        <v>156</v>
      </c>
      <c r="DO268" s="29">
        <v>9</v>
      </c>
      <c r="DP268" s="29">
        <v>117.5</v>
      </c>
      <c r="DQ268" s="29">
        <v>109.1</v>
      </c>
      <c r="DR268" s="29">
        <v>8.5</v>
      </c>
      <c r="DS268" s="29">
        <v>85.9</v>
      </c>
      <c r="DT268" s="29">
        <v>76.8</v>
      </c>
      <c r="DU268" s="29">
        <v>9.1</v>
      </c>
      <c r="DV268" s="29">
        <v>150</v>
      </c>
      <c r="DW268" s="29">
        <v>159</v>
      </c>
      <c r="DX268" s="29">
        <v>-8.9</v>
      </c>
      <c r="DY268" s="29">
        <v>169</v>
      </c>
      <c r="DZ268" s="29">
        <v>177</v>
      </c>
      <c r="EA268" s="29">
        <v>-8</v>
      </c>
      <c r="EB268" s="29">
        <v>72.099999999999994</v>
      </c>
      <c r="EC268" s="29">
        <v>74.5</v>
      </c>
      <c r="ED268" s="29">
        <v>-2.4</v>
      </c>
    </row>
    <row r="269" spans="1:134" x14ac:dyDescent="0.2">
      <c r="A269" s="28">
        <v>42916</v>
      </c>
      <c r="B269" s="33">
        <v>266</v>
      </c>
      <c r="C269" s="29">
        <v>18.600000000000001</v>
      </c>
      <c r="D269" s="29">
        <v>15.6</v>
      </c>
      <c r="E269" s="29">
        <v>3</v>
      </c>
      <c r="F269" s="29">
        <v>141.5</v>
      </c>
      <c r="G269" s="29">
        <v>150.5</v>
      </c>
      <c r="H269" s="29">
        <v>-9</v>
      </c>
      <c r="I269" s="29">
        <v>197.8</v>
      </c>
      <c r="J269" s="29">
        <v>203.6</v>
      </c>
      <c r="K269" s="29">
        <v>-5.8</v>
      </c>
      <c r="L269" s="29">
        <v>227.8</v>
      </c>
      <c r="M269" s="29">
        <v>228.1</v>
      </c>
      <c r="N269" s="29">
        <v>-0.3</v>
      </c>
      <c r="O269" s="29">
        <v>67.900000000000006</v>
      </c>
      <c r="P269" s="29">
        <v>70.599999999999994</v>
      </c>
      <c r="Q269" s="29">
        <v>-2.8</v>
      </c>
      <c r="R269" s="29">
        <v>214.3</v>
      </c>
      <c r="S269" s="29">
        <v>201.5</v>
      </c>
      <c r="T269" s="29">
        <v>12.8</v>
      </c>
      <c r="U269" s="29">
        <v>241.8</v>
      </c>
      <c r="V269" s="29">
        <v>230.4</v>
      </c>
      <c r="W269" s="29">
        <v>11.4</v>
      </c>
      <c r="X269" s="29">
        <v>141.4</v>
      </c>
      <c r="Y269" s="29">
        <v>134.1</v>
      </c>
      <c r="Z269" s="29">
        <v>7.3</v>
      </c>
      <c r="AA269" s="29">
        <v>208.2</v>
      </c>
      <c r="AB269" s="29">
        <v>192.1</v>
      </c>
      <c r="AC269" s="29">
        <v>16.100000000000001</v>
      </c>
      <c r="AD269" s="29">
        <v>63.5</v>
      </c>
      <c r="AE269" s="29">
        <v>57.3</v>
      </c>
      <c r="AF269" s="29">
        <v>6.3</v>
      </c>
      <c r="AG269" s="29">
        <v>89</v>
      </c>
      <c r="AH269" s="29">
        <v>87.7</v>
      </c>
      <c r="AI269" s="29">
        <v>1.3</v>
      </c>
      <c r="AJ269" s="29">
        <v>108.4</v>
      </c>
      <c r="AK269" s="29">
        <v>111.2</v>
      </c>
      <c r="AL269" s="29">
        <v>-2.8</v>
      </c>
      <c r="AM269" s="29">
        <v>230.4</v>
      </c>
      <c r="AN269" s="29">
        <v>258.8</v>
      </c>
      <c r="AO269" s="29">
        <v>-28.4</v>
      </c>
      <c r="AP269" s="29">
        <v>166.2</v>
      </c>
      <c r="AQ269" s="29">
        <v>217.9</v>
      </c>
      <c r="AR269" s="29">
        <v>-51.7</v>
      </c>
      <c r="AS269" s="29">
        <v>183.8</v>
      </c>
      <c r="AT269" s="29">
        <v>186.4</v>
      </c>
      <c r="AU269" s="29">
        <v>-2.6</v>
      </c>
      <c r="AV269" s="29">
        <v>204.1</v>
      </c>
      <c r="AW269" s="29">
        <v>195.2</v>
      </c>
      <c r="AX269" s="29">
        <v>8.9</v>
      </c>
      <c r="AY269" s="29">
        <v>165.3</v>
      </c>
      <c r="AZ269" s="29">
        <v>184.7</v>
      </c>
      <c r="BA269" s="29">
        <v>-19.399999999999999</v>
      </c>
      <c r="BB269" s="29">
        <v>122.1</v>
      </c>
      <c r="BC269" s="29">
        <v>142</v>
      </c>
      <c r="BD269" s="29">
        <v>-19.8</v>
      </c>
      <c r="BE269" s="29">
        <v>297.8</v>
      </c>
      <c r="BF269" s="29">
        <v>265.10000000000002</v>
      </c>
      <c r="BG269" s="29">
        <v>32.700000000000003</v>
      </c>
      <c r="BH269" s="29">
        <v>87.4</v>
      </c>
      <c r="BI269" s="29">
        <v>116.4</v>
      </c>
      <c r="BJ269" s="29">
        <v>-28.9</v>
      </c>
      <c r="BK269" s="29">
        <v>39.6</v>
      </c>
      <c r="BL269" s="29">
        <v>31.9</v>
      </c>
      <c r="BM269" s="29">
        <v>7.7</v>
      </c>
      <c r="BN269" s="29">
        <v>275.60000000000002</v>
      </c>
      <c r="BO269" s="29">
        <v>347.9</v>
      </c>
      <c r="BP269" s="29">
        <v>-72.3</v>
      </c>
      <c r="BQ269" s="29">
        <v>110.4</v>
      </c>
      <c r="BR269" s="29">
        <v>120.9</v>
      </c>
      <c r="BS269" s="29">
        <v>-10.5</v>
      </c>
      <c r="BT269" s="29">
        <v>54.9</v>
      </c>
      <c r="BU269" s="29">
        <v>64.400000000000006</v>
      </c>
      <c r="BV269" s="29">
        <v>-9.5</v>
      </c>
      <c r="BW269" s="29">
        <v>113.5</v>
      </c>
      <c r="BX269" s="29">
        <v>130.69999999999999</v>
      </c>
      <c r="BY269" s="29">
        <v>-17.3</v>
      </c>
      <c r="BZ269" s="29">
        <v>155.80000000000001</v>
      </c>
      <c r="CA269" s="29">
        <v>150.4</v>
      </c>
      <c r="CB269" s="29">
        <v>5.4</v>
      </c>
      <c r="CC269" s="29">
        <v>182.9</v>
      </c>
      <c r="CD269" s="29">
        <v>183.5</v>
      </c>
      <c r="CE269" s="29">
        <v>-0.7</v>
      </c>
      <c r="CF269" s="29">
        <v>407.3</v>
      </c>
      <c r="CG269" s="29">
        <v>443.8</v>
      </c>
      <c r="CH269" s="29">
        <v>-36.6</v>
      </c>
      <c r="CI269" s="29">
        <v>40.6</v>
      </c>
      <c r="CJ269" s="29">
        <v>35.299999999999997</v>
      </c>
      <c r="CK269" s="29">
        <v>5.3</v>
      </c>
      <c r="CL269" s="29">
        <v>134.1</v>
      </c>
      <c r="CM269" s="29">
        <v>128.9</v>
      </c>
      <c r="CN269" s="29">
        <v>5.0999999999999996</v>
      </c>
      <c r="CO269" s="29">
        <v>282.60000000000002</v>
      </c>
      <c r="CP269" s="29">
        <v>295.3</v>
      </c>
      <c r="CQ269" s="29">
        <v>-12.7</v>
      </c>
      <c r="CR269" s="29">
        <v>252.2</v>
      </c>
      <c r="CS269" s="29">
        <v>247.3</v>
      </c>
      <c r="CT269" s="29">
        <v>4.9000000000000004</v>
      </c>
      <c r="CU269" s="29">
        <v>177.1</v>
      </c>
      <c r="CV269" s="29">
        <v>192.6</v>
      </c>
      <c r="CW269" s="29">
        <v>-15.5</v>
      </c>
      <c r="CX269" s="29">
        <v>83.9</v>
      </c>
      <c r="CY269" s="29">
        <v>88.4</v>
      </c>
      <c r="CZ269" s="29">
        <v>-4.5</v>
      </c>
      <c r="DA269" s="29">
        <v>180.9</v>
      </c>
      <c r="DB269" s="29">
        <v>226</v>
      </c>
      <c r="DC269" s="29">
        <v>-45.1</v>
      </c>
      <c r="DD269" s="29">
        <v>64.5</v>
      </c>
      <c r="DE269" s="29">
        <v>70.2</v>
      </c>
      <c r="DF269" s="29">
        <v>-5.7</v>
      </c>
      <c r="DG269" s="29">
        <v>63.7</v>
      </c>
      <c r="DH269" s="29">
        <v>56.8</v>
      </c>
      <c r="DI269" s="29">
        <v>6.9</v>
      </c>
      <c r="DJ269" s="29">
        <v>240</v>
      </c>
      <c r="DK269" s="29">
        <v>246.1</v>
      </c>
      <c r="DL269" s="29">
        <v>-6.1</v>
      </c>
      <c r="DM269" s="29">
        <v>168</v>
      </c>
      <c r="DN269" s="29">
        <v>157.30000000000001</v>
      </c>
      <c r="DO269" s="29">
        <v>10.7</v>
      </c>
      <c r="DP269" s="29">
        <v>117.5</v>
      </c>
      <c r="DQ269" s="29">
        <v>109.5</v>
      </c>
      <c r="DR269" s="29">
        <v>8</v>
      </c>
      <c r="DS269" s="29">
        <v>85.8</v>
      </c>
      <c r="DT269" s="29">
        <v>78.099999999999994</v>
      </c>
      <c r="DU269" s="29">
        <v>7.7</v>
      </c>
      <c r="DV269" s="29">
        <v>150.6</v>
      </c>
      <c r="DW269" s="29">
        <v>158.69999999999999</v>
      </c>
      <c r="DX269" s="29">
        <v>-8.1</v>
      </c>
      <c r="DY269" s="29">
        <v>167.8</v>
      </c>
      <c r="DZ269" s="29">
        <v>177.1</v>
      </c>
      <c r="EA269" s="29">
        <v>-9.1999999999999993</v>
      </c>
      <c r="EB269" s="29">
        <v>71.599999999999994</v>
      </c>
      <c r="EC269" s="29">
        <v>74.5</v>
      </c>
      <c r="ED269" s="29">
        <v>-2.9</v>
      </c>
    </row>
    <row r="270" spans="1:134" x14ac:dyDescent="0.2">
      <c r="A270" s="28">
        <v>43008</v>
      </c>
      <c r="B270" s="33">
        <v>267</v>
      </c>
      <c r="C270" s="29">
        <v>19.600000000000001</v>
      </c>
      <c r="D270" s="29">
        <v>15.6</v>
      </c>
      <c r="E270" s="29">
        <v>4</v>
      </c>
      <c r="F270" s="29">
        <v>141</v>
      </c>
      <c r="G270" s="29">
        <v>150.30000000000001</v>
      </c>
      <c r="H270" s="29">
        <v>-9.1999999999999993</v>
      </c>
      <c r="I270" s="29">
        <v>195.9</v>
      </c>
      <c r="J270" s="29">
        <v>204</v>
      </c>
      <c r="K270" s="29">
        <v>-8.1</v>
      </c>
      <c r="L270" s="29">
        <v>223.8</v>
      </c>
      <c r="M270" s="29">
        <v>229.2</v>
      </c>
      <c r="N270" s="29">
        <v>-5.4</v>
      </c>
      <c r="O270" s="29">
        <v>69.2</v>
      </c>
      <c r="P270" s="29">
        <v>71</v>
      </c>
      <c r="Q270" s="29">
        <v>-1.7</v>
      </c>
      <c r="R270" s="29">
        <v>212.9</v>
      </c>
      <c r="S270" s="29">
        <v>203</v>
      </c>
      <c r="T270" s="29">
        <v>9.9</v>
      </c>
      <c r="U270" s="29">
        <v>244.2</v>
      </c>
      <c r="V270" s="29">
        <v>231.8</v>
      </c>
      <c r="W270" s="29">
        <v>12.5</v>
      </c>
      <c r="X270" s="29">
        <v>139.6</v>
      </c>
      <c r="Y270" s="29">
        <v>135.1</v>
      </c>
      <c r="Z270" s="29">
        <v>4.5</v>
      </c>
      <c r="AA270" s="29">
        <v>208.4</v>
      </c>
      <c r="AB270" s="29">
        <v>194.4</v>
      </c>
      <c r="AC270" s="29">
        <v>13.9</v>
      </c>
      <c r="AD270" s="29">
        <v>62.8</v>
      </c>
      <c r="AE270" s="29">
        <v>57.9</v>
      </c>
      <c r="AF270" s="29">
        <v>4.9000000000000004</v>
      </c>
      <c r="AG270" s="29">
        <v>88.3</v>
      </c>
      <c r="AH270" s="29">
        <v>88.1</v>
      </c>
      <c r="AI270" s="29">
        <v>0.2</v>
      </c>
      <c r="AJ270" s="29">
        <v>109.1</v>
      </c>
      <c r="AK270" s="29">
        <v>110.8</v>
      </c>
      <c r="AL270" s="29">
        <v>-1.7</v>
      </c>
      <c r="AM270" s="29">
        <v>229.6</v>
      </c>
      <c r="AN270" s="29">
        <v>258.39999999999998</v>
      </c>
      <c r="AO270" s="29">
        <v>-28.8</v>
      </c>
      <c r="AP270" s="29">
        <v>163</v>
      </c>
      <c r="AQ270" s="29">
        <v>215.9</v>
      </c>
      <c r="AR270" s="29">
        <v>-52.9</v>
      </c>
      <c r="AS270" s="29">
        <v>185.4</v>
      </c>
      <c r="AT270" s="29">
        <v>187.3</v>
      </c>
      <c r="AU270" s="29">
        <v>-1.9</v>
      </c>
      <c r="AV270" s="29">
        <v>204.5</v>
      </c>
      <c r="AW270" s="29">
        <v>196.6</v>
      </c>
      <c r="AX270" s="29">
        <v>7.9</v>
      </c>
      <c r="AY270" s="29">
        <v>167</v>
      </c>
      <c r="AZ270" s="29">
        <v>184.1</v>
      </c>
      <c r="BA270" s="29">
        <v>-17.100000000000001</v>
      </c>
      <c r="BB270" s="29">
        <v>119.9</v>
      </c>
      <c r="BC270" s="29">
        <v>141.9</v>
      </c>
      <c r="BD270" s="29">
        <v>-22</v>
      </c>
      <c r="BE270" s="29">
        <v>299.2</v>
      </c>
      <c r="BF270" s="29">
        <v>268.8</v>
      </c>
      <c r="BG270" s="29">
        <v>30.4</v>
      </c>
      <c r="BH270" s="29">
        <v>86.6</v>
      </c>
      <c r="BI270" s="29">
        <v>115.3</v>
      </c>
      <c r="BJ270" s="29">
        <v>-28.7</v>
      </c>
      <c r="BK270" s="29">
        <v>39</v>
      </c>
      <c r="BL270" s="29">
        <v>32.200000000000003</v>
      </c>
      <c r="BM270" s="29">
        <v>6.8</v>
      </c>
      <c r="BN270" s="29">
        <v>265</v>
      </c>
      <c r="BO270" s="29">
        <v>346.4</v>
      </c>
      <c r="BP270" s="29">
        <v>-81.3</v>
      </c>
      <c r="BQ270" s="29">
        <v>112</v>
      </c>
      <c r="BR270" s="29">
        <v>120.4</v>
      </c>
      <c r="BS270" s="29">
        <v>-8.4</v>
      </c>
      <c r="BT270" s="29">
        <v>55.7</v>
      </c>
      <c r="BU270" s="29">
        <v>64.3</v>
      </c>
      <c r="BV270" s="29">
        <v>-8.6</v>
      </c>
      <c r="BW270" s="29">
        <v>111.8</v>
      </c>
      <c r="BX270" s="29">
        <v>130.30000000000001</v>
      </c>
      <c r="BY270" s="29">
        <v>-18.600000000000001</v>
      </c>
      <c r="BZ270" s="29">
        <v>155.9</v>
      </c>
      <c r="CA270" s="29">
        <v>150.1</v>
      </c>
      <c r="CB270" s="29">
        <v>5.8</v>
      </c>
      <c r="CC270" s="29">
        <v>182.6</v>
      </c>
      <c r="CD270" s="29">
        <v>184.1</v>
      </c>
      <c r="CE270" s="29">
        <v>-1.5</v>
      </c>
      <c r="CF270" s="29">
        <v>416.7</v>
      </c>
      <c r="CG270" s="29">
        <v>446</v>
      </c>
      <c r="CH270" s="29">
        <v>-29.4</v>
      </c>
      <c r="CI270" s="29">
        <v>41.2</v>
      </c>
      <c r="CJ270" s="29">
        <v>35.799999999999997</v>
      </c>
      <c r="CK270" s="29">
        <v>5.4</v>
      </c>
      <c r="CL270" s="29">
        <v>132.1</v>
      </c>
      <c r="CM270" s="29">
        <v>129.1</v>
      </c>
      <c r="CN270" s="29">
        <v>3</v>
      </c>
      <c r="CO270" s="29">
        <v>281.39999999999998</v>
      </c>
      <c r="CP270" s="29">
        <v>295.8</v>
      </c>
      <c r="CQ270" s="29">
        <v>-14.4</v>
      </c>
      <c r="CR270" s="29">
        <v>248.3</v>
      </c>
      <c r="CS270" s="29">
        <v>248.5</v>
      </c>
      <c r="CT270" s="29">
        <v>-0.2</v>
      </c>
      <c r="CU270" s="29">
        <v>176.2</v>
      </c>
      <c r="CV270" s="29">
        <v>192.2</v>
      </c>
      <c r="CW270" s="29">
        <v>-16</v>
      </c>
      <c r="CX270" s="29">
        <v>82.8</v>
      </c>
      <c r="CY270" s="29">
        <v>88.8</v>
      </c>
      <c r="CZ270" s="29">
        <v>-6</v>
      </c>
      <c r="DA270" s="29">
        <v>178.5</v>
      </c>
      <c r="DB270" s="29">
        <v>224.3</v>
      </c>
      <c r="DC270" s="29">
        <v>-45.8</v>
      </c>
      <c r="DD270" s="29">
        <v>63.8</v>
      </c>
      <c r="DE270" s="29">
        <v>70.5</v>
      </c>
      <c r="DF270" s="29">
        <v>-6.7</v>
      </c>
      <c r="DG270" s="29">
        <v>62.1</v>
      </c>
      <c r="DH270" s="29">
        <v>57.5</v>
      </c>
      <c r="DI270" s="29">
        <v>4.5999999999999996</v>
      </c>
      <c r="DJ270" s="29">
        <v>238.9</v>
      </c>
      <c r="DK270" s="29">
        <v>247</v>
      </c>
      <c r="DL270" s="29">
        <v>-8.1</v>
      </c>
      <c r="DM270" s="29">
        <v>166.1</v>
      </c>
      <c r="DN270" s="29">
        <v>158.5</v>
      </c>
      <c r="DO270" s="29">
        <v>7.6</v>
      </c>
      <c r="DP270" s="29">
        <v>116.2</v>
      </c>
      <c r="DQ270" s="29">
        <v>109.8</v>
      </c>
      <c r="DR270" s="29">
        <v>6.4</v>
      </c>
      <c r="DS270" s="29">
        <v>84.6</v>
      </c>
      <c r="DT270" s="29">
        <v>79.3</v>
      </c>
      <c r="DU270" s="29">
        <v>5.2</v>
      </c>
      <c r="DV270" s="29">
        <v>150.69999999999999</v>
      </c>
      <c r="DW270" s="29">
        <v>158.4</v>
      </c>
      <c r="DX270" s="29">
        <v>-7.7</v>
      </c>
      <c r="DY270" s="29">
        <v>166.8</v>
      </c>
      <c r="DZ270" s="29">
        <v>177.1</v>
      </c>
      <c r="EA270" s="29">
        <v>-10.3</v>
      </c>
      <c r="EB270" s="29">
        <v>72</v>
      </c>
      <c r="EC270" s="29">
        <v>74.599999999999994</v>
      </c>
      <c r="ED270" s="29">
        <v>-2.6</v>
      </c>
    </row>
    <row r="271" spans="1:134" x14ac:dyDescent="0.2">
      <c r="A271" s="28">
        <v>43100</v>
      </c>
      <c r="B271" s="33">
        <v>268</v>
      </c>
      <c r="C271" s="29">
        <v>20.7</v>
      </c>
      <c r="D271" s="29">
        <v>15.6</v>
      </c>
      <c r="E271" s="29">
        <v>5.0999999999999996</v>
      </c>
      <c r="F271" s="29">
        <v>141.1</v>
      </c>
      <c r="G271" s="29">
        <v>150.1</v>
      </c>
      <c r="H271" s="29">
        <v>-9</v>
      </c>
      <c r="I271" s="29">
        <v>196.3</v>
      </c>
      <c r="J271" s="29">
        <v>204.4</v>
      </c>
      <c r="K271" s="29">
        <v>-8.1999999999999993</v>
      </c>
      <c r="L271" s="29">
        <v>221.9</v>
      </c>
      <c r="M271" s="29">
        <v>230.1</v>
      </c>
      <c r="N271" s="29">
        <v>-8.1999999999999993</v>
      </c>
      <c r="O271" s="29">
        <v>68.099999999999994</v>
      </c>
      <c r="P271" s="29">
        <v>71.2</v>
      </c>
      <c r="Q271" s="29">
        <v>-3.1</v>
      </c>
      <c r="R271" s="29">
        <v>214.2</v>
      </c>
      <c r="S271" s="29">
        <v>204.4</v>
      </c>
      <c r="T271" s="29">
        <v>9.6999999999999993</v>
      </c>
      <c r="U271" s="29">
        <v>246.5</v>
      </c>
      <c r="V271" s="29">
        <v>233.2</v>
      </c>
      <c r="W271" s="29">
        <v>13.3</v>
      </c>
      <c r="X271" s="29">
        <v>137.19999999999999</v>
      </c>
      <c r="Y271" s="29">
        <v>135.9</v>
      </c>
      <c r="Z271" s="29">
        <v>1.4</v>
      </c>
      <c r="AA271" s="29">
        <v>207.3</v>
      </c>
      <c r="AB271" s="29">
        <v>196.6</v>
      </c>
      <c r="AC271" s="29">
        <v>10.7</v>
      </c>
      <c r="AD271" s="29">
        <v>62.4</v>
      </c>
      <c r="AE271" s="29">
        <v>58.4</v>
      </c>
      <c r="AF271" s="29">
        <v>4</v>
      </c>
      <c r="AG271" s="29">
        <v>88</v>
      </c>
      <c r="AH271" s="29">
        <v>88.4</v>
      </c>
      <c r="AI271" s="29">
        <v>-0.4</v>
      </c>
      <c r="AJ271" s="29">
        <v>109.1</v>
      </c>
      <c r="AK271" s="29">
        <v>110.5</v>
      </c>
      <c r="AL271" s="29">
        <v>-1.4</v>
      </c>
      <c r="AM271" s="29">
        <v>228</v>
      </c>
      <c r="AN271" s="29">
        <v>257.89999999999998</v>
      </c>
      <c r="AO271" s="29">
        <v>-29.9</v>
      </c>
      <c r="AP271" s="29">
        <v>160.4</v>
      </c>
      <c r="AQ271" s="29">
        <v>213.8</v>
      </c>
      <c r="AR271" s="29">
        <v>-53.3</v>
      </c>
      <c r="AS271" s="29">
        <v>186.7</v>
      </c>
      <c r="AT271" s="29">
        <v>188.1</v>
      </c>
      <c r="AU271" s="29">
        <v>-1.5</v>
      </c>
      <c r="AV271" s="29">
        <v>205.4</v>
      </c>
      <c r="AW271" s="29">
        <v>198</v>
      </c>
      <c r="AX271" s="29">
        <v>7.4</v>
      </c>
      <c r="AY271" s="29">
        <v>167.8</v>
      </c>
      <c r="AZ271" s="29">
        <v>183.5</v>
      </c>
      <c r="BA271" s="29">
        <v>-15.7</v>
      </c>
      <c r="BB271" s="29">
        <v>118.4</v>
      </c>
      <c r="BC271" s="29">
        <v>141.80000000000001</v>
      </c>
      <c r="BD271" s="29">
        <v>-23.4</v>
      </c>
      <c r="BE271" s="29">
        <v>302.7</v>
      </c>
      <c r="BF271" s="29">
        <v>272.5</v>
      </c>
      <c r="BG271" s="29">
        <v>30.3</v>
      </c>
      <c r="BH271" s="29">
        <v>84.7</v>
      </c>
      <c r="BI271" s="29">
        <v>114.1</v>
      </c>
      <c r="BJ271" s="29">
        <v>-29.4</v>
      </c>
      <c r="BK271" s="29">
        <v>39.4</v>
      </c>
      <c r="BL271" s="29">
        <v>32.6</v>
      </c>
      <c r="BM271" s="29">
        <v>6.9</v>
      </c>
      <c r="BN271" s="29">
        <v>254.6</v>
      </c>
      <c r="BO271" s="29">
        <v>344.2</v>
      </c>
      <c r="BP271" s="29">
        <v>-89.6</v>
      </c>
      <c r="BQ271" s="29">
        <v>110.6</v>
      </c>
      <c r="BR271" s="29">
        <v>119.9</v>
      </c>
      <c r="BS271" s="29">
        <v>-9.1999999999999993</v>
      </c>
      <c r="BT271" s="29">
        <v>54.8</v>
      </c>
      <c r="BU271" s="29">
        <v>64.2</v>
      </c>
      <c r="BV271" s="29">
        <v>-9.4</v>
      </c>
      <c r="BW271" s="29">
        <v>111.7</v>
      </c>
      <c r="BX271" s="29">
        <v>129.9</v>
      </c>
      <c r="BY271" s="29">
        <v>-18.2</v>
      </c>
      <c r="BZ271" s="29">
        <v>156.4</v>
      </c>
      <c r="CA271" s="29">
        <v>149.9</v>
      </c>
      <c r="CB271" s="29">
        <v>6.5</v>
      </c>
      <c r="CC271" s="29">
        <v>182.1</v>
      </c>
      <c r="CD271" s="29">
        <v>184.5</v>
      </c>
      <c r="CE271" s="29">
        <v>-2.4</v>
      </c>
      <c r="CF271" s="29">
        <v>420.6</v>
      </c>
      <c r="CG271" s="29">
        <v>448.3</v>
      </c>
      <c r="CH271" s="29">
        <v>-27.8</v>
      </c>
      <c r="CI271" s="29">
        <v>42.6</v>
      </c>
      <c r="CJ271" s="29">
        <v>36.299999999999997</v>
      </c>
      <c r="CK271" s="29">
        <v>6.3</v>
      </c>
      <c r="CL271" s="29">
        <v>132.6</v>
      </c>
      <c r="CM271" s="29">
        <v>129.30000000000001</v>
      </c>
      <c r="CN271" s="29">
        <v>3.4</v>
      </c>
      <c r="CO271" s="29">
        <v>275.39999999999998</v>
      </c>
      <c r="CP271" s="29">
        <v>295.89999999999998</v>
      </c>
      <c r="CQ271" s="29">
        <v>-20.5</v>
      </c>
      <c r="CR271" s="29">
        <v>245.6</v>
      </c>
      <c r="CS271" s="29">
        <v>249.6</v>
      </c>
      <c r="CT271" s="29">
        <v>-4</v>
      </c>
      <c r="CU271" s="29">
        <v>176.1</v>
      </c>
      <c r="CV271" s="29">
        <v>191.8</v>
      </c>
      <c r="CW271" s="29">
        <v>-15.6</v>
      </c>
      <c r="CX271" s="29">
        <v>81.400000000000006</v>
      </c>
      <c r="CY271" s="29">
        <v>89.1</v>
      </c>
      <c r="CZ271" s="29">
        <v>-7.8</v>
      </c>
      <c r="DA271" s="29">
        <v>176.2</v>
      </c>
      <c r="DB271" s="29">
        <v>222.6</v>
      </c>
      <c r="DC271" s="29">
        <v>-46.5</v>
      </c>
      <c r="DD271" s="29">
        <v>63.7</v>
      </c>
      <c r="DE271" s="29">
        <v>70.7</v>
      </c>
      <c r="DF271" s="29">
        <v>-7</v>
      </c>
      <c r="DG271" s="29">
        <v>60.7</v>
      </c>
      <c r="DH271" s="29">
        <v>58</v>
      </c>
      <c r="DI271" s="29">
        <v>2.7</v>
      </c>
      <c r="DJ271" s="29">
        <v>240.2</v>
      </c>
      <c r="DK271" s="29">
        <v>247.9</v>
      </c>
      <c r="DL271" s="29">
        <v>-7.7</v>
      </c>
      <c r="DM271" s="29">
        <v>169.1</v>
      </c>
      <c r="DN271" s="29">
        <v>159.69999999999999</v>
      </c>
      <c r="DO271" s="29">
        <v>9.3000000000000007</v>
      </c>
      <c r="DP271" s="29">
        <v>116.8</v>
      </c>
      <c r="DQ271" s="29">
        <v>110.1</v>
      </c>
      <c r="DR271" s="29">
        <v>6.7</v>
      </c>
      <c r="DS271" s="29">
        <v>85.5</v>
      </c>
      <c r="DT271" s="29">
        <v>80.5</v>
      </c>
      <c r="DU271" s="29">
        <v>5</v>
      </c>
      <c r="DV271" s="29">
        <v>151.30000000000001</v>
      </c>
      <c r="DW271" s="29">
        <v>158.19999999999999</v>
      </c>
      <c r="DX271" s="29">
        <v>-6.8</v>
      </c>
      <c r="DY271" s="29">
        <v>165.8</v>
      </c>
      <c r="DZ271" s="29">
        <v>177.1</v>
      </c>
      <c r="EA271" s="29">
        <v>-11.3</v>
      </c>
      <c r="EB271" s="29">
        <v>71.2</v>
      </c>
      <c r="EC271" s="29">
        <v>74.599999999999994</v>
      </c>
      <c r="ED271" s="29">
        <v>-3.4</v>
      </c>
    </row>
    <row r="272" spans="1:134" x14ac:dyDescent="0.2">
      <c r="A272" s="28">
        <v>43190</v>
      </c>
      <c r="B272" s="33">
        <v>269</v>
      </c>
      <c r="C272" s="29">
        <v>20.7</v>
      </c>
      <c r="D272" s="29">
        <v>15.6</v>
      </c>
      <c r="E272" s="29">
        <v>5.2</v>
      </c>
      <c r="F272" s="29">
        <v>141</v>
      </c>
      <c r="G272" s="29">
        <v>149.9</v>
      </c>
      <c r="H272" s="29">
        <v>-8.9</v>
      </c>
      <c r="I272" s="29">
        <v>197</v>
      </c>
      <c r="J272" s="29">
        <v>204.9</v>
      </c>
      <c r="K272" s="29">
        <v>-7.8</v>
      </c>
      <c r="L272" s="29">
        <v>221.9</v>
      </c>
      <c r="M272" s="29">
        <v>231</v>
      </c>
      <c r="N272" s="29">
        <v>-9.1</v>
      </c>
      <c r="O272" s="29">
        <v>67.7</v>
      </c>
      <c r="P272" s="29">
        <v>71.400000000000006</v>
      </c>
      <c r="Q272" s="29">
        <v>-3.6</v>
      </c>
      <c r="R272" s="29">
        <v>214.7</v>
      </c>
      <c r="S272" s="29">
        <v>205.9</v>
      </c>
      <c r="T272" s="29">
        <v>8.8000000000000007</v>
      </c>
      <c r="U272" s="29">
        <v>248.2</v>
      </c>
      <c r="V272" s="29">
        <v>234.7</v>
      </c>
      <c r="W272" s="29">
        <v>13.6</v>
      </c>
      <c r="X272" s="29">
        <v>136.30000000000001</v>
      </c>
      <c r="Y272" s="29">
        <v>136.6</v>
      </c>
      <c r="Z272" s="29">
        <v>-0.3</v>
      </c>
      <c r="AA272" s="29">
        <v>208.5</v>
      </c>
      <c r="AB272" s="29">
        <v>198.7</v>
      </c>
      <c r="AC272" s="29">
        <v>9.8000000000000007</v>
      </c>
      <c r="AD272" s="29">
        <v>62.1</v>
      </c>
      <c r="AE272" s="29">
        <v>58.9</v>
      </c>
      <c r="AF272" s="29">
        <v>3.3</v>
      </c>
      <c r="AG272" s="29">
        <v>87.8</v>
      </c>
      <c r="AH272" s="29">
        <v>88.7</v>
      </c>
      <c r="AI272" s="29">
        <v>-0.9</v>
      </c>
      <c r="AJ272" s="29">
        <v>108.8</v>
      </c>
      <c r="AK272" s="29">
        <v>110.2</v>
      </c>
      <c r="AL272" s="29">
        <v>-1.4</v>
      </c>
      <c r="AM272" s="29">
        <v>226.9</v>
      </c>
      <c r="AN272" s="29">
        <v>257.3</v>
      </c>
      <c r="AO272" s="29">
        <v>-30.4</v>
      </c>
      <c r="AP272" s="29">
        <v>158.19999999999999</v>
      </c>
      <c r="AQ272" s="29">
        <v>211.6</v>
      </c>
      <c r="AR272" s="29">
        <v>-53.3</v>
      </c>
      <c r="AS272" s="29">
        <v>186.6</v>
      </c>
      <c r="AT272" s="29">
        <v>189</v>
      </c>
      <c r="AU272" s="29">
        <v>-2.2999999999999998</v>
      </c>
      <c r="AV272" s="29">
        <v>207.2</v>
      </c>
      <c r="AW272" s="29">
        <v>199.4</v>
      </c>
      <c r="AX272" s="29">
        <v>7.8</v>
      </c>
      <c r="AY272" s="29">
        <v>164.6</v>
      </c>
      <c r="AZ272" s="29">
        <v>182.7</v>
      </c>
      <c r="BA272" s="29">
        <v>-18.2</v>
      </c>
      <c r="BB272" s="29">
        <v>117.3</v>
      </c>
      <c r="BC272" s="29">
        <v>141.5</v>
      </c>
      <c r="BD272" s="29">
        <v>-24.2</v>
      </c>
      <c r="BE272" s="29">
        <v>306.39999999999998</v>
      </c>
      <c r="BF272" s="29">
        <v>276.2</v>
      </c>
      <c r="BG272" s="29">
        <v>30.2</v>
      </c>
      <c r="BH272" s="29">
        <v>83.9</v>
      </c>
      <c r="BI272" s="29">
        <v>112.9</v>
      </c>
      <c r="BJ272" s="29">
        <v>-29.1</v>
      </c>
      <c r="BK272" s="29">
        <v>38.9</v>
      </c>
      <c r="BL272" s="29">
        <v>32.9</v>
      </c>
      <c r="BM272" s="29">
        <v>6</v>
      </c>
      <c r="BN272" s="29">
        <v>238.9</v>
      </c>
      <c r="BO272" s="29">
        <v>341.2</v>
      </c>
      <c r="BP272" s="29">
        <v>-102.3</v>
      </c>
      <c r="BQ272" s="29">
        <v>112.2</v>
      </c>
      <c r="BR272" s="29">
        <v>119.4</v>
      </c>
      <c r="BS272" s="29">
        <v>-7.3</v>
      </c>
      <c r="BT272" s="29">
        <v>56.9</v>
      </c>
      <c r="BU272" s="29">
        <v>64.099999999999994</v>
      </c>
      <c r="BV272" s="29">
        <v>-7.3</v>
      </c>
      <c r="BW272" s="29">
        <v>110.9</v>
      </c>
      <c r="BX272" s="29">
        <v>129.4</v>
      </c>
      <c r="BY272" s="29">
        <v>-18.5</v>
      </c>
      <c r="BZ272" s="29">
        <v>155.6</v>
      </c>
      <c r="CA272" s="29">
        <v>149.6</v>
      </c>
      <c r="CB272" s="29">
        <v>6</v>
      </c>
      <c r="CC272" s="29">
        <v>183.1</v>
      </c>
      <c r="CD272" s="29">
        <v>185</v>
      </c>
      <c r="CE272" s="29">
        <v>-1.8</v>
      </c>
      <c r="CF272" s="29">
        <v>424.2</v>
      </c>
      <c r="CG272" s="29">
        <v>450.6</v>
      </c>
      <c r="CH272" s="29">
        <v>-26.5</v>
      </c>
      <c r="CI272" s="29">
        <v>41.6</v>
      </c>
      <c r="CJ272" s="29">
        <v>36.700000000000003</v>
      </c>
      <c r="CK272" s="29">
        <v>4.8</v>
      </c>
      <c r="CL272" s="29">
        <v>133.6</v>
      </c>
      <c r="CM272" s="29">
        <v>129.5</v>
      </c>
      <c r="CN272" s="29">
        <v>4.0999999999999996</v>
      </c>
      <c r="CO272" s="29">
        <v>276.89999999999998</v>
      </c>
      <c r="CP272" s="29">
        <v>296</v>
      </c>
      <c r="CQ272" s="29">
        <v>-19.100000000000001</v>
      </c>
      <c r="CR272" s="29">
        <v>241.8</v>
      </c>
      <c r="CS272" s="29">
        <v>250.3</v>
      </c>
      <c r="CT272" s="29">
        <v>-8.6</v>
      </c>
      <c r="CU272" s="29">
        <v>176.1</v>
      </c>
      <c r="CV272" s="29">
        <v>191.3</v>
      </c>
      <c r="CW272" s="29">
        <v>-15.3</v>
      </c>
      <c r="CX272" s="29">
        <v>82</v>
      </c>
      <c r="CY272" s="29">
        <v>89.4</v>
      </c>
      <c r="CZ272" s="29">
        <v>-7.4</v>
      </c>
      <c r="DA272" s="29">
        <v>173.6</v>
      </c>
      <c r="DB272" s="29">
        <v>220.8</v>
      </c>
      <c r="DC272" s="29">
        <v>-47.2</v>
      </c>
      <c r="DD272" s="29">
        <v>62.3</v>
      </c>
      <c r="DE272" s="29">
        <v>70.900000000000006</v>
      </c>
      <c r="DF272" s="29">
        <v>-8.6</v>
      </c>
      <c r="DG272" s="29">
        <v>58.9</v>
      </c>
      <c r="DH272" s="29">
        <v>58.5</v>
      </c>
      <c r="DI272" s="29">
        <v>0.4</v>
      </c>
      <c r="DJ272" s="29">
        <v>247.7</v>
      </c>
      <c r="DK272" s="29">
        <v>249.2</v>
      </c>
      <c r="DL272" s="29">
        <v>-1.5</v>
      </c>
      <c r="DM272" s="29">
        <v>167.8</v>
      </c>
      <c r="DN272" s="29">
        <v>160.9</v>
      </c>
      <c r="DO272" s="29">
        <v>6.9</v>
      </c>
      <c r="DP272" s="29">
        <v>115.9</v>
      </c>
      <c r="DQ272" s="29">
        <v>110.4</v>
      </c>
      <c r="DR272" s="29">
        <v>5.5</v>
      </c>
      <c r="DS272" s="29">
        <v>85.7</v>
      </c>
      <c r="DT272" s="29">
        <v>81.7</v>
      </c>
      <c r="DU272" s="29">
        <v>4</v>
      </c>
      <c r="DV272" s="29">
        <v>150.4</v>
      </c>
      <c r="DW272" s="29">
        <v>157.9</v>
      </c>
      <c r="DX272" s="29">
        <v>-7.5</v>
      </c>
      <c r="DY272" s="29">
        <v>165.4</v>
      </c>
      <c r="DZ272" s="29">
        <v>177</v>
      </c>
      <c r="EA272" s="29">
        <v>-11.7</v>
      </c>
      <c r="EB272" s="29">
        <v>71.7</v>
      </c>
      <c r="EC272" s="29">
        <v>74.599999999999994</v>
      </c>
      <c r="ED272" s="29">
        <v>-2.9</v>
      </c>
    </row>
    <row r="273" spans="1:134" x14ac:dyDescent="0.2">
      <c r="A273" s="28">
        <v>43281</v>
      </c>
      <c r="B273" s="33">
        <v>270</v>
      </c>
      <c r="C273" s="29">
        <v>23.4</v>
      </c>
      <c r="D273" s="29">
        <v>15.8</v>
      </c>
      <c r="E273" s="29">
        <v>7.6</v>
      </c>
      <c r="F273" s="29">
        <v>140.4</v>
      </c>
      <c r="G273" s="29">
        <v>149.69999999999999</v>
      </c>
      <c r="H273" s="29">
        <v>-9.3000000000000007</v>
      </c>
      <c r="I273" s="29">
        <v>196.4</v>
      </c>
      <c r="J273" s="29">
        <v>205.2</v>
      </c>
      <c r="K273" s="29">
        <v>-8.8000000000000007</v>
      </c>
      <c r="L273" s="29">
        <v>223.2</v>
      </c>
      <c r="M273" s="29">
        <v>231.9</v>
      </c>
      <c r="N273" s="29">
        <v>-8.6999999999999993</v>
      </c>
      <c r="O273" s="29">
        <v>66.5</v>
      </c>
      <c r="P273" s="29">
        <v>71.5</v>
      </c>
      <c r="Q273" s="29">
        <v>-4.9000000000000004</v>
      </c>
      <c r="R273" s="29">
        <v>216.4</v>
      </c>
      <c r="S273" s="29">
        <v>207.3</v>
      </c>
      <c r="T273" s="29">
        <v>9.1</v>
      </c>
      <c r="U273" s="29">
        <v>249.4</v>
      </c>
      <c r="V273" s="29">
        <v>236.1</v>
      </c>
      <c r="W273" s="29">
        <v>13.3</v>
      </c>
      <c r="X273" s="29">
        <v>138.1</v>
      </c>
      <c r="Y273" s="29">
        <v>137.4</v>
      </c>
      <c r="Z273" s="29">
        <v>0.7</v>
      </c>
      <c r="AA273" s="29">
        <v>207.5</v>
      </c>
      <c r="AB273" s="29">
        <v>200.7</v>
      </c>
      <c r="AC273" s="29">
        <v>6.8</v>
      </c>
      <c r="AD273" s="29">
        <v>62.1</v>
      </c>
      <c r="AE273" s="29">
        <v>59.3</v>
      </c>
      <c r="AF273" s="29">
        <v>2.8</v>
      </c>
      <c r="AG273" s="29">
        <v>88.8</v>
      </c>
      <c r="AH273" s="29">
        <v>89</v>
      </c>
      <c r="AI273" s="29">
        <v>-0.2</v>
      </c>
      <c r="AJ273" s="29">
        <v>109.7</v>
      </c>
      <c r="AK273" s="29">
        <v>109.9</v>
      </c>
      <c r="AL273" s="29">
        <v>-0.2</v>
      </c>
      <c r="AM273" s="29">
        <v>227.2</v>
      </c>
      <c r="AN273" s="29">
        <v>256.7</v>
      </c>
      <c r="AO273" s="29">
        <v>-29.5</v>
      </c>
      <c r="AP273" s="29">
        <v>158.5</v>
      </c>
      <c r="AQ273" s="29">
        <v>209.4</v>
      </c>
      <c r="AR273" s="29">
        <v>-50.9</v>
      </c>
      <c r="AS273" s="29">
        <v>185.5</v>
      </c>
      <c r="AT273" s="29">
        <v>189.7</v>
      </c>
      <c r="AU273" s="29">
        <v>-4.2</v>
      </c>
      <c r="AV273" s="29">
        <v>209.4</v>
      </c>
      <c r="AW273" s="29">
        <v>200.8</v>
      </c>
      <c r="AX273" s="29">
        <v>8.6</v>
      </c>
      <c r="AY273" s="29">
        <v>164.9</v>
      </c>
      <c r="AZ273" s="29">
        <v>182</v>
      </c>
      <c r="BA273" s="29">
        <v>-17.2</v>
      </c>
      <c r="BB273" s="29">
        <v>116.2</v>
      </c>
      <c r="BC273" s="29">
        <v>141.19999999999999</v>
      </c>
      <c r="BD273" s="29">
        <v>-25</v>
      </c>
      <c r="BE273" s="29">
        <v>303.2</v>
      </c>
      <c r="BF273" s="29">
        <v>279.60000000000002</v>
      </c>
      <c r="BG273" s="29">
        <v>23.5</v>
      </c>
      <c r="BH273" s="29">
        <v>86.8</v>
      </c>
      <c r="BI273" s="29">
        <v>111.9</v>
      </c>
      <c r="BJ273" s="29">
        <v>-25.1</v>
      </c>
      <c r="BK273" s="29">
        <v>39.799999999999997</v>
      </c>
      <c r="BL273" s="29">
        <v>33.200000000000003</v>
      </c>
      <c r="BM273" s="29">
        <v>6.6</v>
      </c>
      <c r="BN273" s="29">
        <v>237.8</v>
      </c>
      <c r="BO273" s="29">
        <v>338.1</v>
      </c>
      <c r="BP273" s="29">
        <v>-100.2</v>
      </c>
      <c r="BQ273" s="29">
        <v>112.1</v>
      </c>
      <c r="BR273" s="29">
        <v>119</v>
      </c>
      <c r="BS273" s="29">
        <v>-6.9</v>
      </c>
      <c r="BT273" s="29">
        <v>55.3</v>
      </c>
      <c r="BU273" s="29">
        <v>64</v>
      </c>
      <c r="BV273" s="29">
        <v>-8.6999999999999993</v>
      </c>
      <c r="BW273" s="29">
        <v>111.1</v>
      </c>
      <c r="BX273" s="29">
        <v>129</v>
      </c>
      <c r="BY273" s="29">
        <v>-17.899999999999999</v>
      </c>
      <c r="BZ273" s="29">
        <v>156.30000000000001</v>
      </c>
      <c r="CA273" s="29">
        <v>149.4</v>
      </c>
      <c r="CB273" s="29">
        <v>6.9</v>
      </c>
      <c r="CC273" s="29">
        <v>184.4</v>
      </c>
      <c r="CD273" s="29">
        <v>185.5</v>
      </c>
      <c r="CE273" s="29">
        <v>-1.1000000000000001</v>
      </c>
      <c r="CF273" s="29">
        <v>421.8</v>
      </c>
      <c r="CG273" s="29">
        <v>452.6</v>
      </c>
      <c r="CH273" s="29">
        <v>-30.8</v>
      </c>
      <c r="CI273" s="29">
        <v>42.5</v>
      </c>
      <c r="CJ273" s="29">
        <v>37.200000000000003</v>
      </c>
      <c r="CK273" s="29">
        <v>5.3</v>
      </c>
      <c r="CL273" s="29">
        <v>136.80000000000001</v>
      </c>
      <c r="CM273" s="29">
        <v>129.9</v>
      </c>
      <c r="CN273" s="29">
        <v>6.8</v>
      </c>
      <c r="CO273" s="29">
        <v>273.2</v>
      </c>
      <c r="CP273" s="29">
        <v>295.89999999999998</v>
      </c>
      <c r="CQ273" s="29">
        <v>-22.7</v>
      </c>
      <c r="CR273" s="29">
        <v>239.1</v>
      </c>
      <c r="CS273" s="29">
        <v>250.9</v>
      </c>
      <c r="CT273" s="29">
        <v>-11.8</v>
      </c>
      <c r="CU273" s="29">
        <v>176.3</v>
      </c>
      <c r="CV273" s="29">
        <v>190.9</v>
      </c>
      <c r="CW273" s="29">
        <v>-14.6</v>
      </c>
      <c r="CX273" s="29">
        <v>82.2</v>
      </c>
      <c r="CY273" s="29">
        <v>89.7</v>
      </c>
      <c r="CZ273" s="29">
        <v>-7.5</v>
      </c>
      <c r="DA273" s="29">
        <v>171.1</v>
      </c>
      <c r="DB273" s="29">
        <v>218.9</v>
      </c>
      <c r="DC273" s="29">
        <v>-47.8</v>
      </c>
      <c r="DD273" s="29">
        <v>63.3</v>
      </c>
      <c r="DE273" s="29">
        <v>71.099999999999994</v>
      </c>
      <c r="DF273" s="29">
        <v>-7.8</v>
      </c>
      <c r="DG273" s="29">
        <v>57.9</v>
      </c>
      <c r="DH273" s="29">
        <v>58.8</v>
      </c>
      <c r="DI273" s="29">
        <v>-0.9</v>
      </c>
      <c r="DJ273" s="29">
        <v>247.8</v>
      </c>
      <c r="DK273" s="29">
        <v>250.4</v>
      </c>
      <c r="DL273" s="29">
        <v>-2.7</v>
      </c>
      <c r="DM273" s="29">
        <v>163.6</v>
      </c>
      <c r="DN273" s="29">
        <v>161.69999999999999</v>
      </c>
      <c r="DO273" s="29">
        <v>1.8</v>
      </c>
      <c r="DP273" s="29">
        <v>116.2</v>
      </c>
      <c r="DQ273" s="29">
        <v>110.7</v>
      </c>
      <c r="DR273" s="29">
        <v>5.5</v>
      </c>
      <c r="DS273" s="29">
        <v>88.3</v>
      </c>
      <c r="DT273" s="29">
        <v>83</v>
      </c>
      <c r="DU273" s="29">
        <v>5.3</v>
      </c>
      <c r="DV273" s="29">
        <v>151.1</v>
      </c>
      <c r="DW273" s="29">
        <v>157.6</v>
      </c>
      <c r="DX273" s="29">
        <v>-6.6</v>
      </c>
      <c r="DY273" s="29">
        <v>166</v>
      </c>
      <c r="DZ273" s="29">
        <v>177</v>
      </c>
      <c r="EA273" s="29">
        <v>-11</v>
      </c>
      <c r="EB273" s="29">
        <v>71.7</v>
      </c>
      <c r="EC273" s="29">
        <v>74.599999999999994</v>
      </c>
      <c r="ED273" s="29">
        <v>-3</v>
      </c>
    </row>
    <row r="274" spans="1:134" x14ac:dyDescent="0.2">
      <c r="A274" s="28">
        <v>43373</v>
      </c>
      <c r="B274" s="33">
        <v>271</v>
      </c>
      <c r="C274" s="29">
        <v>26</v>
      </c>
      <c r="D274" s="29">
        <v>16.100000000000001</v>
      </c>
      <c r="E274" s="29">
        <v>9.9</v>
      </c>
      <c r="F274" s="29">
        <v>140.4</v>
      </c>
      <c r="G274" s="29">
        <v>149.4</v>
      </c>
      <c r="H274" s="29">
        <v>-9</v>
      </c>
      <c r="I274" s="29">
        <v>196.7</v>
      </c>
      <c r="J274" s="29">
        <v>205.5</v>
      </c>
      <c r="K274" s="29">
        <v>-8.8000000000000007</v>
      </c>
      <c r="L274" s="29">
        <v>221.9</v>
      </c>
      <c r="M274" s="29">
        <v>232.7</v>
      </c>
      <c r="N274" s="29">
        <v>-10.8</v>
      </c>
      <c r="O274" s="29">
        <v>67.7</v>
      </c>
      <c r="P274" s="29">
        <v>71.7</v>
      </c>
      <c r="Q274" s="29">
        <v>-3.9</v>
      </c>
      <c r="R274" s="29">
        <v>216.2</v>
      </c>
      <c r="S274" s="29">
        <v>208.7</v>
      </c>
      <c r="T274" s="29">
        <v>7.5</v>
      </c>
      <c r="U274" s="29">
        <v>249.1</v>
      </c>
      <c r="V274" s="29">
        <v>237.5</v>
      </c>
      <c r="W274" s="29">
        <v>11.5</v>
      </c>
      <c r="X274" s="29">
        <v>140.30000000000001</v>
      </c>
      <c r="Y274" s="29">
        <v>138.30000000000001</v>
      </c>
      <c r="Z274" s="29">
        <v>2</v>
      </c>
      <c r="AA274" s="29">
        <v>206.3</v>
      </c>
      <c r="AB274" s="29">
        <v>202.5</v>
      </c>
      <c r="AC274" s="29">
        <v>3.8</v>
      </c>
      <c r="AD274" s="29">
        <v>61.8</v>
      </c>
      <c r="AE274" s="29">
        <v>59.7</v>
      </c>
      <c r="AF274" s="29">
        <v>2</v>
      </c>
      <c r="AG274" s="29">
        <v>90</v>
      </c>
      <c r="AH274" s="29">
        <v>89.3</v>
      </c>
      <c r="AI274" s="29">
        <v>0.7</v>
      </c>
      <c r="AJ274" s="29">
        <v>110.6</v>
      </c>
      <c r="AK274" s="29">
        <v>109.7</v>
      </c>
      <c r="AL274" s="29">
        <v>0.9</v>
      </c>
      <c r="AM274" s="29">
        <v>227.3</v>
      </c>
      <c r="AN274" s="29">
        <v>256.10000000000002</v>
      </c>
      <c r="AO274" s="29">
        <v>-28.8</v>
      </c>
      <c r="AP274" s="29">
        <v>157</v>
      </c>
      <c r="AQ274" s="29">
        <v>207.2</v>
      </c>
      <c r="AR274" s="29">
        <v>-50.2</v>
      </c>
      <c r="AS274" s="29">
        <v>184.2</v>
      </c>
      <c r="AT274" s="29">
        <v>190.3</v>
      </c>
      <c r="AU274" s="29">
        <v>-6</v>
      </c>
      <c r="AV274" s="29">
        <v>211</v>
      </c>
      <c r="AW274" s="29">
        <v>202.3</v>
      </c>
      <c r="AX274" s="29">
        <v>8.6999999999999993</v>
      </c>
      <c r="AY274" s="29">
        <v>164.2</v>
      </c>
      <c r="AZ274" s="29">
        <v>181.3</v>
      </c>
      <c r="BA274" s="29">
        <v>-17.100000000000001</v>
      </c>
      <c r="BB274" s="29">
        <v>115.6</v>
      </c>
      <c r="BC274" s="29">
        <v>140.80000000000001</v>
      </c>
      <c r="BD274" s="29">
        <v>-25.2</v>
      </c>
      <c r="BE274" s="29">
        <v>294.3</v>
      </c>
      <c r="BF274" s="29">
        <v>282.39999999999998</v>
      </c>
      <c r="BG274" s="29">
        <v>11.9</v>
      </c>
      <c r="BH274" s="29">
        <v>85.1</v>
      </c>
      <c r="BI274" s="29">
        <v>110.8</v>
      </c>
      <c r="BJ274" s="29">
        <v>-25.7</v>
      </c>
      <c r="BK274" s="29">
        <v>40.299999999999997</v>
      </c>
      <c r="BL274" s="29">
        <v>33.6</v>
      </c>
      <c r="BM274" s="29">
        <v>6.7</v>
      </c>
      <c r="BN274" s="29">
        <v>234.1</v>
      </c>
      <c r="BO274" s="29">
        <v>334.8</v>
      </c>
      <c r="BP274" s="29">
        <v>-100.7</v>
      </c>
      <c r="BQ274" s="29">
        <v>111.7</v>
      </c>
      <c r="BR274" s="29">
        <v>118.5</v>
      </c>
      <c r="BS274" s="29">
        <v>-6.8</v>
      </c>
      <c r="BT274" s="29">
        <v>56.1</v>
      </c>
      <c r="BU274" s="29">
        <v>63.9</v>
      </c>
      <c r="BV274" s="29">
        <v>-7.8</v>
      </c>
      <c r="BW274" s="29">
        <v>110.8</v>
      </c>
      <c r="BX274" s="29">
        <v>128.5</v>
      </c>
      <c r="BY274" s="29">
        <v>-17.7</v>
      </c>
      <c r="BZ274" s="29">
        <v>157.69999999999999</v>
      </c>
      <c r="CA274" s="29">
        <v>149.4</v>
      </c>
      <c r="CB274" s="29">
        <v>8.4</v>
      </c>
      <c r="CC274" s="29">
        <v>186.4</v>
      </c>
      <c r="CD274" s="29">
        <v>186.1</v>
      </c>
      <c r="CE274" s="29">
        <v>0.3</v>
      </c>
      <c r="CF274" s="29">
        <v>418</v>
      </c>
      <c r="CG274" s="29">
        <v>454.2</v>
      </c>
      <c r="CH274" s="29">
        <v>-36.299999999999997</v>
      </c>
      <c r="CI274" s="29">
        <v>41.5</v>
      </c>
      <c r="CJ274" s="29">
        <v>37.6</v>
      </c>
      <c r="CK274" s="29">
        <v>3.9</v>
      </c>
      <c r="CL274" s="29">
        <v>136.30000000000001</v>
      </c>
      <c r="CM274" s="29">
        <v>130.30000000000001</v>
      </c>
      <c r="CN274" s="29">
        <v>6.1</v>
      </c>
      <c r="CO274" s="29">
        <v>271.8</v>
      </c>
      <c r="CP274" s="29">
        <v>295.7</v>
      </c>
      <c r="CQ274" s="29">
        <v>-23.9</v>
      </c>
      <c r="CR274" s="29">
        <v>234</v>
      </c>
      <c r="CS274" s="29">
        <v>251.1</v>
      </c>
      <c r="CT274" s="29">
        <v>-17.100000000000001</v>
      </c>
      <c r="CU274" s="29">
        <v>176.6</v>
      </c>
      <c r="CV274" s="29">
        <v>190.5</v>
      </c>
      <c r="CW274" s="29">
        <v>-13.9</v>
      </c>
      <c r="CX274" s="29">
        <v>81.8</v>
      </c>
      <c r="CY274" s="29">
        <v>90</v>
      </c>
      <c r="CZ274" s="29">
        <v>-8.1999999999999993</v>
      </c>
      <c r="DA274" s="29">
        <v>169.8</v>
      </c>
      <c r="DB274" s="29">
        <v>216.9</v>
      </c>
      <c r="DC274" s="29">
        <v>-47.1</v>
      </c>
      <c r="DD274" s="29">
        <v>63.7</v>
      </c>
      <c r="DE274" s="29">
        <v>71.2</v>
      </c>
      <c r="DF274" s="29">
        <v>-7.6</v>
      </c>
      <c r="DG274" s="29">
        <v>56.3</v>
      </c>
      <c r="DH274" s="29">
        <v>59</v>
      </c>
      <c r="DI274" s="29">
        <v>-2.7</v>
      </c>
      <c r="DJ274" s="29">
        <v>248.6</v>
      </c>
      <c r="DK274" s="29">
        <v>251.6</v>
      </c>
      <c r="DL274" s="29">
        <v>-3</v>
      </c>
      <c r="DM274" s="29">
        <v>168.4</v>
      </c>
      <c r="DN274" s="29">
        <v>162.80000000000001</v>
      </c>
      <c r="DO274" s="29">
        <v>5.6</v>
      </c>
      <c r="DP274" s="29">
        <v>116.1</v>
      </c>
      <c r="DQ274" s="29">
        <v>111</v>
      </c>
      <c r="DR274" s="29">
        <v>5</v>
      </c>
      <c r="DS274" s="29">
        <v>95.5</v>
      </c>
      <c r="DT274" s="29">
        <v>84.5</v>
      </c>
      <c r="DU274" s="29">
        <v>10.9</v>
      </c>
      <c r="DV274" s="29">
        <v>150.4</v>
      </c>
      <c r="DW274" s="29">
        <v>157.30000000000001</v>
      </c>
      <c r="DX274" s="29">
        <v>-7</v>
      </c>
      <c r="DY274" s="29">
        <v>166.1</v>
      </c>
      <c r="DZ274" s="29">
        <v>176.9</v>
      </c>
      <c r="EA274" s="29">
        <v>-10.8</v>
      </c>
      <c r="EB274" s="29">
        <v>72.7</v>
      </c>
      <c r="EC274" s="29">
        <v>74.7</v>
      </c>
      <c r="ED274" s="29">
        <v>-2</v>
      </c>
    </row>
    <row r="275" spans="1:134" x14ac:dyDescent="0.2">
      <c r="A275" s="28">
        <v>43465</v>
      </c>
      <c r="B275" s="33">
        <v>272</v>
      </c>
      <c r="C275" s="29">
        <v>22.4</v>
      </c>
      <c r="D275" s="29">
        <v>16.2</v>
      </c>
      <c r="E275" s="29">
        <v>6.1</v>
      </c>
      <c r="F275" s="29">
        <v>140.5</v>
      </c>
      <c r="G275" s="29">
        <v>149.19999999999999</v>
      </c>
      <c r="H275" s="29">
        <v>-8.6999999999999993</v>
      </c>
      <c r="I275" s="29">
        <v>196</v>
      </c>
      <c r="J275" s="29">
        <v>205.8</v>
      </c>
      <c r="K275" s="29">
        <v>-9.8000000000000007</v>
      </c>
      <c r="L275" s="29">
        <v>213.7</v>
      </c>
      <c r="M275" s="29">
        <v>232.9</v>
      </c>
      <c r="N275" s="29">
        <v>-19.2</v>
      </c>
      <c r="O275" s="29">
        <v>70.3</v>
      </c>
      <c r="P275" s="29">
        <v>71.900000000000006</v>
      </c>
      <c r="Q275" s="29">
        <v>-1.6</v>
      </c>
      <c r="R275" s="29">
        <v>218.5</v>
      </c>
      <c r="S275" s="29">
        <v>210.2</v>
      </c>
      <c r="T275" s="29">
        <v>8.3000000000000007</v>
      </c>
      <c r="U275" s="29">
        <v>248.9</v>
      </c>
      <c r="V275" s="29">
        <v>238.9</v>
      </c>
      <c r="W275" s="29">
        <v>10</v>
      </c>
      <c r="X275" s="29">
        <v>144.4</v>
      </c>
      <c r="Y275" s="29">
        <v>139.30000000000001</v>
      </c>
      <c r="Z275" s="29">
        <v>5.0999999999999996</v>
      </c>
      <c r="AA275" s="29">
        <v>204.8</v>
      </c>
      <c r="AB275" s="29">
        <v>204.1</v>
      </c>
      <c r="AC275" s="29">
        <v>0.7</v>
      </c>
      <c r="AD275" s="29">
        <v>62.7</v>
      </c>
      <c r="AE275" s="29">
        <v>60.2</v>
      </c>
      <c r="AF275" s="29">
        <v>2.5</v>
      </c>
      <c r="AG275" s="29">
        <v>88.9</v>
      </c>
      <c r="AH275" s="29">
        <v>89.6</v>
      </c>
      <c r="AI275" s="29">
        <v>-0.7</v>
      </c>
      <c r="AJ275" s="29">
        <v>110.7</v>
      </c>
      <c r="AK275" s="29">
        <v>109.5</v>
      </c>
      <c r="AL275" s="29">
        <v>1.2</v>
      </c>
      <c r="AM275" s="29">
        <v>225.7</v>
      </c>
      <c r="AN275" s="29">
        <v>255.4</v>
      </c>
      <c r="AO275" s="29">
        <v>-29.7</v>
      </c>
      <c r="AP275" s="29">
        <v>154.5</v>
      </c>
      <c r="AQ275" s="29">
        <v>204.9</v>
      </c>
      <c r="AR275" s="29">
        <v>-50.4</v>
      </c>
      <c r="AS275" s="29">
        <v>180.5</v>
      </c>
      <c r="AT275" s="29">
        <v>190.6</v>
      </c>
      <c r="AU275" s="29">
        <v>-10.1</v>
      </c>
      <c r="AV275" s="29">
        <v>212.4</v>
      </c>
      <c r="AW275" s="29">
        <v>203.8</v>
      </c>
      <c r="AX275" s="29">
        <v>8.6</v>
      </c>
      <c r="AY275" s="29">
        <v>164.4</v>
      </c>
      <c r="AZ275" s="29">
        <v>180.6</v>
      </c>
      <c r="BA275" s="29">
        <v>-16.2</v>
      </c>
      <c r="BB275" s="29">
        <v>115.7</v>
      </c>
      <c r="BC275" s="29">
        <v>140.4</v>
      </c>
      <c r="BD275" s="29">
        <v>-24.7</v>
      </c>
      <c r="BE275" s="29">
        <v>291.5</v>
      </c>
      <c r="BF275" s="29">
        <v>284.89999999999998</v>
      </c>
      <c r="BG275" s="29">
        <v>6.7</v>
      </c>
      <c r="BH275" s="29">
        <v>83.7</v>
      </c>
      <c r="BI275" s="29">
        <v>109.7</v>
      </c>
      <c r="BJ275" s="29">
        <v>-26</v>
      </c>
      <c r="BK275" s="29">
        <v>40.4</v>
      </c>
      <c r="BL275" s="29">
        <v>34</v>
      </c>
      <c r="BM275" s="29">
        <v>6.4</v>
      </c>
      <c r="BN275" s="29">
        <v>233.7</v>
      </c>
      <c r="BO275" s="29">
        <v>331.5</v>
      </c>
      <c r="BP275" s="29">
        <v>-97.8</v>
      </c>
      <c r="BQ275" s="29">
        <v>111.2</v>
      </c>
      <c r="BR275" s="29">
        <v>118.1</v>
      </c>
      <c r="BS275" s="29">
        <v>-6.8</v>
      </c>
      <c r="BT275" s="29">
        <v>56.1</v>
      </c>
      <c r="BU275" s="29">
        <v>63.8</v>
      </c>
      <c r="BV275" s="29">
        <v>-7.7</v>
      </c>
      <c r="BW275" s="29">
        <v>110.6</v>
      </c>
      <c r="BX275" s="29">
        <v>128</v>
      </c>
      <c r="BY275" s="29">
        <v>-17.5</v>
      </c>
      <c r="BZ275" s="29">
        <v>159.4</v>
      </c>
      <c r="CA275" s="29">
        <v>149.4</v>
      </c>
      <c r="CB275" s="29">
        <v>10</v>
      </c>
      <c r="CC275" s="29">
        <v>187.6</v>
      </c>
      <c r="CD275" s="29">
        <v>186.7</v>
      </c>
      <c r="CE275" s="29">
        <v>0.8</v>
      </c>
      <c r="CF275" s="29">
        <v>417.8</v>
      </c>
      <c r="CG275" s="29">
        <v>455.7</v>
      </c>
      <c r="CH275" s="29">
        <v>-37.9</v>
      </c>
      <c r="CI275" s="29">
        <v>41.8</v>
      </c>
      <c r="CJ275" s="29">
        <v>38</v>
      </c>
      <c r="CK275" s="29">
        <v>3.7</v>
      </c>
      <c r="CL275" s="29">
        <v>136.5</v>
      </c>
      <c r="CM275" s="29">
        <v>130.6</v>
      </c>
      <c r="CN275" s="29">
        <v>5.9</v>
      </c>
      <c r="CO275" s="29">
        <v>268.89999999999998</v>
      </c>
      <c r="CP275" s="29">
        <v>295.3</v>
      </c>
      <c r="CQ275" s="29">
        <v>-26.4</v>
      </c>
      <c r="CR275" s="29">
        <v>232.6</v>
      </c>
      <c r="CS275" s="29">
        <v>251.2</v>
      </c>
      <c r="CT275" s="29">
        <v>-18.600000000000001</v>
      </c>
      <c r="CU275" s="29">
        <v>177.8</v>
      </c>
      <c r="CV275" s="29">
        <v>190.2</v>
      </c>
      <c r="CW275" s="29">
        <v>-12.3</v>
      </c>
      <c r="CX275" s="29">
        <v>80.8</v>
      </c>
      <c r="CY275" s="29">
        <v>90.1</v>
      </c>
      <c r="CZ275" s="29">
        <v>-9.4</v>
      </c>
      <c r="DA275" s="29">
        <v>167.9</v>
      </c>
      <c r="DB275" s="29">
        <v>214.8</v>
      </c>
      <c r="DC275" s="29">
        <v>-46.9</v>
      </c>
      <c r="DD275" s="29">
        <v>62.7</v>
      </c>
      <c r="DE275" s="29">
        <v>71.3</v>
      </c>
      <c r="DF275" s="29">
        <v>-8.6999999999999993</v>
      </c>
      <c r="DG275" s="29">
        <v>54.7</v>
      </c>
      <c r="DH275" s="29">
        <v>59.2</v>
      </c>
      <c r="DI275" s="29">
        <v>-4.5</v>
      </c>
      <c r="DJ275" s="29">
        <v>245.8</v>
      </c>
      <c r="DK275" s="29">
        <v>252.6</v>
      </c>
      <c r="DL275" s="29">
        <v>-6.7</v>
      </c>
      <c r="DM275" s="29">
        <v>169.6</v>
      </c>
      <c r="DN275" s="29">
        <v>163.9</v>
      </c>
      <c r="DO275" s="29">
        <v>5.7</v>
      </c>
      <c r="DP275" s="29">
        <v>116.9</v>
      </c>
      <c r="DQ275" s="29">
        <v>111.3</v>
      </c>
      <c r="DR275" s="29">
        <v>5.5</v>
      </c>
      <c r="DS275" s="29">
        <v>84</v>
      </c>
      <c r="DT275" s="29">
        <v>85.4</v>
      </c>
      <c r="DU275" s="29">
        <v>-1.4</v>
      </c>
      <c r="DV275" s="29">
        <v>150.19999999999999</v>
      </c>
      <c r="DW275" s="29">
        <v>157.1</v>
      </c>
      <c r="DX275" s="29">
        <v>-6.9</v>
      </c>
      <c r="DY275" s="29">
        <v>164.8</v>
      </c>
      <c r="DZ275" s="29">
        <v>176.8</v>
      </c>
      <c r="EA275" s="29">
        <v>-12</v>
      </c>
      <c r="EB275" s="29">
        <v>72.2</v>
      </c>
      <c r="EC275" s="29">
        <v>74.7</v>
      </c>
      <c r="ED275" s="29">
        <v>-2.5</v>
      </c>
    </row>
    <row r="276" spans="1:134" x14ac:dyDescent="0.2">
      <c r="A276" s="28">
        <v>43555</v>
      </c>
      <c r="B276" s="33">
        <v>273</v>
      </c>
      <c r="C276" s="29">
        <v>22</v>
      </c>
      <c r="D276" s="29">
        <v>16.3</v>
      </c>
      <c r="E276" s="29">
        <v>5.7</v>
      </c>
      <c r="F276" s="29">
        <v>140.9</v>
      </c>
      <c r="G276" s="29">
        <v>149</v>
      </c>
      <c r="H276" s="29">
        <v>-8.1</v>
      </c>
      <c r="I276" s="29">
        <v>195.4</v>
      </c>
      <c r="J276" s="29">
        <v>206</v>
      </c>
      <c r="K276" s="29">
        <v>-10.6</v>
      </c>
      <c r="L276" s="29">
        <v>214.6</v>
      </c>
      <c r="M276" s="29">
        <v>233.2</v>
      </c>
      <c r="N276" s="29">
        <v>-18.5</v>
      </c>
      <c r="O276" s="29">
        <v>69.7</v>
      </c>
      <c r="P276" s="29">
        <v>72.2</v>
      </c>
      <c r="Q276" s="29">
        <v>-2.5</v>
      </c>
      <c r="R276" s="29">
        <v>218.8</v>
      </c>
      <c r="S276" s="29">
        <v>211.6</v>
      </c>
      <c r="T276" s="29">
        <v>7.2</v>
      </c>
      <c r="U276" s="29">
        <v>250.4</v>
      </c>
      <c r="V276" s="29">
        <v>240.2</v>
      </c>
      <c r="W276" s="29">
        <v>10.199999999999999</v>
      </c>
      <c r="X276" s="29">
        <v>144.69999999999999</v>
      </c>
      <c r="Y276" s="29">
        <v>140.30000000000001</v>
      </c>
      <c r="Z276" s="29">
        <v>4.4000000000000004</v>
      </c>
      <c r="AA276" s="29">
        <v>209</v>
      </c>
      <c r="AB276" s="29">
        <v>205.9</v>
      </c>
      <c r="AC276" s="29">
        <v>3.1</v>
      </c>
      <c r="AD276" s="29">
        <v>62.2</v>
      </c>
      <c r="AE276" s="29">
        <v>60.6</v>
      </c>
      <c r="AF276" s="29">
        <v>1.6</v>
      </c>
      <c r="AG276" s="29">
        <v>89.1</v>
      </c>
      <c r="AH276" s="29">
        <v>89.9</v>
      </c>
      <c r="AI276" s="29">
        <v>-0.8</v>
      </c>
      <c r="AJ276" s="29">
        <v>111.6</v>
      </c>
      <c r="AK276" s="29">
        <v>109.4</v>
      </c>
      <c r="AL276" s="29">
        <v>2.1</v>
      </c>
      <c r="AM276" s="29">
        <v>225</v>
      </c>
      <c r="AN276" s="29">
        <v>254.6</v>
      </c>
      <c r="AO276" s="29">
        <v>-29.6</v>
      </c>
      <c r="AP276" s="29">
        <v>155.5</v>
      </c>
      <c r="AQ276" s="29">
        <v>202.7</v>
      </c>
      <c r="AR276" s="29">
        <v>-47.2</v>
      </c>
      <c r="AS276" s="29">
        <v>182.4</v>
      </c>
      <c r="AT276" s="29">
        <v>191</v>
      </c>
      <c r="AU276" s="29">
        <v>-8.6</v>
      </c>
      <c r="AV276" s="29">
        <v>213.7</v>
      </c>
      <c r="AW276" s="29">
        <v>205.3</v>
      </c>
      <c r="AX276" s="29">
        <v>8.4</v>
      </c>
      <c r="AY276" s="29">
        <v>162.80000000000001</v>
      </c>
      <c r="AZ276" s="29">
        <v>179.8</v>
      </c>
      <c r="BA276" s="29">
        <v>-16.899999999999999</v>
      </c>
      <c r="BB276" s="29">
        <v>111.1</v>
      </c>
      <c r="BC276" s="29">
        <v>139.69999999999999</v>
      </c>
      <c r="BD276" s="29">
        <v>-28.6</v>
      </c>
      <c r="BE276" s="29">
        <v>295.10000000000002</v>
      </c>
      <c r="BF276" s="29">
        <v>287.5</v>
      </c>
      <c r="BG276" s="29">
        <v>7.6</v>
      </c>
      <c r="BH276" s="29">
        <v>82.9</v>
      </c>
      <c r="BI276" s="29">
        <v>108.5</v>
      </c>
      <c r="BJ276" s="29">
        <v>-25.6</v>
      </c>
      <c r="BK276" s="29">
        <v>39.799999999999997</v>
      </c>
      <c r="BL276" s="29">
        <v>34.299999999999997</v>
      </c>
      <c r="BM276" s="29">
        <v>5.4</v>
      </c>
      <c r="BN276" s="29">
        <v>237.3</v>
      </c>
      <c r="BO276" s="29">
        <v>328.5</v>
      </c>
      <c r="BP276" s="29">
        <v>-91.1</v>
      </c>
      <c r="BQ276" s="29">
        <v>111.6</v>
      </c>
      <c r="BR276" s="29">
        <v>117.7</v>
      </c>
      <c r="BS276" s="29">
        <v>-6</v>
      </c>
      <c r="BT276" s="29">
        <v>57.7</v>
      </c>
      <c r="BU276" s="29">
        <v>63.8</v>
      </c>
      <c r="BV276" s="29">
        <v>-6.1</v>
      </c>
      <c r="BW276" s="29">
        <v>109.7</v>
      </c>
      <c r="BX276" s="29">
        <v>127.5</v>
      </c>
      <c r="BY276" s="29">
        <v>-17.7</v>
      </c>
      <c r="BZ276" s="29">
        <v>160</v>
      </c>
      <c r="CA276" s="29">
        <v>149.5</v>
      </c>
      <c r="CB276" s="29">
        <v>10.5</v>
      </c>
      <c r="CC276" s="29">
        <v>189.3</v>
      </c>
      <c r="CD276" s="29">
        <v>187.4</v>
      </c>
      <c r="CE276" s="29">
        <v>1.9</v>
      </c>
      <c r="CF276" s="29">
        <v>409.8</v>
      </c>
      <c r="CG276" s="29">
        <v>456.6</v>
      </c>
      <c r="CH276" s="29">
        <v>-46.8</v>
      </c>
      <c r="CI276" s="29">
        <v>41.9</v>
      </c>
      <c r="CJ276" s="29">
        <v>38.4</v>
      </c>
      <c r="CK276" s="29">
        <v>3.5</v>
      </c>
      <c r="CL276" s="29">
        <v>136.4</v>
      </c>
      <c r="CM276" s="29">
        <v>131</v>
      </c>
      <c r="CN276" s="29">
        <v>5.4</v>
      </c>
      <c r="CO276" s="29">
        <v>267.89999999999998</v>
      </c>
      <c r="CP276" s="29">
        <v>294.89999999999998</v>
      </c>
      <c r="CQ276" s="29">
        <v>-26.9</v>
      </c>
      <c r="CR276" s="29">
        <v>232.2</v>
      </c>
      <c r="CS276" s="29">
        <v>251.3</v>
      </c>
      <c r="CT276" s="29">
        <v>-19.100000000000001</v>
      </c>
      <c r="CU276" s="29">
        <v>177.3</v>
      </c>
      <c r="CV276" s="29">
        <v>189.8</v>
      </c>
      <c r="CW276" s="29">
        <v>-12.5</v>
      </c>
      <c r="CX276" s="29">
        <v>80.2</v>
      </c>
      <c r="CY276" s="29">
        <v>90.2</v>
      </c>
      <c r="CZ276" s="29">
        <v>-10.1</v>
      </c>
      <c r="DA276" s="29">
        <v>166.7</v>
      </c>
      <c r="DB276" s="29">
        <v>212.7</v>
      </c>
      <c r="DC276" s="29">
        <v>-46.1</v>
      </c>
      <c r="DD276" s="29">
        <v>63.3</v>
      </c>
      <c r="DE276" s="29">
        <v>71.5</v>
      </c>
      <c r="DF276" s="29">
        <v>-8.1999999999999993</v>
      </c>
      <c r="DG276" s="29">
        <v>55.6</v>
      </c>
      <c r="DH276" s="29">
        <v>59.3</v>
      </c>
      <c r="DI276" s="29">
        <v>-3.8</v>
      </c>
      <c r="DJ276" s="29">
        <v>250</v>
      </c>
      <c r="DK276" s="29">
        <v>253.7</v>
      </c>
      <c r="DL276" s="29">
        <v>-3.7</v>
      </c>
      <c r="DM276" s="29">
        <v>170.2</v>
      </c>
      <c r="DN276" s="29">
        <v>165</v>
      </c>
      <c r="DO276" s="29">
        <v>5.2</v>
      </c>
      <c r="DP276" s="29">
        <v>116.6</v>
      </c>
      <c r="DQ276" s="29">
        <v>111.6</v>
      </c>
      <c r="DR276" s="29">
        <v>5</v>
      </c>
      <c r="DS276" s="29">
        <v>84.5</v>
      </c>
      <c r="DT276" s="29">
        <v>86.3</v>
      </c>
      <c r="DU276" s="29">
        <v>-1.8</v>
      </c>
      <c r="DV276" s="29">
        <v>149.80000000000001</v>
      </c>
      <c r="DW276" s="29">
        <v>156.80000000000001</v>
      </c>
      <c r="DX276" s="29">
        <v>-7</v>
      </c>
      <c r="DY276" s="29">
        <v>164.9</v>
      </c>
      <c r="DZ276" s="29">
        <v>176.6</v>
      </c>
      <c r="EA276" s="29">
        <v>-11.7</v>
      </c>
      <c r="EB276" s="29">
        <v>74.8</v>
      </c>
      <c r="EC276" s="29">
        <v>74.900000000000006</v>
      </c>
      <c r="ED276" s="29">
        <v>-0.1</v>
      </c>
    </row>
    <row r="277" spans="1:134" x14ac:dyDescent="0.2">
      <c r="A277" s="28">
        <v>43646</v>
      </c>
      <c r="B277" s="33">
        <v>274</v>
      </c>
      <c r="C277" s="29">
        <v>19.7</v>
      </c>
      <c r="D277" s="29">
        <v>16.3</v>
      </c>
      <c r="E277" s="29">
        <v>3.4</v>
      </c>
      <c r="F277" s="29">
        <v>141.69999999999999</v>
      </c>
      <c r="G277" s="29">
        <v>148.80000000000001</v>
      </c>
      <c r="H277" s="29">
        <v>-7.1</v>
      </c>
      <c r="I277" s="29">
        <v>194.9</v>
      </c>
      <c r="J277" s="29">
        <v>206.1</v>
      </c>
      <c r="K277" s="29">
        <v>-11.2</v>
      </c>
      <c r="L277" s="29">
        <v>215.1</v>
      </c>
      <c r="M277" s="29">
        <v>233.4</v>
      </c>
      <c r="N277" s="29">
        <v>-18.3</v>
      </c>
      <c r="O277" s="29">
        <v>70.599999999999994</v>
      </c>
      <c r="P277" s="29">
        <v>72.5</v>
      </c>
      <c r="Q277" s="29">
        <v>-1.8</v>
      </c>
      <c r="R277" s="29">
        <v>219.5</v>
      </c>
      <c r="S277" s="29">
        <v>212.9</v>
      </c>
      <c r="T277" s="29">
        <v>6.6</v>
      </c>
      <c r="U277" s="29">
        <v>252.3</v>
      </c>
      <c r="V277" s="29">
        <v>241.6</v>
      </c>
      <c r="W277" s="29">
        <v>10.7</v>
      </c>
      <c r="X277" s="29">
        <v>147.6</v>
      </c>
      <c r="Y277" s="29">
        <v>141.4</v>
      </c>
      <c r="Z277" s="29">
        <v>6.1</v>
      </c>
      <c r="AA277" s="29">
        <v>209.1</v>
      </c>
      <c r="AB277" s="29">
        <v>207.6</v>
      </c>
      <c r="AC277" s="29">
        <v>1.5</v>
      </c>
      <c r="AD277" s="29">
        <v>62.5</v>
      </c>
      <c r="AE277" s="29">
        <v>60.9</v>
      </c>
      <c r="AF277" s="29">
        <v>1.6</v>
      </c>
      <c r="AG277" s="29">
        <v>88.9</v>
      </c>
      <c r="AH277" s="29">
        <v>90.2</v>
      </c>
      <c r="AI277" s="29">
        <v>-1.3</v>
      </c>
      <c r="AJ277" s="29">
        <v>113</v>
      </c>
      <c r="AK277" s="29">
        <v>109.4</v>
      </c>
      <c r="AL277" s="29">
        <v>3.6</v>
      </c>
      <c r="AM277" s="29">
        <v>223.5</v>
      </c>
      <c r="AN277" s="29">
        <v>253.8</v>
      </c>
      <c r="AO277" s="29">
        <v>-30.3</v>
      </c>
      <c r="AP277" s="29">
        <v>153.19999999999999</v>
      </c>
      <c r="AQ277" s="29">
        <v>200.5</v>
      </c>
      <c r="AR277" s="29">
        <v>-47.2</v>
      </c>
      <c r="AS277" s="29">
        <v>181</v>
      </c>
      <c r="AT277" s="29">
        <v>191.3</v>
      </c>
      <c r="AU277" s="29">
        <v>-10.3</v>
      </c>
      <c r="AV277" s="29">
        <v>214.7</v>
      </c>
      <c r="AW277" s="29">
        <v>206.8</v>
      </c>
      <c r="AX277" s="29">
        <v>8</v>
      </c>
      <c r="AY277" s="29">
        <v>163.1</v>
      </c>
      <c r="AZ277" s="29">
        <v>179</v>
      </c>
      <c r="BA277" s="29">
        <v>-15.9</v>
      </c>
      <c r="BB277" s="29">
        <v>109.4</v>
      </c>
      <c r="BC277" s="29">
        <v>139</v>
      </c>
      <c r="BD277" s="29">
        <v>-29.6</v>
      </c>
      <c r="BE277" s="29">
        <v>298.39999999999998</v>
      </c>
      <c r="BF277" s="29">
        <v>290.10000000000002</v>
      </c>
      <c r="BG277" s="29">
        <v>8.3000000000000007</v>
      </c>
      <c r="BH277" s="29">
        <v>83.6</v>
      </c>
      <c r="BI277" s="29">
        <v>107.4</v>
      </c>
      <c r="BJ277" s="29">
        <v>-23.9</v>
      </c>
      <c r="BK277" s="29">
        <v>39.9</v>
      </c>
      <c r="BL277" s="29">
        <v>34.700000000000003</v>
      </c>
      <c r="BM277" s="29">
        <v>5.3</v>
      </c>
      <c r="BN277" s="29">
        <v>234.6</v>
      </c>
      <c r="BO277" s="29">
        <v>325.3</v>
      </c>
      <c r="BP277" s="29">
        <v>-90.7</v>
      </c>
      <c r="BQ277" s="29">
        <v>111.7</v>
      </c>
      <c r="BR277" s="29">
        <v>117.3</v>
      </c>
      <c r="BS277" s="29">
        <v>-5.6</v>
      </c>
      <c r="BT277" s="29">
        <v>56</v>
      </c>
      <c r="BU277" s="29">
        <v>63.6</v>
      </c>
      <c r="BV277" s="29">
        <v>-7.6</v>
      </c>
      <c r="BW277" s="29">
        <v>110.1</v>
      </c>
      <c r="BX277" s="29">
        <v>127</v>
      </c>
      <c r="BY277" s="29">
        <v>-16.8</v>
      </c>
      <c r="BZ277" s="29">
        <v>160.30000000000001</v>
      </c>
      <c r="CA277" s="29">
        <v>149.6</v>
      </c>
      <c r="CB277" s="29">
        <v>10.7</v>
      </c>
      <c r="CC277" s="29">
        <v>192.1</v>
      </c>
      <c r="CD277" s="29">
        <v>188.2</v>
      </c>
      <c r="CE277" s="29">
        <v>3.9</v>
      </c>
      <c r="CF277" s="29">
        <v>399.4</v>
      </c>
      <c r="CG277" s="29">
        <v>456.7</v>
      </c>
      <c r="CH277" s="29">
        <v>-57.3</v>
      </c>
      <c r="CI277" s="29">
        <v>42.2</v>
      </c>
      <c r="CJ277" s="29">
        <v>38.799999999999997</v>
      </c>
      <c r="CK277" s="29">
        <v>3.3</v>
      </c>
      <c r="CL277" s="29">
        <v>135.9</v>
      </c>
      <c r="CM277" s="29">
        <v>131.30000000000001</v>
      </c>
      <c r="CN277" s="29">
        <v>4.7</v>
      </c>
      <c r="CO277" s="29">
        <v>266.5</v>
      </c>
      <c r="CP277" s="29">
        <v>294.3</v>
      </c>
      <c r="CQ277" s="29">
        <v>-27.8</v>
      </c>
      <c r="CR277" s="29">
        <v>234</v>
      </c>
      <c r="CS277" s="29">
        <v>251.4</v>
      </c>
      <c r="CT277" s="29">
        <v>-17.399999999999999</v>
      </c>
      <c r="CU277" s="29">
        <v>177.8</v>
      </c>
      <c r="CV277" s="29">
        <v>189.5</v>
      </c>
      <c r="CW277" s="29">
        <v>-11.7</v>
      </c>
      <c r="CX277" s="29">
        <v>79</v>
      </c>
      <c r="CY277" s="29">
        <v>90.2</v>
      </c>
      <c r="CZ277" s="29">
        <v>-11.2</v>
      </c>
      <c r="DA277" s="29">
        <v>165.9</v>
      </c>
      <c r="DB277" s="29">
        <v>210.7</v>
      </c>
      <c r="DC277" s="29">
        <v>-44.8</v>
      </c>
      <c r="DD277" s="29">
        <v>63.6</v>
      </c>
      <c r="DE277" s="29">
        <v>71.599999999999994</v>
      </c>
      <c r="DF277" s="29">
        <v>-8</v>
      </c>
      <c r="DG277" s="29">
        <v>56</v>
      </c>
      <c r="DH277" s="29">
        <v>59.5</v>
      </c>
      <c r="DI277" s="29">
        <v>-3.5</v>
      </c>
      <c r="DJ277" s="29">
        <v>250.8</v>
      </c>
      <c r="DK277" s="29">
        <v>254.8</v>
      </c>
      <c r="DL277" s="29">
        <v>-4</v>
      </c>
      <c r="DM277" s="29">
        <v>172.8</v>
      </c>
      <c r="DN277" s="29">
        <v>166.1</v>
      </c>
      <c r="DO277" s="29">
        <v>6.6</v>
      </c>
      <c r="DP277" s="29">
        <v>116.2</v>
      </c>
      <c r="DQ277" s="29">
        <v>111.9</v>
      </c>
      <c r="DR277" s="29">
        <v>4.3</v>
      </c>
      <c r="DS277" s="29">
        <v>82.8</v>
      </c>
      <c r="DT277" s="29">
        <v>87</v>
      </c>
      <c r="DU277" s="29">
        <v>-4.2</v>
      </c>
      <c r="DV277" s="29">
        <v>150</v>
      </c>
      <c r="DW277" s="29">
        <v>156.5</v>
      </c>
      <c r="DX277" s="29">
        <v>-6.5</v>
      </c>
      <c r="DY277" s="29">
        <v>165.5</v>
      </c>
      <c r="DZ277" s="29">
        <v>176.5</v>
      </c>
      <c r="EA277" s="29">
        <v>-11</v>
      </c>
      <c r="EB277" s="29">
        <v>74</v>
      </c>
      <c r="EC277" s="29">
        <v>75</v>
      </c>
      <c r="ED277" s="29"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2"/>
  <sheetViews>
    <sheetView topLeftCell="E1" workbookViewId="0">
      <selection activeCell="E22" sqref="E22"/>
    </sheetView>
  </sheetViews>
  <sheetFormatPr defaultRowHeight="15" x14ac:dyDescent="0.25"/>
  <cols>
    <col min="4" max="4" width="11.140625" bestFit="1" customWidth="1"/>
    <col min="5" max="5" width="14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7" x14ac:dyDescent="0.25">
      <c r="A2">
        <v>1</v>
      </c>
      <c r="B2" s="2">
        <v>223</v>
      </c>
      <c r="C2" t="str">
        <f>HLOOKUP(B2,[2]Countries_match!$V$4:$BF$7,2,0)</f>
        <v>BRA</v>
      </c>
      <c r="D2" t="str">
        <f>HLOOKUP(B2,[2]Countries_match!$V$4:$BF$7,3,0)</f>
        <v>BR</v>
      </c>
      <c r="E2" t="str">
        <f>VLOOKUP($B2,[2]Countries_match!$D$2:$E$185,2,0)</f>
        <v>Brazil</v>
      </c>
      <c r="G2" s="3">
        <v>223</v>
      </c>
      <c r="H2" s="4">
        <v>228</v>
      </c>
      <c r="I2" s="4">
        <v>924</v>
      </c>
      <c r="J2" s="4">
        <v>536</v>
      </c>
      <c r="K2" s="4">
        <v>534</v>
      </c>
      <c r="L2" s="4">
        <v>542</v>
      </c>
      <c r="M2" s="4">
        <v>273</v>
      </c>
      <c r="N2" s="4">
        <v>922</v>
      </c>
      <c r="O2" s="4">
        <v>186</v>
      </c>
      <c r="P2" s="4">
        <v>199</v>
      </c>
      <c r="Q2" s="4">
        <v>111</v>
      </c>
      <c r="R2" s="4">
        <v>112</v>
      </c>
      <c r="S2" s="4">
        <v>132</v>
      </c>
      <c r="T2" s="4">
        <v>134</v>
      </c>
      <c r="U2" s="4">
        <v>136</v>
      </c>
      <c r="V2" s="4">
        <v>146</v>
      </c>
      <c r="W2" s="4">
        <v>144</v>
      </c>
      <c r="X2" s="4">
        <v>156</v>
      </c>
      <c r="Y2" s="4">
        <v>158</v>
      </c>
      <c r="Z2" s="4">
        <v>193</v>
      </c>
      <c r="AA2" s="4">
        <v>184</v>
      </c>
    </row>
    <row r="3" spans="1:27" x14ac:dyDescent="0.25">
      <c r="A3">
        <v>2</v>
      </c>
      <c r="B3">
        <v>228</v>
      </c>
      <c r="C3" t="str">
        <f>HLOOKUP(B3,[2]Countries_match!$V$4:$BF$7,2,0)</f>
        <v>CHL</v>
      </c>
      <c r="D3" t="str">
        <f>HLOOKUP(B3,[2]Countries_match!$V$4:$BF$7,3,0)</f>
        <v>CL</v>
      </c>
      <c r="E3" t="str">
        <f>VLOOKUP($B3,[2]Countries_match!$D$2:$E$185,2,0)</f>
        <v>Chile</v>
      </c>
      <c r="G3" t="str">
        <f>HLOOKUP(G2,[2]Countries_match!$V$4:$BF$7,2,0)</f>
        <v>BRA</v>
      </c>
      <c r="H3" t="str">
        <f>HLOOKUP(H2,[2]Countries_match!$V$4:$BF$7,2,0)</f>
        <v>CHL</v>
      </c>
      <c r="I3" t="str">
        <f>HLOOKUP(I2,[2]Countries_match!$V$4:$BF$7,2,0)</f>
        <v>CHN</v>
      </c>
      <c r="J3" t="str">
        <f>HLOOKUP(J2,[2]Countries_match!$V$4:$BF$7,2,0)</f>
        <v>IDN</v>
      </c>
      <c r="K3" t="str">
        <f>HLOOKUP(K2,[2]Countries_match!$V$4:$BF$7,2,0)</f>
        <v>IND</v>
      </c>
      <c r="L3" t="str">
        <f>HLOOKUP(L2,[2]Countries_match!$V$4:$BF$7,2,0)</f>
        <v>KOR</v>
      </c>
      <c r="M3" t="str">
        <f>HLOOKUP(M2,[2]Countries_match!$V$4:$BF$7,2,0)</f>
        <v>MEX</v>
      </c>
      <c r="N3" t="str">
        <f>HLOOKUP(N2,[2]Countries_match!$V$4:$BF$7,2,0)</f>
        <v>RUS</v>
      </c>
      <c r="O3" t="str">
        <f>HLOOKUP(O2,[2]Countries_match!$V$4:$BF$7,2,0)</f>
        <v>TUR</v>
      </c>
      <c r="P3" t="str">
        <f>HLOOKUP(P2,[2]Countries_match!$V$4:$BF$7,2,0)</f>
        <v>ZAF</v>
      </c>
      <c r="Q3" t="str">
        <f>HLOOKUP(Q2,[2]Countries_match!$V$4:$BF$7,2,0)</f>
        <v>USA</v>
      </c>
      <c r="R3" t="str">
        <f>HLOOKUP(R2,[2]Countries_match!$V$4:$BF$7,2,0)</f>
        <v>GBR</v>
      </c>
      <c r="S3" t="str">
        <f>HLOOKUP(S2,[2]Countries_match!$V$4:$BF$7,2,0)</f>
        <v>FRA</v>
      </c>
      <c r="T3" t="str">
        <f>HLOOKUP(T2,[2]Countries_match!$V$4:$BF$7,2,0)</f>
        <v>DEU</v>
      </c>
      <c r="U3" t="str">
        <f>HLOOKUP(U2,[2]Countries_match!$V$4:$BF$7,2,0)</f>
        <v>ITA</v>
      </c>
      <c r="V3" t="str">
        <f>HLOOKUP(V2,[2]Countries_match!$V$4:$BF$7,2,0)</f>
        <v>CHE</v>
      </c>
      <c r="W3" t="str">
        <f>HLOOKUP(W2,[2]Countries_match!$V$4:$BF$7,2,0)</f>
        <v>SWE</v>
      </c>
      <c r="X3" t="str">
        <f>HLOOKUP(X2,[2]Countries_match!$V$4:$BF$7,2,0)</f>
        <v>CAN</v>
      </c>
      <c r="Y3" t="str">
        <f>HLOOKUP(Y2,[2]Countries_match!$V$4:$BF$7,2,0)</f>
        <v>JPN</v>
      </c>
      <c r="Z3" t="str">
        <f>HLOOKUP(Z2,[2]Countries_match!$V$4:$BF$7,2,0)</f>
        <v>AUS</v>
      </c>
      <c r="AA3" t="str">
        <f>HLOOKUP(AA2,[2]Countries_match!$V$4:$BF$7,2,0)</f>
        <v>ESP</v>
      </c>
    </row>
    <row r="4" spans="1:27" x14ac:dyDescent="0.25">
      <c r="A4">
        <v>3</v>
      </c>
      <c r="B4">
        <v>924</v>
      </c>
      <c r="C4" t="str">
        <f>HLOOKUP(B4,[2]Countries_match!$V$4:$BF$7,2,0)</f>
        <v>CHN</v>
      </c>
      <c r="D4" t="str">
        <f>HLOOKUP(B4,[2]Countries_match!$V$4:$BF$7,3,0)</f>
        <v>CN</v>
      </c>
      <c r="E4" t="str">
        <f>VLOOKUP($B4,[2]Countries_match!$D$2:$E$185,2,0)</f>
        <v>China</v>
      </c>
      <c r="G4" t="str">
        <f>HLOOKUP(G2,[2]Countries_match!$V$4:$BF$7,3,0)</f>
        <v>BR</v>
      </c>
      <c r="H4" t="str">
        <f>HLOOKUP(H2,[2]Countries_match!$V$4:$BF$7,3,0)</f>
        <v>CL</v>
      </c>
      <c r="I4" t="str">
        <f>HLOOKUP(I2,[2]Countries_match!$V$4:$BF$7,3,0)</f>
        <v>CN</v>
      </c>
      <c r="J4" t="str">
        <f>HLOOKUP(J2,[2]Countries_match!$V$4:$BF$7,3,0)</f>
        <v>ID</v>
      </c>
      <c r="K4" t="str">
        <f>HLOOKUP(K2,[2]Countries_match!$V$4:$BF$7,3,0)</f>
        <v>IN</v>
      </c>
      <c r="L4" t="str">
        <f>HLOOKUP(L2,[2]Countries_match!$V$4:$BF$7,3,0)</f>
        <v>KR</v>
      </c>
      <c r="M4" t="str">
        <f>HLOOKUP(M2,[2]Countries_match!$V$4:$BF$7,3,0)</f>
        <v>MX</v>
      </c>
      <c r="N4" t="str">
        <f>HLOOKUP(N2,[2]Countries_match!$V$4:$BF$7,3,0)</f>
        <v>RU</v>
      </c>
      <c r="O4" t="str">
        <f>HLOOKUP(O2,[2]Countries_match!$V$4:$BF$7,3,0)</f>
        <v>TR</v>
      </c>
      <c r="P4" t="str">
        <f>HLOOKUP(P2,[2]Countries_match!$V$4:$BF$7,3,0)</f>
        <v>ZA</v>
      </c>
      <c r="Q4" t="str">
        <f>HLOOKUP(Q2,[2]Countries_match!$V$4:$BF$7,3,0)</f>
        <v>US</v>
      </c>
      <c r="R4" t="str">
        <f>HLOOKUP(R2,[2]Countries_match!$V$4:$BF$7,3,0)</f>
        <v>GB</v>
      </c>
      <c r="S4" t="str">
        <f>HLOOKUP(S2,[2]Countries_match!$V$4:$BF$7,3,0)</f>
        <v>FR</v>
      </c>
      <c r="T4" t="str">
        <f>HLOOKUP(T2,[2]Countries_match!$V$4:$BF$7,3,0)</f>
        <v>DE</v>
      </c>
      <c r="U4" t="str">
        <f>HLOOKUP(U2,[2]Countries_match!$V$4:$BF$7,3,0)</f>
        <v>IT</v>
      </c>
      <c r="V4" t="str">
        <f>HLOOKUP(V2,[2]Countries_match!$V$4:$BF$7,3,0)</f>
        <v>CH</v>
      </c>
      <c r="W4" t="str">
        <f>HLOOKUP(W2,[2]Countries_match!$V$4:$BF$7,3,0)</f>
        <v>SE</v>
      </c>
      <c r="X4" t="str">
        <f>HLOOKUP(X2,[2]Countries_match!$V$4:$BF$7,3,0)</f>
        <v>CA</v>
      </c>
      <c r="Y4" t="str">
        <f>HLOOKUP(Y2,[2]Countries_match!$V$4:$BF$7,3,0)</f>
        <v>JP</v>
      </c>
      <c r="Z4" t="str">
        <f>HLOOKUP(Z2,[2]Countries_match!$V$4:$BF$7,3,0)</f>
        <v>AU</v>
      </c>
      <c r="AA4" t="str">
        <f>HLOOKUP(AA2,[2]Countries_match!$V$4:$BF$7,3,0)</f>
        <v>ES</v>
      </c>
    </row>
    <row r="5" spans="1:27" x14ac:dyDescent="0.25">
      <c r="A5">
        <v>4</v>
      </c>
      <c r="B5">
        <v>536</v>
      </c>
      <c r="C5" t="str">
        <f>HLOOKUP(B5,[2]Countries_match!$V$4:$BF$7,2,0)</f>
        <v>IDN</v>
      </c>
      <c r="D5" t="str">
        <f>HLOOKUP(B5,[2]Countries_match!$V$4:$BF$7,3,0)</f>
        <v>ID</v>
      </c>
      <c r="E5" t="str">
        <f>VLOOKUP($B5,[2]Countries_match!$D$2:$E$185,2,0)</f>
        <v>Indonesia</v>
      </c>
      <c r="G5" t="str">
        <f>VLOOKUP($B2,[2]Countries_match!$D$2:$E$185,2,0)</f>
        <v>Brazil</v>
      </c>
      <c r="H5" t="str">
        <f>VLOOKUP($B3,[2]Countries_match!$D$2:$E$185,2,0)</f>
        <v>Chile</v>
      </c>
      <c r="I5" t="str">
        <f>VLOOKUP($B4,[2]Countries_match!$D$2:$E$185,2,0)</f>
        <v>China</v>
      </c>
      <c r="J5" t="str">
        <f>VLOOKUP($B5,[2]Countries_match!$D$2:$E$185,2,0)</f>
        <v>Indonesia</v>
      </c>
      <c r="K5" t="str">
        <f>VLOOKUP($B6,[2]Countries_match!$D$2:$E$185,2,0)</f>
        <v>India</v>
      </c>
      <c r="L5" t="str">
        <f>VLOOKUP($B7,[2]Countries_match!$D$2:$E$185,2,0)</f>
        <v>Korea</v>
      </c>
      <c r="M5" t="str">
        <f>VLOOKUP($B8,[2]Countries_match!$D$2:$E$185,2,0)</f>
        <v>Mexico</v>
      </c>
      <c r="N5" t="str">
        <f>VLOOKUP($B9,[2]Countries_match!$D$2:$E$185,2,0)</f>
        <v>Russia</v>
      </c>
      <c r="O5" t="str">
        <f>VLOOKUP($B10,[2]Countries_match!$D$2:$E$185,2,0)</f>
        <v>Turkey</v>
      </c>
      <c r="P5" t="str">
        <f>VLOOKUP($B11,[2]Countries_match!$D$2:$E$185,2,0)</f>
        <v>South Africa</v>
      </c>
      <c r="Q5" t="str">
        <f>VLOOKUP($B12,[2]Countries_match!$D$2:$E$185,2,0)</f>
        <v>United States</v>
      </c>
      <c r="R5" t="str">
        <f>VLOOKUP($B13,[2]Countries_match!$D$2:$E$185,2,0)</f>
        <v>United Kingdom</v>
      </c>
      <c r="S5" t="str">
        <f>VLOOKUP($B14,[2]Countries_match!$D$2:$E$185,2,0)</f>
        <v>France</v>
      </c>
      <c r="T5" t="str">
        <f>VLOOKUP($B15,[2]Countries_match!$D$2:$E$185,2,0)</f>
        <v>Germany</v>
      </c>
      <c r="U5" t="str">
        <f>VLOOKUP($B16,[2]Countries_match!$D$2:$E$185,2,0)</f>
        <v>Italy</v>
      </c>
      <c r="V5" t="str">
        <f>VLOOKUP($B17,[2]Countries_match!$D$2:$E$185,2,0)</f>
        <v>Switzerland</v>
      </c>
      <c r="W5" t="str">
        <f>VLOOKUP($B18,[2]Countries_match!$D$2:$E$185,2,0)</f>
        <v>Sweden</v>
      </c>
      <c r="X5" t="str">
        <f>VLOOKUP($B19,[2]Countries_match!$D$2:$E$185,2,0)</f>
        <v>Canada</v>
      </c>
      <c r="Y5" t="str">
        <f>VLOOKUP($B20,[2]Countries_match!$D$2:$E$185,2,0)</f>
        <v>Japan</v>
      </c>
      <c r="Z5" t="str">
        <f>VLOOKUP($B21,[2]Countries_match!$D$2:$E$185,2,0)</f>
        <v>Australia</v>
      </c>
      <c r="AA5" t="str">
        <f>VLOOKUP($B22,[2]Countries_match!$D$2:$E$185,2,0)</f>
        <v>Spain</v>
      </c>
    </row>
    <row r="6" spans="1:27" x14ac:dyDescent="0.25">
      <c r="A6">
        <v>5</v>
      </c>
      <c r="B6">
        <v>534</v>
      </c>
      <c r="C6" t="str">
        <f>HLOOKUP(B6,[2]Countries_match!$V$4:$BF$7,2,0)</f>
        <v>IND</v>
      </c>
      <c r="D6" t="str">
        <f>HLOOKUP(B6,[2]Countries_match!$V$4:$BF$7,3,0)</f>
        <v>IN</v>
      </c>
      <c r="E6" t="str">
        <f>VLOOKUP($B6,[2]Countries_match!$D$2:$E$185,2,0)</f>
        <v>India</v>
      </c>
    </row>
    <row r="7" spans="1:27" x14ac:dyDescent="0.25">
      <c r="A7">
        <v>6</v>
      </c>
      <c r="B7">
        <v>542</v>
      </c>
      <c r="C7" t="str">
        <f>HLOOKUP(B7,[2]Countries_match!$V$4:$BF$7,2,0)</f>
        <v>KOR</v>
      </c>
      <c r="D7" t="str">
        <f>HLOOKUP(B7,[2]Countries_match!$V$4:$BF$7,3,0)</f>
        <v>KR</v>
      </c>
      <c r="E7" t="str">
        <f>VLOOKUP($B7,[2]Countries_match!$D$2:$E$185,2,0)</f>
        <v>Korea</v>
      </c>
    </row>
    <row r="8" spans="1:27" x14ac:dyDescent="0.25">
      <c r="A8">
        <v>7</v>
      </c>
      <c r="B8">
        <v>273</v>
      </c>
      <c r="C8" t="str">
        <f>HLOOKUP(B8,[2]Countries_match!$V$4:$BF$7,2,0)</f>
        <v>MEX</v>
      </c>
      <c r="D8" t="str">
        <f>HLOOKUP(B8,[2]Countries_match!$V$4:$BF$7,3,0)</f>
        <v>MX</v>
      </c>
      <c r="E8" t="str">
        <f>VLOOKUP($B8,[2]Countries_match!$D$2:$E$185,2,0)</f>
        <v>Mexico</v>
      </c>
    </row>
    <row r="9" spans="1:27" x14ac:dyDescent="0.25">
      <c r="A9">
        <v>8</v>
      </c>
      <c r="B9">
        <v>922</v>
      </c>
      <c r="C9" t="str">
        <f>HLOOKUP(B9,[2]Countries_match!$V$4:$BF$7,2,0)</f>
        <v>RUS</v>
      </c>
      <c r="D9" t="str">
        <f>HLOOKUP(B9,[2]Countries_match!$V$4:$BF$7,3,0)</f>
        <v>RU</v>
      </c>
      <c r="E9" t="str">
        <f>VLOOKUP($B9,[2]Countries_match!$D$2:$E$185,2,0)</f>
        <v>Russia</v>
      </c>
    </row>
    <row r="10" spans="1:27" x14ac:dyDescent="0.25">
      <c r="A10">
        <v>9</v>
      </c>
      <c r="B10">
        <v>186</v>
      </c>
      <c r="C10" t="str">
        <f>HLOOKUP(B10,[2]Countries_match!$V$4:$BF$7,2,0)</f>
        <v>TUR</v>
      </c>
      <c r="D10" t="str">
        <f>HLOOKUP(B10,[2]Countries_match!$V$4:$BF$7,3,0)</f>
        <v>TR</v>
      </c>
      <c r="E10" t="str">
        <f>VLOOKUP($B10,[2]Countries_match!$D$2:$E$185,2,0)</f>
        <v>Turkey</v>
      </c>
    </row>
    <row r="11" spans="1:27" x14ac:dyDescent="0.25">
      <c r="A11">
        <v>10</v>
      </c>
      <c r="B11">
        <v>199</v>
      </c>
      <c r="C11" t="str">
        <f>HLOOKUP(B11,[2]Countries_match!$V$4:$BF$7,2,0)</f>
        <v>ZAF</v>
      </c>
      <c r="D11" t="str">
        <f>HLOOKUP(B11,[2]Countries_match!$V$4:$BF$7,3,0)</f>
        <v>ZA</v>
      </c>
      <c r="E11" t="str">
        <f>VLOOKUP($B11,[2]Countries_match!$D$2:$E$185,2,0)</f>
        <v>South Africa</v>
      </c>
    </row>
    <row r="12" spans="1:27" x14ac:dyDescent="0.25">
      <c r="A12">
        <v>11</v>
      </c>
      <c r="B12">
        <v>111</v>
      </c>
      <c r="C12" t="str">
        <f>HLOOKUP(B12,[2]Countries_match!$V$4:$BF$7,2,0)</f>
        <v>USA</v>
      </c>
      <c r="D12" t="str">
        <f>HLOOKUP(B12,[2]Countries_match!$V$4:$BF$7,3,0)</f>
        <v>US</v>
      </c>
      <c r="E12" t="str">
        <f>VLOOKUP($B12,[2]Countries_match!$D$2:$E$185,2,0)</f>
        <v>United States</v>
      </c>
    </row>
    <row r="13" spans="1:27" x14ac:dyDescent="0.25">
      <c r="A13">
        <v>12</v>
      </c>
      <c r="B13">
        <v>112</v>
      </c>
      <c r="C13" t="str">
        <f>HLOOKUP(B13,[2]Countries_match!$V$4:$BF$7,2,0)</f>
        <v>GBR</v>
      </c>
      <c r="D13" t="str">
        <f>HLOOKUP(B13,[2]Countries_match!$V$4:$BF$7,3,0)</f>
        <v>GB</v>
      </c>
      <c r="E13" t="str">
        <f>VLOOKUP($B13,[2]Countries_match!$D$2:$E$185,2,0)</f>
        <v>United Kingdom</v>
      </c>
    </row>
    <row r="14" spans="1:27" x14ac:dyDescent="0.25">
      <c r="A14">
        <v>13</v>
      </c>
      <c r="B14">
        <v>132</v>
      </c>
      <c r="C14" t="str">
        <f>HLOOKUP(B14,[2]Countries_match!$V$4:$BF$7,2,0)</f>
        <v>FRA</v>
      </c>
      <c r="D14" t="str">
        <f>HLOOKUP(B14,[2]Countries_match!$V$4:$BF$7,3,0)</f>
        <v>FR</v>
      </c>
      <c r="E14" t="str">
        <f>VLOOKUP($B14,[2]Countries_match!$D$2:$E$185,2,0)</f>
        <v>France</v>
      </c>
    </row>
    <row r="15" spans="1:27" x14ac:dyDescent="0.25">
      <c r="A15">
        <v>14</v>
      </c>
      <c r="B15">
        <v>134</v>
      </c>
      <c r="C15" t="str">
        <f>HLOOKUP(B15,[2]Countries_match!$V$4:$BF$7,2,0)</f>
        <v>DEU</v>
      </c>
      <c r="D15" t="str">
        <f>HLOOKUP(B15,[2]Countries_match!$V$4:$BF$7,3,0)</f>
        <v>DE</v>
      </c>
      <c r="E15" t="str">
        <f>VLOOKUP($B15,[2]Countries_match!$D$2:$E$185,2,0)</f>
        <v>Germany</v>
      </c>
    </row>
    <row r="16" spans="1:27" x14ac:dyDescent="0.25">
      <c r="A16">
        <v>15</v>
      </c>
      <c r="B16">
        <v>136</v>
      </c>
      <c r="C16" t="str">
        <f>HLOOKUP(B16,[2]Countries_match!$V$4:$BF$7,2,0)</f>
        <v>ITA</v>
      </c>
      <c r="D16" t="str">
        <f>HLOOKUP(B16,[2]Countries_match!$V$4:$BF$7,3,0)</f>
        <v>IT</v>
      </c>
      <c r="E16" t="str">
        <f>VLOOKUP($B16,[2]Countries_match!$D$2:$E$185,2,0)</f>
        <v>Italy</v>
      </c>
    </row>
    <row r="17" spans="1:5" x14ac:dyDescent="0.25">
      <c r="A17">
        <v>16</v>
      </c>
      <c r="B17">
        <v>146</v>
      </c>
      <c r="C17" t="str">
        <f>HLOOKUP(B17,[2]Countries_match!$V$4:$BF$7,2,0)</f>
        <v>CHE</v>
      </c>
      <c r="D17" t="str">
        <f>HLOOKUP(B17,[2]Countries_match!$V$4:$BF$7,3,0)</f>
        <v>CH</v>
      </c>
      <c r="E17" t="str">
        <f>VLOOKUP($B17,[2]Countries_match!$D$2:$E$185,2,0)</f>
        <v>Switzerland</v>
      </c>
    </row>
    <row r="18" spans="1:5" x14ac:dyDescent="0.25">
      <c r="A18">
        <v>17</v>
      </c>
      <c r="B18">
        <v>144</v>
      </c>
      <c r="C18" t="str">
        <f>HLOOKUP(B18,[2]Countries_match!$V$4:$BF$7,2,0)</f>
        <v>SWE</v>
      </c>
      <c r="D18" t="str">
        <f>HLOOKUP(B18,[2]Countries_match!$V$4:$BF$7,3,0)</f>
        <v>SE</v>
      </c>
      <c r="E18" t="str">
        <f>VLOOKUP($B18,[2]Countries_match!$D$2:$E$185,2,0)</f>
        <v>Sweden</v>
      </c>
    </row>
    <row r="19" spans="1:5" x14ac:dyDescent="0.25">
      <c r="A19">
        <v>18</v>
      </c>
      <c r="B19">
        <v>156</v>
      </c>
      <c r="C19" t="str">
        <f>HLOOKUP(B19,[2]Countries_match!$V$4:$BF$7,2,0)</f>
        <v>CAN</v>
      </c>
      <c r="D19" t="str">
        <f>HLOOKUP(B19,[2]Countries_match!$V$4:$BF$7,3,0)</f>
        <v>CA</v>
      </c>
      <c r="E19" t="str">
        <f>VLOOKUP($B19,[2]Countries_match!$D$2:$E$185,2,0)</f>
        <v>Canada</v>
      </c>
    </row>
    <row r="20" spans="1:5" x14ac:dyDescent="0.25">
      <c r="A20">
        <v>19</v>
      </c>
      <c r="B20">
        <v>158</v>
      </c>
      <c r="C20" t="str">
        <f>HLOOKUP(B20,[2]Countries_match!$V$4:$BF$7,2,0)</f>
        <v>JPN</v>
      </c>
      <c r="D20" t="str">
        <f>HLOOKUP(B20,[2]Countries_match!$V$4:$BF$7,3,0)</f>
        <v>JP</v>
      </c>
      <c r="E20" t="str">
        <f>VLOOKUP($B20,[2]Countries_match!$D$2:$E$185,2,0)</f>
        <v>Japan</v>
      </c>
    </row>
    <row r="21" spans="1:5" x14ac:dyDescent="0.25">
      <c r="A21">
        <v>20</v>
      </c>
      <c r="B21">
        <v>193</v>
      </c>
      <c r="C21" t="str">
        <f>HLOOKUP(B21,[2]Countries_match!$V$4:$BF$7,2,0)</f>
        <v>AUS</v>
      </c>
      <c r="D21" t="str">
        <f>HLOOKUP(B21,[2]Countries_match!$V$4:$BF$7,3,0)</f>
        <v>AU</v>
      </c>
      <c r="E21" t="str">
        <f>VLOOKUP($B21,[2]Countries_match!$D$2:$E$185,2,0)</f>
        <v>Australia</v>
      </c>
    </row>
    <row r="22" spans="1:5" x14ac:dyDescent="0.25">
      <c r="A22">
        <v>21</v>
      </c>
      <c r="B22">
        <v>184</v>
      </c>
      <c r="C22" t="str">
        <f>HLOOKUP(B22,[2]Countries_match!$V$4:$BF$7,2,0)</f>
        <v>ESP</v>
      </c>
      <c r="D22" t="str">
        <f>HLOOKUP(B22,[2]Countries_match!$V$4:$BF$7,3,0)</f>
        <v>ES</v>
      </c>
      <c r="E22" t="str">
        <f>VLOOKUP($B22,[2]Countries_match!$D$2:$E$185,2,0)</f>
        <v>Spain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UseData</vt:lpstr>
      <vt:lpstr>FCI_YData</vt:lpstr>
      <vt:lpstr>FCI_XData</vt:lpstr>
      <vt:lpstr>NFCI_weekly</vt:lpstr>
      <vt:lpstr>gdp_underlying</vt:lpstr>
      <vt:lpstr>infl_underlying</vt:lpstr>
      <vt:lpstr>credGDP_underlying</vt:lpstr>
      <vt:lpstr>BIS_full_2020 Feb 12</vt:lpstr>
      <vt:lpstr>ModelCty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Yu, Eva</cp:lastModifiedBy>
  <dcterms:created xsi:type="dcterms:W3CDTF">2018-03-30T15:33:44Z</dcterms:created>
  <dcterms:modified xsi:type="dcterms:W3CDTF">2020-03-04T18:55:21Z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>20200304135518760</vt:lpwstr>
  </property>
</Properties>
</file>