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0995" activeTab="3"/>
  </bookViews>
  <sheets>
    <sheet name="Chart1" sheetId="2" r:id="rId1"/>
    <sheet name="Chart2" sheetId="3" r:id="rId2"/>
    <sheet name="Chart3" sheetId="4" r:id="rId3"/>
    <sheet name="nims_income_expenses_assets" sheetId="1" r:id="rId4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2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2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2" i="1"/>
  <c r="AH3" i="1"/>
  <c r="AH4" i="1"/>
  <c r="AO4" i="1" s="1"/>
  <c r="AP4" i="1" s="1"/>
  <c r="AH5" i="1"/>
  <c r="AH6" i="1"/>
  <c r="AH7" i="1"/>
  <c r="AH8" i="1"/>
  <c r="AO8" i="1" s="1"/>
  <c r="AP8" i="1" s="1"/>
  <c r="AH9" i="1"/>
  <c r="AH10" i="1"/>
  <c r="AH11" i="1"/>
  <c r="AH12" i="1"/>
  <c r="AO12" i="1" s="1"/>
  <c r="AP12" i="1" s="1"/>
  <c r="AH13" i="1"/>
  <c r="AH14" i="1"/>
  <c r="AH15" i="1"/>
  <c r="AH16" i="1"/>
  <c r="AO16" i="1" s="1"/>
  <c r="AP16" i="1" s="1"/>
  <c r="AH17" i="1"/>
  <c r="AH18" i="1"/>
  <c r="AH19" i="1"/>
  <c r="AH20" i="1"/>
  <c r="AO20" i="1" s="1"/>
  <c r="AP20" i="1" s="1"/>
  <c r="AH21" i="1"/>
  <c r="AH22" i="1"/>
  <c r="AH23" i="1"/>
  <c r="AH24" i="1"/>
  <c r="AO24" i="1" s="1"/>
  <c r="AP24" i="1" s="1"/>
  <c r="AH25" i="1"/>
  <c r="AH26" i="1"/>
  <c r="AH27" i="1"/>
  <c r="AH28" i="1"/>
  <c r="AO28" i="1" s="1"/>
  <c r="AP28" i="1" s="1"/>
  <c r="AH29" i="1"/>
  <c r="AH30" i="1"/>
  <c r="AH31" i="1"/>
  <c r="AH32" i="1"/>
  <c r="AO32" i="1" s="1"/>
  <c r="AP32" i="1" s="1"/>
  <c r="AH33" i="1"/>
  <c r="AH34" i="1"/>
  <c r="AH35" i="1"/>
  <c r="AH36" i="1"/>
  <c r="AO36" i="1" s="1"/>
  <c r="AP36" i="1" s="1"/>
  <c r="AH37" i="1"/>
  <c r="AH38" i="1"/>
  <c r="AH39" i="1"/>
  <c r="AH40" i="1"/>
  <c r="AO40" i="1" s="1"/>
  <c r="AP40" i="1" s="1"/>
  <c r="AH41" i="1"/>
  <c r="AH42" i="1"/>
  <c r="AH43" i="1"/>
  <c r="AH44" i="1"/>
  <c r="AO44" i="1" s="1"/>
  <c r="AP44" i="1" s="1"/>
  <c r="AH45" i="1"/>
  <c r="AH46" i="1"/>
  <c r="AH47" i="1"/>
  <c r="AH48" i="1"/>
  <c r="AO48" i="1" s="1"/>
  <c r="AP48" i="1" s="1"/>
  <c r="AH49" i="1"/>
  <c r="AH50" i="1"/>
  <c r="AH51" i="1"/>
  <c r="AH52" i="1"/>
  <c r="AO52" i="1" s="1"/>
  <c r="AP52" i="1" s="1"/>
  <c r="AH53" i="1"/>
  <c r="AH54" i="1"/>
  <c r="AH55" i="1"/>
  <c r="AH56" i="1"/>
  <c r="AO56" i="1" s="1"/>
  <c r="AP56" i="1" s="1"/>
  <c r="AH57" i="1"/>
  <c r="AH58" i="1"/>
  <c r="AH59" i="1"/>
  <c r="AH60" i="1"/>
  <c r="AO60" i="1" s="1"/>
  <c r="AP60" i="1" s="1"/>
  <c r="AH61" i="1"/>
  <c r="AH62" i="1"/>
  <c r="AH63" i="1"/>
  <c r="AH64" i="1"/>
  <c r="AO64" i="1" s="1"/>
  <c r="AP64" i="1" s="1"/>
  <c r="AH65" i="1"/>
  <c r="AH66" i="1"/>
  <c r="AH67" i="1"/>
  <c r="AH68" i="1"/>
  <c r="AO68" i="1" s="1"/>
  <c r="AP68" i="1" s="1"/>
  <c r="AH69" i="1"/>
  <c r="AH70" i="1"/>
  <c r="AH71" i="1"/>
  <c r="AH72" i="1"/>
  <c r="AO72" i="1" s="1"/>
  <c r="AP72" i="1" s="1"/>
  <c r="AH73" i="1"/>
  <c r="AH74" i="1"/>
  <c r="AH75" i="1"/>
  <c r="AH76" i="1"/>
  <c r="AO76" i="1" s="1"/>
  <c r="AP76" i="1" s="1"/>
  <c r="AH77" i="1"/>
  <c r="AH78" i="1"/>
  <c r="AH79" i="1"/>
  <c r="AH80" i="1"/>
  <c r="AO80" i="1" s="1"/>
  <c r="AP80" i="1" s="1"/>
  <c r="AH81" i="1"/>
  <c r="AH82" i="1"/>
  <c r="AH83" i="1"/>
  <c r="AH84" i="1"/>
  <c r="AO84" i="1" s="1"/>
  <c r="AP84" i="1" s="1"/>
  <c r="AH85" i="1"/>
  <c r="AH86" i="1"/>
  <c r="AH87" i="1"/>
  <c r="AH88" i="1"/>
  <c r="AO88" i="1" s="1"/>
  <c r="AP88" i="1" s="1"/>
  <c r="AH89" i="1"/>
  <c r="AH90" i="1"/>
  <c r="AH91" i="1"/>
  <c r="AH92" i="1"/>
  <c r="AO92" i="1" s="1"/>
  <c r="AP92" i="1" s="1"/>
  <c r="AH93" i="1"/>
  <c r="AH94" i="1"/>
  <c r="AH95" i="1"/>
  <c r="AH96" i="1"/>
  <c r="AO96" i="1" s="1"/>
  <c r="AP96" i="1" s="1"/>
  <c r="AH97" i="1"/>
  <c r="AH98" i="1"/>
  <c r="AH99" i="1"/>
  <c r="AH100" i="1"/>
  <c r="AO100" i="1" s="1"/>
  <c r="AP100" i="1" s="1"/>
  <c r="AH101" i="1"/>
  <c r="AH102" i="1"/>
  <c r="AH103" i="1"/>
  <c r="AH104" i="1"/>
  <c r="AO104" i="1" s="1"/>
  <c r="AP104" i="1" s="1"/>
  <c r="AH105" i="1"/>
  <c r="AH106" i="1"/>
  <c r="AH107" i="1"/>
  <c r="AH108" i="1"/>
  <c r="AO108" i="1" s="1"/>
  <c r="AP108" i="1" s="1"/>
  <c r="AH109" i="1"/>
  <c r="AH110" i="1"/>
  <c r="AH111" i="1"/>
  <c r="AH112" i="1"/>
  <c r="AO112" i="1" s="1"/>
  <c r="AP112" i="1" s="1"/>
  <c r="AH113" i="1"/>
  <c r="AH114" i="1"/>
  <c r="AH2" i="1"/>
  <c r="AK112" i="1" l="1"/>
  <c r="AL112" i="1" s="1"/>
  <c r="AK96" i="1"/>
  <c r="AL96" i="1" s="1"/>
  <c r="AK80" i="1"/>
  <c r="AL80" i="1" s="1"/>
  <c r="AK64" i="1"/>
  <c r="AL64" i="1" s="1"/>
  <c r="AK48" i="1"/>
  <c r="AL48" i="1" s="1"/>
  <c r="AK32" i="1"/>
  <c r="AL32" i="1" s="1"/>
  <c r="AK16" i="1"/>
  <c r="AL16" i="1" s="1"/>
  <c r="AK2" i="1"/>
  <c r="AL2" i="1" s="1"/>
  <c r="AO2" i="1"/>
  <c r="AP2" i="1" s="1"/>
  <c r="AK111" i="1"/>
  <c r="AL111" i="1" s="1"/>
  <c r="AO111" i="1"/>
  <c r="AP111" i="1" s="1"/>
  <c r="AK107" i="1"/>
  <c r="AL107" i="1" s="1"/>
  <c r="AO107" i="1"/>
  <c r="AP107" i="1" s="1"/>
  <c r="AK103" i="1"/>
  <c r="AL103" i="1" s="1"/>
  <c r="AO103" i="1"/>
  <c r="AP103" i="1" s="1"/>
  <c r="AK99" i="1"/>
  <c r="AL99" i="1" s="1"/>
  <c r="AO99" i="1"/>
  <c r="AP99" i="1" s="1"/>
  <c r="AK95" i="1"/>
  <c r="AL95" i="1" s="1"/>
  <c r="AO95" i="1"/>
  <c r="AP95" i="1" s="1"/>
  <c r="AK91" i="1"/>
  <c r="AL91" i="1" s="1"/>
  <c r="AO91" i="1"/>
  <c r="AP91" i="1" s="1"/>
  <c r="AK87" i="1"/>
  <c r="AL87" i="1" s="1"/>
  <c r="AO87" i="1"/>
  <c r="AP87" i="1" s="1"/>
  <c r="AK83" i="1"/>
  <c r="AL83" i="1" s="1"/>
  <c r="AO83" i="1"/>
  <c r="AP83" i="1" s="1"/>
  <c r="AK79" i="1"/>
  <c r="AL79" i="1" s="1"/>
  <c r="AO79" i="1"/>
  <c r="AP79" i="1" s="1"/>
  <c r="AK75" i="1"/>
  <c r="AL75" i="1" s="1"/>
  <c r="AO75" i="1"/>
  <c r="AP75" i="1" s="1"/>
  <c r="AK71" i="1"/>
  <c r="AL71" i="1" s="1"/>
  <c r="AO71" i="1"/>
  <c r="AP71" i="1" s="1"/>
  <c r="AK67" i="1"/>
  <c r="AL67" i="1" s="1"/>
  <c r="AO67" i="1"/>
  <c r="AP67" i="1" s="1"/>
  <c r="AK63" i="1"/>
  <c r="AL63" i="1" s="1"/>
  <c r="AO63" i="1"/>
  <c r="AP63" i="1" s="1"/>
  <c r="AK59" i="1"/>
  <c r="AL59" i="1" s="1"/>
  <c r="AO59" i="1"/>
  <c r="AP59" i="1" s="1"/>
  <c r="AK55" i="1"/>
  <c r="AL55" i="1" s="1"/>
  <c r="AO55" i="1"/>
  <c r="AP55" i="1" s="1"/>
  <c r="AK51" i="1"/>
  <c r="AL51" i="1" s="1"/>
  <c r="AO51" i="1"/>
  <c r="AP51" i="1" s="1"/>
  <c r="AK47" i="1"/>
  <c r="AL47" i="1" s="1"/>
  <c r="AO47" i="1"/>
  <c r="AP47" i="1" s="1"/>
  <c r="AK43" i="1"/>
  <c r="AL43" i="1" s="1"/>
  <c r="AO43" i="1"/>
  <c r="AP43" i="1" s="1"/>
  <c r="AK39" i="1"/>
  <c r="AL39" i="1" s="1"/>
  <c r="AO39" i="1"/>
  <c r="AP39" i="1" s="1"/>
  <c r="AK35" i="1"/>
  <c r="AL35" i="1" s="1"/>
  <c r="AO35" i="1"/>
  <c r="AP35" i="1" s="1"/>
  <c r="AK31" i="1"/>
  <c r="AL31" i="1" s="1"/>
  <c r="AO31" i="1"/>
  <c r="AP31" i="1" s="1"/>
  <c r="AK27" i="1"/>
  <c r="AL27" i="1" s="1"/>
  <c r="AO27" i="1"/>
  <c r="AP27" i="1" s="1"/>
  <c r="AK23" i="1"/>
  <c r="AL23" i="1" s="1"/>
  <c r="AO23" i="1"/>
  <c r="AP23" i="1" s="1"/>
  <c r="AK19" i="1"/>
  <c r="AL19" i="1" s="1"/>
  <c r="AO19" i="1"/>
  <c r="AP19" i="1" s="1"/>
  <c r="AK15" i="1"/>
  <c r="AL15" i="1" s="1"/>
  <c r="AO15" i="1"/>
  <c r="AP15" i="1" s="1"/>
  <c r="AK11" i="1"/>
  <c r="AL11" i="1" s="1"/>
  <c r="AO11" i="1"/>
  <c r="AP11" i="1" s="1"/>
  <c r="AK7" i="1"/>
  <c r="AL7" i="1" s="1"/>
  <c r="AO7" i="1"/>
  <c r="AP7" i="1" s="1"/>
  <c r="AK3" i="1"/>
  <c r="AL3" i="1" s="1"/>
  <c r="AO3" i="1"/>
  <c r="AP3" i="1" s="1"/>
  <c r="AK108" i="1"/>
  <c r="AL108" i="1" s="1"/>
  <c r="AK92" i="1"/>
  <c r="AL92" i="1" s="1"/>
  <c r="AK76" i="1"/>
  <c r="AL76" i="1" s="1"/>
  <c r="AK60" i="1"/>
  <c r="AL60" i="1" s="1"/>
  <c r="AK44" i="1"/>
  <c r="AL44" i="1" s="1"/>
  <c r="AK28" i="1"/>
  <c r="AL28" i="1" s="1"/>
  <c r="AK12" i="1"/>
  <c r="AL12" i="1" s="1"/>
  <c r="AK102" i="1"/>
  <c r="AL102" i="1" s="1"/>
  <c r="AO102" i="1"/>
  <c r="AP102" i="1" s="1"/>
  <c r="AK90" i="1"/>
  <c r="AL90" i="1" s="1"/>
  <c r="AO90" i="1"/>
  <c r="AP90" i="1" s="1"/>
  <c r="AK70" i="1"/>
  <c r="AL70" i="1" s="1"/>
  <c r="AO70" i="1"/>
  <c r="AP70" i="1" s="1"/>
  <c r="AK50" i="1"/>
  <c r="AL50" i="1" s="1"/>
  <c r="AO50" i="1"/>
  <c r="AP50" i="1" s="1"/>
  <c r="AK30" i="1"/>
  <c r="AL30" i="1" s="1"/>
  <c r="AO30" i="1"/>
  <c r="AP30" i="1" s="1"/>
  <c r="AK14" i="1"/>
  <c r="AL14" i="1" s="1"/>
  <c r="AO14" i="1"/>
  <c r="AP14" i="1" s="1"/>
  <c r="AK6" i="1"/>
  <c r="AL6" i="1" s="1"/>
  <c r="AO6" i="1"/>
  <c r="AP6" i="1" s="1"/>
  <c r="AK104" i="1"/>
  <c r="AL104" i="1" s="1"/>
  <c r="AK88" i="1"/>
  <c r="AL88" i="1" s="1"/>
  <c r="AK72" i="1"/>
  <c r="AL72" i="1" s="1"/>
  <c r="AK56" i="1"/>
  <c r="AL56" i="1" s="1"/>
  <c r="AK40" i="1"/>
  <c r="AL40" i="1" s="1"/>
  <c r="AK24" i="1"/>
  <c r="AL24" i="1" s="1"/>
  <c r="AK8" i="1"/>
  <c r="AL8" i="1" s="1"/>
  <c r="AK114" i="1"/>
  <c r="AL114" i="1" s="1"/>
  <c r="AO114" i="1"/>
  <c r="AP114" i="1" s="1"/>
  <c r="AK110" i="1"/>
  <c r="AL110" i="1" s="1"/>
  <c r="AO110" i="1"/>
  <c r="AP110" i="1" s="1"/>
  <c r="AK106" i="1"/>
  <c r="AL106" i="1" s="1"/>
  <c r="AO106" i="1"/>
  <c r="AP106" i="1" s="1"/>
  <c r="AK98" i="1"/>
  <c r="AL98" i="1" s="1"/>
  <c r="AO98" i="1"/>
  <c r="AP98" i="1" s="1"/>
  <c r="AK94" i="1"/>
  <c r="AL94" i="1" s="1"/>
  <c r="AO94" i="1"/>
  <c r="AP94" i="1" s="1"/>
  <c r="AK86" i="1"/>
  <c r="AL86" i="1" s="1"/>
  <c r="AO86" i="1"/>
  <c r="AP86" i="1" s="1"/>
  <c r="AK82" i="1"/>
  <c r="AL82" i="1" s="1"/>
  <c r="AO82" i="1"/>
  <c r="AP82" i="1" s="1"/>
  <c r="AK78" i="1"/>
  <c r="AL78" i="1" s="1"/>
  <c r="AO78" i="1"/>
  <c r="AP78" i="1" s="1"/>
  <c r="AK74" i="1"/>
  <c r="AL74" i="1" s="1"/>
  <c r="AO74" i="1"/>
  <c r="AP74" i="1" s="1"/>
  <c r="AK66" i="1"/>
  <c r="AL66" i="1" s="1"/>
  <c r="AO66" i="1"/>
  <c r="AP66" i="1" s="1"/>
  <c r="AK62" i="1"/>
  <c r="AL62" i="1" s="1"/>
  <c r="AO62" i="1"/>
  <c r="AP62" i="1" s="1"/>
  <c r="AK58" i="1"/>
  <c r="AL58" i="1" s="1"/>
  <c r="AO58" i="1"/>
  <c r="AP58" i="1" s="1"/>
  <c r="AK54" i="1"/>
  <c r="AL54" i="1" s="1"/>
  <c r="AO54" i="1"/>
  <c r="AP54" i="1" s="1"/>
  <c r="AK46" i="1"/>
  <c r="AL46" i="1" s="1"/>
  <c r="AO46" i="1"/>
  <c r="AP46" i="1" s="1"/>
  <c r="AK42" i="1"/>
  <c r="AL42" i="1" s="1"/>
  <c r="AO42" i="1"/>
  <c r="AP42" i="1" s="1"/>
  <c r="AK38" i="1"/>
  <c r="AL38" i="1" s="1"/>
  <c r="AO38" i="1"/>
  <c r="AP38" i="1" s="1"/>
  <c r="AK34" i="1"/>
  <c r="AL34" i="1" s="1"/>
  <c r="AO34" i="1"/>
  <c r="AP34" i="1" s="1"/>
  <c r="AK26" i="1"/>
  <c r="AL26" i="1" s="1"/>
  <c r="AO26" i="1"/>
  <c r="AP26" i="1" s="1"/>
  <c r="AK22" i="1"/>
  <c r="AL22" i="1" s="1"/>
  <c r="AO22" i="1"/>
  <c r="AP22" i="1" s="1"/>
  <c r="AK18" i="1"/>
  <c r="AL18" i="1" s="1"/>
  <c r="AO18" i="1"/>
  <c r="AP18" i="1" s="1"/>
  <c r="AK10" i="1"/>
  <c r="AL10" i="1" s="1"/>
  <c r="AO10" i="1"/>
  <c r="AP10" i="1" s="1"/>
  <c r="AK113" i="1"/>
  <c r="AL113" i="1" s="1"/>
  <c r="AO113" i="1"/>
  <c r="AP113" i="1" s="1"/>
  <c r="AK109" i="1"/>
  <c r="AL109" i="1" s="1"/>
  <c r="AO109" i="1"/>
  <c r="AP109" i="1" s="1"/>
  <c r="AK105" i="1"/>
  <c r="AL105" i="1" s="1"/>
  <c r="AO105" i="1"/>
  <c r="AP105" i="1" s="1"/>
  <c r="AK101" i="1"/>
  <c r="AL101" i="1" s="1"/>
  <c r="AO101" i="1"/>
  <c r="AP101" i="1" s="1"/>
  <c r="AK97" i="1"/>
  <c r="AL97" i="1" s="1"/>
  <c r="AO97" i="1"/>
  <c r="AP97" i="1" s="1"/>
  <c r="AK93" i="1"/>
  <c r="AL93" i="1" s="1"/>
  <c r="AO93" i="1"/>
  <c r="AP93" i="1" s="1"/>
  <c r="AK89" i="1"/>
  <c r="AL89" i="1" s="1"/>
  <c r="AO89" i="1"/>
  <c r="AP89" i="1" s="1"/>
  <c r="AK85" i="1"/>
  <c r="AL85" i="1" s="1"/>
  <c r="AO85" i="1"/>
  <c r="AP85" i="1" s="1"/>
  <c r="AK81" i="1"/>
  <c r="AL81" i="1" s="1"/>
  <c r="AO81" i="1"/>
  <c r="AP81" i="1" s="1"/>
  <c r="AK77" i="1"/>
  <c r="AL77" i="1" s="1"/>
  <c r="AO77" i="1"/>
  <c r="AP77" i="1" s="1"/>
  <c r="AK73" i="1"/>
  <c r="AL73" i="1" s="1"/>
  <c r="AO73" i="1"/>
  <c r="AP73" i="1" s="1"/>
  <c r="AK69" i="1"/>
  <c r="AL69" i="1" s="1"/>
  <c r="AO69" i="1"/>
  <c r="AP69" i="1" s="1"/>
  <c r="AK65" i="1"/>
  <c r="AL65" i="1" s="1"/>
  <c r="AO65" i="1"/>
  <c r="AP65" i="1" s="1"/>
  <c r="AK61" i="1"/>
  <c r="AL61" i="1" s="1"/>
  <c r="AO61" i="1"/>
  <c r="AP61" i="1" s="1"/>
  <c r="AK57" i="1"/>
  <c r="AL57" i="1" s="1"/>
  <c r="AO57" i="1"/>
  <c r="AP57" i="1" s="1"/>
  <c r="AK53" i="1"/>
  <c r="AL53" i="1" s="1"/>
  <c r="AO53" i="1"/>
  <c r="AP53" i="1" s="1"/>
  <c r="AK49" i="1"/>
  <c r="AL49" i="1" s="1"/>
  <c r="AO49" i="1"/>
  <c r="AP49" i="1" s="1"/>
  <c r="AK45" i="1"/>
  <c r="AL45" i="1" s="1"/>
  <c r="AO45" i="1"/>
  <c r="AP45" i="1" s="1"/>
  <c r="AK41" i="1"/>
  <c r="AL41" i="1" s="1"/>
  <c r="AO41" i="1"/>
  <c r="AP41" i="1" s="1"/>
  <c r="AK37" i="1"/>
  <c r="AL37" i="1" s="1"/>
  <c r="AO37" i="1"/>
  <c r="AP37" i="1" s="1"/>
  <c r="AK33" i="1"/>
  <c r="AL33" i="1" s="1"/>
  <c r="AO33" i="1"/>
  <c r="AP33" i="1" s="1"/>
  <c r="AK29" i="1"/>
  <c r="AL29" i="1" s="1"/>
  <c r="AO29" i="1"/>
  <c r="AP29" i="1" s="1"/>
  <c r="AK25" i="1"/>
  <c r="AL25" i="1" s="1"/>
  <c r="AO25" i="1"/>
  <c r="AP25" i="1" s="1"/>
  <c r="AK21" i="1"/>
  <c r="AL21" i="1" s="1"/>
  <c r="AO21" i="1"/>
  <c r="AP21" i="1" s="1"/>
  <c r="AK17" i="1"/>
  <c r="AL17" i="1" s="1"/>
  <c r="AO17" i="1"/>
  <c r="AP17" i="1" s="1"/>
  <c r="AK13" i="1"/>
  <c r="AL13" i="1" s="1"/>
  <c r="AO13" i="1"/>
  <c r="AP13" i="1" s="1"/>
  <c r="AK9" i="1"/>
  <c r="AL9" i="1" s="1"/>
  <c r="AO9" i="1"/>
  <c r="AP9" i="1" s="1"/>
  <c r="AK5" i="1"/>
  <c r="AL5" i="1" s="1"/>
  <c r="AO5" i="1"/>
  <c r="AP5" i="1" s="1"/>
  <c r="AK100" i="1"/>
  <c r="AL100" i="1" s="1"/>
  <c r="AK84" i="1"/>
  <c r="AL84" i="1" s="1"/>
  <c r="AK68" i="1"/>
  <c r="AL68" i="1" s="1"/>
  <c r="AK52" i="1"/>
  <c r="AL52" i="1" s="1"/>
  <c r="AK36" i="1"/>
  <c r="AL36" i="1" s="1"/>
  <c r="AK20" i="1"/>
  <c r="AL20" i="1" s="1"/>
  <c r="AK4" i="1"/>
  <c r="AL4" i="1" s="1"/>
</calcChain>
</file>

<file path=xl/sharedStrings.xml><?xml version="1.0" encoding="utf-8"?>
<sst xmlns="http://schemas.openxmlformats.org/spreadsheetml/2006/main" count="161" uniqueCount="159">
  <si>
    <t>date</t>
  </si>
  <si>
    <t>total_assets_top25</t>
  </si>
  <si>
    <t>interest_earning_assets_top25</t>
  </si>
  <si>
    <t>total_interest_expense_top25</t>
  </si>
  <si>
    <t>total_interest_inc_top25</t>
  </si>
  <si>
    <t>net_interest_income_top25</t>
  </si>
  <si>
    <t>nim_top25</t>
  </si>
  <si>
    <t>loans_real_estate_top25</t>
  </si>
  <si>
    <t>loans_agr_top25</t>
  </si>
  <si>
    <t>loans_ci_top25</t>
  </si>
  <si>
    <t>loans_consumer_top25</t>
  </si>
  <si>
    <t>loans_foreign_top25</t>
  </si>
  <si>
    <t>loans_other_dom_top25</t>
  </si>
  <si>
    <t>lease_financing_top25</t>
  </si>
  <si>
    <t>inc_depository_inst_top25</t>
  </si>
  <si>
    <t>inc_on_securities_top25</t>
  </si>
  <si>
    <t>inc_trading_assets_top25</t>
  </si>
  <si>
    <t>inc_fedfunds_top25</t>
  </si>
  <si>
    <t>other_interest_inc_top25</t>
  </si>
  <si>
    <t>expense_trans_accnts_top25</t>
  </si>
  <si>
    <t>expense_nontrans_accnts_top25</t>
  </si>
  <si>
    <t>expense_fedfunds_top25</t>
  </si>
  <si>
    <t>expense_trade_liab_top25</t>
  </si>
  <si>
    <t>expense_sub_debt_top25</t>
  </si>
  <si>
    <t>assets_depository_inst_top25</t>
  </si>
  <si>
    <t>assets_securities_notrade_top25</t>
  </si>
  <si>
    <t>assets_fedfunds_top25</t>
  </si>
  <si>
    <t>assets_all_loans_top25</t>
  </si>
  <si>
    <t>assets_trading_accnts_top25</t>
  </si>
  <si>
    <t>85Q1</t>
  </si>
  <si>
    <t>85Q2</t>
  </si>
  <si>
    <t>85Q3</t>
  </si>
  <si>
    <t>85Q4</t>
  </si>
  <si>
    <t>86Q1</t>
  </si>
  <si>
    <t>86Q2</t>
  </si>
  <si>
    <t>86Q3</t>
  </si>
  <si>
    <t>86Q4</t>
  </si>
  <si>
    <t>87Q1</t>
  </si>
  <si>
    <t>87Q2</t>
  </si>
  <si>
    <t>87Q3</t>
  </si>
  <si>
    <t>87Q4</t>
  </si>
  <si>
    <t>88Q1</t>
  </si>
  <si>
    <t>88Q2</t>
  </si>
  <si>
    <t>88Q3</t>
  </si>
  <si>
    <t>88Q4</t>
  </si>
  <si>
    <t>89Q1</t>
  </si>
  <si>
    <t>89Q2</t>
  </si>
  <si>
    <t>89Q3</t>
  </si>
  <si>
    <t>89Q4</t>
  </si>
  <si>
    <t>90Q1</t>
  </si>
  <si>
    <t>90Q2</t>
  </si>
  <si>
    <t>90Q3</t>
  </si>
  <si>
    <t>90Q4</t>
  </si>
  <si>
    <t>91Q1</t>
  </si>
  <si>
    <t>91Q2</t>
  </si>
  <si>
    <t>91Q3</t>
  </si>
  <si>
    <t>91Q4</t>
  </si>
  <si>
    <t>92Q1</t>
  </si>
  <si>
    <t>92Q2</t>
  </si>
  <si>
    <t>92Q3</t>
  </si>
  <si>
    <t>92Q4</t>
  </si>
  <si>
    <t>93Q1</t>
  </si>
  <si>
    <t>93Q2</t>
  </si>
  <si>
    <t>93Q3</t>
  </si>
  <si>
    <t>93Q4</t>
  </si>
  <si>
    <t>94Q1</t>
  </si>
  <si>
    <t>94Q2</t>
  </si>
  <si>
    <t>94Q3</t>
  </si>
  <si>
    <t>94Q4</t>
  </si>
  <si>
    <t>95Q1</t>
  </si>
  <si>
    <t>95Q2</t>
  </si>
  <si>
    <t>95Q3</t>
  </si>
  <si>
    <t>95Q4</t>
  </si>
  <si>
    <t>96Q1</t>
  </si>
  <si>
    <t>96Q2</t>
  </si>
  <si>
    <t>96Q3</t>
  </si>
  <si>
    <t>96Q4</t>
  </si>
  <si>
    <t>97Q1</t>
  </si>
  <si>
    <t>97Q2</t>
  </si>
  <si>
    <t>97Q3</t>
  </si>
  <si>
    <t>97Q4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</si>
  <si>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</si>
  <si>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</si>
  <si>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</si>
  <si>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</si>
  <si>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</si>
  <si>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</si>
  <si>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</si>
  <si>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</si>
  <si>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</si>
  <si>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</si>
  <si>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</si>
  <si>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</si>
  <si>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</si>
  <si>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</si>
  <si>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</si>
  <si>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</si>
  <si>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</si>
  <si>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</si>
  <si>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</si>
  <si>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</si>
  <si>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</si>
  <si>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</si>
  <si>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</si>
  <si>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</si>
  <si>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</si>
  <si>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</si>
  <si>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</si>
  <si>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</si>
  <si>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</si>
  <si>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</si>
  <si>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</si>
  <si>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</si>
  <si>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</si>
  <si>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</si>
  <si>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</si>
  <si>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</si>
  <si>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</si>
  <si>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</si>
  <si>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</si>
  <si>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</si>
  <si>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</si>
  <si>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</si>
  <si>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</si>
  <si>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</si>
  <si>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</si>
  <si>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</si>
  <si>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</si>
  <si>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</si>
  <si>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</si>
  <si>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</si>
  <si>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</si>
  <si>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</si>
  <si>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</si>
  <si>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</si>
  <si>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</si>
  <si>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</si>
  <si>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</si>
  <si>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</si>
  <si>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</si>
  <si>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</si>
  <si>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</si>
  <si>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sum_of_matched_income_components</t>
  </si>
  <si>
    <t>sum_of_matched_expense_components</t>
  </si>
  <si>
    <t>sum_of_matched_assets_components</t>
  </si>
  <si>
    <t>matched_income_minus_matched_expenses</t>
  </si>
  <si>
    <t>interest_earning_income_as_share_total_interest_income</t>
  </si>
  <si>
    <t>sum_of_matched_income_components_over_total_interest_income</t>
  </si>
  <si>
    <t>old_NIM</t>
  </si>
  <si>
    <t>old_NIM_annualized</t>
  </si>
  <si>
    <t>new_NIM_annualized</t>
  </si>
  <si>
    <t>NIM_to_use_no_trading_assets</t>
  </si>
  <si>
    <t>income_gross_top25</t>
  </si>
  <si>
    <t>expense_total_top25</t>
  </si>
  <si>
    <t>provisions_for_loss_top25</t>
  </si>
  <si>
    <t>total_nonint_expense_top25</t>
  </si>
  <si>
    <t>total_nonint_inc_top25</t>
  </si>
  <si>
    <t>interest_earning_assets_over_total_assets</t>
  </si>
  <si>
    <t>net_interest_income_over_ppnr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</si>
</sst>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nims_income_expenses_assets!$AK$1</c:f>
              <c:strCache>
                <c:ptCount val="1"/>
                <c:pt idx="0">
                  <c:v>matched_income_minus_matched_expenses</c:v>
                </c:pt>
              </c:strCache>
            </c:strRef>
          </c:tx>
          <c:marker>
            <c:symbol val="none"/>
          </c:marker>
          <c:val>
            <c:numRef>
              <c:f>nims_income_expenses_assets!$AK$2:$AK$114</c:f>
              <c:numCache>
                <c:formatCode>General</c:formatCode>
                <c:ptCount val="113"/>
                <c:pt idx="0">
                  <c:v>13891802.005780002</c:v>
                </c:pt>
                <c:pt idx="1">
                  <c:v>14027025.001340002</c:v>
                </c:pt>
                <c:pt idx="2">
                  <c:v>13499479.000519998</c:v>
                </c:pt>
                <c:pt idx="3">
                  <c:v>14025815.420650002</c:v>
                </c:pt>
                <c:pt idx="4">
                  <c:v>13973281.568219997</c:v>
                </c:pt>
                <c:pt idx="5">
                  <c:v>14031366.056499999</c:v>
                </c:pt>
                <c:pt idx="6">
                  <c:v>13859986.729769999</c:v>
                </c:pt>
                <c:pt idx="7">
                  <c:v>13988270.950610001</c:v>
                </c:pt>
                <c:pt idx="8">
                  <c:v>8676560.9888500012</c:v>
                </c:pt>
                <c:pt idx="9">
                  <c:v>9047337.2706199978</c:v>
                </c:pt>
                <c:pt idx="10">
                  <c:v>9520363.2174499985</c:v>
                </c:pt>
                <c:pt idx="11">
                  <c:v>10128689.157229997</c:v>
                </c:pt>
                <c:pt idx="12">
                  <c:v>9769330.7433100045</c:v>
                </c:pt>
                <c:pt idx="13">
                  <c:v>9715113.2887800001</c:v>
                </c:pt>
                <c:pt idx="14">
                  <c:v>10467306.72395</c:v>
                </c:pt>
                <c:pt idx="15">
                  <c:v>10454611.130619992</c:v>
                </c:pt>
                <c:pt idx="16">
                  <c:v>10251708.58595</c:v>
                </c:pt>
                <c:pt idx="17">
                  <c:v>10492658.437739998</c:v>
                </c:pt>
                <c:pt idx="18">
                  <c:v>9964976.8277399987</c:v>
                </c:pt>
                <c:pt idx="19">
                  <c:v>9833877.1178300083</c:v>
                </c:pt>
                <c:pt idx="20">
                  <c:v>9598367.2180199996</c:v>
                </c:pt>
                <c:pt idx="21">
                  <c:v>11600562.798250001</c:v>
                </c:pt>
                <c:pt idx="22">
                  <c:v>12020646.783520006</c:v>
                </c:pt>
                <c:pt idx="23">
                  <c:v>11832798.692570001</c:v>
                </c:pt>
                <c:pt idx="24">
                  <c:v>11540629.875719996</c:v>
                </c:pt>
                <c:pt idx="25">
                  <c:v>11866344.245779999</c:v>
                </c:pt>
                <c:pt idx="26">
                  <c:v>12147353.815989999</c:v>
                </c:pt>
                <c:pt idx="27">
                  <c:v>12600234.357079996</c:v>
                </c:pt>
                <c:pt idx="28">
                  <c:v>13065916.500089999</c:v>
                </c:pt>
                <c:pt idx="29">
                  <c:v>13290544.945729997</c:v>
                </c:pt>
                <c:pt idx="30">
                  <c:v>13772981.15481</c:v>
                </c:pt>
                <c:pt idx="31">
                  <c:v>13979608.593280001</c:v>
                </c:pt>
                <c:pt idx="32">
                  <c:v>14072587.386500001</c:v>
                </c:pt>
                <c:pt idx="33">
                  <c:v>14173335.202149998</c:v>
                </c:pt>
                <c:pt idx="34">
                  <c:v>14199346.066399999</c:v>
                </c:pt>
                <c:pt idx="35">
                  <c:v>13951316.250319999</c:v>
                </c:pt>
                <c:pt idx="36">
                  <c:v>14622748.359499997</c:v>
                </c:pt>
                <c:pt idx="37">
                  <c:v>14483177.517179996</c:v>
                </c:pt>
                <c:pt idx="38">
                  <c:v>16376259.656489998</c:v>
                </c:pt>
                <c:pt idx="39">
                  <c:v>17202108.424200006</c:v>
                </c:pt>
                <c:pt idx="40">
                  <c:v>17609129.438520007</c:v>
                </c:pt>
                <c:pt idx="41">
                  <c:v>17842292.15693</c:v>
                </c:pt>
                <c:pt idx="42">
                  <c:v>18002955.016589999</c:v>
                </c:pt>
                <c:pt idx="43">
                  <c:v>18898807.763650008</c:v>
                </c:pt>
                <c:pt idx="44">
                  <c:v>19751849.206649996</c:v>
                </c:pt>
                <c:pt idx="45">
                  <c:v>20200326.423659995</c:v>
                </c:pt>
                <c:pt idx="46">
                  <c:v>20611973.289840002</c:v>
                </c:pt>
                <c:pt idx="47">
                  <c:v>20513946.75051</c:v>
                </c:pt>
                <c:pt idx="48">
                  <c:v>22118524.690949999</c:v>
                </c:pt>
                <c:pt idx="49">
                  <c:v>22784010.251369998</c:v>
                </c:pt>
                <c:pt idx="50">
                  <c:v>22926625.003940001</c:v>
                </c:pt>
                <c:pt idx="51">
                  <c:v>23345443.350839999</c:v>
                </c:pt>
                <c:pt idx="52">
                  <c:v>23447160.124310005</c:v>
                </c:pt>
                <c:pt idx="53">
                  <c:v>24245198.615149997</c:v>
                </c:pt>
                <c:pt idx="54">
                  <c:v>25235288.03554</c:v>
                </c:pt>
                <c:pt idx="55">
                  <c:v>25608289.461490005</c:v>
                </c:pt>
                <c:pt idx="56">
                  <c:v>26323053.619649999</c:v>
                </c:pt>
                <c:pt idx="57">
                  <c:v>25974659.101490002</c:v>
                </c:pt>
                <c:pt idx="58">
                  <c:v>26890255.908570003</c:v>
                </c:pt>
                <c:pt idx="59">
                  <c:v>28669271.103169996</c:v>
                </c:pt>
                <c:pt idx="60">
                  <c:v>28986876.53441</c:v>
                </c:pt>
                <c:pt idx="61">
                  <c:v>30133556.291790001</c:v>
                </c:pt>
                <c:pt idx="62">
                  <c:v>30734644.011569992</c:v>
                </c:pt>
                <c:pt idx="63">
                  <c:v>31785499.586720001</c:v>
                </c:pt>
                <c:pt idx="64">
                  <c:v>31564172.274700012</c:v>
                </c:pt>
                <c:pt idx="65">
                  <c:v>31767315.384480003</c:v>
                </c:pt>
                <c:pt idx="66">
                  <c:v>31873511.759519987</c:v>
                </c:pt>
                <c:pt idx="67">
                  <c:v>31971822.054619003</c:v>
                </c:pt>
                <c:pt idx="68">
                  <c:v>31725627.9494</c:v>
                </c:pt>
                <c:pt idx="69">
                  <c:v>31992319.363300003</c:v>
                </c:pt>
                <c:pt idx="70">
                  <c:v>32063112.9175</c:v>
                </c:pt>
                <c:pt idx="71">
                  <c:v>32421552.385799997</c:v>
                </c:pt>
                <c:pt idx="72">
                  <c:v>32319109</c:v>
                </c:pt>
                <c:pt idx="73">
                  <c:v>32485086.543410007</c:v>
                </c:pt>
                <c:pt idx="74">
                  <c:v>32774413.997300003</c:v>
                </c:pt>
                <c:pt idx="75">
                  <c:v>33399933.786090001</c:v>
                </c:pt>
                <c:pt idx="76">
                  <c:v>34122314.64859999</c:v>
                </c:pt>
                <c:pt idx="77">
                  <c:v>34972921.804029994</c:v>
                </c:pt>
                <c:pt idx="78">
                  <c:v>37096639.654799998</c:v>
                </c:pt>
                <c:pt idx="79">
                  <c:v>38624126.175600007</c:v>
                </c:pt>
                <c:pt idx="80">
                  <c:v>38702885.675609998</c:v>
                </c:pt>
                <c:pt idx="81">
                  <c:v>38414213.965729997</c:v>
                </c:pt>
                <c:pt idx="82">
                  <c:v>40199049.836800002</c:v>
                </c:pt>
                <c:pt idx="83">
                  <c:v>41493888.273200005</c:v>
                </c:pt>
                <c:pt idx="84">
                  <c:v>42786268.984999985</c:v>
                </c:pt>
                <c:pt idx="85">
                  <c:v>44233353.554600008</c:v>
                </c:pt>
                <c:pt idx="86">
                  <c:v>45477490.724199995</c:v>
                </c:pt>
                <c:pt idx="87">
                  <c:v>52848691.036299989</c:v>
                </c:pt>
                <c:pt idx="88">
                  <c:v>50163310.386500008</c:v>
                </c:pt>
                <c:pt idx="89">
                  <c:v>51172002.928300001</c:v>
                </c:pt>
                <c:pt idx="90">
                  <c:v>55221571.344999999</c:v>
                </c:pt>
                <c:pt idx="91">
                  <c:v>55978098.757800013</c:v>
                </c:pt>
                <c:pt idx="92">
                  <c:v>55793835</c:v>
                </c:pt>
                <c:pt idx="93">
                  <c:v>55168728.109499991</c:v>
                </c:pt>
                <c:pt idx="94">
                  <c:v>57402339.642999992</c:v>
                </c:pt>
                <c:pt idx="95">
                  <c:v>61510183.311700009</c:v>
                </c:pt>
                <c:pt idx="96">
                  <c:v>59053391.387239993</c:v>
                </c:pt>
                <c:pt idx="97">
                  <c:v>60146860.204999998</c:v>
                </c:pt>
                <c:pt idx="98">
                  <c:v>58755042.75</c:v>
                </c:pt>
                <c:pt idx="99">
                  <c:v>63168799.139400005</c:v>
                </c:pt>
                <c:pt idx="100">
                  <c:v>68174963</c:v>
                </c:pt>
                <c:pt idx="101">
                  <c:v>65819193.496630013</c:v>
                </c:pt>
                <c:pt idx="102">
                  <c:v>64982398</c:v>
                </c:pt>
                <c:pt idx="103">
                  <c:v>63604709.651229993</c:v>
                </c:pt>
                <c:pt idx="104">
                  <c:v>63503748.45459</c:v>
                </c:pt>
                <c:pt idx="105">
                  <c:v>63681507.039300002</c:v>
                </c:pt>
                <c:pt idx="106">
                  <c:v>61618490.057790004</c:v>
                </c:pt>
                <c:pt idx="107">
                  <c:v>62791498</c:v>
                </c:pt>
                <c:pt idx="108">
                  <c:v>62943970.012869999</c:v>
                </c:pt>
                <c:pt idx="109">
                  <c:v>61712300</c:v>
                </c:pt>
                <c:pt idx="110">
                  <c:v>61588822.80607</c:v>
                </c:pt>
                <c:pt idx="111">
                  <c:v>61742836.082080007</c:v>
                </c:pt>
                <c:pt idx="112">
                  <c:v>61031488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3440"/>
        <c:axId val="45231104"/>
      </c:lineChart>
      <c:catAx>
        <c:axId val="444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5231104"/>
        <c:crosses val="autoZero"/>
        <c:auto val="1"/>
        <c:lblAlgn val="ctr"/>
        <c:lblOffset val="100"/>
        <c:noMultiLvlLbl val="0"/>
      </c:catAx>
      <c:valAx>
        <c:axId val="452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9344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nims_income_expenses_assets!$AL$1</c:f>
              <c:strCache>
                <c:ptCount val="1"/>
                <c:pt idx="0">
                  <c:v>new_NIM_annualized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nims_income_expenses_assets!$AL$2:$AL$115</c:f>
              <c:numCache>
                <c:formatCode>General</c:formatCode>
                <c:ptCount val="114"/>
                <c:pt idx="0">
                  <c:v>6.674060287148091</c:v>
                </c:pt>
                <c:pt idx="1">
                  <c:v>6.5969875158947406</c:v>
                </c:pt>
                <c:pt idx="2">
                  <c:v>6.2919478360707677</c:v>
                </c:pt>
                <c:pt idx="3">
                  <c:v>6.413823639403085</c:v>
                </c:pt>
                <c:pt idx="4">
                  <c:v>6.2580013836228066</c:v>
                </c:pt>
                <c:pt idx="5">
                  <c:v>6.1642600908981677</c:v>
                </c:pt>
                <c:pt idx="6">
                  <c:v>6.0251282866217819</c:v>
                </c:pt>
                <c:pt idx="7">
                  <c:v>5.908594691548144</c:v>
                </c:pt>
                <c:pt idx="8">
                  <c:v>3.5077190577489934</c:v>
                </c:pt>
                <c:pt idx="9">
                  <c:v>3.4833469954071452</c:v>
                </c:pt>
                <c:pt idx="10">
                  <c:v>3.6401694980449197</c:v>
                </c:pt>
                <c:pt idx="11">
                  <c:v>3.7700788897603617</c:v>
                </c:pt>
                <c:pt idx="12">
                  <c:v>3.6022244302134103</c:v>
                </c:pt>
                <c:pt idx="13">
                  <c:v>3.565383256034123</c:v>
                </c:pt>
                <c:pt idx="14">
                  <c:v>3.7796280064217957</c:v>
                </c:pt>
                <c:pt idx="15">
                  <c:v>3.676239156779388</c:v>
                </c:pt>
                <c:pt idx="16">
                  <c:v>3.587031211239184</c:v>
                </c:pt>
                <c:pt idx="17">
                  <c:v>3.63807082427964</c:v>
                </c:pt>
                <c:pt idx="18">
                  <c:v>3.3876147487546686</c:v>
                </c:pt>
                <c:pt idx="19">
                  <c:v>3.2832876098619996</c:v>
                </c:pt>
                <c:pt idx="20">
                  <c:v>3.156432857190187</c:v>
                </c:pt>
                <c:pt idx="21">
                  <c:v>3.7727804661884341</c:v>
                </c:pt>
                <c:pt idx="22">
                  <c:v>3.8360950330557322</c:v>
                </c:pt>
                <c:pt idx="23">
                  <c:v>3.7980663786912707</c:v>
                </c:pt>
                <c:pt idx="24">
                  <c:v>3.7254753456070864</c:v>
                </c:pt>
                <c:pt idx="25">
                  <c:v>3.8125763763764904</c:v>
                </c:pt>
                <c:pt idx="26">
                  <c:v>3.8922621888968973</c:v>
                </c:pt>
                <c:pt idx="27">
                  <c:v>3.8565260931091951</c:v>
                </c:pt>
                <c:pt idx="28">
                  <c:v>3.9381964922618953</c:v>
                </c:pt>
                <c:pt idx="29">
                  <c:v>3.9881201220689202</c:v>
                </c:pt>
                <c:pt idx="30">
                  <c:v>4.1335549918270793</c:v>
                </c:pt>
                <c:pt idx="31">
                  <c:v>4.1288781165083606</c:v>
                </c:pt>
                <c:pt idx="32">
                  <c:v>4.0831625667764309</c:v>
                </c:pt>
                <c:pt idx="33">
                  <c:v>4.0274905811469086</c:v>
                </c:pt>
                <c:pt idx="34">
                  <c:v>3.9801656259628606</c:v>
                </c:pt>
                <c:pt idx="35">
                  <c:v>3.8245716510049959</c:v>
                </c:pt>
                <c:pt idx="36">
                  <c:v>3.8950087840478882</c:v>
                </c:pt>
                <c:pt idx="37">
                  <c:v>3.8122418281953707</c:v>
                </c:pt>
                <c:pt idx="38">
                  <c:v>4.1732371195867657</c:v>
                </c:pt>
                <c:pt idx="39">
                  <c:v>4.2730211109951437</c:v>
                </c:pt>
                <c:pt idx="40">
                  <c:v>4.2517183593148484</c:v>
                </c:pt>
                <c:pt idx="41">
                  <c:v>4.2302820749749799</c:v>
                </c:pt>
                <c:pt idx="42">
                  <c:v>4.2414895347875508</c:v>
                </c:pt>
                <c:pt idx="43">
                  <c:v>4.1841684178792926</c:v>
                </c:pt>
                <c:pt idx="44">
                  <c:v>4.1570750632439619</c:v>
                </c:pt>
                <c:pt idx="45">
                  <c:v>4.0302153778951926</c:v>
                </c:pt>
                <c:pt idx="46">
                  <c:v>4.1583545172626852</c:v>
                </c:pt>
                <c:pt idx="47">
                  <c:v>4.0470403414502751</c:v>
                </c:pt>
                <c:pt idx="48">
                  <c:v>4.2281327811288039</c:v>
                </c:pt>
                <c:pt idx="49">
                  <c:v>4.2621482728611788</c:v>
                </c:pt>
                <c:pt idx="50">
                  <c:v>4.2011105954003325</c:v>
                </c:pt>
                <c:pt idx="51">
                  <c:v>4.1121791980349673</c:v>
                </c:pt>
                <c:pt idx="52">
                  <c:v>3.9977550362910508</c:v>
                </c:pt>
                <c:pt idx="53">
                  <c:v>4.0282223762020477</c:v>
                </c:pt>
                <c:pt idx="54">
                  <c:v>4.1060597788245019</c:v>
                </c:pt>
                <c:pt idx="55">
                  <c:v>3.8819303553791205</c:v>
                </c:pt>
                <c:pt idx="56">
                  <c:v>3.9594500702600524</c:v>
                </c:pt>
                <c:pt idx="57">
                  <c:v>3.897580094529375</c:v>
                </c:pt>
                <c:pt idx="58">
                  <c:v>4.0076104974327995</c:v>
                </c:pt>
                <c:pt idx="59">
                  <c:v>4.0462043207741223</c:v>
                </c:pt>
                <c:pt idx="60">
                  <c:v>4.0271921353577733</c:v>
                </c:pt>
                <c:pt idx="61">
                  <c:v>4.1122359489971601</c:v>
                </c:pt>
                <c:pt idx="62">
                  <c:v>4.1486950231843069</c:v>
                </c:pt>
                <c:pt idx="63">
                  <c:v>4.1844111460229145</c:v>
                </c:pt>
                <c:pt idx="64">
                  <c:v>3.9820894814090799</c:v>
                </c:pt>
                <c:pt idx="65">
                  <c:v>3.925887847312278</c:v>
                </c:pt>
                <c:pt idx="66">
                  <c:v>3.837594337716796</c:v>
                </c:pt>
                <c:pt idx="67">
                  <c:v>3.8114972469587958</c:v>
                </c:pt>
                <c:pt idx="68">
                  <c:v>3.8092134898388128</c:v>
                </c:pt>
                <c:pt idx="69">
                  <c:v>3.8811525673432379</c:v>
                </c:pt>
                <c:pt idx="70">
                  <c:v>3.8228271992111167</c:v>
                </c:pt>
                <c:pt idx="71">
                  <c:v>3.7033486828329902</c:v>
                </c:pt>
                <c:pt idx="72">
                  <c:v>3.6351263147428514</c:v>
                </c:pt>
                <c:pt idx="73">
                  <c:v>3.5413836573933497</c:v>
                </c:pt>
                <c:pt idx="74">
                  <c:v>3.4904691602395497</c:v>
                </c:pt>
                <c:pt idx="75">
                  <c:v>3.5784262453111406</c:v>
                </c:pt>
                <c:pt idx="76">
                  <c:v>3.5441894034411918</c:v>
                </c:pt>
                <c:pt idx="77">
                  <c:v>3.4358931292344121</c:v>
                </c:pt>
                <c:pt idx="78">
                  <c:v>3.4775748471719692</c:v>
                </c:pt>
                <c:pt idx="79">
                  <c:v>3.5615696089366335</c:v>
                </c:pt>
                <c:pt idx="80">
                  <c:v>3.5079728605149434</c:v>
                </c:pt>
                <c:pt idx="81">
                  <c:v>3.4396047913717078</c:v>
                </c:pt>
                <c:pt idx="82">
                  <c:v>3.5178631907116538</c:v>
                </c:pt>
                <c:pt idx="83">
                  <c:v>3.5412398447434228</c:v>
                </c:pt>
                <c:pt idx="84">
                  <c:v>3.5153977013038955</c:v>
                </c:pt>
                <c:pt idx="85">
                  <c:v>3.4934676403751324</c:v>
                </c:pt>
                <c:pt idx="86">
                  <c:v>3.5430012442921237</c:v>
                </c:pt>
                <c:pt idx="87">
                  <c:v>3.8841776881935428</c:v>
                </c:pt>
                <c:pt idx="88">
                  <c:v>3.6726852610248892</c:v>
                </c:pt>
                <c:pt idx="89">
                  <c:v>3.6235934212877061</c:v>
                </c:pt>
                <c:pt idx="90">
                  <c:v>3.7731474365054272</c:v>
                </c:pt>
                <c:pt idx="91">
                  <c:v>3.6301959206628256</c:v>
                </c:pt>
                <c:pt idx="92">
                  <c:v>3.5536783331857191</c:v>
                </c:pt>
                <c:pt idx="93">
                  <c:v>3.4661120210988834</c:v>
                </c:pt>
                <c:pt idx="94">
                  <c:v>3.423200023555188</c:v>
                </c:pt>
                <c:pt idx="95">
                  <c:v>3.5318362280960947</c:v>
                </c:pt>
                <c:pt idx="96">
                  <c:v>3.3151660668688097</c:v>
                </c:pt>
                <c:pt idx="97">
                  <c:v>3.3424385048770406</c:v>
                </c:pt>
                <c:pt idx="98">
                  <c:v>3.3659037913669398</c:v>
                </c:pt>
                <c:pt idx="99">
                  <c:v>3.5809052845091642</c:v>
                </c:pt>
                <c:pt idx="100">
                  <c:v>3.7341495491051959</c:v>
                </c:pt>
                <c:pt idx="101">
                  <c:v>3.6534077450151479</c:v>
                </c:pt>
                <c:pt idx="102">
                  <c:v>3.6698825603080674</c:v>
                </c:pt>
                <c:pt idx="103">
                  <c:v>3.5398866325458087</c:v>
                </c:pt>
                <c:pt idx="104">
                  <c:v>3.5541416834901107</c:v>
                </c:pt>
                <c:pt idx="105">
                  <c:v>3.516274246769624</c:v>
                </c:pt>
                <c:pt idx="106">
                  <c:v>3.3236345870752317</c:v>
                </c:pt>
                <c:pt idx="107">
                  <c:v>3.3406813912766244</c:v>
                </c:pt>
                <c:pt idx="108">
                  <c:v>3.3226526670114174</c:v>
                </c:pt>
                <c:pt idx="109">
                  <c:v>3.2437006104714401</c:v>
                </c:pt>
                <c:pt idx="110">
                  <c:v>3.186675298294646</c:v>
                </c:pt>
                <c:pt idx="111">
                  <c:v>3.1266247051961025</c:v>
                </c:pt>
                <c:pt idx="112">
                  <c:v>3.0903218203224818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nims_income_expenses_assets!$AM$1</c:f>
              <c:strCache>
                <c:ptCount val="1"/>
                <c:pt idx="0">
                  <c:v>old_NIM_annualized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nims_income_expenses_assets!$AM$2:$AM$115</c:f>
              <c:numCache>
                <c:formatCode>General</c:formatCode>
                <c:ptCount val="114"/>
                <c:pt idx="0">
                  <c:v>3.4973061919999999</c:v>
                </c:pt>
                <c:pt idx="1">
                  <c:v>3.5405620120000001</c:v>
                </c:pt>
                <c:pt idx="2">
                  <c:v>3.465665972</c:v>
                </c:pt>
                <c:pt idx="3">
                  <c:v>3.6851377360000002</c:v>
                </c:pt>
                <c:pt idx="4">
                  <c:v>3.5083586320000002</c:v>
                </c:pt>
                <c:pt idx="5">
                  <c:v>3.5022777399999998</c:v>
                </c:pt>
                <c:pt idx="6">
                  <c:v>3.4735878360000001</c:v>
                </c:pt>
                <c:pt idx="7">
                  <c:v>3.4869383159999998</c:v>
                </c:pt>
                <c:pt idx="8">
                  <c:v>3.2747753959999999</c:v>
                </c:pt>
                <c:pt idx="9">
                  <c:v>3.2723936760000001</c:v>
                </c:pt>
                <c:pt idx="10">
                  <c:v>3.360130184</c:v>
                </c:pt>
                <c:pt idx="11">
                  <c:v>3.4579000560000002</c:v>
                </c:pt>
                <c:pt idx="12">
                  <c:v>3.3762948599999998</c:v>
                </c:pt>
                <c:pt idx="13">
                  <c:v>3.3758289399999999</c:v>
                </c:pt>
                <c:pt idx="14">
                  <c:v>3.4469377680000002</c:v>
                </c:pt>
                <c:pt idx="15">
                  <c:v>4.2796076760000004</c:v>
                </c:pt>
                <c:pt idx="16">
                  <c:v>3.629005652</c:v>
                </c:pt>
                <c:pt idx="17">
                  <c:v>3.5870906319999998</c:v>
                </c:pt>
                <c:pt idx="18">
                  <c:v>3.4521468359999998</c:v>
                </c:pt>
                <c:pt idx="19">
                  <c:v>3.4502652839999999</c:v>
                </c:pt>
                <c:pt idx="20">
                  <c:v>3.417582404</c:v>
                </c:pt>
                <c:pt idx="21">
                  <c:v>3.4176034999999998</c:v>
                </c:pt>
                <c:pt idx="22">
                  <c:v>3.4879179360000001</c:v>
                </c:pt>
                <c:pt idx="23">
                  <c:v>3.6132052159999999</c:v>
                </c:pt>
                <c:pt idx="24">
                  <c:v>3.6829729759999998</c:v>
                </c:pt>
                <c:pt idx="25">
                  <c:v>3.7253257199999998</c:v>
                </c:pt>
                <c:pt idx="26">
                  <c:v>3.851993384</c:v>
                </c:pt>
                <c:pt idx="27">
                  <c:v>3.8504743320000001</c:v>
                </c:pt>
                <c:pt idx="28">
                  <c:v>3.9110679799999999</c:v>
                </c:pt>
                <c:pt idx="29">
                  <c:v>4.0103815520000001</c:v>
                </c:pt>
                <c:pt idx="30">
                  <c:v>4.1549278960000002</c:v>
                </c:pt>
                <c:pt idx="31">
                  <c:v>4.2331842159999997</c:v>
                </c:pt>
                <c:pt idx="32">
                  <c:v>4.24553476</c:v>
                </c:pt>
                <c:pt idx="33">
                  <c:v>4.0833955719999997</c:v>
                </c:pt>
                <c:pt idx="34">
                  <c:v>4.0920261719999997</c:v>
                </c:pt>
                <c:pt idx="35">
                  <c:v>3.9804497799999998</c:v>
                </c:pt>
                <c:pt idx="36">
                  <c:v>4.0691686159999998</c:v>
                </c:pt>
                <c:pt idx="37">
                  <c:v>4.15785742</c:v>
                </c:pt>
                <c:pt idx="38">
                  <c:v>4.1185875080000001</c:v>
                </c:pt>
                <c:pt idx="39">
                  <c:v>4.0739545599999998</c:v>
                </c:pt>
                <c:pt idx="40">
                  <c:v>4.0150420760000003</c:v>
                </c:pt>
                <c:pt idx="41">
                  <c:v>3.9833631519999999</c:v>
                </c:pt>
                <c:pt idx="42">
                  <c:v>4.0203009759999997</c:v>
                </c:pt>
                <c:pt idx="43">
                  <c:v>3.9765082</c:v>
                </c:pt>
                <c:pt idx="44">
                  <c:v>3.9783420920000001</c:v>
                </c:pt>
                <c:pt idx="45">
                  <c:v>3.917147436</c:v>
                </c:pt>
                <c:pt idx="46">
                  <c:v>4.0564330719999999</c:v>
                </c:pt>
                <c:pt idx="47">
                  <c:v>3.9776062560000001</c:v>
                </c:pt>
                <c:pt idx="48">
                  <c:v>3.928094712</c:v>
                </c:pt>
                <c:pt idx="49">
                  <c:v>3.9162184080000002</c:v>
                </c:pt>
                <c:pt idx="50">
                  <c:v>3.8627844200000001</c:v>
                </c:pt>
                <c:pt idx="51">
                  <c:v>3.768457696</c:v>
                </c:pt>
                <c:pt idx="52">
                  <c:v>3.64835032</c:v>
                </c:pt>
                <c:pt idx="53">
                  <c:v>3.7350640560000001</c:v>
                </c:pt>
                <c:pt idx="54">
                  <c:v>3.7772695879999998</c:v>
                </c:pt>
                <c:pt idx="55">
                  <c:v>3.684914644</c:v>
                </c:pt>
                <c:pt idx="56">
                  <c:v>3.7532629719999999</c:v>
                </c:pt>
                <c:pt idx="57">
                  <c:v>3.7007700840000002</c:v>
                </c:pt>
                <c:pt idx="58">
                  <c:v>3.7868317359999999</c:v>
                </c:pt>
                <c:pt idx="59">
                  <c:v>3.7565499199999999</c:v>
                </c:pt>
                <c:pt idx="60">
                  <c:v>3.5968453120000001</c:v>
                </c:pt>
                <c:pt idx="61">
                  <c:v>3.5560606720000001</c:v>
                </c:pt>
                <c:pt idx="62">
                  <c:v>3.5732979560000002</c:v>
                </c:pt>
                <c:pt idx="63">
                  <c:v>3.5790944200000001</c:v>
                </c:pt>
                <c:pt idx="64">
                  <c:v>3.4887032960000002</c:v>
                </c:pt>
                <c:pt idx="65">
                  <c:v>3.5510410800000001</c:v>
                </c:pt>
                <c:pt idx="66">
                  <c:v>3.5851309480000002</c:v>
                </c:pt>
                <c:pt idx="67">
                  <c:v>3.9326227920000001</c:v>
                </c:pt>
                <c:pt idx="68">
                  <c:v>3.8468656719999998</c:v>
                </c:pt>
                <c:pt idx="69">
                  <c:v>3.8268721920000002</c:v>
                </c:pt>
                <c:pt idx="70">
                  <c:v>3.7933687759999999</c:v>
                </c:pt>
                <c:pt idx="71">
                  <c:v>3.719053304</c:v>
                </c:pt>
                <c:pt idx="72">
                  <c:v>3.6577490039999998</c:v>
                </c:pt>
                <c:pt idx="73">
                  <c:v>3.5850576959999998</c:v>
                </c:pt>
                <c:pt idx="74">
                  <c:v>3.5448094079999999</c:v>
                </c:pt>
                <c:pt idx="75">
                  <c:v>3.6413692879999999</c:v>
                </c:pt>
                <c:pt idx="76">
                  <c:v>3.5327615400000001</c:v>
                </c:pt>
                <c:pt idx="77">
                  <c:v>3.4258015639999999</c:v>
                </c:pt>
                <c:pt idx="78">
                  <c:v>3.4353834760000002</c:v>
                </c:pt>
                <c:pt idx="79">
                  <c:v>3.489502828</c:v>
                </c:pt>
                <c:pt idx="80">
                  <c:v>3.336675708</c:v>
                </c:pt>
                <c:pt idx="81">
                  <c:v>3.246694696</c:v>
                </c:pt>
                <c:pt idx="82">
                  <c:v>3.27442638</c:v>
                </c:pt>
                <c:pt idx="83">
                  <c:v>3.247295212</c:v>
                </c:pt>
                <c:pt idx="84">
                  <c:v>3.2013950119999999</c:v>
                </c:pt>
                <c:pt idx="85">
                  <c:v>3.1317305599999998</c:v>
                </c:pt>
                <c:pt idx="86">
                  <c:v>3.1082012799999998</c:v>
                </c:pt>
                <c:pt idx="87">
                  <c:v>3.3299177160000002</c:v>
                </c:pt>
                <c:pt idx="88">
                  <c:v>3.128018108</c:v>
                </c:pt>
                <c:pt idx="89">
                  <c:v>3.1148044480000001</c:v>
                </c:pt>
                <c:pt idx="90">
                  <c:v>3.2387739039999999</c:v>
                </c:pt>
                <c:pt idx="91">
                  <c:v>3.1455984039999998</c:v>
                </c:pt>
                <c:pt idx="92">
                  <c:v>3.2365473759999999</c:v>
                </c:pt>
                <c:pt idx="93">
                  <c:v>3.2738354799999998</c:v>
                </c:pt>
                <c:pt idx="94">
                  <c:v>3.1536709040000002</c:v>
                </c:pt>
                <c:pt idx="95">
                  <c:v>3.481883888</c:v>
                </c:pt>
                <c:pt idx="96">
                  <c:v>3.346283648</c:v>
                </c:pt>
                <c:pt idx="97">
                  <c:v>3.357419712</c:v>
                </c:pt>
                <c:pt idx="98">
                  <c:v>3.3881715200000002</c:v>
                </c:pt>
                <c:pt idx="99">
                  <c:v>3.629804332</c:v>
                </c:pt>
                <c:pt idx="100">
                  <c:v>3.7562814279999999</c:v>
                </c:pt>
                <c:pt idx="101">
                  <c:v>3.6734525439999999</c:v>
                </c:pt>
                <c:pt idx="102">
                  <c:v>3.6770260920000002</c:v>
                </c:pt>
                <c:pt idx="103">
                  <c:v>3.5232592440000001</c:v>
                </c:pt>
                <c:pt idx="104">
                  <c:v>3.530066068</c:v>
                </c:pt>
                <c:pt idx="105">
                  <c:v>3.4958864200000002</c:v>
                </c:pt>
                <c:pt idx="106">
                  <c:v>3.3416408880000001</c:v>
                </c:pt>
                <c:pt idx="107">
                  <c:v>3.3810412639999998</c:v>
                </c:pt>
                <c:pt idx="108">
                  <c:v>3.3557986880000001</c:v>
                </c:pt>
                <c:pt idx="109">
                  <c:v>3.2732537119999998</c:v>
                </c:pt>
                <c:pt idx="110">
                  <c:v>3.2309217239999999</c:v>
                </c:pt>
                <c:pt idx="111">
                  <c:v>3.1586187159999999</c:v>
                </c:pt>
                <c:pt idx="112">
                  <c:v>3.104890932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992"/>
        <c:axId val="50934144"/>
      </c:lineChart>
      <c:catAx>
        <c:axId val="472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0934144"/>
        <c:crosses val="autoZero"/>
        <c:auto val="1"/>
        <c:lblAlgn val="ctr"/>
        <c:lblOffset val="100"/>
        <c:noMultiLvlLbl val="0"/>
      </c:catAx>
      <c:valAx>
        <c:axId val="50934144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5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511951713417193"/>
          <c:y val="0.28796829421746012"/>
          <c:w val="0.17425365216869859"/>
          <c:h val="7.2973823187355819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nims_income_expenses_assets!$AM$1</c:f>
              <c:strCache>
                <c:ptCount val="1"/>
                <c:pt idx="0">
                  <c:v>old_NIM_annualized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nims_income_expenses_assets!$AM$2:$AM$114</c:f>
              <c:numCache>
                <c:formatCode>General</c:formatCode>
                <c:ptCount val="113"/>
                <c:pt idx="0">
                  <c:v>3.4973061919999999</c:v>
                </c:pt>
                <c:pt idx="1">
                  <c:v>3.5405620120000001</c:v>
                </c:pt>
                <c:pt idx="2">
                  <c:v>3.465665972</c:v>
                </c:pt>
                <c:pt idx="3">
                  <c:v>3.6851377360000002</c:v>
                </c:pt>
                <c:pt idx="4">
                  <c:v>3.5083586320000002</c:v>
                </c:pt>
                <c:pt idx="5">
                  <c:v>3.5022777399999998</c:v>
                </c:pt>
                <c:pt idx="6">
                  <c:v>3.4735878360000001</c:v>
                </c:pt>
                <c:pt idx="7">
                  <c:v>3.4869383159999998</c:v>
                </c:pt>
                <c:pt idx="8">
                  <c:v>3.2747753959999999</c:v>
                </c:pt>
                <c:pt idx="9">
                  <c:v>3.2723936760000001</c:v>
                </c:pt>
                <c:pt idx="10">
                  <c:v>3.360130184</c:v>
                </c:pt>
                <c:pt idx="11">
                  <c:v>3.4579000560000002</c:v>
                </c:pt>
                <c:pt idx="12">
                  <c:v>3.3762948599999998</c:v>
                </c:pt>
                <c:pt idx="13">
                  <c:v>3.3758289399999999</c:v>
                </c:pt>
                <c:pt idx="14">
                  <c:v>3.4469377680000002</c:v>
                </c:pt>
                <c:pt idx="15">
                  <c:v>4.2796076760000004</c:v>
                </c:pt>
                <c:pt idx="16">
                  <c:v>3.629005652</c:v>
                </c:pt>
                <c:pt idx="17">
                  <c:v>3.5870906319999998</c:v>
                </c:pt>
                <c:pt idx="18">
                  <c:v>3.4521468359999998</c:v>
                </c:pt>
                <c:pt idx="19">
                  <c:v>3.4502652839999999</c:v>
                </c:pt>
                <c:pt idx="20">
                  <c:v>3.417582404</c:v>
                </c:pt>
                <c:pt idx="21">
                  <c:v>3.4176034999999998</c:v>
                </c:pt>
                <c:pt idx="22">
                  <c:v>3.4879179360000001</c:v>
                </c:pt>
                <c:pt idx="23">
                  <c:v>3.6132052159999999</c:v>
                </c:pt>
                <c:pt idx="24">
                  <c:v>3.6829729759999998</c:v>
                </c:pt>
                <c:pt idx="25">
                  <c:v>3.7253257199999998</c:v>
                </c:pt>
                <c:pt idx="26">
                  <c:v>3.851993384</c:v>
                </c:pt>
                <c:pt idx="27">
                  <c:v>3.8504743320000001</c:v>
                </c:pt>
                <c:pt idx="28">
                  <c:v>3.9110679799999999</c:v>
                </c:pt>
                <c:pt idx="29">
                  <c:v>4.0103815520000001</c:v>
                </c:pt>
                <c:pt idx="30">
                  <c:v>4.1549278960000002</c:v>
                </c:pt>
                <c:pt idx="31">
                  <c:v>4.2331842159999997</c:v>
                </c:pt>
                <c:pt idx="32">
                  <c:v>4.24553476</c:v>
                </c:pt>
                <c:pt idx="33">
                  <c:v>4.0833955719999997</c:v>
                </c:pt>
                <c:pt idx="34">
                  <c:v>4.0920261719999997</c:v>
                </c:pt>
                <c:pt idx="35">
                  <c:v>3.9804497799999998</c:v>
                </c:pt>
                <c:pt idx="36">
                  <c:v>4.0691686159999998</c:v>
                </c:pt>
                <c:pt idx="37">
                  <c:v>4.15785742</c:v>
                </c:pt>
                <c:pt idx="38">
                  <c:v>4.1185875080000001</c:v>
                </c:pt>
                <c:pt idx="39">
                  <c:v>4.0739545599999998</c:v>
                </c:pt>
                <c:pt idx="40">
                  <c:v>4.0150420760000003</c:v>
                </c:pt>
                <c:pt idx="41">
                  <c:v>3.9833631519999999</c:v>
                </c:pt>
                <c:pt idx="42">
                  <c:v>4.0203009759999997</c:v>
                </c:pt>
                <c:pt idx="43">
                  <c:v>3.9765082</c:v>
                </c:pt>
                <c:pt idx="44">
                  <c:v>3.9783420920000001</c:v>
                </c:pt>
                <c:pt idx="45">
                  <c:v>3.917147436</c:v>
                </c:pt>
                <c:pt idx="46">
                  <c:v>4.0564330719999999</c:v>
                </c:pt>
                <c:pt idx="47">
                  <c:v>3.9776062560000001</c:v>
                </c:pt>
                <c:pt idx="48">
                  <c:v>3.928094712</c:v>
                </c:pt>
                <c:pt idx="49">
                  <c:v>3.9162184080000002</c:v>
                </c:pt>
                <c:pt idx="50">
                  <c:v>3.8627844200000001</c:v>
                </c:pt>
                <c:pt idx="51">
                  <c:v>3.768457696</c:v>
                </c:pt>
                <c:pt idx="52">
                  <c:v>3.64835032</c:v>
                </c:pt>
                <c:pt idx="53">
                  <c:v>3.7350640560000001</c:v>
                </c:pt>
                <c:pt idx="54">
                  <c:v>3.7772695879999998</c:v>
                </c:pt>
                <c:pt idx="55">
                  <c:v>3.684914644</c:v>
                </c:pt>
                <c:pt idx="56">
                  <c:v>3.7532629719999999</c:v>
                </c:pt>
                <c:pt idx="57">
                  <c:v>3.7007700840000002</c:v>
                </c:pt>
                <c:pt idx="58">
                  <c:v>3.7868317359999999</c:v>
                </c:pt>
                <c:pt idx="59">
                  <c:v>3.7565499199999999</c:v>
                </c:pt>
                <c:pt idx="60">
                  <c:v>3.5968453120000001</c:v>
                </c:pt>
                <c:pt idx="61">
                  <c:v>3.5560606720000001</c:v>
                </c:pt>
                <c:pt idx="62">
                  <c:v>3.5732979560000002</c:v>
                </c:pt>
                <c:pt idx="63">
                  <c:v>3.5790944200000001</c:v>
                </c:pt>
                <c:pt idx="64">
                  <c:v>3.4887032960000002</c:v>
                </c:pt>
                <c:pt idx="65">
                  <c:v>3.5510410800000001</c:v>
                </c:pt>
                <c:pt idx="66">
                  <c:v>3.5851309480000002</c:v>
                </c:pt>
                <c:pt idx="67">
                  <c:v>3.9326227920000001</c:v>
                </c:pt>
                <c:pt idx="68">
                  <c:v>3.8468656719999998</c:v>
                </c:pt>
                <c:pt idx="69">
                  <c:v>3.8268721920000002</c:v>
                </c:pt>
                <c:pt idx="70">
                  <c:v>3.7933687759999999</c:v>
                </c:pt>
                <c:pt idx="71">
                  <c:v>3.719053304</c:v>
                </c:pt>
                <c:pt idx="72">
                  <c:v>3.6577490039999998</c:v>
                </c:pt>
                <c:pt idx="73">
                  <c:v>3.5850576959999998</c:v>
                </c:pt>
                <c:pt idx="74">
                  <c:v>3.5448094079999999</c:v>
                </c:pt>
                <c:pt idx="75">
                  <c:v>3.6413692879999999</c:v>
                </c:pt>
                <c:pt idx="76">
                  <c:v>3.5327615400000001</c:v>
                </c:pt>
                <c:pt idx="77">
                  <c:v>3.4258015639999999</c:v>
                </c:pt>
                <c:pt idx="78">
                  <c:v>3.4353834760000002</c:v>
                </c:pt>
                <c:pt idx="79">
                  <c:v>3.489502828</c:v>
                </c:pt>
                <c:pt idx="80">
                  <c:v>3.336675708</c:v>
                </c:pt>
                <c:pt idx="81">
                  <c:v>3.246694696</c:v>
                </c:pt>
                <c:pt idx="82">
                  <c:v>3.27442638</c:v>
                </c:pt>
                <c:pt idx="83">
                  <c:v>3.247295212</c:v>
                </c:pt>
                <c:pt idx="84">
                  <c:v>3.2013950119999999</c:v>
                </c:pt>
                <c:pt idx="85">
                  <c:v>3.1317305599999998</c:v>
                </c:pt>
                <c:pt idx="86">
                  <c:v>3.1082012799999998</c:v>
                </c:pt>
                <c:pt idx="87">
                  <c:v>3.3299177160000002</c:v>
                </c:pt>
                <c:pt idx="88">
                  <c:v>3.128018108</c:v>
                </c:pt>
                <c:pt idx="89">
                  <c:v>3.1148044480000001</c:v>
                </c:pt>
                <c:pt idx="90">
                  <c:v>3.2387739039999999</c:v>
                </c:pt>
                <c:pt idx="91">
                  <c:v>3.1455984039999998</c:v>
                </c:pt>
                <c:pt idx="92">
                  <c:v>3.2365473759999999</c:v>
                </c:pt>
                <c:pt idx="93">
                  <c:v>3.2738354799999998</c:v>
                </c:pt>
                <c:pt idx="94">
                  <c:v>3.1536709040000002</c:v>
                </c:pt>
                <c:pt idx="95">
                  <c:v>3.481883888</c:v>
                </c:pt>
                <c:pt idx="96">
                  <c:v>3.346283648</c:v>
                </c:pt>
                <c:pt idx="97">
                  <c:v>3.357419712</c:v>
                </c:pt>
                <c:pt idx="98">
                  <c:v>3.3881715200000002</c:v>
                </c:pt>
                <c:pt idx="99">
                  <c:v>3.629804332</c:v>
                </c:pt>
                <c:pt idx="100">
                  <c:v>3.7562814279999999</c:v>
                </c:pt>
                <c:pt idx="101">
                  <c:v>3.6734525439999999</c:v>
                </c:pt>
                <c:pt idx="102">
                  <c:v>3.6770260920000002</c:v>
                </c:pt>
                <c:pt idx="103">
                  <c:v>3.5232592440000001</c:v>
                </c:pt>
                <c:pt idx="104">
                  <c:v>3.530066068</c:v>
                </c:pt>
                <c:pt idx="105">
                  <c:v>3.4958864200000002</c:v>
                </c:pt>
                <c:pt idx="106">
                  <c:v>3.3416408880000001</c:v>
                </c:pt>
                <c:pt idx="107">
                  <c:v>3.3810412639999998</c:v>
                </c:pt>
                <c:pt idx="108">
                  <c:v>3.3557986880000001</c:v>
                </c:pt>
                <c:pt idx="109">
                  <c:v>3.2732537119999998</c:v>
                </c:pt>
                <c:pt idx="110">
                  <c:v>3.2309217239999999</c:v>
                </c:pt>
                <c:pt idx="111">
                  <c:v>3.1586187159999999</c:v>
                </c:pt>
                <c:pt idx="112">
                  <c:v>3.104890932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nims_income_expenses_assets!$AQ$1</c:f>
              <c:strCache>
                <c:ptCount val="1"/>
                <c:pt idx="0">
                  <c:v>NIM_to_use_no_trading_assets</c:v>
                </c:pt>
              </c:strCache>
            </c:strRef>
          </c:tx>
          <c:marker>
            <c:symbol val="none"/>
          </c:marker>
          <c:cat>
            <c:strRef>
              <c:f>nims_income_expenses_assets!$A$2:$A$114</c:f>
              <c:strCache>
                <c:ptCount val="113"/>
                <c:pt idx="0">
                  <c:v>85Q1</c:v>
                </c:pt>
                <c:pt idx="1">
                  <c:v>85Q2</c:v>
                </c:pt>
                <c:pt idx="2">
                  <c:v>85Q3</c:v>
                </c:pt>
                <c:pt idx="3">
                  <c:v>85Q4</c:v>
                </c:pt>
                <c:pt idx="4">
                  <c:v>86Q1</c:v>
                </c:pt>
                <c:pt idx="5">
                  <c:v>86Q2</c:v>
                </c:pt>
                <c:pt idx="6">
                  <c:v>86Q3</c:v>
                </c:pt>
                <c:pt idx="7">
                  <c:v>86Q4</c:v>
                </c:pt>
                <c:pt idx="8">
                  <c:v>87Q1</c:v>
                </c:pt>
                <c:pt idx="9">
                  <c:v>87Q2</c:v>
                </c:pt>
                <c:pt idx="10">
                  <c:v>87Q3</c:v>
                </c:pt>
                <c:pt idx="11">
                  <c:v>87Q4</c:v>
                </c:pt>
                <c:pt idx="12">
                  <c:v>88Q1</c:v>
                </c:pt>
                <c:pt idx="13">
                  <c:v>88Q2</c:v>
                </c:pt>
                <c:pt idx="14">
                  <c:v>88Q3</c:v>
                </c:pt>
                <c:pt idx="15">
                  <c:v>88Q4</c:v>
                </c:pt>
                <c:pt idx="16">
                  <c:v>89Q1</c:v>
                </c:pt>
                <c:pt idx="17">
                  <c:v>89Q2</c:v>
                </c:pt>
                <c:pt idx="18">
                  <c:v>89Q3</c:v>
                </c:pt>
                <c:pt idx="19">
                  <c:v>89Q4</c:v>
                </c:pt>
                <c:pt idx="20">
                  <c:v>90Q1</c:v>
                </c:pt>
                <c:pt idx="21">
                  <c:v>90Q2</c:v>
                </c:pt>
                <c:pt idx="22">
                  <c:v>90Q3</c:v>
                </c:pt>
                <c:pt idx="23">
                  <c:v>90Q4</c:v>
                </c:pt>
                <c:pt idx="24">
                  <c:v>91Q1</c:v>
                </c:pt>
                <c:pt idx="25">
                  <c:v>91Q2</c:v>
                </c:pt>
                <c:pt idx="26">
                  <c:v>91Q3</c:v>
                </c:pt>
                <c:pt idx="27">
                  <c:v>91Q4</c:v>
                </c:pt>
                <c:pt idx="28">
                  <c:v>92Q1</c:v>
                </c:pt>
                <c:pt idx="29">
                  <c:v>92Q2</c:v>
                </c:pt>
                <c:pt idx="30">
                  <c:v>92Q3</c:v>
                </c:pt>
                <c:pt idx="31">
                  <c:v>92Q4</c:v>
                </c:pt>
                <c:pt idx="32">
                  <c:v>93Q1</c:v>
                </c:pt>
                <c:pt idx="33">
                  <c:v>93Q2</c:v>
                </c:pt>
                <c:pt idx="34">
                  <c:v>93Q3</c:v>
                </c:pt>
                <c:pt idx="35">
                  <c:v>93Q4</c:v>
                </c:pt>
                <c:pt idx="36">
                  <c:v>94Q1</c:v>
                </c:pt>
                <c:pt idx="37">
                  <c:v>94Q2</c:v>
                </c:pt>
                <c:pt idx="38">
                  <c:v>94Q3</c:v>
                </c:pt>
                <c:pt idx="39">
                  <c:v>94Q4</c:v>
                </c:pt>
                <c:pt idx="40">
                  <c:v>95Q1</c:v>
                </c:pt>
                <c:pt idx="41">
                  <c:v>95Q2</c:v>
                </c:pt>
                <c:pt idx="42">
                  <c:v>95Q3</c:v>
                </c:pt>
                <c:pt idx="43">
                  <c:v>95Q4</c:v>
                </c:pt>
                <c:pt idx="44">
                  <c:v>96Q1</c:v>
                </c:pt>
                <c:pt idx="45">
                  <c:v>96Q2</c:v>
                </c:pt>
                <c:pt idx="46">
                  <c:v>96Q3</c:v>
                </c:pt>
                <c:pt idx="47">
                  <c:v>96Q4</c:v>
                </c:pt>
                <c:pt idx="48">
                  <c:v>97Q1</c:v>
                </c:pt>
                <c:pt idx="49">
                  <c:v>97Q2</c:v>
                </c:pt>
                <c:pt idx="50">
                  <c:v>97Q3</c:v>
                </c:pt>
                <c:pt idx="51">
                  <c:v>97Q4</c:v>
                </c:pt>
                <c:pt idx="52">
                  <c:v>98Q1</c:v>
                </c:pt>
                <c:pt idx="53">
                  <c:v>98Q2</c:v>
                </c:pt>
                <c:pt idx="54">
                  <c:v>98Q3</c:v>
                </c:pt>
                <c:pt idx="55">
                  <c:v>98Q4</c:v>
                </c:pt>
                <c:pt idx="56">
                  <c:v>99Q1</c:v>
                </c:pt>
                <c:pt idx="57">
                  <c:v>99Q2</c:v>
                </c:pt>
                <c:pt idx="58">
                  <c:v>99Q3</c:v>
                </c:pt>
                <c:pt idx="59">
                  <c:v>99Q4</c:v>
                </c:pt>
                <c:pt idx="60">
                  <c:v>00Q1</c:v>
                </c:pt>
                <c:pt idx="61">
                  <c:v>00Q2</c:v>
                </c:pt>
                <c:pt idx="62">
                  <c:v>00Q3</c:v>
                </c:pt>
                <c:pt idx="63">
                  <c:v>00Q4</c:v>
                </c:pt>
                <c:pt idx="64">
                  <c:v>01Q1</c:v>
                </c:pt>
                <c:pt idx="65">
                  <c:v>01Q2</c:v>
                </c:pt>
                <c:pt idx="66">
                  <c:v>01Q3</c:v>
                </c:pt>
                <c:pt idx="67">
                  <c:v>01Q4</c:v>
                </c:pt>
                <c:pt idx="68">
                  <c:v>02Q1</c:v>
                </c:pt>
                <c:pt idx="69">
                  <c:v>02Q2</c:v>
                </c:pt>
                <c:pt idx="70">
                  <c:v>02Q3</c:v>
                </c:pt>
                <c:pt idx="71">
                  <c:v>02Q4</c:v>
                </c:pt>
                <c:pt idx="72">
                  <c:v>03Q1</c:v>
                </c:pt>
                <c:pt idx="73">
                  <c:v>03Q2</c:v>
                </c:pt>
                <c:pt idx="74">
                  <c:v>03Q3</c:v>
                </c:pt>
                <c:pt idx="75">
                  <c:v>03Q4</c:v>
                </c:pt>
                <c:pt idx="76">
                  <c:v>04Q1</c:v>
                </c:pt>
                <c:pt idx="77">
                  <c:v>04Q2</c:v>
                </c:pt>
                <c:pt idx="78">
                  <c:v>04Q3</c:v>
                </c:pt>
                <c:pt idx="79">
                  <c:v>04Q4</c:v>
                </c:pt>
                <c:pt idx="80">
                  <c:v>05Q1</c:v>
                </c:pt>
                <c:pt idx="81">
                  <c:v>05Q2</c:v>
                </c:pt>
                <c:pt idx="82">
                  <c:v>05Q3</c:v>
                </c:pt>
                <c:pt idx="83">
                  <c:v>05Q4</c:v>
                </c:pt>
                <c:pt idx="84">
                  <c:v>06Q1</c:v>
                </c:pt>
                <c:pt idx="85">
                  <c:v>06Q2</c:v>
                </c:pt>
                <c:pt idx="86">
                  <c:v>06Q3</c:v>
                </c:pt>
                <c:pt idx="87">
                  <c:v>06Q4</c:v>
                </c:pt>
                <c:pt idx="88">
                  <c:v>07Q1</c:v>
                </c:pt>
                <c:pt idx="89">
                  <c:v>07Q2</c:v>
                </c:pt>
                <c:pt idx="90">
                  <c:v>07Q3</c:v>
                </c:pt>
                <c:pt idx="91">
                  <c:v>07Q4</c:v>
                </c:pt>
                <c:pt idx="92">
                  <c:v>08Q1</c:v>
                </c:pt>
                <c:pt idx="93">
                  <c:v>08Q2</c:v>
                </c:pt>
                <c:pt idx="94">
                  <c:v>08Q3</c:v>
                </c:pt>
                <c:pt idx="95">
                  <c:v>08Q4</c:v>
                </c:pt>
                <c:pt idx="96">
                  <c:v>09Q1</c:v>
                </c:pt>
                <c:pt idx="97">
                  <c:v>09Q2</c:v>
                </c:pt>
                <c:pt idx="98">
                  <c:v>09Q3</c:v>
                </c:pt>
                <c:pt idx="99">
                  <c:v>09Q4</c:v>
                </c:pt>
                <c:pt idx="100">
                  <c:v>10Q1</c:v>
                </c:pt>
                <c:pt idx="101">
                  <c:v>10Q2</c:v>
                </c:pt>
                <c:pt idx="102">
                  <c:v>10Q3</c:v>
                </c:pt>
                <c:pt idx="103">
                  <c:v>10Q4</c:v>
                </c:pt>
                <c:pt idx="104">
                  <c:v>11Q1</c:v>
                </c:pt>
                <c:pt idx="105">
                  <c:v>11Q2</c:v>
                </c:pt>
                <c:pt idx="106">
                  <c:v>11Q3</c:v>
                </c:pt>
                <c:pt idx="107">
                  <c:v>11Q4</c:v>
                </c:pt>
                <c:pt idx="108">
                  <c:v>12Q1</c:v>
                </c:pt>
                <c:pt idx="109">
                  <c:v>12Q2</c:v>
                </c:pt>
                <c:pt idx="110">
                  <c:v>12Q3</c:v>
                </c:pt>
                <c:pt idx="111">
                  <c:v>12Q4</c:v>
                </c:pt>
                <c:pt idx="112">
                  <c:v>13Q1</c:v>
                </c:pt>
              </c:strCache>
            </c:strRef>
          </c:cat>
          <c:val>
            <c:numRef>
              <c:f>nims_income_expenses_assets!$AQ$2:$AQ$114</c:f>
              <c:numCache>
                <c:formatCode>General</c:formatCode>
                <c:ptCount val="113"/>
                <c:pt idx="0">
                  <c:v>3.6153222481753313</c:v>
                </c:pt>
                <c:pt idx="1">
                  <c:v>3.6518918574273322</c:v>
                </c:pt>
                <c:pt idx="2">
                  <c:v>3.5804597044206146</c:v>
                </c:pt>
                <c:pt idx="3">
                  <c:v>3.8253759759487416</c:v>
                </c:pt>
                <c:pt idx="4">
                  <c:v>3.6594837248806233</c:v>
                </c:pt>
                <c:pt idx="5">
                  <c:v>3.6400244676636859</c:v>
                </c:pt>
                <c:pt idx="6">
                  <c:v>3.6239204537301282</c:v>
                </c:pt>
                <c:pt idx="7">
                  <c:v>3.6285234153614478</c:v>
                </c:pt>
                <c:pt idx="8">
                  <c:v>3.4064563000086108</c:v>
                </c:pt>
                <c:pt idx="9">
                  <c:v>3.3862127520248535</c:v>
                </c:pt>
                <c:pt idx="10">
                  <c:v>3.4694707130809541</c:v>
                </c:pt>
                <c:pt idx="11">
                  <c:v>3.5557966941918457</c:v>
                </c:pt>
                <c:pt idx="12">
                  <c:v>3.4784020561688092</c:v>
                </c:pt>
                <c:pt idx="13">
                  <c:v>3.4830888259914152</c:v>
                </c:pt>
                <c:pt idx="14">
                  <c:v>3.5479688188780649</c:v>
                </c:pt>
                <c:pt idx="15">
                  <c:v>4.4194110684311223</c:v>
                </c:pt>
                <c:pt idx="16">
                  <c:v>3.7316604461119618</c:v>
                </c:pt>
                <c:pt idx="17">
                  <c:v>3.6868650524187432</c:v>
                </c:pt>
                <c:pt idx="18">
                  <c:v>3.5499724737622667</c:v>
                </c:pt>
                <c:pt idx="19">
                  <c:v>3.5638769123734888</c:v>
                </c:pt>
                <c:pt idx="20">
                  <c:v>3.5375562747815699</c:v>
                </c:pt>
                <c:pt idx="21">
                  <c:v>3.52963725074691</c:v>
                </c:pt>
                <c:pt idx="22">
                  <c:v>3.618290914897667</c:v>
                </c:pt>
                <c:pt idx="23">
                  <c:v>3.7486859049512025</c:v>
                </c:pt>
                <c:pt idx="24">
                  <c:v>3.8096729456680833</c:v>
                </c:pt>
                <c:pt idx="25">
                  <c:v>3.8646484496568689</c:v>
                </c:pt>
                <c:pt idx="26">
                  <c:v>4.0160397090729454</c:v>
                </c:pt>
                <c:pt idx="27">
                  <c:v>4.0422369228746717</c:v>
                </c:pt>
                <c:pt idx="28">
                  <c:v>4.1107680563648916</c:v>
                </c:pt>
                <c:pt idx="29">
                  <c:v>4.2290436309079746</c:v>
                </c:pt>
                <c:pt idx="30">
                  <c:v>4.3854917431138523</c:v>
                </c:pt>
                <c:pt idx="31">
                  <c:v>4.4872494358184776</c:v>
                </c:pt>
                <c:pt idx="32">
                  <c:v>4.5062439368445579</c:v>
                </c:pt>
                <c:pt idx="33">
                  <c:v>4.3554723142819354</c:v>
                </c:pt>
                <c:pt idx="34">
                  <c:v>4.3906370357508937</c:v>
                </c:pt>
                <c:pt idx="35">
                  <c:v>4.2807246775288261</c:v>
                </c:pt>
                <c:pt idx="36">
                  <c:v>4.3313382886616987</c:v>
                </c:pt>
                <c:pt idx="37">
                  <c:v>4.3841338210117362</c:v>
                </c:pt>
                <c:pt idx="38">
                  <c:v>4.3630519862569317</c:v>
                </c:pt>
                <c:pt idx="39">
                  <c:v>4.3180677451989222</c:v>
                </c:pt>
                <c:pt idx="40">
                  <c:v>4.2023443008845964</c:v>
                </c:pt>
                <c:pt idx="41">
                  <c:v>4.2145091505804482</c:v>
                </c:pt>
                <c:pt idx="42">
                  <c:v>4.2739120990107953</c:v>
                </c:pt>
                <c:pt idx="43">
                  <c:v>4.222345982553124</c:v>
                </c:pt>
                <c:pt idx="44">
                  <c:v>4.21913640805551</c:v>
                </c:pt>
                <c:pt idx="45">
                  <c:v>4.1483076345955725</c:v>
                </c:pt>
                <c:pt idx="46">
                  <c:v>4.3005438034104024</c:v>
                </c:pt>
                <c:pt idx="47">
                  <c:v>4.2276870226752541</c:v>
                </c:pt>
                <c:pt idx="48">
                  <c:v>4.1907602823383483</c:v>
                </c:pt>
                <c:pt idx="49">
                  <c:v>4.1857864525218176</c:v>
                </c:pt>
                <c:pt idx="50">
                  <c:v>4.1351132139717404</c:v>
                </c:pt>
                <c:pt idx="51">
                  <c:v>3.9998508656661786</c:v>
                </c:pt>
                <c:pt idx="52">
                  <c:v>3.8931169953961207</c:v>
                </c:pt>
                <c:pt idx="53">
                  <c:v>3.9727285102880101</c:v>
                </c:pt>
                <c:pt idx="54">
                  <c:v>3.9855861122042957</c:v>
                </c:pt>
                <c:pt idx="55">
                  <c:v>3.8641800886554742</c:v>
                </c:pt>
                <c:pt idx="56">
                  <c:v>3.9219276192770898</c:v>
                </c:pt>
                <c:pt idx="57">
                  <c:v>3.8510056867189255</c:v>
                </c:pt>
                <c:pt idx="58">
                  <c:v>3.9163770540214156</c:v>
                </c:pt>
                <c:pt idx="59">
                  <c:v>3.8952653880577777</c:v>
                </c:pt>
                <c:pt idx="60">
                  <c:v>3.7486248392785804</c:v>
                </c:pt>
                <c:pt idx="61">
                  <c:v>3.7316945735739524</c:v>
                </c:pt>
                <c:pt idx="62">
                  <c:v>3.7366246220611443</c:v>
                </c:pt>
                <c:pt idx="63">
                  <c:v>3.7506894552937564</c:v>
                </c:pt>
                <c:pt idx="64">
                  <c:v>3.6593060703885563</c:v>
                </c:pt>
                <c:pt idx="65">
                  <c:v>3.7220981572005489</c:v>
                </c:pt>
                <c:pt idx="66">
                  <c:v>3.743972500038105</c:v>
                </c:pt>
                <c:pt idx="67">
                  <c:v>4.1211147682273577</c:v>
                </c:pt>
                <c:pt idx="68">
                  <c:v>4.0598409019587685</c:v>
                </c:pt>
                <c:pt idx="69">
                  <c:v>4.0567426156874271</c:v>
                </c:pt>
                <c:pt idx="70">
                  <c:v>4.00400787756677</c:v>
                </c:pt>
                <c:pt idx="71">
                  <c:v>3.9271539398454145</c:v>
                </c:pt>
                <c:pt idx="72">
                  <c:v>3.8636257820876021</c:v>
                </c:pt>
                <c:pt idx="73">
                  <c:v>3.7666076197387288</c:v>
                </c:pt>
                <c:pt idx="74">
                  <c:v>3.7206653435060866</c:v>
                </c:pt>
                <c:pt idx="75">
                  <c:v>3.8397788002149773</c:v>
                </c:pt>
                <c:pt idx="76">
                  <c:v>3.758386489876278</c:v>
                </c:pt>
                <c:pt idx="77">
                  <c:v>3.6456166363145011</c:v>
                </c:pt>
                <c:pt idx="78">
                  <c:v>3.6500341904370615</c:v>
                </c:pt>
                <c:pt idx="79">
                  <c:v>3.7347655158962225</c:v>
                </c:pt>
                <c:pt idx="80">
                  <c:v>3.5958036385298633</c:v>
                </c:pt>
                <c:pt idx="81">
                  <c:v>3.5012821475848273</c:v>
                </c:pt>
                <c:pt idx="82">
                  <c:v>3.5190713211766047</c:v>
                </c:pt>
                <c:pt idx="83">
                  <c:v>3.4849629183437809</c:v>
                </c:pt>
                <c:pt idx="84">
                  <c:v>3.4401509636377057</c:v>
                </c:pt>
                <c:pt idx="85">
                  <c:v>3.3752905637800783</c:v>
                </c:pt>
                <c:pt idx="86">
                  <c:v>3.3557949371296942</c:v>
                </c:pt>
                <c:pt idx="87">
                  <c:v>3.5965674928963911</c:v>
                </c:pt>
                <c:pt idx="88">
                  <c:v>3.4042668499876467</c:v>
                </c:pt>
                <c:pt idx="89">
                  <c:v>3.3853801171372342</c:v>
                </c:pt>
                <c:pt idx="90">
                  <c:v>3.522022470799004</c:v>
                </c:pt>
                <c:pt idx="91">
                  <c:v>3.4387953011798373</c:v>
                </c:pt>
                <c:pt idx="92">
                  <c:v>3.5332247819627041</c:v>
                </c:pt>
                <c:pt idx="93">
                  <c:v>3.5525911390415441</c:v>
                </c:pt>
                <c:pt idx="94">
                  <c:v>3.4046132503083486</c:v>
                </c:pt>
                <c:pt idx="95">
                  <c:v>3.7234743032718343</c:v>
                </c:pt>
                <c:pt idx="96">
                  <c:v>3.5469844145205545</c:v>
                </c:pt>
                <c:pt idx="97">
                  <c:v>3.5533279680817862</c:v>
                </c:pt>
                <c:pt idx="98">
                  <c:v>3.6053080699676827</c:v>
                </c:pt>
                <c:pt idx="99">
                  <c:v>3.8685129921297707</c:v>
                </c:pt>
                <c:pt idx="100">
                  <c:v>3.9784657068217046</c:v>
                </c:pt>
                <c:pt idx="101">
                  <c:v>3.8856960894101387</c:v>
                </c:pt>
                <c:pt idx="102">
                  <c:v>3.9069384549332966</c:v>
                </c:pt>
                <c:pt idx="103">
                  <c:v>3.7673243564771317</c:v>
                </c:pt>
                <c:pt idx="104">
                  <c:v>3.7779466198219485</c:v>
                </c:pt>
                <c:pt idx="105">
                  <c:v>3.7346917342723316</c:v>
                </c:pt>
                <c:pt idx="106">
                  <c:v>3.5358093074283485</c:v>
                </c:pt>
                <c:pt idx="107">
                  <c:v>3.5755087718523071</c:v>
                </c:pt>
                <c:pt idx="108">
                  <c:v>3.5562699415601218</c:v>
                </c:pt>
                <c:pt idx="109">
                  <c:v>3.4591452620248209</c:v>
                </c:pt>
                <c:pt idx="110">
                  <c:v>3.4127965904536981</c:v>
                </c:pt>
                <c:pt idx="111">
                  <c:v>3.3453938724512189</c:v>
                </c:pt>
                <c:pt idx="112">
                  <c:v>3.3046618323477155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288"/>
        <c:axId val="48573824"/>
      </c:lineChart>
      <c:catAx>
        <c:axId val="48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8573824"/>
        <c:crosses val="autoZero"/>
        <c:auto val="1"/>
        <c:lblAlgn val="ctr"/>
        <c:lblOffset val="100"/>
        <c:noMultiLvlLbl val="0"/>
      </c:catAx>
      <c:valAx>
        <c:axId val="485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4"/>
  <sheetViews>
    <sheetView tabSelected="1" topLeftCell="AQ1" workbookViewId="0">
      <selection activeCell="AR2" sqref="AR2"/>
    </sheetView>
  </sheetViews>
  <sheetFormatPr defaultRowHeight="15" x14ac:dyDescent="0.25"/>
  <cols>
    <col min="2" max="2" width="17.85546875" bestFit="1" customWidth="1"/>
    <col min="3" max="3" width="28.7109375" bestFit="1" customWidth="1"/>
    <col min="4" max="4" width="39.7109375" style="3" bestFit="1" customWidth="1"/>
    <col min="20" max="20" width="23.85546875" bestFit="1" customWidth="1"/>
    <col min="21" max="21" width="54.140625" bestFit="1" customWidth="1"/>
    <col min="34" max="34" width="36.7109375" bestFit="1" customWidth="1"/>
    <col min="35" max="35" width="37.7109375" bestFit="1" customWidth="1"/>
    <col min="36" max="36" width="35.5703125" bestFit="1" customWidth="1"/>
    <col min="37" max="37" width="41.85546875" bestFit="1" customWidth="1"/>
    <col min="38" max="38" width="41.85546875" customWidth="1"/>
    <col min="39" max="39" width="41.85546875" style="2" customWidth="1"/>
    <col min="40" max="40" width="41.85546875" customWidth="1"/>
    <col min="41" max="41" width="63.42578125" bestFit="1" customWidth="1"/>
    <col min="43" max="43" width="29.28515625" bestFit="1" customWidth="1"/>
    <col min="44" max="44" width="31" bestFit="1" customWidth="1"/>
    <col min="45" max="45" width="28.28515625" style="3" bestFit="1" customWidth="1"/>
    <col min="46" max="46" width="27.140625" style="3" bestFit="1" customWidth="1"/>
    <col min="47" max="47" width="23.140625" style="3" bestFit="1" customWidth="1"/>
    <col min="48" max="48" width="22" style="3" bestFit="1" customWidth="1"/>
    <col min="49" max="49" width="19.42578125" bestFit="1" customWidth="1"/>
    <col min="50" max="50" width="20" bestFit="1" customWidth="1"/>
    <col min="51" max="51" width="24.5703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s="3" t="s">
        <v>157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146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H1" t="s">
        <v>142</v>
      </c>
      <c r="AI1" t="s">
        <v>143</v>
      </c>
      <c r="AJ1" t="s">
        <v>144</v>
      </c>
      <c r="AK1" t="s">
        <v>145</v>
      </c>
      <c r="AL1" t="s">
        <v>150</v>
      </c>
      <c r="AM1" s="2" t="s">
        <v>149</v>
      </c>
      <c r="AN1" t="s">
        <v>148</v>
      </c>
      <c r="AO1" t="s">
        <v>147</v>
      </c>
      <c r="AQ1" t="s">
        <v>151</v>
      </c>
      <c r="AR1" t="s">
        <v>158</v>
      </c>
      <c r="AS1" s="3" t="s">
        <v>3</v>
      </c>
      <c r="AT1" s="3" t="s">
        <v>155</v>
      </c>
      <c r="AU1" s="3" t="s">
        <v>4</v>
      </c>
      <c r="AV1" s="3" t="s">
        <v>156</v>
      </c>
      <c r="AW1" s="3" t="s">
        <v>152</v>
      </c>
      <c r="AX1" s="3" t="s">
        <v>153</v>
      </c>
      <c r="AY1" s="3" t="s">
        <v>154</v>
      </c>
    </row>
    <row r="2" spans="1:51" x14ac:dyDescent="0.25">
      <c r="A2" t="s">
        <v>29</v>
      </c>
      <c r="B2">
        <v>1018814108</v>
      </c>
      <c r="C2">
        <v>860435601</v>
      </c>
      <c r="D2" s="3">
        <f>C2/B2</f>
        <v>0.84454621725752543</v>
      </c>
      <c r="E2">
        <v>17413260.149999999</v>
      </c>
      <c r="F2">
        <v>24936277.039999999</v>
      </c>
      <c r="G2">
        <v>7523016.8899999997</v>
      </c>
      <c r="H2">
        <v>0.87432654799999998</v>
      </c>
      <c r="I2">
        <v>3133116.68</v>
      </c>
      <c r="J2">
        <v>149995.62539999999</v>
      </c>
      <c r="K2">
        <v>4948024.3470000001</v>
      </c>
      <c r="L2">
        <v>2688359.9720000001</v>
      </c>
      <c r="M2">
        <v>73813.628979999994</v>
      </c>
      <c r="N2">
        <v>1431027.898</v>
      </c>
      <c r="O2">
        <v>319532.46029999998</v>
      </c>
      <c r="P2">
        <v>1932887.0959999999</v>
      </c>
      <c r="Q2">
        <v>1629961.825</v>
      </c>
      <c r="R2">
        <v>722395</v>
      </c>
      <c r="S2">
        <v>779720.50690000004</v>
      </c>
      <c r="X2">
        <v>2224190.9730000002</v>
      </c>
      <c r="Y2">
        <v>1523589.48</v>
      </c>
      <c r="Z2">
        <v>169252.5808</v>
      </c>
      <c r="AA2" s="1">
        <v>75482328</v>
      </c>
      <c r="AB2" s="1">
        <v>66781933</v>
      </c>
      <c r="AC2" s="1">
        <v>36774890</v>
      </c>
      <c r="AD2" s="1">
        <v>653545597</v>
      </c>
      <c r="AE2" s="1">
        <v>28087459</v>
      </c>
      <c r="AH2">
        <f>SUM(I2:T2)</f>
        <v>17808835.039580002</v>
      </c>
      <c r="AI2">
        <f>SUM(V2:Z2)</f>
        <v>3917033.0338000003</v>
      </c>
      <c r="AJ2" s="1">
        <f>SUM(AA2:AE2)</f>
        <v>860672207</v>
      </c>
      <c r="AK2">
        <f>AH2-AI2</f>
        <v>13891802.005780002</v>
      </c>
      <c r="AL2">
        <f>400*(AK2/(SUM(AA2:AD2)))</f>
        <v>6.674060287148091</v>
      </c>
      <c r="AM2" s="2">
        <f>4*AN2</f>
        <v>3.4973061919999999</v>
      </c>
      <c r="AN2" s="2">
        <v>0.87432654799999998</v>
      </c>
      <c r="AO2">
        <f>AH2/F2</f>
        <v>0.71417377225209089</v>
      </c>
      <c r="AP2">
        <f>1-AO2</f>
        <v>0.28582622774790911</v>
      </c>
      <c r="AQ2">
        <f>400*(F2-E2)/(C2-AE2)</f>
        <v>3.6153222481753313</v>
      </c>
      <c r="AR2">
        <f>(G2)/(AU2+AV2-AS2-AT2)</f>
        <v>2.0774149924076077</v>
      </c>
      <c r="AS2" s="3">
        <v>17413260.147999998</v>
      </c>
      <c r="AT2" s="3">
        <v>6865543.9068</v>
      </c>
      <c r="AU2" s="3">
        <v>24936277.037999999</v>
      </c>
      <c r="AV2" s="3">
        <v>2963862.6274000001</v>
      </c>
      <c r="AW2" s="3">
        <v>27959381.57</v>
      </c>
      <c r="AX2" s="3">
        <v>25715663.541999999</v>
      </c>
      <c r="AY2" s="3">
        <v>1436859.4876999999</v>
      </c>
    </row>
    <row r="3" spans="1:51" x14ac:dyDescent="0.25">
      <c r="A3" t="s">
        <v>30</v>
      </c>
      <c r="B3">
        <v>1040911626</v>
      </c>
      <c r="C3">
        <v>877252930</v>
      </c>
      <c r="D3" s="3">
        <f t="shared" ref="D3:D66" si="0">C3/B3</f>
        <v>0.84277368807099862</v>
      </c>
      <c r="E3">
        <v>17194727</v>
      </c>
      <c r="F3">
        <v>24959648</v>
      </c>
      <c r="G3">
        <v>7764921</v>
      </c>
      <c r="H3">
        <v>0.88514050300000002</v>
      </c>
      <c r="I3">
        <v>3168253.6639999999</v>
      </c>
      <c r="J3">
        <v>146468.8616</v>
      </c>
      <c r="K3">
        <v>4812359.6440000003</v>
      </c>
      <c r="L3">
        <v>2794507.1370000001</v>
      </c>
      <c r="M3">
        <v>61256.129739999997</v>
      </c>
      <c r="N3">
        <v>1435289.5649999999</v>
      </c>
      <c r="O3">
        <v>312894</v>
      </c>
      <c r="P3">
        <v>1971669</v>
      </c>
      <c r="Q3">
        <v>1667557</v>
      </c>
      <c r="R3">
        <v>698744</v>
      </c>
      <c r="S3">
        <v>810537</v>
      </c>
      <c r="X3">
        <v>2088574</v>
      </c>
      <c r="Y3">
        <v>1578064</v>
      </c>
      <c r="Z3">
        <v>185873</v>
      </c>
      <c r="AA3" s="1">
        <v>79657577</v>
      </c>
      <c r="AB3" s="1">
        <v>68877729</v>
      </c>
      <c r="AC3" s="1">
        <v>41189320</v>
      </c>
      <c r="AD3" s="1">
        <v>660786306</v>
      </c>
      <c r="AE3" s="1">
        <v>26743517</v>
      </c>
      <c r="AH3">
        <f t="shared" ref="AH3:AH66" si="1">SUM(I3:T3)</f>
        <v>17879536.001340002</v>
      </c>
      <c r="AI3">
        <f t="shared" ref="AI3:AI66" si="2">SUM(V3:Z3)</f>
        <v>3852511</v>
      </c>
      <c r="AJ3" s="1">
        <f t="shared" ref="AJ3:AJ66" si="3">SUM(AA3:AE3)</f>
        <v>877254449</v>
      </c>
      <c r="AK3">
        <f t="shared" ref="AK3:AK66" si="4">AH3-AI3</f>
        <v>14027025.001340002</v>
      </c>
      <c r="AL3">
        <f t="shared" ref="AL3:AL66" si="5">400*(AK3/(SUM(AA3:AD3)))</f>
        <v>6.5969875158947406</v>
      </c>
      <c r="AM3" s="2">
        <f t="shared" ref="AM3:AM66" si="6">4*AN3</f>
        <v>3.5405620120000001</v>
      </c>
      <c r="AN3" s="2">
        <v>0.88514050300000002</v>
      </c>
      <c r="AO3">
        <f t="shared" ref="AO3:AO66" si="7">AH3/F3</f>
        <v>0.71633766635410889</v>
      </c>
      <c r="AP3">
        <f t="shared" ref="AP3:AP66" si="8">1-AO3</f>
        <v>0.28366233364589111</v>
      </c>
      <c r="AQ3" s="2">
        <f t="shared" ref="AQ3:AQ66" si="9">400*(F3-E3)/(C3-AE3)</f>
        <v>3.6518918574273322</v>
      </c>
      <c r="AR3" s="3">
        <f t="shared" ref="AR3:AR66" si="10">(G3)/(AU3+AV3-AS3-AT3)</f>
        <v>2.1636858212629644</v>
      </c>
      <c r="AS3" s="3">
        <v>17194727</v>
      </c>
      <c r="AT3" s="3">
        <v>7548624</v>
      </c>
      <c r="AU3" s="3">
        <v>24959648</v>
      </c>
      <c r="AV3" s="3">
        <v>3372450</v>
      </c>
      <c r="AW3" s="3">
        <v>28595437</v>
      </c>
      <c r="AX3" s="3">
        <v>27010307</v>
      </c>
      <c r="AY3" s="3">
        <v>2266956</v>
      </c>
    </row>
    <row r="4" spans="1:51" x14ac:dyDescent="0.25">
      <c r="A4" t="s">
        <v>31</v>
      </c>
      <c r="B4">
        <v>1061843678</v>
      </c>
      <c r="C4">
        <v>886633168</v>
      </c>
      <c r="D4" s="3">
        <f t="shared" si="0"/>
        <v>0.83499406397558262</v>
      </c>
      <c r="E4">
        <v>16856572</v>
      </c>
      <c r="F4">
        <v>24538508</v>
      </c>
      <c r="G4">
        <v>7681936</v>
      </c>
      <c r="H4">
        <v>0.86641649300000001</v>
      </c>
      <c r="I4">
        <v>3211370.736</v>
      </c>
      <c r="J4">
        <v>137735.6054</v>
      </c>
      <c r="K4">
        <v>4477585.7070000004</v>
      </c>
      <c r="L4">
        <v>3068361.5959999999</v>
      </c>
      <c r="M4">
        <v>56982.42512</v>
      </c>
      <c r="N4">
        <v>1454711.9310000001</v>
      </c>
      <c r="O4">
        <v>291766</v>
      </c>
      <c r="P4">
        <v>1822082</v>
      </c>
      <c r="Q4">
        <v>1661238</v>
      </c>
      <c r="R4">
        <v>747285</v>
      </c>
      <c r="S4">
        <v>872105</v>
      </c>
      <c r="X4">
        <v>2127597</v>
      </c>
      <c r="Y4">
        <v>1973615</v>
      </c>
      <c r="Z4">
        <v>200533</v>
      </c>
      <c r="AA4" s="1">
        <v>78449833</v>
      </c>
      <c r="AB4" s="1">
        <v>70560547</v>
      </c>
      <c r="AC4" s="1">
        <v>44600714</v>
      </c>
      <c r="AD4" s="1">
        <v>664595576</v>
      </c>
      <c r="AE4" s="1">
        <v>28426498</v>
      </c>
      <c r="AH4">
        <f t="shared" si="1"/>
        <v>17801224.000519998</v>
      </c>
      <c r="AI4">
        <f t="shared" si="2"/>
        <v>4301745</v>
      </c>
      <c r="AJ4" s="1">
        <f t="shared" si="3"/>
        <v>886633168</v>
      </c>
      <c r="AK4">
        <f t="shared" si="4"/>
        <v>13499479.000519998</v>
      </c>
      <c r="AL4">
        <f t="shared" si="5"/>
        <v>6.2919478360707677</v>
      </c>
      <c r="AM4" s="2">
        <f t="shared" si="6"/>
        <v>3.465665972</v>
      </c>
      <c r="AN4" s="2">
        <v>0.86641649300000001</v>
      </c>
      <c r="AO4">
        <f t="shared" si="7"/>
        <v>0.72544035686766284</v>
      </c>
      <c r="AP4">
        <f t="shared" si="8"/>
        <v>0.27455964313233716</v>
      </c>
      <c r="AQ4" s="2">
        <f t="shared" si="9"/>
        <v>3.5804597044206146</v>
      </c>
      <c r="AR4" s="3">
        <f t="shared" si="10"/>
        <v>1.8414750525035712</v>
      </c>
      <c r="AS4" s="3">
        <v>16856572</v>
      </c>
      <c r="AT4" s="3">
        <v>7497009</v>
      </c>
      <c r="AU4" s="3">
        <v>24538508</v>
      </c>
      <c r="AV4" s="3">
        <v>3986694</v>
      </c>
      <c r="AW4" s="3">
        <v>28675546</v>
      </c>
      <c r="AX4" s="3">
        <v>26478131</v>
      </c>
      <c r="AY4" s="3">
        <v>2124550</v>
      </c>
    </row>
    <row r="5" spans="1:51" x14ac:dyDescent="0.25">
      <c r="A5" t="s">
        <v>32</v>
      </c>
      <c r="B5">
        <v>1088856852</v>
      </c>
      <c r="C5">
        <v>907390694.5</v>
      </c>
      <c r="D5" s="3">
        <f t="shared" si="0"/>
        <v>0.83334250304189661</v>
      </c>
      <c r="E5">
        <v>16633562.550000001</v>
      </c>
      <c r="F5">
        <v>24993211.77</v>
      </c>
      <c r="G5">
        <v>8359649.2240000004</v>
      </c>
      <c r="H5">
        <v>0.92128443400000004</v>
      </c>
      <c r="I5">
        <v>3381267.912</v>
      </c>
      <c r="J5">
        <v>112092.84510000001</v>
      </c>
      <c r="K5">
        <v>4512792.3370000003</v>
      </c>
      <c r="L5">
        <v>3253820.2570000002</v>
      </c>
      <c r="M5">
        <v>45085.227749999998</v>
      </c>
      <c r="N5">
        <v>1477218.1939999999</v>
      </c>
      <c r="O5">
        <v>363581</v>
      </c>
      <c r="P5">
        <v>1681183.7760000001</v>
      </c>
      <c r="Q5">
        <v>1730352.798</v>
      </c>
      <c r="R5">
        <v>844520</v>
      </c>
      <c r="S5">
        <v>976696.42649999994</v>
      </c>
      <c r="X5">
        <v>2371666.3489999999</v>
      </c>
      <c r="Y5">
        <v>1781158</v>
      </c>
      <c r="Z5">
        <v>199971.0037</v>
      </c>
      <c r="AA5" s="1">
        <v>75675870</v>
      </c>
      <c r="AB5" s="1">
        <v>76012542</v>
      </c>
      <c r="AC5" s="1">
        <v>48040308</v>
      </c>
      <c r="AD5" s="1">
        <v>674995389</v>
      </c>
      <c r="AE5" s="1">
        <v>33264933</v>
      </c>
      <c r="AH5">
        <f t="shared" si="1"/>
        <v>18378610.77335</v>
      </c>
      <c r="AI5">
        <f t="shared" si="2"/>
        <v>4352795.3526999997</v>
      </c>
      <c r="AJ5" s="1">
        <f t="shared" si="3"/>
        <v>907989042</v>
      </c>
      <c r="AK5">
        <f t="shared" si="4"/>
        <v>14025815.420650002</v>
      </c>
      <c r="AL5">
        <f t="shared" si="5"/>
        <v>6.413823639403085</v>
      </c>
      <c r="AM5" s="2">
        <f t="shared" si="6"/>
        <v>3.6851377360000002</v>
      </c>
      <c r="AN5" s="2">
        <v>0.92128443400000004</v>
      </c>
      <c r="AO5">
        <f t="shared" si="7"/>
        <v>0.73534409832874392</v>
      </c>
      <c r="AP5">
        <f t="shared" si="8"/>
        <v>0.26465590167125608</v>
      </c>
      <c r="AQ5" s="2">
        <f t="shared" si="9"/>
        <v>3.8253759759487416</v>
      </c>
      <c r="AR5" s="3">
        <f t="shared" si="10"/>
        <v>2.0001014756739242</v>
      </c>
      <c r="AS5" s="3">
        <v>16633562.548</v>
      </c>
      <c r="AT5" s="3">
        <v>8191414.6727999998</v>
      </c>
      <c r="AU5" s="3">
        <v>24993211.772</v>
      </c>
      <c r="AV5" s="3">
        <v>4011377.9963000002</v>
      </c>
      <c r="AW5" s="3">
        <v>29146107.438000001</v>
      </c>
      <c r="AX5" s="3">
        <v>27280280.074000001</v>
      </c>
      <c r="AY5" s="3">
        <v>2455302.8528999998</v>
      </c>
    </row>
    <row r="6" spans="1:51" x14ac:dyDescent="0.25">
      <c r="A6" t="s">
        <v>33</v>
      </c>
      <c r="B6">
        <v>1094924219</v>
      </c>
      <c r="C6">
        <v>931550990</v>
      </c>
      <c r="D6" s="3">
        <f t="shared" si="0"/>
        <v>0.85079037784988476</v>
      </c>
      <c r="E6">
        <v>16716801.26</v>
      </c>
      <c r="F6">
        <v>24887338.66</v>
      </c>
      <c r="G6">
        <v>8170537.3949999996</v>
      </c>
      <c r="H6">
        <v>0.87708965800000005</v>
      </c>
      <c r="I6">
        <v>3305156.6060000001</v>
      </c>
      <c r="J6">
        <v>97333.355339999995</v>
      </c>
      <c r="K6">
        <v>4351322.4859999996</v>
      </c>
      <c r="L6">
        <v>3293673.3110000002</v>
      </c>
      <c r="M6">
        <v>54447.061880000001</v>
      </c>
      <c r="N6">
        <v>1583758.436</v>
      </c>
      <c r="O6">
        <v>357672.84110000002</v>
      </c>
      <c r="P6">
        <v>1667297.28</v>
      </c>
      <c r="Q6">
        <v>1908106.463</v>
      </c>
      <c r="R6">
        <v>873824</v>
      </c>
      <c r="S6">
        <v>978262.81640000001</v>
      </c>
      <c r="X6">
        <v>2299539.9950000001</v>
      </c>
      <c r="Y6">
        <v>1977974.088</v>
      </c>
      <c r="Z6">
        <v>220059.0055</v>
      </c>
      <c r="AA6" s="1">
        <v>76002489</v>
      </c>
      <c r="AB6" s="1">
        <v>83849755</v>
      </c>
      <c r="AC6" s="1">
        <v>53330824</v>
      </c>
      <c r="AD6" s="1">
        <v>679963527</v>
      </c>
      <c r="AE6" s="1">
        <v>38470106</v>
      </c>
      <c r="AH6">
        <f t="shared" si="1"/>
        <v>18470854.656719998</v>
      </c>
      <c r="AI6">
        <f t="shared" si="2"/>
        <v>4497573.0885000005</v>
      </c>
      <c r="AJ6" s="1">
        <f t="shared" si="3"/>
        <v>931616701</v>
      </c>
      <c r="AK6">
        <f t="shared" si="4"/>
        <v>13973281.568219997</v>
      </c>
      <c r="AL6">
        <f t="shared" si="5"/>
        <v>6.2580013836228066</v>
      </c>
      <c r="AM6" s="2">
        <f t="shared" si="6"/>
        <v>3.5083586320000002</v>
      </c>
      <c r="AN6" s="2">
        <v>0.87708965800000005</v>
      </c>
      <c r="AO6">
        <f t="shared" si="7"/>
        <v>0.74217878050605501</v>
      </c>
      <c r="AP6">
        <f t="shared" si="8"/>
        <v>0.25782121949394499</v>
      </c>
      <c r="AQ6" s="2">
        <f t="shared" si="9"/>
        <v>3.6594837248806233</v>
      </c>
      <c r="AR6" s="3">
        <f t="shared" si="10"/>
        <v>1.9524761811796287</v>
      </c>
      <c r="AS6" s="3">
        <v>16716801.26</v>
      </c>
      <c r="AT6" s="3">
        <v>7968455.9232999999</v>
      </c>
      <c r="AU6" s="3">
        <v>24887338.655000001</v>
      </c>
      <c r="AV6" s="3">
        <v>3982623.8136999998</v>
      </c>
      <c r="AW6" s="3">
        <v>29293116.605</v>
      </c>
      <c r="AX6" s="3">
        <v>26919866.199999999</v>
      </c>
      <c r="AY6" s="3">
        <v>2234609.0164000001</v>
      </c>
    </row>
    <row r="7" spans="1:51" x14ac:dyDescent="0.25">
      <c r="A7" t="s">
        <v>34</v>
      </c>
      <c r="B7">
        <v>1119348622</v>
      </c>
      <c r="C7">
        <v>945661981.5</v>
      </c>
      <c r="D7" s="3">
        <f t="shared" si="0"/>
        <v>0.84483239887349415</v>
      </c>
      <c r="E7">
        <v>15298173.869999999</v>
      </c>
      <c r="F7">
        <v>23578101.140000001</v>
      </c>
      <c r="G7">
        <v>8279927.2699999996</v>
      </c>
      <c r="H7">
        <v>0.87556943499999995</v>
      </c>
      <c r="I7">
        <v>3366519.0780000002</v>
      </c>
      <c r="J7">
        <v>90946.137040000001</v>
      </c>
      <c r="K7">
        <v>4124332.1030000001</v>
      </c>
      <c r="L7">
        <v>3199088.0929999999</v>
      </c>
      <c r="M7">
        <v>54030.817060000001</v>
      </c>
      <c r="N7">
        <v>1556564.6040000001</v>
      </c>
      <c r="O7">
        <v>334116.38199999998</v>
      </c>
      <c r="P7">
        <v>1623970.3149999999</v>
      </c>
      <c r="Q7">
        <v>1975243</v>
      </c>
      <c r="R7">
        <v>705418.69660000002</v>
      </c>
      <c r="S7">
        <v>854186.74159999995</v>
      </c>
      <c r="X7">
        <v>2249794.1239999998</v>
      </c>
      <c r="Y7">
        <v>1381620.2250000001</v>
      </c>
      <c r="Z7">
        <v>221635.5618</v>
      </c>
      <c r="AA7" s="1">
        <v>77641712</v>
      </c>
      <c r="AB7" s="1">
        <v>89501667</v>
      </c>
      <c r="AC7" s="1">
        <v>50366682</v>
      </c>
      <c r="AD7" s="1">
        <v>692987929</v>
      </c>
      <c r="AE7" s="1">
        <v>35785980</v>
      </c>
      <c r="AH7">
        <f t="shared" si="1"/>
        <v>17884415.967299998</v>
      </c>
      <c r="AI7">
        <f t="shared" si="2"/>
        <v>3853049.9107999997</v>
      </c>
      <c r="AJ7" s="1">
        <f t="shared" si="3"/>
        <v>946283970</v>
      </c>
      <c r="AK7">
        <f t="shared" si="4"/>
        <v>14031366.056499999</v>
      </c>
      <c r="AL7">
        <f t="shared" si="5"/>
        <v>6.1642600908981677</v>
      </c>
      <c r="AM7" s="2">
        <f t="shared" si="6"/>
        <v>3.5022777399999998</v>
      </c>
      <c r="AN7" s="2">
        <v>0.87556943499999995</v>
      </c>
      <c r="AO7">
        <f t="shared" si="7"/>
        <v>0.75851807832647189</v>
      </c>
      <c r="AP7">
        <f t="shared" si="8"/>
        <v>0.24148192167352811</v>
      </c>
      <c r="AQ7" s="2">
        <f t="shared" si="9"/>
        <v>3.6400244676636859</v>
      </c>
      <c r="AR7" s="3">
        <f t="shared" si="10"/>
        <v>2.0553854627971613</v>
      </c>
      <c r="AS7" s="3">
        <v>15298173.865</v>
      </c>
      <c r="AT7" s="3">
        <v>8437342.5617999993</v>
      </c>
      <c r="AU7" s="3">
        <v>23578101.135000002</v>
      </c>
      <c r="AV7" s="3">
        <v>4185821.3596000001</v>
      </c>
      <c r="AW7" s="3">
        <v>28140686.640000001</v>
      </c>
      <c r="AX7" s="3">
        <v>26753761.370999999</v>
      </c>
      <c r="AY7" s="3">
        <v>3018244.9438</v>
      </c>
    </row>
    <row r="8" spans="1:51" x14ac:dyDescent="0.25">
      <c r="A8" t="s">
        <v>35</v>
      </c>
      <c r="B8">
        <v>1120513350</v>
      </c>
      <c r="C8">
        <v>959688355</v>
      </c>
      <c r="D8" s="3">
        <f t="shared" si="0"/>
        <v>0.85647204024833801</v>
      </c>
      <c r="E8">
        <v>14288892.73</v>
      </c>
      <c r="F8">
        <v>22622797.23</v>
      </c>
      <c r="G8">
        <v>8333904.4939999999</v>
      </c>
      <c r="H8">
        <v>0.86839695900000002</v>
      </c>
      <c r="I8">
        <v>3381587.5180000002</v>
      </c>
      <c r="J8">
        <v>87044.236860000005</v>
      </c>
      <c r="K8">
        <v>3880987.5639999998</v>
      </c>
      <c r="L8">
        <v>3281653.86</v>
      </c>
      <c r="M8">
        <v>48722.22251</v>
      </c>
      <c r="N8">
        <v>1406935.128</v>
      </c>
      <c r="O8">
        <v>339806.2</v>
      </c>
      <c r="P8">
        <v>1468375.85</v>
      </c>
      <c r="Q8">
        <v>2044253.9280000001</v>
      </c>
      <c r="R8">
        <v>693145.26670000004</v>
      </c>
      <c r="S8">
        <v>783341.06669999997</v>
      </c>
      <c r="X8">
        <v>2034828.733</v>
      </c>
      <c r="Y8">
        <v>1308483.378</v>
      </c>
      <c r="Z8">
        <v>212554</v>
      </c>
      <c r="AA8" s="1">
        <v>76444421</v>
      </c>
      <c r="AB8" s="1">
        <v>100025976</v>
      </c>
      <c r="AC8" s="1">
        <v>52022576</v>
      </c>
      <c r="AD8" s="1">
        <v>691652529</v>
      </c>
      <c r="AE8" s="1">
        <v>39811155</v>
      </c>
      <c r="AH8">
        <f t="shared" si="1"/>
        <v>17415852.840769999</v>
      </c>
      <c r="AI8">
        <f t="shared" si="2"/>
        <v>3555866.111</v>
      </c>
      <c r="AJ8" s="1">
        <f t="shared" si="3"/>
        <v>959956657</v>
      </c>
      <c r="AK8">
        <f t="shared" si="4"/>
        <v>13859986.729769999</v>
      </c>
      <c r="AL8">
        <f t="shared" si="5"/>
        <v>6.0251282866217819</v>
      </c>
      <c r="AM8" s="2">
        <f t="shared" si="6"/>
        <v>3.4735878360000001</v>
      </c>
      <c r="AN8" s="2">
        <v>0.86839695900000002</v>
      </c>
      <c r="AO8">
        <f t="shared" si="7"/>
        <v>0.7698364027979222</v>
      </c>
      <c r="AP8">
        <f t="shared" si="8"/>
        <v>0.2301635972020778</v>
      </c>
      <c r="AQ8" s="2">
        <f t="shared" si="9"/>
        <v>3.6239204537301282</v>
      </c>
      <c r="AR8" s="3">
        <f t="shared" si="10"/>
        <v>1.9406156384145581</v>
      </c>
      <c r="AS8" s="3">
        <v>14288892.732999999</v>
      </c>
      <c r="AT8" s="3">
        <v>8594463.8000000007</v>
      </c>
      <c r="AU8" s="3">
        <v>22622797.228</v>
      </c>
      <c r="AV8" s="3">
        <v>4555023.5610999996</v>
      </c>
      <c r="AW8" s="3">
        <v>27774941.138999999</v>
      </c>
      <c r="AX8" s="3">
        <v>25211814.927999999</v>
      </c>
      <c r="AY8" s="3">
        <v>2328458.3944000001</v>
      </c>
    </row>
    <row r="9" spans="1:51" x14ac:dyDescent="0.25">
      <c r="A9" t="s">
        <v>36</v>
      </c>
      <c r="B9">
        <v>1175515241</v>
      </c>
      <c r="C9">
        <v>985166392</v>
      </c>
      <c r="D9" s="3">
        <f t="shared" si="0"/>
        <v>0.83807198549116901</v>
      </c>
      <c r="E9">
        <v>14201935.25</v>
      </c>
      <c r="F9">
        <v>22789971.350000001</v>
      </c>
      <c r="G9">
        <v>8588036.0989999995</v>
      </c>
      <c r="H9">
        <v>0.87173457899999995</v>
      </c>
      <c r="I9">
        <v>3572404.4509999999</v>
      </c>
      <c r="J9">
        <v>101413.4094</v>
      </c>
      <c r="K9">
        <v>3852644.4840000002</v>
      </c>
      <c r="L9">
        <v>3317139.5430000001</v>
      </c>
      <c r="M9">
        <v>62670.102010000002</v>
      </c>
      <c r="N9">
        <v>1413071.1259999999</v>
      </c>
      <c r="O9">
        <v>294829.2721</v>
      </c>
      <c r="P9">
        <v>1428667.4269999999</v>
      </c>
      <c r="Q9">
        <v>2273839.625</v>
      </c>
      <c r="R9">
        <v>754406</v>
      </c>
      <c r="S9">
        <v>789639.9118</v>
      </c>
      <c r="X9">
        <v>2105687.2829999998</v>
      </c>
      <c r="Y9">
        <v>1489675.2279999999</v>
      </c>
      <c r="Z9">
        <v>277091.8897</v>
      </c>
      <c r="AA9" s="1">
        <v>76135844</v>
      </c>
      <c r="AB9" s="1">
        <v>111659717</v>
      </c>
      <c r="AC9" s="1">
        <v>50693538</v>
      </c>
      <c r="AD9" s="1">
        <v>708488765</v>
      </c>
      <c r="AE9" s="1">
        <v>38441224</v>
      </c>
      <c r="AH9">
        <f t="shared" si="1"/>
        <v>17860725.35131</v>
      </c>
      <c r="AI9">
        <f t="shared" si="2"/>
        <v>3872454.4007000001</v>
      </c>
      <c r="AJ9" s="1">
        <f t="shared" si="3"/>
        <v>985419088</v>
      </c>
      <c r="AK9">
        <f t="shared" si="4"/>
        <v>13988270.950610001</v>
      </c>
      <c r="AL9">
        <f t="shared" si="5"/>
        <v>5.908594691548144</v>
      </c>
      <c r="AM9" s="2">
        <f t="shared" si="6"/>
        <v>3.4869383159999998</v>
      </c>
      <c r="AN9" s="2">
        <v>0.87173457899999995</v>
      </c>
      <c r="AO9">
        <f t="shared" si="7"/>
        <v>0.7837098641771657</v>
      </c>
      <c r="AP9">
        <f t="shared" si="8"/>
        <v>0.2162901358228343</v>
      </c>
      <c r="AQ9" s="2">
        <f t="shared" si="9"/>
        <v>3.6285234153614478</v>
      </c>
      <c r="AR9" s="3">
        <f t="shared" si="10"/>
        <v>2.0750758566227883</v>
      </c>
      <c r="AS9" s="3">
        <v>14201935.25</v>
      </c>
      <c r="AT9" s="3">
        <v>9522865.2536999993</v>
      </c>
      <c r="AU9" s="3">
        <v>22789971.348999999</v>
      </c>
      <c r="AV9" s="3">
        <v>5073490.4337999998</v>
      </c>
      <c r="AW9" s="3">
        <v>28228296.368000001</v>
      </c>
      <c r="AX9" s="3">
        <v>26422042.846000001</v>
      </c>
      <c r="AY9" s="3">
        <v>2697242.3418999999</v>
      </c>
    </row>
    <row r="10" spans="1:51" x14ac:dyDescent="0.25">
      <c r="A10" t="s">
        <v>37</v>
      </c>
      <c r="B10">
        <v>1179001656</v>
      </c>
      <c r="C10">
        <v>1028301839</v>
      </c>
      <c r="D10" s="3">
        <f t="shared" si="0"/>
        <v>0.87218014815069944</v>
      </c>
      <c r="E10">
        <v>15104782.949999999</v>
      </c>
      <c r="F10">
        <v>23523426.850000001</v>
      </c>
      <c r="G10">
        <v>8418643.9010000005</v>
      </c>
      <c r="H10">
        <v>0.81869384899999997</v>
      </c>
      <c r="I10">
        <v>3449370.3829999999</v>
      </c>
      <c r="J10">
        <v>69819.400980000006</v>
      </c>
      <c r="K10">
        <v>3996388.841</v>
      </c>
      <c r="L10">
        <v>3333212.2579999999</v>
      </c>
      <c r="M10">
        <v>46864.03787</v>
      </c>
      <c r="N10">
        <v>1481771.46</v>
      </c>
      <c r="O10">
        <v>432252.28490000003</v>
      </c>
      <c r="P10">
        <v>1541142.1950000001</v>
      </c>
      <c r="Q10">
        <v>2398848.375</v>
      </c>
      <c r="R10">
        <v>1002344.4</v>
      </c>
      <c r="S10">
        <v>771628.80550000002</v>
      </c>
      <c r="V10">
        <v>406727</v>
      </c>
      <c r="W10">
        <v>5053636</v>
      </c>
      <c r="X10">
        <v>2031291.94</v>
      </c>
      <c r="Y10">
        <v>2117790.2960000001</v>
      </c>
      <c r="Z10">
        <v>237636.2164</v>
      </c>
      <c r="AA10" s="1">
        <v>82320010</v>
      </c>
      <c r="AB10" s="1">
        <v>116062885</v>
      </c>
      <c r="AC10" s="1">
        <v>50622782</v>
      </c>
      <c r="AD10" s="1">
        <v>740419171</v>
      </c>
      <c r="AE10" s="1">
        <v>39750317</v>
      </c>
      <c r="AH10">
        <f t="shared" si="1"/>
        <v>18523642.44125</v>
      </c>
      <c r="AI10">
        <f t="shared" si="2"/>
        <v>9847081.4523999989</v>
      </c>
      <c r="AJ10" s="1">
        <f t="shared" si="3"/>
        <v>1029175165</v>
      </c>
      <c r="AK10">
        <f t="shared" si="4"/>
        <v>8676560.9888500012</v>
      </c>
      <c r="AL10">
        <f t="shared" si="5"/>
        <v>3.5077190577489934</v>
      </c>
      <c r="AM10" s="2">
        <f t="shared" si="6"/>
        <v>3.2747753959999999</v>
      </c>
      <c r="AN10" s="2">
        <v>0.81869384899999997</v>
      </c>
      <c r="AO10">
        <f t="shared" si="7"/>
        <v>0.78745509994646035</v>
      </c>
      <c r="AP10">
        <f t="shared" si="8"/>
        <v>0.21254490005353965</v>
      </c>
      <c r="AQ10" s="2">
        <f t="shared" si="9"/>
        <v>3.4064563000086108</v>
      </c>
      <c r="AR10" s="3">
        <f t="shared" si="10"/>
        <v>2.0535269393873641</v>
      </c>
      <c r="AS10" s="3">
        <v>15104782.948000001</v>
      </c>
      <c r="AT10" s="3">
        <v>9019192.7314999998</v>
      </c>
      <c r="AU10" s="3">
        <v>23523426.848999999</v>
      </c>
      <c r="AV10" s="3">
        <v>4700151.1973000001</v>
      </c>
      <c r="AW10" s="3">
        <v>28513879.956</v>
      </c>
      <c r="AX10" s="3">
        <v>26070610.008000001</v>
      </c>
      <c r="AY10" s="3">
        <v>1946634.3288</v>
      </c>
    </row>
    <row r="11" spans="1:51" x14ac:dyDescent="0.25">
      <c r="A11" t="s">
        <v>38</v>
      </c>
      <c r="B11">
        <v>1207738696</v>
      </c>
      <c r="C11">
        <v>1074173668</v>
      </c>
      <c r="D11" s="3">
        <f t="shared" si="0"/>
        <v>0.88940900176307669</v>
      </c>
      <c r="E11">
        <v>16676250.539999999</v>
      </c>
      <c r="F11">
        <v>25464048.329999998</v>
      </c>
      <c r="G11">
        <v>8787797.7870000005</v>
      </c>
      <c r="H11">
        <v>0.81809841900000002</v>
      </c>
      <c r="I11">
        <v>3891199.1880000001</v>
      </c>
      <c r="J11">
        <v>82787.672990000006</v>
      </c>
      <c r="K11">
        <v>4379994.8360000001</v>
      </c>
      <c r="L11">
        <v>3374310.679</v>
      </c>
      <c r="M11">
        <v>48933.289230000002</v>
      </c>
      <c r="N11">
        <v>1527794.4369999999</v>
      </c>
      <c r="O11">
        <v>526849.37080000003</v>
      </c>
      <c r="P11">
        <v>1720738.5279999999</v>
      </c>
      <c r="Q11">
        <v>2488493.3709999998</v>
      </c>
      <c r="R11">
        <v>960593.24719999998</v>
      </c>
      <c r="S11">
        <v>934075.07869999995</v>
      </c>
      <c r="V11">
        <v>462230.43819999998</v>
      </c>
      <c r="W11">
        <v>5408355.4050000003</v>
      </c>
      <c r="X11">
        <v>2118605.0109999999</v>
      </c>
      <c r="Y11">
        <v>2606586.8539999998</v>
      </c>
      <c r="Z11">
        <v>292654.71909999999</v>
      </c>
      <c r="AA11" s="1">
        <v>90568291</v>
      </c>
      <c r="AB11" s="1">
        <v>118867992</v>
      </c>
      <c r="AC11" s="1">
        <v>59887144</v>
      </c>
      <c r="AD11" s="1">
        <v>769601180</v>
      </c>
      <c r="AE11" s="1">
        <v>36105663</v>
      </c>
      <c r="AH11">
        <f t="shared" si="1"/>
        <v>19935769.697919998</v>
      </c>
      <c r="AI11">
        <f t="shared" si="2"/>
        <v>10888432.427300001</v>
      </c>
      <c r="AJ11" s="1">
        <f t="shared" si="3"/>
        <v>1075030270</v>
      </c>
      <c r="AK11">
        <f t="shared" si="4"/>
        <v>9047337.2706199978</v>
      </c>
      <c r="AL11">
        <f t="shared" si="5"/>
        <v>3.4833469954071452</v>
      </c>
      <c r="AM11" s="2">
        <f t="shared" si="6"/>
        <v>3.2723936760000001</v>
      </c>
      <c r="AN11" s="2">
        <v>0.81809841900000002</v>
      </c>
      <c r="AO11">
        <f t="shared" si="7"/>
        <v>0.78289867500891597</v>
      </c>
      <c r="AP11">
        <f t="shared" si="8"/>
        <v>0.21710132499108403</v>
      </c>
      <c r="AQ11" s="2">
        <f t="shared" si="9"/>
        <v>3.3862127520248535</v>
      </c>
      <c r="AR11" s="3">
        <f t="shared" si="10"/>
        <v>2.1777762250491692</v>
      </c>
      <c r="AS11" s="3">
        <v>16676250.539000001</v>
      </c>
      <c r="AT11" s="3">
        <v>9829096.7640000004</v>
      </c>
      <c r="AU11" s="3">
        <v>25464048.326000001</v>
      </c>
      <c r="AV11" s="3">
        <v>5076515.1235999996</v>
      </c>
      <c r="AW11" s="3">
        <v>30740946.18</v>
      </c>
      <c r="AX11" s="3">
        <v>42972267.449000001</v>
      </c>
      <c r="AY11" s="3">
        <v>16466920.146</v>
      </c>
    </row>
    <row r="12" spans="1:51" x14ac:dyDescent="0.25">
      <c r="A12" t="s">
        <v>39</v>
      </c>
      <c r="B12">
        <v>1233306719</v>
      </c>
      <c r="C12">
        <v>1079860575</v>
      </c>
      <c r="D12" s="3">
        <f t="shared" si="0"/>
        <v>0.87558152271770762</v>
      </c>
      <c r="E12">
        <v>16680449.25</v>
      </c>
      <c r="F12">
        <v>25751629.52</v>
      </c>
      <c r="G12">
        <v>9071180.2719999999</v>
      </c>
      <c r="H12">
        <v>0.84003254599999999</v>
      </c>
      <c r="I12">
        <v>4105476.7319999998</v>
      </c>
      <c r="J12">
        <v>100738.0818</v>
      </c>
      <c r="K12">
        <v>4387405.2560000001</v>
      </c>
      <c r="L12">
        <v>3594572.824</v>
      </c>
      <c r="M12">
        <v>45598.12975</v>
      </c>
      <c r="N12">
        <v>1603288.077</v>
      </c>
      <c r="O12">
        <v>431433.06670000002</v>
      </c>
      <c r="P12">
        <v>1743612.8829999999</v>
      </c>
      <c r="Q12">
        <v>2513576.1170000001</v>
      </c>
      <c r="R12">
        <v>848959</v>
      </c>
      <c r="S12">
        <v>1095400.3559999999</v>
      </c>
      <c r="V12">
        <v>473745.6778</v>
      </c>
      <c r="W12">
        <v>5661038.4780000001</v>
      </c>
      <c r="X12">
        <v>2211218</v>
      </c>
      <c r="Y12">
        <v>2323427.15</v>
      </c>
      <c r="Z12">
        <v>280268</v>
      </c>
      <c r="AA12" s="1">
        <v>90551153</v>
      </c>
      <c r="AB12" s="1">
        <v>120573275</v>
      </c>
      <c r="AC12" s="1">
        <v>65448832</v>
      </c>
      <c r="AD12" s="1">
        <v>769571786</v>
      </c>
      <c r="AE12" s="1">
        <v>34031857</v>
      </c>
      <c r="AH12">
        <f t="shared" si="1"/>
        <v>20470060.523249999</v>
      </c>
      <c r="AI12">
        <f t="shared" si="2"/>
        <v>10949697.3058</v>
      </c>
      <c r="AJ12" s="1">
        <f t="shared" si="3"/>
        <v>1080176903</v>
      </c>
      <c r="AK12">
        <f t="shared" si="4"/>
        <v>9520363.2174499985</v>
      </c>
      <c r="AL12">
        <f t="shared" si="5"/>
        <v>3.6401694980449197</v>
      </c>
      <c r="AM12" s="2">
        <f t="shared" si="6"/>
        <v>3.360130184</v>
      </c>
      <c r="AN12" s="2">
        <v>0.84003254599999999</v>
      </c>
      <c r="AO12">
        <f t="shared" si="7"/>
        <v>0.7949035033822589</v>
      </c>
      <c r="AP12">
        <f t="shared" si="8"/>
        <v>0.2050964966177411</v>
      </c>
      <c r="AQ12" s="2">
        <f t="shared" si="9"/>
        <v>3.4694707130809541</v>
      </c>
      <c r="AR12" s="3">
        <f t="shared" si="10"/>
        <v>1.9846674413531269</v>
      </c>
      <c r="AS12" s="3">
        <v>16680449.25</v>
      </c>
      <c r="AT12" s="3">
        <v>10099646.632999999</v>
      </c>
      <c r="AU12" s="3">
        <v>25751629.522</v>
      </c>
      <c r="AV12" s="3">
        <v>5599096.2221999997</v>
      </c>
      <c r="AW12" s="3">
        <v>31522717.844000001</v>
      </c>
      <c r="AX12" s="3">
        <v>28303698.467</v>
      </c>
      <c r="AY12" s="3">
        <v>1523602.5833000001</v>
      </c>
    </row>
    <row r="13" spans="1:51" x14ac:dyDescent="0.25">
      <c r="A13" t="s">
        <v>40</v>
      </c>
      <c r="B13">
        <v>1230767430</v>
      </c>
      <c r="C13">
        <v>1104518765</v>
      </c>
      <c r="D13" s="3">
        <f t="shared" si="0"/>
        <v>0.89742280960424825</v>
      </c>
      <c r="E13">
        <v>17576551.370000001</v>
      </c>
      <c r="F13">
        <v>27124840.120000001</v>
      </c>
      <c r="G13">
        <v>9548288.7459999993</v>
      </c>
      <c r="H13">
        <v>0.86447501400000004</v>
      </c>
      <c r="I13">
        <v>4472473.47</v>
      </c>
      <c r="J13">
        <v>90602.948529999994</v>
      </c>
      <c r="K13">
        <v>4618034.6710000001</v>
      </c>
      <c r="L13">
        <v>3651304.6239999998</v>
      </c>
      <c r="M13">
        <v>48914.664100000002</v>
      </c>
      <c r="N13">
        <v>1592214.108</v>
      </c>
      <c r="O13">
        <v>445423</v>
      </c>
      <c r="P13">
        <v>2011619.7760000001</v>
      </c>
      <c r="Q13">
        <v>2685443.5180000002</v>
      </c>
      <c r="R13">
        <v>868055</v>
      </c>
      <c r="S13">
        <v>1108879.588</v>
      </c>
      <c r="V13">
        <v>499721.5404</v>
      </c>
      <c r="W13">
        <v>6010983.4230000004</v>
      </c>
      <c r="X13">
        <v>2186579.574</v>
      </c>
      <c r="Y13">
        <v>2559492.673</v>
      </c>
      <c r="Z13">
        <v>207499</v>
      </c>
      <c r="AA13" s="1">
        <v>97950176</v>
      </c>
      <c r="AB13" s="1">
        <v>130121487</v>
      </c>
      <c r="AC13" s="1">
        <v>65455195</v>
      </c>
      <c r="AD13" s="1">
        <v>781112634</v>
      </c>
      <c r="AE13" s="1">
        <v>30409127</v>
      </c>
      <c r="AH13">
        <f t="shared" si="1"/>
        <v>21592965.367629997</v>
      </c>
      <c r="AI13">
        <f t="shared" si="2"/>
        <v>11464276.2104</v>
      </c>
      <c r="AJ13" s="1">
        <f t="shared" si="3"/>
        <v>1105048619</v>
      </c>
      <c r="AK13">
        <f t="shared" si="4"/>
        <v>10128689.157229997</v>
      </c>
      <c r="AL13">
        <f t="shared" si="5"/>
        <v>3.7700788897603617</v>
      </c>
      <c r="AM13" s="2">
        <f t="shared" si="6"/>
        <v>3.4579000560000002</v>
      </c>
      <c r="AN13" s="2">
        <v>0.86447501400000004</v>
      </c>
      <c r="AO13">
        <f t="shared" si="7"/>
        <v>0.79605871489391089</v>
      </c>
      <c r="AP13">
        <f t="shared" si="8"/>
        <v>0.20394128510608911</v>
      </c>
      <c r="AQ13" s="2">
        <f t="shared" si="9"/>
        <v>3.5557966941918457</v>
      </c>
      <c r="AR13" s="3">
        <f t="shared" si="10"/>
        <v>1.6550943783801471</v>
      </c>
      <c r="AS13" s="3">
        <v>17576551.370999999</v>
      </c>
      <c r="AT13" s="3">
        <v>10668634.348999999</v>
      </c>
      <c r="AU13" s="3">
        <v>27124840.118000001</v>
      </c>
      <c r="AV13" s="3">
        <v>6889375.375</v>
      </c>
      <c r="AW13" s="3">
        <v>34092254.327</v>
      </c>
      <c r="AX13" s="3">
        <v>31893901.493000001</v>
      </c>
      <c r="AY13" s="3">
        <v>3648715.7721000002</v>
      </c>
    </row>
    <row r="14" spans="1:51" x14ac:dyDescent="0.25">
      <c r="A14" t="s">
        <v>41</v>
      </c>
      <c r="B14">
        <v>1263350371</v>
      </c>
      <c r="C14">
        <v>1117245817</v>
      </c>
      <c r="D14" s="3">
        <f t="shared" si="0"/>
        <v>0.88435151692372438</v>
      </c>
      <c r="E14">
        <v>17670871.940000001</v>
      </c>
      <c r="F14">
        <v>27101250.210000001</v>
      </c>
      <c r="G14">
        <v>9430378.2709999997</v>
      </c>
      <c r="H14">
        <v>0.84407371499999995</v>
      </c>
      <c r="I14">
        <v>4623365.1050000004</v>
      </c>
      <c r="J14">
        <v>88015.119080000004</v>
      </c>
      <c r="K14">
        <v>4487033.3320000004</v>
      </c>
      <c r="L14">
        <v>3698017.6290000002</v>
      </c>
      <c r="M14">
        <v>30770.119729999999</v>
      </c>
      <c r="N14">
        <v>1511453.5549999999</v>
      </c>
      <c r="O14">
        <v>486247</v>
      </c>
      <c r="P14">
        <v>1799107.6470000001</v>
      </c>
      <c r="Q14">
        <v>2881042.1320000002</v>
      </c>
      <c r="R14">
        <v>1007722.214</v>
      </c>
      <c r="S14">
        <v>1153065.3589999999</v>
      </c>
      <c r="V14">
        <v>532341.53150000004</v>
      </c>
      <c r="W14">
        <v>6155939.9970000004</v>
      </c>
      <c r="X14">
        <v>2376224.1919999998</v>
      </c>
      <c r="Y14">
        <v>2669947.7480000001</v>
      </c>
      <c r="Z14">
        <v>262055</v>
      </c>
      <c r="AA14" s="1">
        <v>87406544</v>
      </c>
      <c r="AB14" s="1">
        <v>138327867</v>
      </c>
      <c r="AC14" s="1">
        <v>68830758</v>
      </c>
      <c r="AD14" s="1">
        <v>790245723</v>
      </c>
      <c r="AE14" s="1">
        <v>32796335</v>
      </c>
      <c r="AH14">
        <f t="shared" si="1"/>
        <v>21765839.211810004</v>
      </c>
      <c r="AI14">
        <f t="shared" si="2"/>
        <v>11996508.468499999</v>
      </c>
      <c r="AJ14" s="1">
        <f t="shared" si="3"/>
        <v>1117607227</v>
      </c>
      <c r="AK14">
        <f t="shared" si="4"/>
        <v>9769330.7433100045</v>
      </c>
      <c r="AL14">
        <f t="shared" si="5"/>
        <v>3.6022244302134103</v>
      </c>
      <c r="AM14" s="2">
        <f t="shared" si="6"/>
        <v>3.3762948599999998</v>
      </c>
      <c r="AN14" s="2">
        <v>0.84407371499999995</v>
      </c>
      <c r="AO14">
        <f t="shared" si="7"/>
        <v>0.80313044760491159</v>
      </c>
      <c r="AP14">
        <f t="shared" si="8"/>
        <v>0.19686955239508841</v>
      </c>
      <c r="AQ14" s="2">
        <f t="shared" si="9"/>
        <v>3.4784020561688092</v>
      </c>
      <c r="AR14" s="3">
        <f t="shared" si="10"/>
        <v>1.9140828673270769</v>
      </c>
      <c r="AS14" s="3">
        <v>17670871.940000001</v>
      </c>
      <c r="AT14" s="3">
        <v>10577044.488</v>
      </c>
      <c r="AU14" s="3">
        <v>27101250.210999999</v>
      </c>
      <c r="AV14" s="3">
        <v>6073505.2959000003</v>
      </c>
      <c r="AW14" s="3">
        <v>33357740.592</v>
      </c>
      <c r="AX14" s="3">
        <v>31013088.214000002</v>
      </c>
      <c r="AY14" s="3">
        <v>2765171.7862999998</v>
      </c>
    </row>
    <row r="15" spans="1:51" x14ac:dyDescent="0.25">
      <c r="A15" t="s">
        <v>42</v>
      </c>
      <c r="B15">
        <v>1257354127</v>
      </c>
      <c r="C15">
        <v>1121411760</v>
      </c>
      <c r="D15" s="3">
        <f t="shared" si="0"/>
        <v>0.89188219604897356</v>
      </c>
      <c r="E15">
        <v>18198636.559999999</v>
      </c>
      <c r="F15">
        <v>27662872.23</v>
      </c>
      <c r="G15">
        <v>9464235.6779999994</v>
      </c>
      <c r="H15">
        <v>0.84395723499999997</v>
      </c>
      <c r="I15">
        <v>4564414.5310000004</v>
      </c>
      <c r="J15">
        <v>86908.078640000007</v>
      </c>
      <c r="K15">
        <v>4641377.7489999998</v>
      </c>
      <c r="L15">
        <v>3761860.5449999999</v>
      </c>
      <c r="M15">
        <v>32317.107240000001</v>
      </c>
      <c r="N15">
        <v>1534139.0549999999</v>
      </c>
      <c r="O15">
        <v>505068.8444</v>
      </c>
      <c r="P15">
        <v>1703547.578</v>
      </c>
      <c r="Q15">
        <v>2826264.389</v>
      </c>
      <c r="R15">
        <v>1132943.044</v>
      </c>
      <c r="S15">
        <v>1224183.311</v>
      </c>
      <c r="V15">
        <v>530807.14439999999</v>
      </c>
      <c r="W15">
        <v>6106802.7439999999</v>
      </c>
      <c r="X15">
        <v>2483976.8110000002</v>
      </c>
      <c r="Y15">
        <v>2930210.4330000002</v>
      </c>
      <c r="Z15">
        <v>246113.81109999999</v>
      </c>
      <c r="AA15" s="1">
        <v>84120040</v>
      </c>
      <c r="AB15" s="1">
        <v>134769599</v>
      </c>
      <c r="AC15" s="1">
        <v>68955805</v>
      </c>
      <c r="AD15" s="1">
        <v>802092169</v>
      </c>
      <c r="AE15" s="1">
        <v>34533286</v>
      </c>
      <c r="AH15">
        <f t="shared" si="1"/>
        <v>22013024.232280001</v>
      </c>
      <c r="AI15">
        <f t="shared" si="2"/>
        <v>12297910.943500001</v>
      </c>
      <c r="AJ15" s="1">
        <f t="shared" si="3"/>
        <v>1124470899</v>
      </c>
      <c r="AK15">
        <f t="shared" si="4"/>
        <v>9715113.2887800001</v>
      </c>
      <c r="AL15">
        <f t="shared" si="5"/>
        <v>3.565383256034123</v>
      </c>
      <c r="AM15" s="2">
        <f t="shared" si="6"/>
        <v>3.3758289399999999</v>
      </c>
      <c r="AN15" s="2">
        <v>0.84395723499999997</v>
      </c>
      <c r="AO15">
        <f t="shared" si="7"/>
        <v>0.79576061550134991</v>
      </c>
      <c r="AP15">
        <f t="shared" si="8"/>
        <v>0.20423938449865009</v>
      </c>
      <c r="AQ15" s="2">
        <f t="shared" si="9"/>
        <v>3.4830888259914152</v>
      </c>
      <c r="AR15" s="3">
        <f t="shared" si="10"/>
        <v>1.9139943920876272</v>
      </c>
      <c r="AS15" s="3">
        <v>18198636.556000002</v>
      </c>
      <c r="AT15" s="3">
        <v>10554034.199999999</v>
      </c>
      <c r="AU15" s="3">
        <v>27662872.232999999</v>
      </c>
      <c r="AV15" s="3">
        <v>6034554.7444000002</v>
      </c>
      <c r="AW15" s="3">
        <v>33787932.022</v>
      </c>
      <c r="AX15" s="3">
        <v>30743869.578000002</v>
      </c>
      <c r="AY15" s="3">
        <v>1991198.8222000001</v>
      </c>
    </row>
    <row r="16" spans="1:51" x14ac:dyDescent="0.25">
      <c r="A16" t="s">
        <v>43</v>
      </c>
      <c r="B16">
        <v>1288501487</v>
      </c>
      <c r="C16">
        <v>1135644485</v>
      </c>
      <c r="D16" s="3">
        <f t="shared" si="0"/>
        <v>0.88136839301916925</v>
      </c>
      <c r="E16">
        <v>20048789.219999999</v>
      </c>
      <c r="F16">
        <v>29835028.879999999</v>
      </c>
      <c r="G16">
        <v>9786239.6630000006</v>
      </c>
      <c r="H16">
        <v>0.86173444200000004</v>
      </c>
      <c r="I16">
        <v>5264431.3909999998</v>
      </c>
      <c r="J16">
        <v>103539.2953</v>
      </c>
      <c r="K16">
        <v>5037952.5970000001</v>
      </c>
      <c r="L16">
        <v>4012593.906</v>
      </c>
      <c r="M16">
        <v>26429.925749999999</v>
      </c>
      <c r="N16">
        <v>1640322.8359999999</v>
      </c>
      <c r="O16">
        <v>554885.14919999999</v>
      </c>
      <c r="P16">
        <v>1970550.5190000001</v>
      </c>
      <c r="Q16">
        <v>2922670.2319999998</v>
      </c>
      <c r="R16">
        <v>1252576.7069999999</v>
      </c>
      <c r="S16">
        <v>1304689.0390000001</v>
      </c>
      <c r="V16">
        <v>589056.33149999997</v>
      </c>
      <c r="W16">
        <v>6785287.1770000001</v>
      </c>
      <c r="X16">
        <v>2725364.895</v>
      </c>
      <c r="Y16">
        <v>3250281.1880000001</v>
      </c>
      <c r="Z16">
        <v>273345.2818</v>
      </c>
      <c r="AA16" s="1">
        <v>84690545</v>
      </c>
      <c r="AB16" s="1">
        <v>137482104</v>
      </c>
      <c r="AC16" s="1">
        <v>65974995</v>
      </c>
      <c r="AD16" s="1">
        <v>819612877</v>
      </c>
      <c r="AE16" s="1">
        <v>32338322</v>
      </c>
      <c r="AH16">
        <f t="shared" si="1"/>
        <v>24090641.59725</v>
      </c>
      <c r="AI16">
        <f t="shared" si="2"/>
        <v>13623334.873299999</v>
      </c>
      <c r="AJ16" s="1">
        <f t="shared" si="3"/>
        <v>1140098843</v>
      </c>
      <c r="AK16">
        <f t="shared" si="4"/>
        <v>10467306.72395</v>
      </c>
      <c r="AL16">
        <f t="shared" si="5"/>
        <v>3.7796280064217957</v>
      </c>
      <c r="AM16" s="2">
        <f t="shared" si="6"/>
        <v>3.4469377680000002</v>
      </c>
      <c r="AN16" s="2">
        <v>0.86173444200000004</v>
      </c>
      <c r="AO16">
        <f t="shared" si="7"/>
        <v>0.80746164832437062</v>
      </c>
      <c r="AP16">
        <f t="shared" si="8"/>
        <v>0.19253835167562938</v>
      </c>
      <c r="AQ16" s="2">
        <f t="shared" si="9"/>
        <v>3.5479688188780649</v>
      </c>
      <c r="AR16" s="3">
        <f t="shared" si="10"/>
        <v>1.8180867454637466</v>
      </c>
      <c r="AS16" s="3">
        <v>20048789.221000001</v>
      </c>
      <c r="AT16" s="3">
        <v>10780515.762</v>
      </c>
      <c r="AU16" s="3">
        <v>29835028.884</v>
      </c>
      <c r="AV16" s="3">
        <v>6376989.3756999997</v>
      </c>
      <c r="AW16" s="3">
        <v>36218527.159999996</v>
      </c>
      <c r="AX16" s="3">
        <v>32719169.133000001</v>
      </c>
      <c r="AY16" s="3">
        <v>1889864.1492000001</v>
      </c>
    </row>
    <row r="17" spans="1:51" x14ac:dyDescent="0.25">
      <c r="A17" t="s">
        <v>44</v>
      </c>
      <c r="B17">
        <v>1313120357</v>
      </c>
      <c r="C17">
        <v>1173848334</v>
      </c>
      <c r="D17" s="3">
        <f t="shared" si="0"/>
        <v>0.89393811294024439</v>
      </c>
      <c r="E17">
        <v>21982195.809999999</v>
      </c>
      <c r="F17">
        <v>34541221.659999996</v>
      </c>
      <c r="G17">
        <v>12559025.85</v>
      </c>
      <c r="H17">
        <v>1.0699019190000001</v>
      </c>
      <c r="I17">
        <v>5708833.716</v>
      </c>
      <c r="J17">
        <v>101949.0257</v>
      </c>
      <c r="K17">
        <v>5486251.648</v>
      </c>
      <c r="L17">
        <v>4315771.22</v>
      </c>
      <c r="M17">
        <v>93344.263519999993</v>
      </c>
      <c r="N17">
        <v>1728470.09</v>
      </c>
      <c r="O17">
        <v>615716.38459999999</v>
      </c>
      <c r="P17">
        <v>2360629.571</v>
      </c>
      <c r="Q17">
        <v>3136451.6039999998</v>
      </c>
      <c r="R17">
        <v>1173883</v>
      </c>
      <c r="S17">
        <v>1413320.139</v>
      </c>
      <c r="V17">
        <v>621746.81319999998</v>
      </c>
      <c r="W17">
        <v>8120040.5020000003</v>
      </c>
      <c r="X17">
        <v>2959253.835</v>
      </c>
      <c r="Y17">
        <v>3700375.3810000001</v>
      </c>
      <c r="Z17">
        <v>278593</v>
      </c>
      <c r="AA17" s="1">
        <v>83204002</v>
      </c>
      <c r="AB17" s="1">
        <v>143912559</v>
      </c>
      <c r="AC17" s="1">
        <v>67189023</v>
      </c>
      <c r="AD17" s="1">
        <v>843227714</v>
      </c>
      <c r="AE17" s="1">
        <v>37133450</v>
      </c>
      <c r="AH17">
        <f t="shared" si="1"/>
        <v>26134620.661819994</v>
      </c>
      <c r="AI17">
        <f t="shared" si="2"/>
        <v>15680009.531200003</v>
      </c>
      <c r="AJ17" s="1">
        <f t="shared" si="3"/>
        <v>1174666748</v>
      </c>
      <c r="AK17">
        <f t="shared" si="4"/>
        <v>10454611.130619992</v>
      </c>
      <c r="AL17">
        <f t="shared" si="5"/>
        <v>3.676239156779388</v>
      </c>
      <c r="AM17" s="2">
        <f t="shared" si="6"/>
        <v>4.2796076760000004</v>
      </c>
      <c r="AN17" s="2">
        <v>1.0699019190000001</v>
      </c>
      <c r="AO17">
        <f t="shared" si="7"/>
        <v>0.75662120231505436</v>
      </c>
      <c r="AP17">
        <f t="shared" si="8"/>
        <v>0.24337879768494564</v>
      </c>
      <c r="AQ17" s="2">
        <f t="shared" si="9"/>
        <v>4.4194110684311223</v>
      </c>
      <c r="AR17" s="3">
        <f t="shared" si="10"/>
        <v>1.7354765897047517</v>
      </c>
      <c r="AS17" s="3">
        <v>21982195.813000001</v>
      </c>
      <c r="AT17" s="3">
        <v>11766378.26</v>
      </c>
      <c r="AU17" s="3">
        <v>34541221.663000003</v>
      </c>
      <c r="AV17" s="3">
        <v>6443996.1794999996</v>
      </c>
      <c r="AW17" s="3">
        <v>40796789.520000003</v>
      </c>
      <c r="AX17" s="3">
        <v>36133983.927000001</v>
      </c>
      <c r="AY17" s="3">
        <v>2385409.8535000002</v>
      </c>
    </row>
    <row r="18" spans="1:51" x14ac:dyDescent="0.25">
      <c r="A18" t="s">
        <v>45</v>
      </c>
      <c r="B18">
        <v>1347802530</v>
      </c>
      <c r="C18">
        <v>1175089004</v>
      </c>
      <c r="D18" s="3">
        <f t="shared" si="0"/>
        <v>0.87185546683904802</v>
      </c>
      <c r="E18">
        <v>22685613.59</v>
      </c>
      <c r="F18">
        <v>33346625.170000002</v>
      </c>
      <c r="G18">
        <v>10661011.59</v>
      </c>
      <c r="H18">
        <v>0.90725141300000001</v>
      </c>
      <c r="I18">
        <v>6057272.801</v>
      </c>
      <c r="J18">
        <v>108702.80929999999</v>
      </c>
      <c r="K18">
        <v>5725728.4289999995</v>
      </c>
      <c r="L18">
        <v>4456570.3439999996</v>
      </c>
      <c r="M18">
        <v>29392.092349999999</v>
      </c>
      <c r="N18">
        <v>1713822.787</v>
      </c>
      <c r="O18">
        <v>515601</v>
      </c>
      <c r="P18">
        <v>2088040.2930000001</v>
      </c>
      <c r="Q18">
        <v>3237489.6880000001</v>
      </c>
      <c r="R18">
        <v>837447</v>
      </c>
      <c r="S18">
        <v>1636836.929</v>
      </c>
      <c r="V18">
        <v>610969.8247</v>
      </c>
      <c r="W18">
        <v>8348493.5750000002</v>
      </c>
      <c r="X18">
        <v>3284061.014</v>
      </c>
      <c r="Y18">
        <v>3616473.31</v>
      </c>
      <c r="Z18">
        <v>295197.86300000001</v>
      </c>
      <c r="AA18" s="1">
        <v>79749856</v>
      </c>
      <c r="AB18" s="1">
        <v>146338081</v>
      </c>
      <c r="AC18" s="1">
        <v>67766625</v>
      </c>
      <c r="AD18" s="1">
        <v>849342470</v>
      </c>
      <c r="AE18" s="1">
        <v>32325697</v>
      </c>
      <c r="AH18">
        <f t="shared" si="1"/>
        <v>26406904.172650002</v>
      </c>
      <c r="AI18">
        <f t="shared" si="2"/>
        <v>16155195.586700002</v>
      </c>
      <c r="AJ18" s="1">
        <f t="shared" si="3"/>
        <v>1175522729</v>
      </c>
      <c r="AK18">
        <f t="shared" si="4"/>
        <v>10251708.58595</v>
      </c>
      <c r="AL18">
        <f t="shared" si="5"/>
        <v>3.587031211239184</v>
      </c>
      <c r="AM18" s="2">
        <f t="shared" si="6"/>
        <v>3.629005652</v>
      </c>
      <c r="AN18" s="2">
        <v>0.90725141300000001</v>
      </c>
      <c r="AO18">
        <f t="shared" si="7"/>
        <v>0.79189135446326187</v>
      </c>
      <c r="AP18">
        <f t="shared" si="8"/>
        <v>0.20810864553673813</v>
      </c>
      <c r="AQ18" s="2">
        <f t="shared" si="9"/>
        <v>3.7316604461119618</v>
      </c>
      <c r="AR18" s="3">
        <f t="shared" si="10"/>
        <v>1.7214659239029595</v>
      </c>
      <c r="AS18" s="3">
        <v>22685613.585999999</v>
      </c>
      <c r="AT18" s="3">
        <v>11122622.26</v>
      </c>
      <c r="AU18" s="3">
        <v>33346625.173</v>
      </c>
      <c r="AV18" s="3">
        <v>6654595.0603</v>
      </c>
      <c r="AW18" s="3">
        <v>40042172.024999999</v>
      </c>
      <c r="AX18" s="3">
        <v>35391633.270999998</v>
      </c>
      <c r="AY18" s="3">
        <v>1583397.4247000001</v>
      </c>
    </row>
    <row r="19" spans="1:51" x14ac:dyDescent="0.25">
      <c r="A19" t="s">
        <v>46</v>
      </c>
      <c r="B19">
        <v>1367226051</v>
      </c>
      <c r="C19">
        <v>1185674526</v>
      </c>
      <c r="D19" s="3">
        <f t="shared" si="0"/>
        <v>0.86721177169846075</v>
      </c>
      <c r="E19">
        <v>24851065.350000001</v>
      </c>
      <c r="F19">
        <v>35483870.32</v>
      </c>
      <c r="G19">
        <v>10632804.970000001</v>
      </c>
      <c r="H19">
        <v>0.89677265799999994</v>
      </c>
      <c r="I19">
        <v>6574168.477</v>
      </c>
      <c r="J19">
        <v>110293.7246</v>
      </c>
      <c r="K19">
        <v>6117265.2120000003</v>
      </c>
      <c r="L19">
        <v>4533332.25</v>
      </c>
      <c r="M19">
        <v>29099.671740000002</v>
      </c>
      <c r="N19">
        <v>1756783.5970000001</v>
      </c>
      <c r="O19">
        <v>541273</v>
      </c>
      <c r="P19">
        <v>2546122</v>
      </c>
      <c r="Q19">
        <v>3332681.4939999999</v>
      </c>
      <c r="R19">
        <v>892921</v>
      </c>
      <c r="S19">
        <v>1459993.888</v>
      </c>
      <c r="V19">
        <v>608064.93259999994</v>
      </c>
      <c r="W19">
        <v>9175970.9440000001</v>
      </c>
      <c r="X19">
        <v>3408004</v>
      </c>
      <c r="Y19">
        <v>3902504</v>
      </c>
      <c r="Z19">
        <v>306732</v>
      </c>
      <c r="AA19" s="1">
        <v>80061478</v>
      </c>
      <c r="AB19" s="1">
        <v>149703381</v>
      </c>
      <c r="AC19" s="1">
        <v>62406148</v>
      </c>
      <c r="AD19" s="1">
        <v>861479809</v>
      </c>
      <c r="AE19" s="1">
        <v>32086877</v>
      </c>
      <c r="AH19">
        <f t="shared" si="1"/>
        <v>27893934.314339999</v>
      </c>
      <c r="AI19">
        <f t="shared" si="2"/>
        <v>17401275.876600001</v>
      </c>
      <c r="AJ19" s="1">
        <f t="shared" si="3"/>
        <v>1185737693</v>
      </c>
      <c r="AK19">
        <f t="shared" si="4"/>
        <v>10492658.437739998</v>
      </c>
      <c r="AL19">
        <f t="shared" si="5"/>
        <v>3.63807082427964</v>
      </c>
      <c r="AM19" s="2">
        <f t="shared" si="6"/>
        <v>3.5870906319999998</v>
      </c>
      <c r="AN19" s="2">
        <v>0.89677265799999994</v>
      </c>
      <c r="AO19">
        <f t="shared" si="7"/>
        <v>0.78610179957224013</v>
      </c>
      <c r="AP19">
        <f t="shared" si="8"/>
        <v>0.21389820042775987</v>
      </c>
      <c r="AQ19" s="2">
        <f t="shared" si="9"/>
        <v>3.6868650524187432</v>
      </c>
      <c r="AR19" s="3">
        <f t="shared" si="10"/>
        <v>1.7192470163628306</v>
      </c>
      <c r="AS19" s="3">
        <v>24851065.348000001</v>
      </c>
      <c r="AT19" s="3">
        <v>11631097.381999999</v>
      </c>
      <c r="AU19" s="3">
        <v>35483870.314999998</v>
      </c>
      <c r="AV19" s="3">
        <v>7182863.2583999997</v>
      </c>
      <c r="AW19" s="3">
        <v>42789767.572999999</v>
      </c>
      <c r="AX19" s="3">
        <v>38168864.281000003</v>
      </c>
      <c r="AY19" s="3">
        <v>1686701.5506</v>
      </c>
    </row>
    <row r="20" spans="1:51" x14ac:dyDescent="0.25">
      <c r="A20" t="s">
        <v>47</v>
      </c>
      <c r="B20">
        <v>1372622170</v>
      </c>
      <c r="C20">
        <v>1208615027</v>
      </c>
      <c r="D20" s="3">
        <f t="shared" si="0"/>
        <v>0.88051544949182925</v>
      </c>
      <c r="E20">
        <v>25571930.190000001</v>
      </c>
      <c r="F20">
        <v>36002721.539999999</v>
      </c>
      <c r="G20">
        <v>10430791.35</v>
      </c>
      <c r="H20">
        <v>0.86303670899999996</v>
      </c>
      <c r="I20">
        <v>6775488.7570000002</v>
      </c>
      <c r="J20">
        <v>111036.72719999999</v>
      </c>
      <c r="K20">
        <v>5962404.415</v>
      </c>
      <c r="L20">
        <v>4637438.682</v>
      </c>
      <c r="M20">
        <v>26205.920239999999</v>
      </c>
      <c r="N20">
        <v>1843325.338</v>
      </c>
      <c r="O20">
        <v>666842</v>
      </c>
      <c r="P20">
        <v>2283115.5499999998</v>
      </c>
      <c r="Q20">
        <v>3582142.128</v>
      </c>
      <c r="R20">
        <v>1061820</v>
      </c>
      <c r="S20">
        <v>1312576.0220000001</v>
      </c>
      <c r="V20">
        <v>612645.72779999999</v>
      </c>
      <c r="W20">
        <v>9271100.7780000009</v>
      </c>
      <c r="X20">
        <v>3390320.5669999998</v>
      </c>
      <c r="Y20">
        <v>4704736.0999999996</v>
      </c>
      <c r="Z20">
        <v>318615.53889999999</v>
      </c>
      <c r="AA20" s="1">
        <v>80180192</v>
      </c>
      <c r="AB20" s="1">
        <v>157031808</v>
      </c>
      <c r="AC20" s="1">
        <v>55169664</v>
      </c>
      <c r="AD20" s="1">
        <v>884254709</v>
      </c>
      <c r="AE20" s="1">
        <v>33305480</v>
      </c>
      <c r="AH20">
        <f t="shared" si="1"/>
        <v>28262395.539439999</v>
      </c>
      <c r="AI20">
        <f t="shared" si="2"/>
        <v>18297418.7117</v>
      </c>
      <c r="AJ20" s="1">
        <f t="shared" si="3"/>
        <v>1209941853</v>
      </c>
      <c r="AK20">
        <f t="shared" si="4"/>
        <v>9964976.8277399987</v>
      </c>
      <c r="AL20">
        <f t="shared" si="5"/>
        <v>3.3876147487546686</v>
      </c>
      <c r="AM20" s="2">
        <f t="shared" si="6"/>
        <v>3.4521468359999998</v>
      </c>
      <c r="AN20" s="2">
        <v>0.86303670899999996</v>
      </c>
      <c r="AO20">
        <f t="shared" si="7"/>
        <v>0.78500719752643455</v>
      </c>
      <c r="AP20">
        <f t="shared" si="8"/>
        <v>0.21499280247356545</v>
      </c>
      <c r="AQ20" s="2">
        <f t="shared" si="9"/>
        <v>3.5499724737622667</v>
      </c>
      <c r="AR20" s="3">
        <f t="shared" si="10"/>
        <v>1.8639107263372949</v>
      </c>
      <c r="AS20" s="3">
        <v>25571930.188999999</v>
      </c>
      <c r="AT20" s="3">
        <v>11741590.089</v>
      </c>
      <c r="AU20" s="3">
        <v>36002721.538999997</v>
      </c>
      <c r="AV20" s="3">
        <v>6906984.8667000001</v>
      </c>
      <c r="AW20" s="3">
        <v>43090501.239</v>
      </c>
      <c r="AX20" s="3">
        <v>47069041.877999999</v>
      </c>
      <c r="AY20" s="3">
        <v>9755521.5999999996</v>
      </c>
    </row>
    <row r="21" spans="1:51" x14ac:dyDescent="0.25">
      <c r="A21" t="s">
        <v>48</v>
      </c>
      <c r="B21">
        <v>1390523584</v>
      </c>
      <c r="C21">
        <v>1236271756</v>
      </c>
      <c r="D21" s="3">
        <f t="shared" si="0"/>
        <v>0.88906924717071178</v>
      </c>
      <c r="E21">
        <v>26298346.879999999</v>
      </c>
      <c r="F21">
        <v>36962010.689999998</v>
      </c>
      <c r="G21">
        <v>10663663.810000001</v>
      </c>
      <c r="H21">
        <v>0.86256632099999997</v>
      </c>
      <c r="I21">
        <v>7036358.9620000003</v>
      </c>
      <c r="J21">
        <v>102424.1505</v>
      </c>
      <c r="K21">
        <v>5692714.892</v>
      </c>
      <c r="L21">
        <v>4982459.3130000001</v>
      </c>
      <c r="M21">
        <v>15420.553330000001</v>
      </c>
      <c r="N21">
        <v>1635706.5190000001</v>
      </c>
      <c r="O21">
        <v>856679.05149999994</v>
      </c>
      <c r="P21">
        <v>2211251.0219999999</v>
      </c>
      <c r="Q21">
        <v>3598935.699</v>
      </c>
      <c r="R21">
        <v>1144190.9040000001</v>
      </c>
      <c r="S21">
        <v>1328442.625</v>
      </c>
      <c r="V21">
        <v>635100.33459999994</v>
      </c>
      <c r="W21">
        <v>9424732.8239999991</v>
      </c>
      <c r="X21">
        <v>3422702.5070000002</v>
      </c>
      <c r="Y21">
        <v>4976427.7019999996</v>
      </c>
      <c r="Z21">
        <v>311743.2059</v>
      </c>
      <c r="AA21" s="1">
        <v>77831703</v>
      </c>
      <c r="AB21" s="1">
        <v>157035773</v>
      </c>
      <c r="AC21" s="1">
        <v>60660058</v>
      </c>
      <c r="AD21" s="1">
        <v>902524941</v>
      </c>
      <c r="AE21" s="1">
        <v>39410689</v>
      </c>
      <c r="AH21">
        <f t="shared" si="1"/>
        <v>28604583.691330004</v>
      </c>
      <c r="AI21">
        <f t="shared" si="2"/>
        <v>18770706.573499996</v>
      </c>
      <c r="AJ21" s="1">
        <f t="shared" si="3"/>
        <v>1237463164</v>
      </c>
      <c r="AK21">
        <f t="shared" si="4"/>
        <v>9833877.1178300083</v>
      </c>
      <c r="AL21">
        <f t="shared" si="5"/>
        <v>3.2832876098619996</v>
      </c>
      <c r="AM21" s="2">
        <f t="shared" si="6"/>
        <v>3.4502652839999999</v>
      </c>
      <c r="AN21" s="2">
        <v>0.86256632099999997</v>
      </c>
      <c r="AO21">
        <f t="shared" si="7"/>
        <v>0.77389144035578461</v>
      </c>
      <c r="AP21">
        <f t="shared" si="8"/>
        <v>0.22610855964421539</v>
      </c>
      <c r="AQ21" s="2">
        <f t="shared" si="9"/>
        <v>3.5638769123734888</v>
      </c>
      <c r="AR21" s="3">
        <f t="shared" si="10"/>
        <v>1.7817943215914245</v>
      </c>
      <c r="AS21" s="3">
        <v>26298346.881999999</v>
      </c>
      <c r="AT21" s="3">
        <v>12550807.283</v>
      </c>
      <c r="AU21" s="3">
        <v>36962010.691</v>
      </c>
      <c r="AV21" s="3">
        <v>7871932.8970999997</v>
      </c>
      <c r="AW21" s="3">
        <v>45035277.140000001</v>
      </c>
      <c r="AX21" s="3">
        <v>44976702.717</v>
      </c>
      <c r="AY21" s="3">
        <v>6127548.5515000001</v>
      </c>
    </row>
    <row r="22" spans="1:51" x14ac:dyDescent="0.25">
      <c r="A22" t="s">
        <v>49</v>
      </c>
      <c r="B22">
        <v>1419023184</v>
      </c>
      <c r="C22">
        <v>1257753437</v>
      </c>
      <c r="D22" s="3">
        <f t="shared" si="0"/>
        <v>0.88635157704371936</v>
      </c>
      <c r="E22">
        <v>26727361.170000002</v>
      </c>
      <c r="F22">
        <v>37473551.200000003</v>
      </c>
      <c r="G22">
        <v>10746190.029999999</v>
      </c>
      <c r="H22">
        <v>0.854395601</v>
      </c>
      <c r="I22">
        <v>6831372.7790000001</v>
      </c>
      <c r="J22">
        <v>99698.458970000007</v>
      </c>
      <c r="K22">
        <v>5524526.6289999997</v>
      </c>
      <c r="L22">
        <v>4899834.165</v>
      </c>
      <c r="M22">
        <v>20245.888749999998</v>
      </c>
      <c r="N22">
        <v>1664830.6680000001</v>
      </c>
      <c r="O22">
        <v>903086.88219999999</v>
      </c>
      <c r="P22">
        <v>2371404.4270000001</v>
      </c>
      <c r="Q22">
        <v>3801668.7620000001</v>
      </c>
      <c r="R22">
        <v>1196152.537</v>
      </c>
      <c r="S22">
        <v>1235712.0060000001</v>
      </c>
      <c r="V22">
        <v>643820.72329999995</v>
      </c>
      <c r="W22">
        <v>9157345.784</v>
      </c>
      <c r="X22">
        <v>3145207.6060000001</v>
      </c>
      <c r="Y22">
        <v>5670469.0360000003</v>
      </c>
      <c r="Z22">
        <v>333322.83559999999</v>
      </c>
      <c r="AA22" s="1">
        <v>80216997</v>
      </c>
      <c r="AB22" s="1">
        <v>162589057</v>
      </c>
      <c r="AC22" s="1">
        <v>59573987</v>
      </c>
      <c r="AD22" s="1">
        <v>913976226</v>
      </c>
      <c r="AE22" s="1">
        <v>42655873</v>
      </c>
      <c r="AH22">
        <f t="shared" si="1"/>
        <v>28548533.202920001</v>
      </c>
      <c r="AI22">
        <f t="shared" si="2"/>
        <v>18950165.984900001</v>
      </c>
      <c r="AJ22" s="1">
        <f t="shared" si="3"/>
        <v>1259012140</v>
      </c>
      <c r="AK22">
        <f t="shared" si="4"/>
        <v>9598367.2180199996</v>
      </c>
      <c r="AL22">
        <f t="shared" si="5"/>
        <v>3.156432857190187</v>
      </c>
      <c r="AM22" s="2">
        <f t="shared" si="6"/>
        <v>3.417582404</v>
      </c>
      <c r="AN22" s="2">
        <v>0.854395601</v>
      </c>
      <c r="AO22">
        <f t="shared" si="7"/>
        <v>0.76183153954514993</v>
      </c>
      <c r="AP22">
        <f t="shared" si="8"/>
        <v>0.23816846045485007</v>
      </c>
      <c r="AQ22" s="2">
        <f t="shared" si="9"/>
        <v>3.5375562747815699</v>
      </c>
      <c r="AR22" s="3">
        <f t="shared" si="10"/>
        <v>1.6945087808370274</v>
      </c>
      <c r="AS22" s="3">
        <v>26727361.170000002</v>
      </c>
      <c r="AT22" s="3">
        <v>12121990.959000001</v>
      </c>
      <c r="AU22" s="3">
        <v>37473551.203000002</v>
      </c>
      <c r="AV22" s="3">
        <v>7717573.9232999999</v>
      </c>
      <c r="AW22" s="3">
        <v>45279745.046999998</v>
      </c>
      <c r="AX22" s="3">
        <v>41626333.267999999</v>
      </c>
      <c r="AY22" s="3">
        <v>2776981.1397000002</v>
      </c>
    </row>
    <row r="23" spans="1:51" x14ac:dyDescent="0.25">
      <c r="A23" t="s">
        <v>50</v>
      </c>
      <c r="B23">
        <v>1436564544</v>
      </c>
      <c r="C23">
        <v>1261466372</v>
      </c>
      <c r="D23" s="3">
        <f t="shared" si="0"/>
        <v>0.87811325795884321</v>
      </c>
      <c r="E23">
        <v>23645457.960000001</v>
      </c>
      <c r="F23">
        <v>34423437.670000002</v>
      </c>
      <c r="G23">
        <v>10777979.720000001</v>
      </c>
      <c r="H23">
        <v>0.85440087499999995</v>
      </c>
      <c r="I23">
        <v>6967990.483</v>
      </c>
      <c r="J23">
        <v>100944.8126</v>
      </c>
      <c r="K23">
        <v>5528514.8650000002</v>
      </c>
      <c r="L23">
        <v>4882692.2220000001</v>
      </c>
      <c r="M23">
        <v>24164.897649999999</v>
      </c>
      <c r="N23">
        <v>1580732.3489999999</v>
      </c>
      <c r="O23">
        <v>617889.83149999997</v>
      </c>
      <c r="P23">
        <v>1981277.1240000001</v>
      </c>
      <c r="Q23">
        <v>3831356</v>
      </c>
      <c r="R23">
        <v>1093102.7749999999</v>
      </c>
      <c r="S23">
        <v>1338638.3149999999</v>
      </c>
      <c r="V23">
        <v>660121.59550000005</v>
      </c>
      <c r="W23">
        <v>9298949.7300000004</v>
      </c>
      <c r="X23">
        <v>2962020.2140000002</v>
      </c>
      <c r="Y23">
        <v>3098247.3369999998</v>
      </c>
      <c r="Z23">
        <v>327402</v>
      </c>
      <c r="AA23" s="1">
        <v>75681819</v>
      </c>
      <c r="AB23" s="1">
        <v>169637877</v>
      </c>
      <c r="AC23" s="1">
        <v>63835007</v>
      </c>
      <c r="AD23" s="1">
        <v>920767144</v>
      </c>
      <c r="AE23" s="1">
        <v>40040039</v>
      </c>
      <c r="AH23">
        <f t="shared" si="1"/>
        <v>27947303.67475</v>
      </c>
      <c r="AI23">
        <f t="shared" si="2"/>
        <v>16346740.876499999</v>
      </c>
      <c r="AJ23" s="1">
        <f t="shared" si="3"/>
        <v>1269961886</v>
      </c>
      <c r="AK23">
        <f t="shared" si="4"/>
        <v>11600562.798250001</v>
      </c>
      <c r="AL23">
        <f t="shared" si="5"/>
        <v>3.7727804661884341</v>
      </c>
      <c r="AM23" s="2">
        <f t="shared" si="6"/>
        <v>3.4176034999999998</v>
      </c>
      <c r="AN23" s="2">
        <v>0.85440087499999995</v>
      </c>
      <c r="AO23">
        <f t="shared" si="7"/>
        <v>0.81186847004260854</v>
      </c>
      <c r="AP23">
        <f t="shared" si="8"/>
        <v>0.18813152995739146</v>
      </c>
      <c r="AQ23" s="2">
        <f t="shared" si="9"/>
        <v>3.52963725074691</v>
      </c>
      <c r="AR23" s="3">
        <f t="shared" si="10"/>
        <v>1.8379017207185475</v>
      </c>
      <c r="AS23" s="3">
        <v>23645457.954999998</v>
      </c>
      <c r="AT23" s="3">
        <v>12416232.494000001</v>
      </c>
      <c r="AU23" s="3">
        <v>34423437.674000002</v>
      </c>
      <c r="AV23" s="3">
        <v>7502537.8989000004</v>
      </c>
      <c r="AW23" s="3">
        <v>41949835.809</v>
      </c>
      <c r="AX23" s="3">
        <v>38641435.729999997</v>
      </c>
      <c r="AY23" s="3">
        <v>2579745.2809000001</v>
      </c>
    </row>
    <row r="24" spans="1:51" x14ac:dyDescent="0.25">
      <c r="A24" t="s">
        <v>51</v>
      </c>
      <c r="B24">
        <v>1460727658</v>
      </c>
      <c r="C24">
        <v>1298313074</v>
      </c>
      <c r="D24" s="3">
        <f t="shared" si="0"/>
        <v>0.88881254961491252</v>
      </c>
      <c r="E24">
        <v>24236546.239999998</v>
      </c>
      <c r="F24">
        <v>35557569.880000003</v>
      </c>
      <c r="G24">
        <v>11321023.640000001</v>
      </c>
      <c r="H24">
        <v>0.87197948400000003</v>
      </c>
      <c r="I24">
        <v>7304179.8689999999</v>
      </c>
      <c r="J24">
        <v>109934.5255</v>
      </c>
      <c r="K24">
        <v>5626780.3090000004</v>
      </c>
      <c r="L24">
        <v>5084956.9630000005</v>
      </c>
      <c r="M24">
        <v>23031.886119999999</v>
      </c>
      <c r="N24">
        <v>1575580.0530000001</v>
      </c>
      <c r="O24">
        <v>618084.95559999999</v>
      </c>
      <c r="P24">
        <v>1796388.622</v>
      </c>
      <c r="Q24">
        <v>3976918.111</v>
      </c>
      <c r="R24">
        <v>1217731</v>
      </c>
      <c r="S24">
        <v>1371762.5889999999</v>
      </c>
      <c r="V24">
        <v>672690.51670000004</v>
      </c>
      <c r="W24">
        <v>9615425.3330000006</v>
      </c>
      <c r="X24">
        <v>3111572.2280000001</v>
      </c>
      <c r="Y24">
        <v>2958706.0219999999</v>
      </c>
      <c r="Z24">
        <v>326308</v>
      </c>
      <c r="AA24" s="1">
        <v>70210358</v>
      </c>
      <c r="AB24" s="1">
        <v>178881140</v>
      </c>
      <c r="AC24" s="1">
        <v>66128716</v>
      </c>
      <c r="AD24" s="1">
        <v>938205124</v>
      </c>
      <c r="AE24" s="1">
        <v>46780358</v>
      </c>
      <c r="AH24">
        <f t="shared" si="1"/>
        <v>28705348.883220006</v>
      </c>
      <c r="AI24">
        <f t="shared" si="2"/>
        <v>16684702.0997</v>
      </c>
      <c r="AJ24" s="1">
        <f t="shared" si="3"/>
        <v>1300205696</v>
      </c>
      <c r="AK24">
        <f t="shared" si="4"/>
        <v>12020646.783520006</v>
      </c>
      <c r="AL24">
        <f t="shared" si="5"/>
        <v>3.8360950330557322</v>
      </c>
      <c r="AM24" s="2">
        <f t="shared" si="6"/>
        <v>3.4879179360000001</v>
      </c>
      <c r="AN24" s="2">
        <v>0.87197948400000003</v>
      </c>
      <c r="AO24">
        <f t="shared" si="7"/>
        <v>0.80729220191635898</v>
      </c>
      <c r="AP24">
        <f t="shared" si="8"/>
        <v>0.19270779808364102</v>
      </c>
      <c r="AQ24" s="2">
        <f t="shared" si="9"/>
        <v>3.618290914897667</v>
      </c>
      <c r="AR24" s="3">
        <f t="shared" si="10"/>
        <v>1.8629680110304425</v>
      </c>
      <c r="AS24" s="3">
        <v>24236546.243999999</v>
      </c>
      <c r="AT24" s="3">
        <v>12889195.944</v>
      </c>
      <c r="AU24" s="3">
        <v>35557569.883000001</v>
      </c>
      <c r="AV24" s="3">
        <v>7645047.2555999998</v>
      </c>
      <c r="AW24" s="3">
        <v>43227056.372000001</v>
      </c>
      <c r="AX24" s="3">
        <v>40723121.605999999</v>
      </c>
      <c r="AY24" s="3">
        <v>3597379.4166999999</v>
      </c>
    </row>
    <row r="25" spans="1:51" x14ac:dyDescent="0.25">
      <c r="A25" t="s">
        <v>52</v>
      </c>
      <c r="B25">
        <v>1434783059</v>
      </c>
      <c r="C25">
        <v>1289268890</v>
      </c>
      <c r="D25" s="3">
        <f t="shared" si="0"/>
        <v>0.89858106555745165</v>
      </c>
      <c r="E25">
        <v>24196259.219999999</v>
      </c>
      <c r="F25">
        <v>35842241.920000002</v>
      </c>
      <c r="G25">
        <v>11645982.689999999</v>
      </c>
      <c r="H25">
        <v>0.90330130399999997</v>
      </c>
      <c r="I25">
        <v>7314442.0089999996</v>
      </c>
      <c r="J25">
        <v>108700.2282</v>
      </c>
      <c r="K25">
        <v>5537196.6330000004</v>
      </c>
      <c r="L25">
        <v>5178594.51</v>
      </c>
      <c r="M25">
        <v>22068.915669999998</v>
      </c>
      <c r="N25">
        <v>1730630.11</v>
      </c>
      <c r="O25">
        <v>749466</v>
      </c>
      <c r="P25">
        <v>1684201.169</v>
      </c>
      <c r="Q25">
        <v>3966953.4709999999</v>
      </c>
      <c r="R25">
        <v>1153247</v>
      </c>
      <c r="S25">
        <v>1258625.871</v>
      </c>
      <c r="V25">
        <v>655842.97790000006</v>
      </c>
      <c r="W25">
        <v>9727623.875</v>
      </c>
      <c r="X25">
        <v>2876054.1880000001</v>
      </c>
      <c r="Y25">
        <v>3281324.0290000001</v>
      </c>
      <c r="Z25">
        <v>330482.1544</v>
      </c>
      <c r="AA25" s="1">
        <v>60086008</v>
      </c>
      <c r="AB25" s="1">
        <v>176334460</v>
      </c>
      <c r="AC25" s="1">
        <v>63299344</v>
      </c>
      <c r="AD25" s="1">
        <v>946472067</v>
      </c>
      <c r="AE25" s="1">
        <v>46595271</v>
      </c>
      <c r="AH25">
        <f t="shared" si="1"/>
        <v>28704125.916869998</v>
      </c>
      <c r="AI25">
        <f t="shared" si="2"/>
        <v>16871327.224299997</v>
      </c>
      <c r="AJ25" s="1">
        <f t="shared" si="3"/>
        <v>1292787150</v>
      </c>
      <c r="AK25">
        <f t="shared" si="4"/>
        <v>11832798.692570001</v>
      </c>
      <c r="AL25">
        <f t="shared" si="5"/>
        <v>3.7980663786912707</v>
      </c>
      <c r="AM25" s="2">
        <f t="shared" si="6"/>
        <v>3.6132052159999999</v>
      </c>
      <c r="AN25" s="2">
        <v>0.90330130399999997</v>
      </c>
      <c r="AO25">
        <f t="shared" si="7"/>
        <v>0.8008462746537367</v>
      </c>
      <c r="AP25">
        <f t="shared" si="8"/>
        <v>0.1991537253462633</v>
      </c>
      <c r="AQ25" s="2">
        <f t="shared" si="9"/>
        <v>3.7486859049512025</v>
      </c>
      <c r="AR25" s="3">
        <f t="shared" si="10"/>
        <v>2.020679182643049</v>
      </c>
      <c r="AS25" s="3">
        <v>24196259.223999999</v>
      </c>
      <c r="AT25" s="3">
        <v>13731057.004000001</v>
      </c>
      <c r="AU25" s="3">
        <v>35842241.914999999</v>
      </c>
      <c r="AV25" s="3">
        <v>7848474.4559000004</v>
      </c>
      <c r="AW25" s="3">
        <v>43832466.283</v>
      </c>
      <c r="AX25" s="3">
        <v>42715842.471000001</v>
      </c>
      <c r="AY25" s="3">
        <v>4788526.2426000005</v>
      </c>
    </row>
    <row r="26" spans="1:51" x14ac:dyDescent="0.25">
      <c r="A26" t="s">
        <v>53</v>
      </c>
      <c r="B26">
        <v>1417705241</v>
      </c>
      <c r="C26">
        <v>1279790662</v>
      </c>
      <c r="D26" s="3">
        <f t="shared" si="0"/>
        <v>0.90271984964750507</v>
      </c>
      <c r="E26">
        <v>21017283.420000002</v>
      </c>
      <c r="F26">
        <v>32800869.48</v>
      </c>
      <c r="G26">
        <v>11783586.060000001</v>
      </c>
      <c r="H26">
        <v>0.92074324399999996</v>
      </c>
      <c r="I26">
        <v>7096400.9919999996</v>
      </c>
      <c r="J26">
        <v>111266.5585</v>
      </c>
      <c r="K26">
        <v>4858983.8459999999</v>
      </c>
      <c r="L26">
        <v>5231736.5130000003</v>
      </c>
      <c r="M26">
        <v>17691.420119999999</v>
      </c>
      <c r="N26">
        <v>1341661.389</v>
      </c>
      <c r="O26">
        <v>656604.32059999998</v>
      </c>
      <c r="P26">
        <v>1284708.9779999999</v>
      </c>
      <c r="Q26">
        <v>4016717.7069999999</v>
      </c>
      <c r="R26">
        <v>928553.326</v>
      </c>
      <c r="S26">
        <v>1016772.433</v>
      </c>
      <c r="V26">
        <v>686247.19449999998</v>
      </c>
      <c r="W26">
        <v>9165981.7530000005</v>
      </c>
      <c r="X26">
        <v>2208399.7039999999</v>
      </c>
      <c r="Y26">
        <v>2512546.9559999998</v>
      </c>
      <c r="Z26">
        <v>447292</v>
      </c>
      <c r="AA26" s="1">
        <v>53040449</v>
      </c>
      <c r="AB26" s="1">
        <v>178410446</v>
      </c>
      <c r="AC26" s="1">
        <v>63185439</v>
      </c>
      <c r="AD26" s="1">
        <v>944467813</v>
      </c>
      <c r="AE26" s="1">
        <v>42562561</v>
      </c>
      <c r="AH26">
        <f t="shared" si="1"/>
        <v>26561097.483219996</v>
      </c>
      <c r="AI26">
        <f t="shared" si="2"/>
        <v>15020467.6075</v>
      </c>
      <c r="AJ26" s="1">
        <f t="shared" si="3"/>
        <v>1281666708</v>
      </c>
      <c r="AK26">
        <f t="shared" si="4"/>
        <v>11540629.875719996</v>
      </c>
      <c r="AL26">
        <f t="shared" si="5"/>
        <v>3.7254753456070864</v>
      </c>
      <c r="AM26" s="2">
        <f t="shared" si="6"/>
        <v>3.6829729759999998</v>
      </c>
      <c r="AN26" s="2">
        <v>0.92074324399999996</v>
      </c>
      <c r="AO26">
        <f t="shared" si="7"/>
        <v>0.80976809164816066</v>
      </c>
      <c r="AP26">
        <f t="shared" si="8"/>
        <v>0.19023190835183934</v>
      </c>
      <c r="AQ26" s="2">
        <f t="shared" si="9"/>
        <v>3.8096729456680833</v>
      </c>
      <c r="AR26" s="3">
        <f t="shared" si="10"/>
        <v>1.7772767256514708</v>
      </c>
      <c r="AS26" s="3">
        <v>21017283.421999998</v>
      </c>
      <c r="AT26" s="3">
        <v>13139353.437999999</v>
      </c>
      <c r="AU26" s="3">
        <v>32800869.482000001</v>
      </c>
      <c r="AV26" s="3">
        <v>7985903.1863000002</v>
      </c>
      <c r="AW26" s="3">
        <v>41039623.748000003</v>
      </c>
      <c r="AX26" s="3">
        <v>37562065.137000002</v>
      </c>
      <c r="AY26" s="3">
        <v>3405428.2766999998</v>
      </c>
    </row>
    <row r="27" spans="1:51" x14ac:dyDescent="0.25">
      <c r="A27" t="s">
        <v>54</v>
      </c>
      <c r="B27">
        <v>1453065533</v>
      </c>
      <c r="C27">
        <v>1290265755</v>
      </c>
      <c r="D27" s="3">
        <f t="shared" si="0"/>
        <v>0.8879611591475276</v>
      </c>
      <c r="E27">
        <v>19233917.059999999</v>
      </c>
      <c r="F27">
        <v>31250567.559999999</v>
      </c>
      <c r="G27">
        <v>12016650.51</v>
      </c>
      <c r="H27">
        <v>0.93133142999999996</v>
      </c>
      <c r="I27">
        <v>7145276.6380000003</v>
      </c>
      <c r="J27">
        <v>104247.99159999999</v>
      </c>
      <c r="K27">
        <v>4593827.7060000002</v>
      </c>
      <c r="L27">
        <v>5120848.5999999996</v>
      </c>
      <c r="M27">
        <v>13111.04378</v>
      </c>
      <c r="N27">
        <v>1264072.818</v>
      </c>
      <c r="O27">
        <v>608328.3933</v>
      </c>
      <c r="P27">
        <v>1161444.449</v>
      </c>
      <c r="Q27">
        <v>3965437.1120000002</v>
      </c>
      <c r="R27">
        <v>926008.92139999999</v>
      </c>
      <c r="S27">
        <v>974534.88760000002</v>
      </c>
      <c r="V27">
        <v>715963.08990000002</v>
      </c>
      <c r="W27">
        <v>8874722.7750000004</v>
      </c>
      <c r="X27">
        <v>1977429.5619999999</v>
      </c>
      <c r="Y27">
        <v>2050477.3149999999</v>
      </c>
      <c r="Z27">
        <v>392201.57299999997</v>
      </c>
      <c r="AA27" s="1">
        <v>49386651</v>
      </c>
      <c r="AB27" s="1">
        <v>183085241</v>
      </c>
      <c r="AC27" s="1">
        <v>66620448</v>
      </c>
      <c r="AD27" s="1">
        <v>945876214</v>
      </c>
      <c r="AE27" s="1">
        <v>46514800</v>
      </c>
      <c r="AH27">
        <f t="shared" si="1"/>
        <v>25877138.560679998</v>
      </c>
      <c r="AI27">
        <f t="shared" si="2"/>
        <v>14010794.3149</v>
      </c>
      <c r="AJ27" s="1">
        <f t="shared" si="3"/>
        <v>1291483354</v>
      </c>
      <c r="AK27">
        <f t="shared" si="4"/>
        <v>11866344.245779999</v>
      </c>
      <c r="AL27">
        <f t="shared" si="5"/>
        <v>3.8125763763764904</v>
      </c>
      <c r="AM27" s="2">
        <f t="shared" si="6"/>
        <v>3.7253257199999998</v>
      </c>
      <c r="AN27" s="2">
        <v>0.93133142999999996</v>
      </c>
      <c r="AO27">
        <f t="shared" si="7"/>
        <v>0.82805339490224605</v>
      </c>
      <c r="AP27">
        <f t="shared" si="8"/>
        <v>0.17194660509775395</v>
      </c>
      <c r="AQ27" s="2">
        <f t="shared" si="9"/>
        <v>3.8646484496568689</v>
      </c>
      <c r="AR27" s="3">
        <f t="shared" si="10"/>
        <v>1.8190650454086883</v>
      </c>
      <c r="AS27" s="3">
        <v>19233917.056000002</v>
      </c>
      <c r="AT27" s="3">
        <v>13579895.629000001</v>
      </c>
      <c r="AU27" s="3">
        <v>31250567.561999999</v>
      </c>
      <c r="AV27" s="3">
        <v>8169193.8989000004</v>
      </c>
      <c r="AW27" s="3">
        <v>39586912.247000001</v>
      </c>
      <c r="AX27" s="3">
        <v>36671792.314999998</v>
      </c>
      <c r="AY27" s="3">
        <v>3857979.6291999999</v>
      </c>
    </row>
    <row r="28" spans="1:51" x14ac:dyDescent="0.25">
      <c r="A28" t="s">
        <v>55</v>
      </c>
      <c r="B28">
        <v>1496944144</v>
      </c>
      <c r="C28">
        <v>1297463734</v>
      </c>
      <c r="D28" s="3">
        <f t="shared" si="0"/>
        <v>0.86674158097377885</v>
      </c>
      <c r="E28">
        <v>18797945.91</v>
      </c>
      <c r="F28">
        <v>31292500.210000001</v>
      </c>
      <c r="G28">
        <v>12494554.289999999</v>
      </c>
      <c r="H28">
        <v>0.96299834600000001</v>
      </c>
      <c r="I28">
        <v>7153456.21</v>
      </c>
      <c r="J28">
        <v>109841.8463</v>
      </c>
      <c r="K28">
        <v>4348260.1689999998</v>
      </c>
      <c r="L28">
        <v>5005942.2939999998</v>
      </c>
      <c r="M28">
        <v>13323.86549</v>
      </c>
      <c r="N28">
        <v>1269212.1540000001</v>
      </c>
      <c r="O28">
        <v>677115.59439999994</v>
      </c>
      <c r="P28">
        <v>1254781.844</v>
      </c>
      <c r="Q28">
        <v>3962409.6170000001</v>
      </c>
      <c r="R28">
        <v>1036420.917</v>
      </c>
      <c r="S28">
        <v>1042098.5330000001</v>
      </c>
      <c r="V28">
        <v>730433.65560000006</v>
      </c>
      <c r="W28">
        <v>8535327.6559999995</v>
      </c>
      <c r="X28">
        <v>1897418.233</v>
      </c>
      <c r="Y28">
        <v>2162745.4279999998</v>
      </c>
      <c r="Z28">
        <v>399584.25559999997</v>
      </c>
      <c r="AA28" s="1">
        <v>53613122</v>
      </c>
      <c r="AB28" s="1">
        <v>186476675</v>
      </c>
      <c r="AC28" s="1">
        <v>68206863</v>
      </c>
      <c r="AD28" s="1">
        <v>940062595</v>
      </c>
      <c r="AE28" s="1">
        <v>52998519</v>
      </c>
      <c r="AH28">
        <f t="shared" si="1"/>
        <v>25872863.044189997</v>
      </c>
      <c r="AI28">
        <f t="shared" si="2"/>
        <v>13725509.228199998</v>
      </c>
      <c r="AJ28" s="1">
        <f t="shared" si="3"/>
        <v>1301357774</v>
      </c>
      <c r="AK28">
        <f t="shared" si="4"/>
        <v>12147353.815989999</v>
      </c>
      <c r="AL28">
        <f t="shared" si="5"/>
        <v>3.8922621888968973</v>
      </c>
      <c r="AM28" s="2">
        <f t="shared" si="6"/>
        <v>3.851993384</v>
      </c>
      <c r="AN28" s="2">
        <v>0.96299834600000001</v>
      </c>
      <c r="AO28">
        <f t="shared" si="7"/>
        <v>0.82680715412832129</v>
      </c>
      <c r="AP28">
        <f t="shared" si="8"/>
        <v>0.17319284587167871</v>
      </c>
      <c r="AQ28" s="2">
        <f t="shared" si="9"/>
        <v>4.0160397090729454</v>
      </c>
      <c r="AR28" s="3">
        <f t="shared" si="10"/>
        <v>2.0317341417536467</v>
      </c>
      <c r="AS28" s="3">
        <v>18797945.910999998</v>
      </c>
      <c r="AT28" s="3">
        <v>14612475.35</v>
      </c>
      <c r="AU28" s="3">
        <v>31292500.206</v>
      </c>
      <c r="AV28" s="3">
        <v>8267620.4833000004</v>
      </c>
      <c r="AW28" s="3">
        <v>39927536.872000001</v>
      </c>
      <c r="AX28" s="3">
        <v>38212122.511</v>
      </c>
      <c r="AY28" s="3">
        <v>4801701.25</v>
      </c>
    </row>
    <row r="29" spans="1:51" x14ac:dyDescent="0.25">
      <c r="A29" t="s">
        <v>56</v>
      </c>
      <c r="B29">
        <v>1530466411</v>
      </c>
      <c r="C29">
        <v>1370185305</v>
      </c>
      <c r="D29" s="3">
        <f t="shared" si="0"/>
        <v>0.89527303255530255</v>
      </c>
      <c r="E29">
        <v>19006480.09</v>
      </c>
      <c r="F29">
        <v>32196138.449999999</v>
      </c>
      <c r="G29">
        <v>13189658.359999999</v>
      </c>
      <c r="H29">
        <v>0.96261858300000003</v>
      </c>
      <c r="I29">
        <v>7066841.2400000002</v>
      </c>
      <c r="J29">
        <v>102515.82919999999</v>
      </c>
      <c r="K29">
        <v>4239281.2139999997</v>
      </c>
      <c r="L29">
        <v>5059620.3770000003</v>
      </c>
      <c r="M29">
        <v>14786.864079999999</v>
      </c>
      <c r="N29">
        <v>1169082.983</v>
      </c>
      <c r="O29">
        <v>737672.54040000006</v>
      </c>
      <c r="P29">
        <v>1450406.2209999999</v>
      </c>
      <c r="Q29">
        <v>4285144.6100000003</v>
      </c>
      <c r="R29">
        <v>1167511</v>
      </c>
      <c r="S29">
        <v>960084.5699</v>
      </c>
      <c r="V29">
        <v>711621.63970000006</v>
      </c>
      <c r="W29">
        <v>8121707.8820000002</v>
      </c>
      <c r="X29">
        <v>1777725.2679999999</v>
      </c>
      <c r="Y29">
        <v>2613088.7540000002</v>
      </c>
      <c r="Z29">
        <v>428569.5478</v>
      </c>
      <c r="AA29" s="1">
        <v>56311893</v>
      </c>
      <c r="AB29" s="1">
        <v>207776309</v>
      </c>
      <c r="AC29" s="1">
        <v>77170333</v>
      </c>
      <c r="AD29" s="1">
        <v>965641411</v>
      </c>
      <c r="AE29" s="1">
        <v>65001209</v>
      </c>
      <c r="AH29">
        <f t="shared" si="1"/>
        <v>26252947.448579997</v>
      </c>
      <c r="AI29">
        <f t="shared" si="2"/>
        <v>13652713.091500001</v>
      </c>
      <c r="AJ29" s="1">
        <f t="shared" si="3"/>
        <v>1371901155</v>
      </c>
      <c r="AK29">
        <f t="shared" si="4"/>
        <v>12600234.357079996</v>
      </c>
      <c r="AL29">
        <f t="shared" si="5"/>
        <v>3.8565260931091951</v>
      </c>
      <c r="AM29" s="2">
        <f t="shared" si="6"/>
        <v>3.8504743320000001</v>
      </c>
      <c r="AN29" s="2">
        <v>0.96261858300000003</v>
      </c>
      <c r="AO29">
        <f t="shared" si="7"/>
        <v>0.81540671373836748</v>
      </c>
      <c r="AP29">
        <f t="shared" si="8"/>
        <v>0.18459328626163252</v>
      </c>
      <c r="AQ29" s="2">
        <f t="shared" si="9"/>
        <v>4.0422369228746717</v>
      </c>
      <c r="AR29" s="3">
        <f t="shared" si="10"/>
        <v>2.1789046967742256</v>
      </c>
      <c r="AS29" s="3">
        <v>19006480.092</v>
      </c>
      <c r="AT29" s="3">
        <v>15850894.636</v>
      </c>
      <c r="AU29" s="3">
        <v>32196138.449000001</v>
      </c>
      <c r="AV29" s="3">
        <v>8714579.6765000001</v>
      </c>
      <c r="AW29" s="3">
        <v>41489226.504000001</v>
      </c>
      <c r="AX29" s="3">
        <v>40356818.853</v>
      </c>
      <c r="AY29" s="3">
        <v>5499444.125</v>
      </c>
    </row>
    <row r="30" spans="1:51" x14ac:dyDescent="0.25">
      <c r="A30" t="s">
        <v>57</v>
      </c>
      <c r="B30">
        <v>1542668191</v>
      </c>
      <c r="C30">
        <v>1392225597</v>
      </c>
      <c r="D30" s="3">
        <f t="shared" si="0"/>
        <v>0.90247896801289529</v>
      </c>
      <c r="E30">
        <v>16744116.859999999</v>
      </c>
      <c r="F30">
        <v>30356839.23</v>
      </c>
      <c r="G30">
        <v>13612722.380000001</v>
      </c>
      <c r="H30">
        <v>0.97776699499999997</v>
      </c>
      <c r="I30">
        <v>6447940.8109999998</v>
      </c>
      <c r="J30">
        <v>83638.212119999997</v>
      </c>
      <c r="K30">
        <v>3652470.7680000002</v>
      </c>
      <c r="L30">
        <v>4947629.1689999998</v>
      </c>
      <c r="M30">
        <v>13663.860269999999</v>
      </c>
      <c r="N30">
        <v>1069791.54</v>
      </c>
      <c r="O30">
        <v>683787</v>
      </c>
      <c r="P30">
        <v>1423892.551</v>
      </c>
      <c r="Q30">
        <v>4314996.66</v>
      </c>
      <c r="R30">
        <v>1093457</v>
      </c>
      <c r="S30">
        <v>890237.66299999994</v>
      </c>
      <c r="V30">
        <v>529843.98629999999</v>
      </c>
      <c r="W30">
        <v>6682392.7319999998</v>
      </c>
      <c r="X30">
        <v>1510873.5889999999</v>
      </c>
      <c r="Y30">
        <v>2473352.4270000001</v>
      </c>
      <c r="Z30">
        <v>359126</v>
      </c>
      <c r="AA30" s="1">
        <v>64095463</v>
      </c>
      <c r="AB30" s="1">
        <v>223441339</v>
      </c>
      <c r="AC30" s="1">
        <v>87603711</v>
      </c>
      <c r="AD30" s="1">
        <v>951955941</v>
      </c>
      <c r="AE30" s="1">
        <v>67633970</v>
      </c>
      <c r="AH30">
        <f t="shared" si="1"/>
        <v>24621505.234389998</v>
      </c>
      <c r="AI30">
        <f t="shared" si="2"/>
        <v>11555588.734299999</v>
      </c>
      <c r="AJ30" s="1">
        <f t="shared" si="3"/>
        <v>1394730424</v>
      </c>
      <c r="AK30">
        <f t="shared" si="4"/>
        <v>13065916.500089999</v>
      </c>
      <c r="AL30">
        <f t="shared" si="5"/>
        <v>3.9381964922618953</v>
      </c>
      <c r="AM30" s="2">
        <f t="shared" si="6"/>
        <v>3.9110679799999999</v>
      </c>
      <c r="AN30" s="2">
        <v>0.97776699499999997</v>
      </c>
      <c r="AO30">
        <f t="shared" si="7"/>
        <v>0.81106946108071465</v>
      </c>
      <c r="AP30">
        <f t="shared" si="8"/>
        <v>0.18893053891928535</v>
      </c>
      <c r="AQ30" s="2">
        <f t="shared" si="9"/>
        <v>4.1107680563648916</v>
      </c>
      <c r="AR30" s="3">
        <f t="shared" si="10"/>
        <v>1.6794829124289186</v>
      </c>
      <c r="AS30" s="3">
        <v>16744116.855</v>
      </c>
      <c r="AT30" s="3">
        <v>14561273.426999999</v>
      </c>
      <c r="AU30" s="3">
        <v>30356839.232999999</v>
      </c>
      <c r="AV30" s="3">
        <v>9053856.7233000007</v>
      </c>
      <c r="AW30" s="3">
        <v>39940782.978</v>
      </c>
      <c r="AX30" s="3">
        <v>35576327.975000001</v>
      </c>
      <c r="AY30" s="3">
        <v>4270937.6931999996</v>
      </c>
    </row>
    <row r="31" spans="1:51" x14ac:dyDescent="0.25">
      <c r="A31" t="s">
        <v>58</v>
      </c>
      <c r="B31">
        <v>1575048888</v>
      </c>
      <c r="C31">
        <v>1399400735</v>
      </c>
      <c r="D31" s="3">
        <f t="shared" si="0"/>
        <v>0.88848082472980361</v>
      </c>
      <c r="E31">
        <v>15740696.699999999</v>
      </c>
      <c r="F31">
        <v>29771023.920000002</v>
      </c>
      <c r="G31">
        <v>14030327.220000001</v>
      </c>
      <c r="H31">
        <v>1.002595388</v>
      </c>
      <c r="I31">
        <v>6450375.875</v>
      </c>
      <c r="J31">
        <v>83532.426819999993</v>
      </c>
      <c r="K31">
        <v>3703149.085</v>
      </c>
      <c r="L31">
        <v>4810308.1289999997</v>
      </c>
      <c r="M31">
        <v>13566.528609999999</v>
      </c>
      <c r="N31">
        <v>1000142.523</v>
      </c>
      <c r="O31">
        <v>660030.47779999999</v>
      </c>
      <c r="P31">
        <v>1246981.4669999999</v>
      </c>
      <c r="Q31">
        <v>4295163.3890000004</v>
      </c>
      <c r="R31">
        <v>1198236.922</v>
      </c>
      <c r="S31">
        <v>811465.63329999999</v>
      </c>
      <c r="V31">
        <v>507231.61109999998</v>
      </c>
      <c r="W31">
        <v>6187931.5669999998</v>
      </c>
      <c r="X31">
        <v>1403801.4439999999</v>
      </c>
      <c r="Y31">
        <v>2537225.122</v>
      </c>
      <c r="Z31">
        <v>346217.76669999998</v>
      </c>
      <c r="AA31" s="1">
        <v>57341429</v>
      </c>
      <c r="AB31" s="1">
        <v>223236069</v>
      </c>
      <c r="AC31" s="1">
        <v>80536189</v>
      </c>
      <c r="AD31" s="1">
        <v>971899817</v>
      </c>
      <c r="AE31" s="1">
        <v>72355810</v>
      </c>
      <c r="AH31">
        <f t="shared" si="1"/>
        <v>24272952.456529997</v>
      </c>
      <c r="AI31">
        <f t="shared" si="2"/>
        <v>10982407.5108</v>
      </c>
      <c r="AJ31" s="1">
        <f t="shared" si="3"/>
        <v>1405369314</v>
      </c>
      <c r="AK31">
        <f t="shared" si="4"/>
        <v>13290544.945729997</v>
      </c>
      <c r="AL31">
        <f t="shared" si="5"/>
        <v>3.9881201220689202</v>
      </c>
      <c r="AM31" s="2">
        <f t="shared" si="6"/>
        <v>4.0103815520000001</v>
      </c>
      <c r="AN31" s="2">
        <v>1.002595388</v>
      </c>
      <c r="AO31">
        <f t="shared" si="7"/>
        <v>0.8153213850405584</v>
      </c>
      <c r="AP31">
        <f t="shared" si="8"/>
        <v>0.1846786149594416</v>
      </c>
      <c r="AQ31" s="2">
        <f t="shared" si="9"/>
        <v>4.2290436309079746</v>
      </c>
      <c r="AR31" s="3">
        <f t="shared" si="10"/>
        <v>1.8230204116337529</v>
      </c>
      <c r="AS31" s="3">
        <v>15740696.699999999</v>
      </c>
      <c r="AT31" s="3">
        <v>15634176.778000001</v>
      </c>
      <c r="AU31" s="3">
        <v>29771023.921999998</v>
      </c>
      <c r="AV31" s="3">
        <v>9300048.1999999993</v>
      </c>
      <c r="AW31" s="3">
        <v>39471186.877999999</v>
      </c>
      <c r="AX31" s="3">
        <v>34826755.421999998</v>
      </c>
      <c r="AY31" s="3">
        <v>3451881.9443999999</v>
      </c>
    </row>
    <row r="32" spans="1:51" x14ac:dyDescent="0.25">
      <c r="A32" t="s">
        <v>59</v>
      </c>
      <c r="B32">
        <v>1594278271</v>
      </c>
      <c r="C32">
        <v>1406302176</v>
      </c>
      <c r="D32" s="3">
        <f t="shared" si="0"/>
        <v>0.88209329674794268</v>
      </c>
      <c r="E32">
        <v>14943111.369999999</v>
      </c>
      <c r="F32">
        <v>29550821.73</v>
      </c>
      <c r="G32">
        <v>14607710.359999999</v>
      </c>
      <c r="H32">
        <v>1.0387319740000001</v>
      </c>
      <c r="I32">
        <v>6147971.1330000004</v>
      </c>
      <c r="J32">
        <v>78765.472980000006</v>
      </c>
      <c r="K32">
        <v>3567694.8420000002</v>
      </c>
      <c r="L32">
        <v>4807762.0559999999</v>
      </c>
      <c r="M32">
        <v>11003.77793</v>
      </c>
      <c r="N32">
        <v>951201.97790000006</v>
      </c>
      <c r="O32">
        <v>677865</v>
      </c>
      <c r="P32">
        <v>1235840</v>
      </c>
      <c r="Q32">
        <v>4423020.5640000002</v>
      </c>
      <c r="R32">
        <v>1243591</v>
      </c>
      <c r="S32">
        <v>640196.90610000002</v>
      </c>
      <c r="V32">
        <v>444867.6961</v>
      </c>
      <c r="W32">
        <v>5510764.6409999998</v>
      </c>
      <c r="X32">
        <v>1213885.122</v>
      </c>
      <c r="Y32">
        <v>2423884.1159999999</v>
      </c>
      <c r="Z32">
        <v>418530</v>
      </c>
      <c r="AA32" s="1">
        <v>52223037</v>
      </c>
      <c r="AB32" s="1">
        <v>237276259</v>
      </c>
      <c r="AC32" s="1">
        <v>75989728</v>
      </c>
      <c r="AD32" s="1">
        <v>967308646</v>
      </c>
      <c r="AE32" s="1">
        <v>73935252</v>
      </c>
      <c r="AH32">
        <f t="shared" si="1"/>
        <v>23784912.729910001</v>
      </c>
      <c r="AI32">
        <f t="shared" si="2"/>
        <v>10011931.575100001</v>
      </c>
      <c r="AJ32" s="1">
        <f t="shared" si="3"/>
        <v>1406732922</v>
      </c>
      <c r="AK32">
        <f t="shared" si="4"/>
        <v>13772981.15481</v>
      </c>
      <c r="AL32">
        <f t="shared" si="5"/>
        <v>4.1335549918270793</v>
      </c>
      <c r="AM32" s="2">
        <f t="shared" si="6"/>
        <v>4.1549278960000002</v>
      </c>
      <c r="AN32" s="2">
        <v>1.0387319740000001</v>
      </c>
      <c r="AO32">
        <f t="shared" si="7"/>
        <v>0.80488160184606827</v>
      </c>
      <c r="AP32">
        <f t="shared" si="8"/>
        <v>0.19511839815393173</v>
      </c>
      <c r="AQ32" s="2">
        <f t="shared" si="9"/>
        <v>4.3854917431138523</v>
      </c>
      <c r="AR32" s="3">
        <f t="shared" si="10"/>
        <v>1.688915888268766</v>
      </c>
      <c r="AS32" s="3">
        <v>14943111.369999999</v>
      </c>
      <c r="AT32" s="3">
        <v>15742992.497</v>
      </c>
      <c r="AU32" s="3">
        <v>29550821.728999998</v>
      </c>
      <c r="AV32" s="3">
        <v>9784446.0551999994</v>
      </c>
      <c r="AW32" s="3">
        <v>39907736.784999996</v>
      </c>
      <c r="AX32" s="3">
        <v>34401292.166000001</v>
      </c>
      <c r="AY32" s="3">
        <v>3715188.2982999999</v>
      </c>
    </row>
    <row r="33" spans="1:51" x14ac:dyDescent="0.25">
      <c r="A33" t="s">
        <v>60</v>
      </c>
      <c r="B33">
        <v>1604945125</v>
      </c>
      <c r="C33">
        <v>1433993555</v>
      </c>
      <c r="D33" s="3">
        <f t="shared" si="0"/>
        <v>0.89348447661099939</v>
      </c>
      <c r="E33">
        <v>14322484.66</v>
      </c>
      <c r="F33">
        <v>29498381.850000001</v>
      </c>
      <c r="G33">
        <v>15175897.199999999</v>
      </c>
      <c r="H33">
        <v>1.0582960539999999</v>
      </c>
      <c r="I33">
        <v>6098109.5209999997</v>
      </c>
      <c r="J33">
        <v>80069.269700000004</v>
      </c>
      <c r="K33">
        <v>3348201.8330000001</v>
      </c>
      <c r="L33">
        <v>4724509.165</v>
      </c>
      <c r="M33">
        <v>33716.15868</v>
      </c>
      <c r="N33">
        <v>903597.38580000005</v>
      </c>
      <c r="O33">
        <v>634982.68130000005</v>
      </c>
      <c r="P33">
        <v>1305538.22</v>
      </c>
      <c r="Q33">
        <v>4644571.0149999997</v>
      </c>
      <c r="R33">
        <v>1370134</v>
      </c>
      <c r="S33">
        <v>589031.60439999995</v>
      </c>
      <c r="V33">
        <v>452112.74729999999</v>
      </c>
      <c r="W33">
        <v>4820749.1430000002</v>
      </c>
      <c r="X33">
        <v>1239419.7949999999</v>
      </c>
      <c r="Y33">
        <v>2847259.8829999999</v>
      </c>
      <c r="Z33">
        <v>393310.6923</v>
      </c>
      <c r="AA33" s="1">
        <v>61313996</v>
      </c>
      <c r="AB33" s="1">
        <v>257058295</v>
      </c>
      <c r="AC33" s="1">
        <v>73331639</v>
      </c>
      <c r="AD33" s="1">
        <v>962621211</v>
      </c>
      <c r="AE33" s="1">
        <v>81191808</v>
      </c>
      <c r="AH33">
        <f t="shared" si="1"/>
        <v>23732460.853879999</v>
      </c>
      <c r="AI33">
        <f t="shared" si="2"/>
        <v>9752852.2605999988</v>
      </c>
      <c r="AJ33" s="1">
        <f t="shared" si="3"/>
        <v>1435516949</v>
      </c>
      <c r="AK33">
        <f t="shared" si="4"/>
        <v>13979608.593280001</v>
      </c>
      <c r="AL33">
        <f t="shared" si="5"/>
        <v>4.1288781165083606</v>
      </c>
      <c r="AM33" s="2">
        <f t="shared" si="6"/>
        <v>4.2331842159999997</v>
      </c>
      <c r="AN33" s="2">
        <v>1.0582960539999999</v>
      </c>
      <c r="AO33">
        <f t="shared" si="7"/>
        <v>0.80453432918999246</v>
      </c>
      <c r="AP33">
        <f t="shared" si="8"/>
        <v>0.19546567081000754</v>
      </c>
      <c r="AQ33" s="2">
        <f t="shared" si="9"/>
        <v>4.4872494358184776</v>
      </c>
      <c r="AR33" s="3">
        <f t="shared" si="10"/>
        <v>1.8066707165897664</v>
      </c>
      <c r="AS33" s="3">
        <v>14322484.655999999</v>
      </c>
      <c r="AT33" s="3">
        <v>16204463.037</v>
      </c>
      <c r="AU33" s="3">
        <v>29498381.853</v>
      </c>
      <c r="AV33" s="3">
        <v>9428490.1098999996</v>
      </c>
      <c r="AW33" s="3">
        <v>39252248.398999996</v>
      </c>
      <c r="AX33" s="3">
        <v>33737654.033</v>
      </c>
      <c r="AY33" s="3">
        <v>3210706.3407000001</v>
      </c>
    </row>
    <row r="34" spans="1:51" x14ac:dyDescent="0.25">
      <c r="A34" t="s">
        <v>61</v>
      </c>
      <c r="B34">
        <v>1652362581</v>
      </c>
      <c r="C34">
        <v>1462252933</v>
      </c>
      <c r="D34" s="3">
        <f t="shared" si="0"/>
        <v>0.88494677246627873</v>
      </c>
      <c r="E34">
        <v>14075285.85</v>
      </c>
      <c r="F34">
        <v>29595399.989999998</v>
      </c>
      <c r="G34">
        <v>15520114.140000001</v>
      </c>
      <c r="H34">
        <v>1.06138369</v>
      </c>
      <c r="I34">
        <v>6398552.5559999999</v>
      </c>
      <c r="J34">
        <v>87062.115120000002</v>
      </c>
      <c r="K34">
        <v>3459263.1140000001</v>
      </c>
      <c r="L34">
        <v>4879195.0120000001</v>
      </c>
      <c r="M34">
        <v>17671.70578</v>
      </c>
      <c r="N34">
        <v>797572.19350000005</v>
      </c>
      <c r="O34">
        <v>593764.08770000003</v>
      </c>
      <c r="P34">
        <v>1031810.915</v>
      </c>
      <c r="Q34">
        <v>4469400.2300000004</v>
      </c>
      <c r="R34">
        <v>1436223.6410000001</v>
      </c>
      <c r="S34">
        <v>574072.54520000005</v>
      </c>
      <c r="V34">
        <v>452930.03289999999</v>
      </c>
      <c r="W34">
        <v>4793525.3509999998</v>
      </c>
      <c r="X34">
        <v>1179343.6710000001</v>
      </c>
      <c r="Y34">
        <v>2852202.1889999998</v>
      </c>
      <c r="Z34">
        <v>393999.48489999998</v>
      </c>
      <c r="AA34" s="1">
        <v>49804753</v>
      </c>
      <c r="AB34" s="1">
        <v>266691460</v>
      </c>
      <c r="AC34" s="1">
        <v>74091893</v>
      </c>
      <c r="AD34" s="1">
        <v>988008720</v>
      </c>
      <c r="AE34" s="1">
        <v>84598784</v>
      </c>
      <c r="AH34">
        <f t="shared" si="1"/>
        <v>23744588.1153</v>
      </c>
      <c r="AI34">
        <f t="shared" si="2"/>
        <v>9672000.7287999988</v>
      </c>
      <c r="AJ34" s="1">
        <f t="shared" si="3"/>
        <v>1463195610</v>
      </c>
      <c r="AK34">
        <f t="shared" si="4"/>
        <v>14072587.386500001</v>
      </c>
      <c r="AL34">
        <f t="shared" si="5"/>
        <v>4.0831625667764309</v>
      </c>
      <c r="AM34" s="2">
        <f t="shared" si="6"/>
        <v>4.24553476</v>
      </c>
      <c r="AN34" s="2">
        <v>1.06138369</v>
      </c>
      <c r="AO34">
        <f t="shared" si="7"/>
        <v>0.80230671399349451</v>
      </c>
      <c r="AP34">
        <f t="shared" si="8"/>
        <v>0.19769328600650549</v>
      </c>
      <c r="AQ34" s="2">
        <f t="shared" si="9"/>
        <v>4.5062439368445579</v>
      </c>
      <c r="AR34" s="3">
        <f t="shared" si="10"/>
        <v>1.843280206127113</v>
      </c>
      <c r="AS34" s="3">
        <v>14075285.852</v>
      </c>
      <c r="AT34" s="3">
        <v>17667119.616</v>
      </c>
      <c r="AU34" s="3">
        <v>29595399.991999999</v>
      </c>
      <c r="AV34" s="3">
        <v>10566839.903999999</v>
      </c>
      <c r="AW34" s="3">
        <v>40748531</v>
      </c>
      <c r="AX34" s="3">
        <v>34490588.247000001</v>
      </c>
      <c r="AY34" s="3">
        <v>2748182.7781000002</v>
      </c>
    </row>
    <row r="35" spans="1:51" x14ac:dyDescent="0.25">
      <c r="A35" t="s">
        <v>62</v>
      </c>
      <c r="B35">
        <v>1694072518</v>
      </c>
      <c r="C35">
        <v>1501127376</v>
      </c>
      <c r="D35" s="3">
        <f t="shared" si="0"/>
        <v>0.88610573635431589</v>
      </c>
      <c r="E35">
        <v>13842142.01</v>
      </c>
      <c r="F35">
        <v>29166384.210000001</v>
      </c>
      <c r="G35">
        <v>15324242.199999999</v>
      </c>
      <c r="H35">
        <v>1.0208488929999999</v>
      </c>
      <c r="I35">
        <v>6214081.1430000002</v>
      </c>
      <c r="J35">
        <v>90078.297529999996</v>
      </c>
      <c r="K35">
        <v>3484378.76</v>
      </c>
      <c r="L35">
        <v>4821288.1560000004</v>
      </c>
      <c r="M35">
        <v>19143.135719999998</v>
      </c>
      <c r="N35">
        <v>789905.91209999996</v>
      </c>
      <c r="O35">
        <v>588443.02249999996</v>
      </c>
      <c r="P35">
        <v>1185568.3600000001</v>
      </c>
      <c r="Q35">
        <v>4438799.18</v>
      </c>
      <c r="R35">
        <v>1398506</v>
      </c>
      <c r="S35">
        <v>592812.24719999998</v>
      </c>
      <c r="V35">
        <v>437113.70789999998</v>
      </c>
      <c r="W35">
        <v>4540378.9890000001</v>
      </c>
      <c r="X35">
        <v>1169063.4609999999</v>
      </c>
      <c r="Y35">
        <v>2898217.8539999998</v>
      </c>
      <c r="Z35">
        <v>404895</v>
      </c>
      <c r="AA35" s="1">
        <v>51675729</v>
      </c>
      <c r="AB35" s="1">
        <v>275124533</v>
      </c>
      <c r="AC35" s="1">
        <v>77769336</v>
      </c>
      <c r="AD35" s="1">
        <v>1003089580</v>
      </c>
      <c r="AE35" s="1">
        <v>93772114</v>
      </c>
      <c r="AH35">
        <f t="shared" si="1"/>
        <v>23623004.214049999</v>
      </c>
      <c r="AI35">
        <f t="shared" si="2"/>
        <v>9449669.0119000003</v>
      </c>
      <c r="AJ35" s="1">
        <f t="shared" si="3"/>
        <v>1501431292</v>
      </c>
      <c r="AK35">
        <f t="shared" si="4"/>
        <v>14173335.202149998</v>
      </c>
      <c r="AL35">
        <f t="shared" si="5"/>
        <v>4.0274905811469086</v>
      </c>
      <c r="AM35" s="2">
        <f t="shared" si="6"/>
        <v>4.0833955719999997</v>
      </c>
      <c r="AN35" s="2">
        <v>1.0208488929999999</v>
      </c>
      <c r="AO35">
        <f t="shared" si="7"/>
        <v>0.80993941669158309</v>
      </c>
      <c r="AP35">
        <f t="shared" si="8"/>
        <v>0.19006058330841691</v>
      </c>
      <c r="AQ35" s="2">
        <f t="shared" si="9"/>
        <v>4.3554723142819354</v>
      </c>
      <c r="AR35" s="3">
        <f t="shared" si="10"/>
        <v>1.6100015912225083</v>
      </c>
      <c r="AS35" s="3">
        <v>13842142.011</v>
      </c>
      <c r="AT35" s="3">
        <v>16826472.831</v>
      </c>
      <c r="AU35" s="3">
        <v>29166384.213</v>
      </c>
      <c r="AV35" s="3">
        <v>11020384.079</v>
      </c>
      <c r="AW35" s="3">
        <v>40630758.403999999</v>
      </c>
      <c r="AX35" s="3">
        <v>33094078.09</v>
      </c>
      <c r="AY35" s="3">
        <v>2425463.2472000001</v>
      </c>
    </row>
    <row r="36" spans="1:51" x14ac:dyDescent="0.25">
      <c r="A36" t="s">
        <v>63</v>
      </c>
      <c r="B36">
        <v>1731057829</v>
      </c>
      <c r="C36">
        <v>1530583374</v>
      </c>
      <c r="D36" s="3">
        <f t="shared" si="0"/>
        <v>0.88418962576437421</v>
      </c>
      <c r="E36">
        <v>14776784.17</v>
      </c>
      <c r="F36">
        <v>30434752.23</v>
      </c>
      <c r="G36">
        <v>15657968.07</v>
      </c>
      <c r="H36">
        <v>1.0230065429999999</v>
      </c>
      <c r="I36">
        <v>6449322.3269999996</v>
      </c>
      <c r="J36">
        <v>98373.405129999999</v>
      </c>
      <c r="K36">
        <v>3473834.0860000001</v>
      </c>
      <c r="L36">
        <v>4881589.7300000004</v>
      </c>
      <c r="M36">
        <v>11880.08677</v>
      </c>
      <c r="N36">
        <v>802165.61</v>
      </c>
      <c r="O36">
        <v>568177</v>
      </c>
      <c r="P36">
        <v>1211772.2220000001</v>
      </c>
      <c r="Q36">
        <v>4579668.9330000002</v>
      </c>
      <c r="R36">
        <v>1635250</v>
      </c>
      <c r="S36">
        <v>645338.83330000006</v>
      </c>
      <c r="V36">
        <v>438412.77779999998</v>
      </c>
      <c r="W36">
        <v>4454601.5329999998</v>
      </c>
      <c r="X36">
        <v>1261782.767</v>
      </c>
      <c r="Y36">
        <v>3567276.0890000002</v>
      </c>
      <c r="Z36">
        <v>435953</v>
      </c>
      <c r="AA36" s="1">
        <v>53149393</v>
      </c>
      <c r="AB36" s="1">
        <v>279083704</v>
      </c>
      <c r="AC36" s="1">
        <v>83919919</v>
      </c>
      <c r="AD36" s="1">
        <v>1010857556</v>
      </c>
      <c r="AE36" s="1">
        <v>104096244</v>
      </c>
      <c r="AH36">
        <f t="shared" si="1"/>
        <v>24357372.233199999</v>
      </c>
      <c r="AI36">
        <f t="shared" si="2"/>
        <v>10158026.1668</v>
      </c>
      <c r="AJ36" s="1">
        <f t="shared" si="3"/>
        <v>1531106816</v>
      </c>
      <c r="AK36">
        <f t="shared" si="4"/>
        <v>14199346.066399999</v>
      </c>
      <c r="AL36">
        <f t="shared" si="5"/>
        <v>3.9801656259628606</v>
      </c>
      <c r="AM36" s="2">
        <f t="shared" si="6"/>
        <v>4.0920261719999997</v>
      </c>
      <c r="AN36" s="2">
        <v>1.0230065429999999</v>
      </c>
      <c r="AO36">
        <f t="shared" si="7"/>
        <v>0.80031445793044975</v>
      </c>
      <c r="AP36">
        <f t="shared" si="8"/>
        <v>0.19968554206955025</v>
      </c>
      <c r="AQ36" s="2">
        <f t="shared" si="9"/>
        <v>4.3906370357508937</v>
      </c>
      <c r="AR36" s="3">
        <f t="shared" si="10"/>
        <v>1.5586364898819416</v>
      </c>
      <c r="AS36" s="3">
        <v>14776784.166999999</v>
      </c>
      <c r="AT36" s="3">
        <v>17003411.800000001</v>
      </c>
      <c r="AU36" s="3">
        <v>30434752.232999999</v>
      </c>
      <c r="AV36" s="3">
        <v>11391383.356000001</v>
      </c>
      <c r="AW36" s="3">
        <v>42365918.810999997</v>
      </c>
      <c r="AX36" s="3">
        <v>33862283.744000003</v>
      </c>
      <c r="AY36" s="3">
        <v>2082087.7778</v>
      </c>
    </row>
    <row r="37" spans="1:51" x14ac:dyDescent="0.25">
      <c r="A37" t="s">
        <v>64</v>
      </c>
      <c r="B37">
        <v>1782839511</v>
      </c>
      <c r="C37">
        <v>1568275261</v>
      </c>
      <c r="D37" s="3">
        <f t="shared" si="0"/>
        <v>0.8796502721214372</v>
      </c>
      <c r="E37">
        <v>14918303.08</v>
      </c>
      <c r="F37">
        <v>30524405.370000001</v>
      </c>
      <c r="G37">
        <v>15606102.289999999</v>
      </c>
      <c r="H37">
        <v>0.99511244499999996</v>
      </c>
      <c r="I37">
        <v>6332443.6279999996</v>
      </c>
      <c r="J37">
        <v>93778.222840000002</v>
      </c>
      <c r="K37">
        <v>3354775.9169999999</v>
      </c>
      <c r="L37">
        <v>4880600.3940000003</v>
      </c>
      <c r="M37">
        <v>18610.84518</v>
      </c>
      <c r="N37">
        <v>838929.22530000005</v>
      </c>
      <c r="O37">
        <v>544385.16910000006</v>
      </c>
      <c r="P37">
        <v>999442.97790000006</v>
      </c>
      <c r="Q37">
        <v>4362767.0259999996</v>
      </c>
      <c r="R37">
        <v>1725845</v>
      </c>
      <c r="S37">
        <v>591082.9632</v>
      </c>
      <c r="V37">
        <v>410206.1802</v>
      </c>
      <c r="W37">
        <v>4093215.2239999999</v>
      </c>
      <c r="X37">
        <v>1204229.368</v>
      </c>
      <c r="Y37">
        <v>3655617.3459999999</v>
      </c>
      <c r="Z37">
        <v>428077</v>
      </c>
      <c r="AA37" s="1">
        <v>49342967</v>
      </c>
      <c r="AB37" s="1">
        <v>285217834</v>
      </c>
      <c r="AC37" s="1">
        <v>79925638</v>
      </c>
      <c r="AD37" s="1">
        <v>1044638140</v>
      </c>
      <c r="AE37" s="1">
        <v>110007938</v>
      </c>
      <c r="AH37">
        <f t="shared" si="1"/>
        <v>23742661.368519999</v>
      </c>
      <c r="AI37">
        <f t="shared" si="2"/>
        <v>9791345.1182000004</v>
      </c>
      <c r="AJ37" s="1">
        <f t="shared" si="3"/>
        <v>1569132517</v>
      </c>
      <c r="AK37">
        <f t="shared" si="4"/>
        <v>13951316.250319999</v>
      </c>
      <c r="AL37">
        <f t="shared" si="5"/>
        <v>3.8245716510049959</v>
      </c>
      <c r="AM37" s="2">
        <f t="shared" si="6"/>
        <v>3.9804497799999998</v>
      </c>
      <c r="AN37" s="2">
        <v>0.99511244499999996</v>
      </c>
      <c r="AO37">
        <f t="shared" si="7"/>
        <v>0.77782551636058284</v>
      </c>
      <c r="AP37">
        <f t="shared" si="8"/>
        <v>0.22217448363941716</v>
      </c>
      <c r="AQ37" s="2">
        <f t="shared" si="9"/>
        <v>4.2807246775288261</v>
      </c>
      <c r="AR37" s="3">
        <f t="shared" si="10"/>
        <v>1.5993879519192071</v>
      </c>
      <c r="AS37" s="3">
        <v>14918303.077</v>
      </c>
      <c r="AT37" s="3">
        <v>17367327.662</v>
      </c>
      <c r="AU37" s="3">
        <v>30524405.368000001</v>
      </c>
      <c r="AV37" s="3">
        <v>11518771.857000001</v>
      </c>
      <c r="AW37" s="3">
        <v>42179218.984999999</v>
      </c>
      <c r="AX37" s="3">
        <v>34006720.717</v>
      </c>
      <c r="AY37" s="3">
        <v>1721089.9779000001</v>
      </c>
    </row>
    <row r="38" spans="1:51" x14ac:dyDescent="0.25">
      <c r="A38" t="s">
        <v>65</v>
      </c>
      <c r="B38">
        <v>1933281233</v>
      </c>
      <c r="C38">
        <v>1596445593</v>
      </c>
      <c r="D38" s="3">
        <f t="shared" si="0"/>
        <v>0.82576997373666639</v>
      </c>
      <c r="E38">
        <v>14058030.57</v>
      </c>
      <c r="F38">
        <v>30298546.32</v>
      </c>
      <c r="G38">
        <v>16240515.75</v>
      </c>
      <c r="H38">
        <v>1.0172921539999999</v>
      </c>
      <c r="I38">
        <v>6640102.1900000004</v>
      </c>
      <c r="J38">
        <v>95657.317559999996</v>
      </c>
      <c r="K38">
        <v>3599907.9109999998</v>
      </c>
      <c r="L38">
        <v>5067710.4589999998</v>
      </c>
      <c r="M38">
        <v>13896.15364</v>
      </c>
      <c r="N38">
        <v>907123.51430000004</v>
      </c>
      <c r="O38">
        <v>539568.42189999996</v>
      </c>
      <c r="P38">
        <v>854982.42469999997</v>
      </c>
      <c r="Q38">
        <v>4319685.2520000003</v>
      </c>
      <c r="R38">
        <v>1871806</v>
      </c>
      <c r="S38">
        <v>611506.67949999997</v>
      </c>
      <c r="V38">
        <v>403107.01640000002</v>
      </c>
      <c r="W38">
        <v>4168052.699</v>
      </c>
      <c r="X38">
        <v>1297633.5009999999</v>
      </c>
      <c r="Y38">
        <v>3593636.1340000001</v>
      </c>
      <c r="Z38">
        <v>436768.61369999999</v>
      </c>
      <c r="AA38" s="1">
        <v>51845458</v>
      </c>
      <c r="AB38" s="1">
        <v>295343944</v>
      </c>
      <c r="AC38" s="1">
        <v>77846852</v>
      </c>
      <c r="AD38" s="1">
        <v>1076654671</v>
      </c>
      <c r="AE38" s="1">
        <v>96630555</v>
      </c>
      <c r="AH38">
        <f t="shared" si="1"/>
        <v>24521946.323599998</v>
      </c>
      <c r="AI38">
        <f t="shared" si="2"/>
        <v>9899197.9641000014</v>
      </c>
      <c r="AJ38" s="1">
        <f t="shared" si="3"/>
        <v>1598321480</v>
      </c>
      <c r="AK38">
        <f t="shared" si="4"/>
        <v>14622748.359499997</v>
      </c>
      <c r="AL38">
        <f t="shared" si="5"/>
        <v>3.8950087840478882</v>
      </c>
      <c r="AM38" s="2">
        <f t="shared" si="6"/>
        <v>4.0691686159999998</v>
      </c>
      <c r="AN38" s="2">
        <v>1.0172921539999999</v>
      </c>
      <c r="AO38">
        <f t="shared" si="7"/>
        <v>0.80934398847422984</v>
      </c>
      <c r="AP38">
        <f t="shared" si="8"/>
        <v>0.19065601152577016</v>
      </c>
      <c r="AQ38" s="2">
        <f t="shared" si="9"/>
        <v>4.3313382886616987</v>
      </c>
      <c r="AR38" s="3">
        <f t="shared" si="10"/>
        <v>1.6628728626764144</v>
      </c>
      <c r="AS38" s="3">
        <v>14058030.57</v>
      </c>
      <c r="AT38" s="3">
        <v>17439719.953000002</v>
      </c>
      <c r="AU38" s="3">
        <v>30298546.322999999</v>
      </c>
      <c r="AV38" s="3">
        <v>10965745.055</v>
      </c>
      <c r="AW38" s="3">
        <v>41606897.564000003</v>
      </c>
      <c r="AX38" s="3">
        <v>32913409.504000001</v>
      </c>
      <c r="AY38" s="3">
        <v>1415658.9808</v>
      </c>
    </row>
    <row r="39" spans="1:51" x14ac:dyDescent="0.25">
      <c r="A39" t="s">
        <v>66</v>
      </c>
      <c r="B39">
        <v>1963576424</v>
      </c>
      <c r="C39">
        <v>1599962863</v>
      </c>
      <c r="D39" s="3">
        <f t="shared" si="0"/>
        <v>0.81482077470695891</v>
      </c>
      <c r="E39">
        <v>15621108.35</v>
      </c>
      <c r="F39">
        <v>32252152</v>
      </c>
      <c r="G39">
        <v>16631043.65</v>
      </c>
      <c r="H39">
        <v>1.039464355</v>
      </c>
      <c r="I39">
        <v>6799955.6689999998</v>
      </c>
      <c r="J39">
        <v>112769.0626</v>
      </c>
      <c r="K39">
        <v>3826020.6469999999</v>
      </c>
      <c r="L39">
        <v>4972411.9450000003</v>
      </c>
      <c r="M39">
        <v>18287.949980000001</v>
      </c>
      <c r="N39">
        <v>933575.06359999999</v>
      </c>
      <c r="O39">
        <v>545522.01119999995</v>
      </c>
      <c r="P39">
        <v>959092.82019999996</v>
      </c>
      <c r="Q39">
        <v>4712938.8320000004</v>
      </c>
      <c r="R39">
        <v>1738066.753</v>
      </c>
      <c r="S39">
        <v>762106.24719999998</v>
      </c>
      <c r="V39">
        <v>393937.31459999998</v>
      </c>
      <c r="W39">
        <v>4276124.3480000002</v>
      </c>
      <c r="X39">
        <v>1596100.405</v>
      </c>
      <c r="Y39">
        <v>4156726.4160000002</v>
      </c>
      <c r="Z39">
        <v>474681</v>
      </c>
      <c r="AA39" s="1">
        <v>55617861</v>
      </c>
      <c r="AB39" s="1">
        <v>313044796</v>
      </c>
      <c r="AC39" s="1">
        <v>76000345</v>
      </c>
      <c r="AD39" s="1">
        <v>1074986398</v>
      </c>
      <c r="AE39" s="1">
        <v>82578191</v>
      </c>
      <c r="AH39">
        <f t="shared" si="1"/>
        <v>25380747.000779998</v>
      </c>
      <c r="AI39">
        <f t="shared" si="2"/>
        <v>10897569.483600002</v>
      </c>
      <c r="AJ39" s="1">
        <f t="shared" si="3"/>
        <v>1602227591</v>
      </c>
      <c r="AK39">
        <f t="shared" si="4"/>
        <v>14483177.517179996</v>
      </c>
      <c r="AL39">
        <f t="shared" si="5"/>
        <v>3.8122418281953707</v>
      </c>
      <c r="AM39" s="2">
        <f t="shared" si="6"/>
        <v>4.15785742</v>
      </c>
      <c r="AN39" s="2">
        <v>1.039464355</v>
      </c>
      <c r="AO39">
        <f t="shared" si="7"/>
        <v>0.78694739503832167</v>
      </c>
      <c r="AP39">
        <f t="shared" si="8"/>
        <v>0.21305260496167833</v>
      </c>
      <c r="AQ39" s="2">
        <f t="shared" si="9"/>
        <v>4.3841338210117362</v>
      </c>
      <c r="AR39" s="3">
        <f t="shared" si="10"/>
        <v>1.704230267653966</v>
      </c>
      <c r="AS39" s="3">
        <v>15621108.347999999</v>
      </c>
      <c r="AT39" s="3">
        <v>17635169.056000002</v>
      </c>
      <c r="AU39" s="3">
        <v>32252152</v>
      </c>
      <c r="AV39" s="3">
        <v>10762808.82</v>
      </c>
      <c r="AW39" s="3">
        <v>43185898.370999999</v>
      </c>
      <c r="AX39" s="3">
        <v>34536086.572999999</v>
      </c>
      <c r="AY39" s="3">
        <v>1279809.1684999999</v>
      </c>
    </row>
    <row r="40" spans="1:51" x14ac:dyDescent="0.25">
      <c r="A40" t="s">
        <v>67</v>
      </c>
      <c r="B40">
        <v>1995695492</v>
      </c>
      <c r="C40">
        <v>1661037686</v>
      </c>
      <c r="D40" s="3">
        <f t="shared" si="0"/>
        <v>0.83231018592690187</v>
      </c>
      <c r="E40">
        <v>13965077.68</v>
      </c>
      <c r="F40">
        <v>31067900.329999998</v>
      </c>
      <c r="G40">
        <v>17102822.66</v>
      </c>
      <c r="H40">
        <v>1.029646877</v>
      </c>
      <c r="I40">
        <v>7286204.4579999996</v>
      </c>
      <c r="J40">
        <v>123561.46090000001</v>
      </c>
      <c r="K40">
        <v>4093087.9670000002</v>
      </c>
      <c r="L40">
        <v>5547138.1090000002</v>
      </c>
      <c r="M40">
        <v>14457.104789999999</v>
      </c>
      <c r="N40">
        <v>881394.8125</v>
      </c>
      <c r="O40">
        <v>466751</v>
      </c>
      <c r="P40">
        <v>683708.15560000006</v>
      </c>
      <c r="Q40">
        <v>4642894.6780000003</v>
      </c>
      <c r="R40">
        <v>1599598</v>
      </c>
      <c r="S40">
        <v>946835.58889999997</v>
      </c>
      <c r="V40">
        <v>433050.97779999999</v>
      </c>
      <c r="W40">
        <v>4700519.5669999998</v>
      </c>
      <c r="X40">
        <v>1888675.656</v>
      </c>
      <c r="Y40">
        <v>2409084.0329999998</v>
      </c>
      <c r="Z40">
        <v>478041.44439999998</v>
      </c>
      <c r="AA40" s="1">
        <v>52747946</v>
      </c>
      <c r="AB40" s="1">
        <v>305895029</v>
      </c>
      <c r="AC40" s="1">
        <v>79156723</v>
      </c>
      <c r="AD40" s="1">
        <v>1131846041</v>
      </c>
      <c r="AE40" s="1">
        <v>93068961</v>
      </c>
      <c r="AH40">
        <f t="shared" si="1"/>
        <v>26285631.334689997</v>
      </c>
      <c r="AI40">
        <f t="shared" si="2"/>
        <v>9909371.678199999</v>
      </c>
      <c r="AJ40" s="1">
        <f t="shared" si="3"/>
        <v>1662714700</v>
      </c>
      <c r="AK40">
        <f t="shared" si="4"/>
        <v>16376259.656489998</v>
      </c>
      <c r="AL40">
        <f t="shared" si="5"/>
        <v>4.1732371195867657</v>
      </c>
      <c r="AM40" s="2">
        <f t="shared" si="6"/>
        <v>4.1185875080000001</v>
      </c>
      <c r="AN40" s="2">
        <v>1.029646877</v>
      </c>
      <c r="AO40">
        <f t="shared" si="7"/>
        <v>0.84607041529961025</v>
      </c>
      <c r="AP40">
        <f t="shared" si="8"/>
        <v>0.15392958470038975</v>
      </c>
      <c r="AQ40" s="2">
        <f t="shared" si="9"/>
        <v>4.3630519862569317</v>
      </c>
      <c r="AR40" s="3">
        <f t="shared" si="10"/>
        <v>1.6000077581768821</v>
      </c>
      <c r="AS40" s="3">
        <v>13965077.677999999</v>
      </c>
      <c r="AT40" s="3">
        <v>18013858.056000002</v>
      </c>
      <c r="AU40" s="3">
        <v>31067900.333000001</v>
      </c>
      <c r="AV40" s="3">
        <v>11600247.732999999</v>
      </c>
      <c r="AW40" s="3">
        <v>42415911.388999999</v>
      </c>
      <c r="AX40" s="3">
        <v>33121180.011</v>
      </c>
      <c r="AY40" s="3">
        <v>1142244.2778</v>
      </c>
    </row>
    <row r="41" spans="1:51" x14ac:dyDescent="0.25">
      <c r="A41" t="s">
        <v>68</v>
      </c>
      <c r="B41">
        <v>2038028156</v>
      </c>
      <c r="C41">
        <v>1705558366</v>
      </c>
      <c r="D41" s="3">
        <f t="shared" si="0"/>
        <v>0.83686692991890144</v>
      </c>
      <c r="E41">
        <v>16286116.4</v>
      </c>
      <c r="F41">
        <v>33657034.609999999</v>
      </c>
      <c r="G41">
        <v>17370918.210000001</v>
      </c>
      <c r="H41">
        <v>1.0184886399999999</v>
      </c>
      <c r="I41">
        <v>7716958.9649999999</v>
      </c>
      <c r="J41">
        <v>131861.9828</v>
      </c>
      <c r="K41">
        <v>4760389.4309999999</v>
      </c>
      <c r="L41">
        <v>5842240.352</v>
      </c>
      <c r="M41">
        <v>19119.669900000001</v>
      </c>
      <c r="N41">
        <v>1083575.6000000001</v>
      </c>
      <c r="O41">
        <v>532960</v>
      </c>
      <c r="P41">
        <v>885888.2831</v>
      </c>
      <c r="Q41">
        <v>4660216.9119999995</v>
      </c>
      <c r="R41">
        <v>1818272</v>
      </c>
      <c r="S41">
        <v>1216547.412</v>
      </c>
      <c r="V41">
        <v>455047.8456</v>
      </c>
      <c r="W41">
        <v>5233336.7759999996</v>
      </c>
      <c r="X41">
        <v>2243178.1800000002</v>
      </c>
      <c r="Y41">
        <v>2988241.3820000002</v>
      </c>
      <c r="Z41">
        <v>546118</v>
      </c>
      <c r="AA41" s="1">
        <v>53721840</v>
      </c>
      <c r="AB41" s="1">
        <v>298172084</v>
      </c>
      <c r="AC41" s="1">
        <v>86852059</v>
      </c>
      <c r="AD41" s="1">
        <v>1171553426</v>
      </c>
      <c r="AE41" s="1">
        <v>96420276</v>
      </c>
      <c r="AH41">
        <f t="shared" si="1"/>
        <v>28668030.607800007</v>
      </c>
      <c r="AI41">
        <f t="shared" si="2"/>
        <v>11465922.183600001</v>
      </c>
      <c r="AJ41" s="1">
        <f t="shared" si="3"/>
        <v>1706719685</v>
      </c>
      <c r="AK41">
        <f t="shared" si="4"/>
        <v>17202108.424200006</v>
      </c>
      <c r="AL41">
        <f t="shared" si="5"/>
        <v>4.2730211109951437</v>
      </c>
      <c r="AM41" s="2">
        <f t="shared" si="6"/>
        <v>4.0739545599999998</v>
      </c>
      <c r="AN41" s="2">
        <v>1.0184886399999999</v>
      </c>
      <c r="AO41">
        <f t="shared" si="7"/>
        <v>0.85176935342017068</v>
      </c>
      <c r="AP41">
        <f t="shared" si="8"/>
        <v>0.14823064657982932</v>
      </c>
      <c r="AQ41" s="2">
        <f t="shared" si="9"/>
        <v>4.3180677451989222</v>
      </c>
      <c r="AR41" s="3">
        <f t="shared" si="10"/>
        <v>1.9104052308672823</v>
      </c>
      <c r="AS41" s="3">
        <v>16286116.397</v>
      </c>
      <c r="AT41" s="3">
        <v>19855341.848999999</v>
      </c>
      <c r="AU41" s="3">
        <v>33657034.607000001</v>
      </c>
      <c r="AV41" s="3">
        <v>11577216.062999999</v>
      </c>
      <c r="AW41" s="3">
        <v>44787064.033</v>
      </c>
      <c r="AX41" s="3">
        <v>37471161.245999999</v>
      </c>
      <c r="AY41" s="3">
        <v>1329703</v>
      </c>
    </row>
    <row r="42" spans="1:51" x14ac:dyDescent="0.25">
      <c r="A42" t="s">
        <v>69</v>
      </c>
      <c r="B42">
        <v>2129801732</v>
      </c>
      <c r="C42">
        <v>1732808706</v>
      </c>
      <c r="D42" s="3">
        <f t="shared" si="0"/>
        <v>0.81360094696363972</v>
      </c>
      <c r="E42">
        <v>18387223.690000001</v>
      </c>
      <c r="F42">
        <v>35780473.350000001</v>
      </c>
      <c r="G42">
        <v>17393249.66</v>
      </c>
      <c r="H42">
        <v>1.0037605190000001</v>
      </c>
      <c r="I42">
        <v>8177184.1789999995</v>
      </c>
      <c r="J42">
        <v>142418.89989999999</v>
      </c>
      <c r="K42">
        <v>5212420.0369999995</v>
      </c>
      <c r="L42">
        <v>6117925.2520000003</v>
      </c>
      <c r="M42">
        <v>13404.439319999999</v>
      </c>
      <c r="N42">
        <v>1371884.774</v>
      </c>
      <c r="O42">
        <v>541932.07120000001</v>
      </c>
      <c r="P42">
        <v>1008328.249</v>
      </c>
      <c r="Q42">
        <v>4714651.0580000002</v>
      </c>
      <c r="R42">
        <v>1863149</v>
      </c>
      <c r="S42">
        <v>1293333.392</v>
      </c>
      <c r="V42">
        <v>480022.66850000003</v>
      </c>
      <c r="W42">
        <v>5768759.4850000003</v>
      </c>
      <c r="X42">
        <v>2482309.08</v>
      </c>
      <c r="Y42">
        <v>3500207.4410000001</v>
      </c>
      <c r="Z42">
        <v>616203.23840000003</v>
      </c>
      <c r="AA42" s="1">
        <v>57683027</v>
      </c>
      <c r="AB42" s="1">
        <v>291362393</v>
      </c>
      <c r="AC42" s="1">
        <v>95477245</v>
      </c>
      <c r="AD42" s="1">
        <v>1212137344</v>
      </c>
      <c r="AE42" s="1">
        <v>77232826</v>
      </c>
      <c r="AH42">
        <f t="shared" si="1"/>
        <v>30456631.351420004</v>
      </c>
      <c r="AI42">
        <f t="shared" si="2"/>
        <v>12847501.912899999</v>
      </c>
      <c r="AJ42" s="1">
        <f t="shared" si="3"/>
        <v>1733892835</v>
      </c>
      <c r="AK42">
        <f t="shared" si="4"/>
        <v>17609129.438520007</v>
      </c>
      <c r="AL42">
        <f t="shared" si="5"/>
        <v>4.2517183593148484</v>
      </c>
      <c r="AM42" s="2">
        <f t="shared" si="6"/>
        <v>4.0150420760000003</v>
      </c>
      <c r="AN42" s="2">
        <v>1.0037605190000001</v>
      </c>
      <c r="AO42">
        <f t="shared" si="7"/>
        <v>0.85120817305844843</v>
      </c>
      <c r="AP42">
        <f t="shared" si="8"/>
        <v>0.14879182694155157</v>
      </c>
      <c r="AQ42" s="2">
        <f t="shared" si="9"/>
        <v>4.2023443008845964</v>
      </c>
      <c r="AR42" s="3">
        <f t="shared" si="10"/>
        <v>1.8141395808876251</v>
      </c>
      <c r="AS42" s="3">
        <v>18387223.688000001</v>
      </c>
      <c r="AT42" s="3">
        <v>18922688.243999999</v>
      </c>
      <c r="AU42" s="3">
        <v>35780473.351000004</v>
      </c>
      <c r="AV42" s="3">
        <v>11117041.345000001</v>
      </c>
      <c r="AW42" s="3">
        <v>46974056.537</v>
      </c>
      <c r="AX42" s="3">
        <v>38504476.614</v>
      </c>
      <c r="AY42" s="3">
        <v>1194564.6821999999</v>
      </c>
    </row>
    <row r="43" spans="1:51" x14ac:dyDescent="0.25">
      <c r="A43" t="s">
        <v>70</v>
      </c>
      <c r="B43">
        <v>2130564115</v>
      </c>
      <c r="C43">
        <v>1784381436</v>
      </c>
      <c r="D43" s="3">
        <f t="shared" si="0"/>
        <v>0.83751595337463003</v>
      </c>
      <c r="E43">
        <v>19537933.359999999</v>
      </c>
      <c r="F43">
        <v>37307531.520000003</v>
      </c>
      <c r="G43">
        <v>17769598.16</v>
      </c>
      <c r="H43">
        <v>0.99584078799999998</v>
      </c>
      <c r="I43">
        <v>8507671.0280000009</v>
      </c>
      <c r="J43">
        <v>143489.6949</v>
      </c>
      <c r="K43">
        <v>5541416.2189999996</v>
      </c>
      <c r="L43">
        <v>6442313.1629999997</v>
      </c>
      <c r="M43">
        <v>15911.09013</v>
      </c>
      <c r="N43">
        <v>1471920.074</v>
      </c>
      <c r="O43">
        <v>535653.12360000005</v>
      </c>
      <c r="P43">
        <v>1040423.888</v>
      </c>
      <c r="Q43">
        <v>4639301.4160000002</v>
      </c>
      <c r="R43">
        <v>1951227</v>
      </c>
      <c r="S43">
        <v>1414272.82</v>
      </c>
      <c r="V43">
        <v>449383.07870000001</v>
      </c>
      <c r="W43">
        <v>6338217.517</v>
      </c>
      <c r="X43">
        <v>2733723.4270000001</v>
      </c>
      <c r="Y43">
        <v>3695100.3369999998</v>
      </c>
      <c r="Z43">
        <v>644883</v>
      </c>
      <c r="AA43" s="1">
        <v>55695094</v>
      </c>
      <c r="AB43" s="1">
        <v>280039157</v>
      </c>
      <c r="AC43" s="1">
        <v>98681585</v>
      </c>
      <c r="AD43" s="1">
        <v>1252686049</v>
      </c>
      <c r="AE43" s="1">
        <v>97864926</v>
      </c>
      <c r="AH43">
        <f t="shared" si="1"/>
        <v>31703599.516630001</v>
      </c>
      <c r="AI43">
        <f t="shared" si="2"/>
        <v>13861307.3597</v>
      </c>
      <c r="AJ43" s="1">
        <f t="shared" si="3"/>
        <v>1784966811</v>
      </c>
      <c r="AK43">
        <f t="shared" si="4"/>
        <v>17842292.15693</v>
      </c>
      <c r="AL43">
        <f t="shared" si="5"/>
        <v>4.2302820749749799</v>
      </c>
      <c r="AM43" s="2">
        <f t="shared" si="6"/>
        <v>3.9833631519999999</v>
      </c>
      <c r="AN43" s="2">
        <v>0.99584078799999998</v>
      </c>
      <c r="AO43">
        <f t="shared" si="7"/>
        <v>0.84979086594443221</v>
      </c>
      <c r="AP43">
        <f t="shared" si="8"/>
        <v>0.15020913405556779</v>
      </c>
      <c r="AQ43" s="2">
        <f t="shared" si="9"/>
        <v>4.2145091505804482</v>
      </c>
      <c r="AR43" s="3">
        <f t="shared" si="10"/>
        <v>1.7091824824000161</v>
      </c>
      <c r="AS43" s="3">
        <v>19537933.359999999</v>
      </c>
      <c r="AT43" s="3">
        <v>19068652.853999998</v>
      </c>
      <c r="AU43" s="3">
        <v>37307531.516999997</v>
      </c>
      <c r="AV43" s="3">
        <v>11695602.955</v>
      </c>
      <c r="AW43" s="3">
        <v>49240248.583999999</v>
      </c>
      <c r="AX43" s="3">
        <v>39813385.370999999</v>
      </c>
      <c r="AY43" s="3">
        <v>1206799.1573000001</v>
      </c>
    </row>
    <row r="44" spans="1:51" x14ac:dyDescent="0.25">
      <c r="A44" t="s">
        <v>71</v>
      </c>
      <c r="B44">
        <v>2159587704</v>
      </c>
      <c r="C44">
        <v>1803042601</v>
      </c>
      <c r="D44" s="3">
        <f t="shared" si="0"/>
        <v>0.83490130901393578</v>
      </c>
      <c r="E44">
        <v>19768983.370000001</v>
      </c>
      <c r="F44">
        <v>37890918.189999998</v>
      </c>
      <c r="G44">
        <v>18121934.82</v>
      </c>
      <c r="H44">
        <v>1.0050752439999999</v>
      </c>
      <c r="I44">
        <v>8762041.1079999991</v>
      </c>
      <c r="J44">
        <v>154610.13020000001</v>
      </c>
      <c r="K44">
        <v>5496492.2410000004</v>
      </c>
      <c r="L44">
        <v>6768878.1279999996</v>
      </c>
      <c r="M44">
        <v>18588.925790000001</v>
      </c>
      <c r="N44">
        <v>1570677.8729999999</v>
      </c>
      <c r="O44">
        <v>569853.66669999994</v>
      </c>
      <c r="P44">
        <v>953899.11109999998</v>
      </c>
      <c r="Q44">
        <v>4631212.8219999997</v>
      </c>
      <c r="R44">
        <v>2017860</v>
      </c>
      <c r="S44">
        <v>1255192.183</v>
      </c>
      <c r="V44">
        <v>392904.42219999997</v>
      </c>
      <c r="W44">
        <v>6648881.75</v>
      </c>
      <c r="X44">
        <v>2652531.0669999998</v>
      </c>
      <c r="Y44">
        <v>3865278.2829999998</v>
      </c>
      <c r="Z44">
        <v>636755.65</v>
      </c>
      <c r="AA44" s="1">
        <v>54528616</v>
      </c>
      <c r="AB44" s="1">
        <v>278494408</v>
      </c>
      <c r="AC44" s="1">
        <v>88465235</v>
      </c>
      <c r="AD44" s="1">
        <v>1276307279</v>
      </c>
      <c r="AE44" s="1">
        <v>106991358</v>
      </c>
      <c r="AH44">
        <f t="shared" si="1"/>
        <v>32199306.188790001</v>
      </c>
      <c r="AI44">
        <f t="shared" si="2"/>
        <v>14196351.1722</v>
      </c>
      <c r="AJ44" s="1">
        <f t="shared" si="3"/>
        <v>1804786896</v>
      </c>
      <c r="AK44">
        <f t="shared" si="4"/>
        <v>18002955.016589999</v>
      </c>
      <c r="AL44">
        <f t="shared" si="5"/>
        <v>4.2414895347875508</v>
      </c>
      <c r="AM44" s="2">
        <f t="shared" si="6"/>
        <v>4.0203009759999997</v>
      </c>
      <c r="AN44" s="2">
        <v>1.0050752439999999</v>
      </c>
      <c r="AO44">
        <f t="shared" si="7"/>
        <v>0.84978954659609962</v>
      </c>
      <c r="AP44">
        <f t="shared" si="8"/>
        <v>0.15021045340390038</v>
      </c>
      <c r="AQ44" s="2">
        <f t="shared" si="9"/>
        <v>4.2739120990107953</v>
      </c>
      <c r="AR44" s="3">
        <f t="shared" si="10"/>
        <v>1.4848343143883278</v>
      </c>
      <c r="AS44" s="3">
        <v>19768983.372000001</v>
      </c>
      <c r="AT44" s="3">
        <v>18735711.188999999</v>
      </c>
      <c r="AU44" s="3">
        <v>37890918.189000003</v>
      </c>
      <c r="AV44" s="3">
        <v>12818461.194</v>
      </c>
      <c r="AW44" s="3">
        <v>50790366.711000003</v>
      </c>
      <c r="AX44" s="3">
        <v>40109833.383000001</v>
      </c>
      <c r="AY44" s="3">
        <v>1605138.8222000001</v>
      </c>
    </row>
    <row r="45" spans="1:51" x14ac:dyDescent="0.25">
      <c r="A45" t="s">
        <v>72</v>
      </c>
      <c r="B45">
        <v>2276681198</v>
      </c>
      <c r="C45">
        <v>1916939924</v>
      </c>
      <c r="D45" s="3">
        <f t="shared" si="0"/>
        <v>0.84198873592138301</v>
      </c>
      <c r="E45">
        <v>20818765.640000001</v>
      </c>
      <c r="F45">
        <v>39875583.960000001</v>
      </c>
      <c r="G45">
        <v>19056818.32</v>
      </c>
      <c r="H45">
        <v>0.99412705000000001</v>
      </c>
      <c r="I45">
        <v>9480272.1669999994</v>
      </c>
      <c r="J45">
        <v>151867.33259999999</v>
      </c>
      <c r="K45">
        <v>6038501.5630000001</v>
      </c>
      <c r="L45">
        <v>6842909.7539999997</v>
      </c>
      <c r="M45">
        <v>15295.92175</v>
      </c>
      <c r="N45">
        <v>1624623.236</v>
      </c>
      <c r="O45">
        <v>679065.1875</v>
      </c>
      <c r="P45">
        <v>959444.98160000006</v>
      </c>
      <c r="Q45">
        <v>4947389.7319999998</v>
      </c>
      <c r="R45">
        <v>1979616.0660000001</v>
      </c>
      <c r="S45">
        <v>1329958.121</v>
      </c>
      <c r="V45">
        <v>387967.5846</v>
      </c>
      <c r="W45">
        <v>7134249.8530000001</v>
      </c>
      <c r="X45">
        <v>2796693.2429999998</v>
      </c>
      <c r="Y45">
        <v>4144189.9380000001</v>
      </c>
      <c r="Z45">
        <v>687035.68019999994</v>
      </c>
      <c r="AA45" s="1">
        <v>53871774</v>
      </c>
      <c r="AB45" s="1">
        <v>294118169</v>
      </c>
      <c r="AC45" s="1">
        <v>97889194</v>
      </c>
      <c r="AD45" s="1">
        <v>1360817523</v>
      </c>
      <c r="AE45" s="1">
        <v>111610053</v>
      </c>
      <c r="AH45">
        <f t="shared" si="1"/>
        <v>34048944.062450007</v>
      </c>
      <c r="AI45">
        <f t="shared" si="2"/>
        <v>15150136.298799999</v>
      </c>
      <c r="AJ45" s="1">
        <f t="shared" si="3"/>
        <v>1918306713</v>
      </c>
      <c r="AK45">
        <f t="shared" si="4"/>
        <v>18898807.763650008</v>
      </c>
      <c r="AL45">
        <f t="shared" si="5"/>
        <v>4.1841684178792926</v>
      </c>
      <c r="AM45" s="2">
        <f t="shared" si="6"/>
        <v>3.9765082</v>
      </c>
      <c r="AN45" s="2">
        <v>0.99412705000000001</v>
      </c>
      <c r="AO45">
        <f t="shared" si="7"/>
        <v>0.8538795092406718</v>
      </c>
      <c r="AP45">
        <f t="shared" si="8"/>
        <v>0.1461204907593282</v>
      </c>
      <c r="AQ45" s="2">
        <f t="shared" si="9"/>
        <v>4.222345982553124</v>
      </c>
      <c r="AR45" s="3">
        <f t="shared" si="10"/>
        <v>1.7116320415137158</v>
      </c>
      <c r="AS45" s="3">
        <v>20818765.640000001</v>
      </c>
      <c r="AT45" s="3">
        <v>21023151.059</v>
      </c>
      <c r="AU45" s="3">
        <v>39875583.960000001</v>
      </c>
      <c r="AV45" s="3">
        <v>13100044.809</v>
      </c>
      <c r="AW45" s="3">
        <v>52865947.772</v>
      </c>
      <c r="AX45" s="3">
        <v>43604190.006999999</v>
      </c>
      <c r="AY45" s="3">
        <v>1762273.3088</v>
      </c>
    </row>
    <row r="46" spans="1:51" x14ac:dyDescent="0.25">
      <c r="A46" t="s">
        <v>73</v>
      </c>
      <c r="B46">
        <v>2350564391</v>
      </c>
      <c r="C46">
        <v>2014859581</v>
      </c>
      <c r="D46" s="3">
        <f t="shared" si="0"/>
        <v>0.85718118963880785</v>
      </c>
      <c r="E46">
        <v>21020926.73</v>
      </c>
      <c r="F46">
        <v>41060428.439999998</v>
      </c>
      <c r="G46">
        <v>20039501.710000001</v>
      </c>
      <c r="H46">
        <v>0.99458552300000003</v>
      </c>
      <c r="I46">
        <v>9650623.6459999997</v>
      </c>
      <c r="J46">
        <v>158906.5889</v>
      </c>
      <c r="K46">
        <v>6128176.7910000002</v>
      </c>
      <c r="L46">
        <v>7048332.4359999998</v>
      </c>
      <c r="M46">
        <v>15064.971449999999</v>
      </c>
      <c r="N46">
        <v>1683340.2520000001</v>
      </c>
      <c r="O46">
        <v>719255.04110000003</v>
      </c>
      <c r="P46">
        <v>947608.9534</v>
      </c>
      <c r="Q46">
        <v>5158489.3320000004</v>
      </c>
      <c r="R46">
        <v>2079786.9069999999</v>
      </c>
      <c r="S46">
        <v>1424959.5179999999</v>
      </c>
      <c r="V46">
        <v>314141.28220000002</v>
      </c>
      <c r="W46">
        <v>7363339.7999999998</v>
      </c>
      <c r="X46">
        <v>2709723.2250000001</v>
      </c>
      <c r="Y46">
        <v>4191095.923</v>
      </c>
      <c r="Z46">
        <v>684395</v>
      </c>
      <c r="AA46" s="1">
        <v>55111023</v>
      </c>
      <c r="AB46" s="1">
        <v>309567989</v>
      </c>
      <c r="AC46" s="1">
        <v>110975231</v>
      </c>
      <c r="AD46" s="1">
        <v>1424898324</v>
      </c>
      <c r="AE46" s="1">
        <v>114991952</v>
      </c>
      <c r="AH46">
        <f t="shared" si="1"/>
        <v>35014544.436849996</v>
      </c>
      <c r="AI46">
        <f t="shared" si="2"/>
        <v>15262695.2302</v>
      </c>
      <c r="AJ46" s="1">
        <f t="shared" si="3"/>
        <v>2015544519</v>
      </c>
      <c r="AK46">
        <f t="shared" si="4"/>
        <v>19751849.206649996</v>
      </c>
      <c r="AL46">
        <f t="shared" si="5"/>
        <v>4.1570750632439619</v>
      </c>
      <c r="AM46" s="2">
        <f t="shared" si="6"/>
        <v>3.9783420920000001</v>
      </c>
      <c r="AN46" s="2">
        <v>0.99458552300000003</v>
      </c>
      <c r="AO46">
        <f t="shared" si="7"/>
        <v>0.85275643160946024</v>
      </c>
      <c r="AP46">
        <f t="shared" si="8"/>
        <v>0.14724356839053976</v>
      </c>
      <c r="AQ46" s="2">
        <f t="shared" si="9"/>
        <v>4.21913640805551</v>
      </c>
      <c r="AR46" s="3">
        <f t="shared" si="10"/>
        <v>1.8933493457402855</v>
      </c>
      <c r="AS46" s="3">
        <v>21020926.726</v>
      </c>
      <c r="AT46" s="3">
        <v>23020371.315000001</v>
      </c>
      <c r="AU46" s="3">
        <v>41060428.435999997</v>
      </c>
      <c r="AV46" s="3">
        <v>13565023.953</v>
      </c>
      <c r="AW46" s="3">
        <v>54998507.258000001</v>
      </c>
      <c r="AX46" s="3">
        <v>45898180.340000004</v>
      </c>
      <c r="AY46" s="3">
        <v>1856882.2986000001</v>
      </c>
    </row>
    <row r="47" spans="1:51" x14ac:dyDescent="0.25">
      <c r="A47" t="s">
        <v>74</v>
      </c>
      <c r="B47">
        <v>2492264833</v>
      </c>
      <c r="C47">
        <v>2120199738</v>
      </c>
      <c r="D47" s="3">
        <f t="shared" si="0"/>
        <v>0.85071205512612547</v>
      </c>
      <c r="E47">
        <v>20753266.280000001</v>
      </c>
      <c r="F47">
        <v>41516103.700000003</v>
      </c>
      <c r="G47">
        <v>20762837.420000002</v>
      </c>
      <c r="H47">
        <v>0.97928685900000001</v>
      </c>
      <c r="I47">
        <v>9828918.9810000006</v>
      </c>
      <c r="J47">
        <v>156019.19699999999</v>
      </c>
      <c r="K47">
        <v>6377735.1160000004</v>
      </c>
      <c r="L47">
        <v>7066171.4550000001</v>
      </c>
      <c r="M47">
        <v>12601.82496</v>
      </c>
      <c r="N47">
        <v>1761819.2039999999</v>
      </c>
      <c r="O47">
        <v>813293</v>
      </c>
      <c r="P47">
        <v>986825.9889</v>
      </c>
      <c r="Q47">
        <v>5172607.3890000004</v>
      </c>
      <c r="R47">
        <v>1793704.3330000001</v>
      </c>
      <c r="S47">
        <v>1471956.878</v>
      </c>
      <c r="V47">
        <v>263366.58889999997</v>
      </c>
      <c r="W47">
        <v>7538235.4440000001</v>
      </c>
      <c r="X47">
        <v>2716661.0440000002</v>
      </c>
      <c r="Y47">
        <v>3995051.3330000001</v>
      </c>
      <c r="Z47">
        <v>728012.53330000001</v>
      </c>
      <c r="AA47" s="1">
        <v>63588112</v>
      </c>
      <c r="AB47" s="1">
        <v>319963784</v>
      </c>
      <c r="AC47" s="1">
        <v>115206728</v>
      </c>
      <c r="AD47" s="1">
        <v>1506129406</v>
      </c>
      <c r="AE47" s="1">
        <v>118145961</v>
      </c>
      <c r="AH47">
        <f t="shared" si="1"/>
        <v>35441653.366859995</v>
      </c>
      <c r="AI47">
        <f t="shared" si="2"/>
        <v>15241326.9432</v>
      </c>
      <c r="AJ47" s="1">
        <f t="shared" si="3"/>
        <v>2123033991</v>
      </c>
      <c r="AK47">
        <f t="shared" si="4"/>
        <v>20200326.423659995</v>
      </c>
      <c r="AL47">
        <f t="shared" si="5"/>
        <v>4.0302153778951926</v>
      </c>
      <c r="AM47" s="2">
        <f t="shared" si="6"/>
        <v>3.917147436</v>
      </c>
      <c r="AN47" s="2">
        <v>0.97928685900000001</v>
      </c>
      <c r="AO47">
        <f t="shared" si="7"/>
        <v>0.85368447923160939</v>
      </c>
      <c r="AP47">
        <f t="shared" si="8"/>
        <v>0.14631552076839061</v>
      </c>
      <c r="AQ47" s="2">
        <f t="shared" si="9"/>
        <v>4.1483076345955725</v>
      </c>
      <c r="AR47" s="3">
        <f t="shared" si="10"/>
        <v>1.4794464638586418</v>
      </c>
      <c r="AS47" s="3">
        <v>20753266.278000001</v>
      </c>
      <c r="AT47" s="3">
        <v>22057413.756000001</v>
      </c>
      <c r="AU47" s="3">
        <v>41516103.700000003</v>
      </c>
      <c r="AV47" s="3">
        <v>15328769.478</v>
      </c>
      <c r="AW47" s="3">
        <v>56901179.178000003</v>
      </c>
      <c r="AX47" s="3">
        <v>45206373.399999999</v>
      </c>
      <c r="AY47" s="3">
        <v>2395693.3667000001</v>
      </c>
    </row>
    <row r="48" spans="1:51" x14ac:dyDescent="0.25">
      <c r="A48" t="s">
        <v>75</v>
      </c>
      <c r="B48">
        <v>2522597040</v>
      </c>
      <c r="C48">
        <v>2101597823</v>
      </c>
      <c r="D48" s="3">
        <f t="shared" si="0"/>
        <v>0.83310881194088771</v>
      </c>
      <c r="E48">
        <v>20995612.109999999</v>
      </c>
      <c r="F48">
        <v>42308089.390000001</v>
      </c>
      <c r="G48">
        <v>21312477.289999999</v>
      </c>
      <c r="H48">
        <v>1.014108268</v>
      </c>
      <c r="I48">
        <v>10019830.82</v>
      </c>
      <c r="J48">
        <v>161821.00889999999</v>
      </c>
      <c r="K48">
        <v>6510661.199</v>
      </c>
      <c r="L48">
        <v>7465104.8700000001</v>
      </c>
      <c r="M48">
        <v>14036.13924</v>
      </c>
      <c r="N48">
        <v>1660586.5959999999</v>
      </c>
      <c r="O48">
        <v>852177.27619999996</v>
      </c>
      <c r="P48">
        <v>936836.72930000001</v>
      </c>
      <c r="Q48">
        <v>5118797.1220000004</v>
      </c>
      <c r="R48">
        <v>2082126</v>
      </c>
      <c r="S48">
        <v>1330002.635</v>
      </c>
      <c r="V48">
        <v>236604.6188</v>
      </c>
      <c r="W48">
        <v>7829466.0499999998</v>
      </c>
      <c r="X48">
        <v>2576767</v>
      </c>
      <c r="Y48">
        <v>4093025.4369999999</v>
      </c>
      <c r="Z48">
        <v>804144</v>
      </c>
      <c r="AA48" s="1">
        <v>58771563</v>
      </c>
      <c r="AB48" s="1">
        <v>305910869</v>
      </c>
      <c r="AC48" s="1">
        <v>105396408</v>
      </c>
      <c r="AD48" s="1">
        <v>1512625925</v>
      </c>
      <c r="AE48" s="1">
        <v>119292491</v>
      </c>
      <c r="AH48">
        <f t="shared" si="1"/>
        <v>36151980.395640001</v>
      </c>
      <c r="AI48">
        <f t="shared" si="2"/>
        <v>15540007.105799999</v>
      </c>
      <c r="AJ48" s="1">
        <f t="shared" si="3"/>
        <v>2101997256</v>
      </c>
      <c r="AK48">
        <f t="shared" si="4"/>
        <v>20611973.289840002</v>
      </c>
      <c r="AL48">
        <f t="shared" si="5"/>
        <v>4.1583545172626852</v>
      </c>
      <c r="AM48" s="2">
        <f t="shared" si="6"/>
        <v>4.0564330719999999</v>
      </c>
      <c r="AN48" s="2">
        <v>1.014108268</v>
      </c>
      <c r="AO48">
        <f t="shared" si="7"/>
        <v>0.85449333488892865</v>
      </c>
      <c r="AP48">
        <f t="shared" si="8"/>
        <v>0.14550666511107135</v>
      </c>
      <c r="AQ48" s="2">
        <f t="shared" si="9"/>
        <v>4.3005438034104024</v>
      </c>
      <c r="AR48" s="3">
        <f t="shared" si="10"/>
        <v>1.6336674733604524</v>
      </c>
      <c r="AS48" s="3">
        <v>20995612.105</v>
      </c>
      <c r="AT48" s="3">
        <v>22464976.171</v>
      </c>
      <c r="AU48" s="3">
        <v>42308089.391999997</v>
      </c>
      <c r="AV48" s="3">
        <v>14198285.518999999</v>
      </c>
      <c r="AW48" s="3">
        <v>56646041.912</v>
      </c>
      <c r="AX48" s="3">
        <v>45440338.287</v>
      </c>
      <c r="AY48" s="3">
        <v>1979750.0109999999</v>
      </c>
    </row>
    <row r="49" spans="1:51" x14ac:dyDescent="0.25">
      <c r="A49" t="s">
        <v>76</v>
      </c>
      <c r="B49">
        <v>2583005774</v>
      </c>
      <c r="C49">
        <v>2154432554</v>
      </c>
      <c r="D49" s="3">
        <f t="shared" si="0"/>
        <v>0.83407965080297963</v>
      </c>
      <c r="E49">
        <v>21857157.370000001</v>
      </c>
      <c r="F49">
        <v>43280868.380000003</v>
      </c>
      <c r="G49">
        <v>21423711.010000002</v>
      </c>
      <c r="H49">
        <v>0.99440156400000002</v>
      </c>
      <c r="I49">
        <v>10249418.51</v>
      </c>
      <c r="J49">
        <v>154540.01259999999</v>
      </c>
      <c r="K49">
        <v>6638949.4040000001</v>
      </c>
      <c r="L49">
        <v>7116421.6050000004</v>
      </c>
      <c r="M49">
        <v>13349.743409999999</v>
      </c>
      <c r="N49">
        <v>1709613.0830000001</v>
      </c>
      <c r="O49">
        <v>987905.65930000006</v>
      </c>
      <c r="P49">
        <v>1010947.6409999999</v>
      </c>
      <c r="Q49">
        <v>5147924.0039999997</v>
      </c>
      <c r="R49">
        <v>2319256</v>
      </c>
      <c r="S49">
        <v>1415064.7139999999</v>
      </c>
      <c r="V49">
        <v>192118.4982</v>
      </c>
      <c r="W49">
        <v>8095197.0880000005</v>
      </c>
      <c r="X49">
        <v>2695860.2230000002</v>
      </c>
      <c r="Y49">
        <v>4455592.1059999997</v>
      </c>
      <c r="Z49">
        <v>810675.71059999999</v>
      </c>
      <c r="AA49" s="1">
        <v>59829544</v>
      </c>
      <c r="AB49" s="1">
        <v>304341654</v>
      </c>
      <c r="AC49" s="1">
        <v>106531496</v>
      </c>
      <c r="AD49" s="1">
        <v>1556847814</v>
      </c>
      <c r="AE49" s="1">
        <v>127441351</v>
      </c>
      <c r="AH49">
        <f t="shared" si="1"/>
        <v>36763390.376309998</v>
      </c>
      <c r="AI49">
        <f t="shared" si="2"/>
        <v>16249443.625799999</v>
      </c>
      <c r="AJ49" s="1">
        <f t="shared" si="3"/>
        <v>2154991859</v>
      </c>
      <c r="AK49">
        <f t="shared" si="4"/>
        <v>20513946.75051</v>
      </c>
      <c r="AL49">
        <f t="shared" si="5"/>
        <v>4.0470403414502751</v>
      </c>
      <c r="AM49" s="2">
        <f t="shared" si="6"/>
        <v>3.9776062560000001</v>
      </c>
      <c r="AN49" s="2">
        <v>0.99440156400000002</v>
      </c>
      <c r="AO49">
        <f t="shared" si="7"/>
        <v>0.84941434292705376</v>
      </c>
      <c r="AP49">
        <f t="shared" si="8"/>
        <v>0.15058565707294624</v>
      </c>
      <c r="AQ49" s="2">
        <f t="shared" si="9"/>
        <v>4.2276870226752541</v>
      </c>
      <c r="AR49" s="3">
        <f t="shared" si="10"/>
        <v>1.568448615576356</v>
      </c>
      <c r="AS49" s="3">
        <v>21857157.366</v>
      </c>
      <c r="AT49" s="3">
        <v>23194171.197999999</v>
      </c>
      <c r="AU49" s="3">
        <v>43280868.376999997</v>
      </c>
      <c r="AV49" s="3">
        <v>15429633.205</v>
      </c>
      <c r="AW49" s="3">
        <v>59034089.479999997</v>
      </c>
      <c r="AX49" s="3">
        <v>47138716.560000002</v>
      </c>
      <c r="AY49" s="3">
        <v>2087387.9963</v>
      </c>
    </row>
    <row r="50" spans="1:51" x14ac:dyDescent="0.25">
      <c r="A50" t="s">
        <v>77</v>
      </c>
      <c r="B50">
        <v>2640370544</v>
      </c>
      <c r="C50">
        <v>2231950351</v>
      </c>
      <c r="D50" s="3">
        <f t="shared" si="0"/>
        <v>0.84531709235732178</v>
      </c>
      <c r="E50">
        <v>22013235.460000001</v>
      </c>
      <c r="F50">
        <v>43931516.390000001</v>
      </c>
      <c r="G50">
        <v>21918280.940000001</v>
      </c>
      <c r="H50">
        <v>0.98202367800000001</v>
      </c>
      <c r="I50">
        <v>10263693.390000001</v>
      </c>
      <c r="J50">
        <v>180317.2813</v>
      </c>
      <c r="K50">
        <v>6906183.6160000004</v>
      </c>
      <c r="L50">
        <v>7389459.8899999997</v>
      </c>
      <c r="M50">
        <v>10722.202450000001</v>
      </c>
      <c r="N50">
        <v>1780060.389</v>
      </c>
      <c r="O50">
        <v>1107601.959</v>
      </c>
      <c r="P50">
        <v>972199.4767</v>
      </c>
      <c r="Q50">
        <v>5137904.5209999997</v>
      </c>
      <c r="R50">
        <v>2305539.7209999999</v>
      </c>
      <c r="S50">
        <v>2497516.943</v>
      </c>
      <c r="V50">
        <v>183871.0575</v>
      </c>
      <c r="W50">
        <v>8277699.4060000004</v>
      </c>
      <c r="X50">
        <v>3473235.0819999999</v>
      </c>
      <c r="Y50">
        <v>3659443.1529999999</v>
      </c>
      <c r="Z50">
        <v>838426</v>
      </c>
      <c r="AA50" s="1">
        <v>66880699</v>
      </c>
      <c r="AB50" s="1">
        <v>305601725</v>
      </c>
      <c r="AC50" s="1">
        <v>174167902</v>
      </c>
      <c r="AD50" s="1">
        <v>1545859615</v>
      </c>
      <c r="AE50" s="1">
        <v>139892638</v>
      </c>
      <c r="AH50">
        <f t="shared" si="1"/>
        <v>38551199.389449999</v>
      </c>
      <c r="AI50">
        <f t="shared" si="2"/>
        <v>16432674.6985</v>
      </c>
      <c r="AJ50" s="1">
        <f t="shared" si="3"/>
        <v>2232402579</v>
      </c>
      <c r="AK50">
        <f t="shared" si="4"/>
        <v>22118524.690949999</v>
      </c>
      <c r="AL50">
        <f t="shared" si="5"/>
        <v>4.2281327811288039</v>
      </c>
      <c r="AM50" s="2">
        <f t="shared" si="6"/>
        <v>3.928094712</v>
      </c>
      <c r="AN50" s="2">
        <v>0.98202367800000001</v>
      </c>
      <c r="AO50">
        <f t="shared" si="7"/>
        <v>0.87752944940970201</v>
      </c>
      <c r="AP50">
        <f t="shared" si="8"/>
        <v>0.12247055059029799</v>
      </c>
      <c r="AQ50" s="2">
        <f t="shared" si="9"/>
        <v>4.1907602823383483</v>
      </c>
      <c r="AR50" s="3">
        <f t="shared" si="10"/>
        <v>1.5099930512213333</v>
      </c>
      <c r="AS50" s="3">
        <v>22013235.454999998</v>
      </c>
      <c r="AT50" s="3">
        <v>22753065.796999998</v>
      </c>
      <c r="AU50" s="3">
        <v>43931516.391999997</v>
      </c>
      <c r="AV50" s="3">
        <v>15350269.499</v>
      </c>
      <c r="AW50" s="3">
        <v>59639409.027000003</v>
      </c>
      <c r="AX50" s="3">
        <v>47053470.405000001</v>
      </c>
      <c r="AY50" s="3">
        <v>2287169.1534000002</v>
      </c>
    </row>
    <row r="51" spans="1:51" x14ac:dyDescent="0.25">
      <c r="A51" t="s">
        <v>78</v>
      </c>
      <c r="B51">
        <v>2716538358</v>
      </c>
      <c r="C51">
        <v>2284686208</v>
      </c>
      <c r="D51" s="3">
        <f t="shared" si="0"/>
        <v>0.84102851015218394</v>
      </c>
      <c r="E51">
        <v>22979390.510000002</v>
      </c>
      <c r="F51">
        <v>45347715.969999999</v>
      </c>
      <c r="G51">
        <v>22368325.460000001</v>
      </c>
      <c r="H51">
        <v>0.97905460200000005</v>
      </c>
      <c r="I51">
        <v>10561702.050000001</v>
      </c>
      <c r="J51">
        <v>203842.04860000001</v>
      </c>
      <c r="K51">
        <v>7145248.8360000001</v>
      </c>
      <c r="L51">
        <v>7641482.6799999997</v>
      </c>
      <c r="M51">
        <v>11736.32497</v>
      </c>
      <c r="N51">
        <v>1894052.344</v>
      </c>
      <c r="O51">
        <v>1157562.0560000001</v>
      </c>
      <c r="P51">
        <v>1073904.023</v>
      </c>
      <c r="Q51">
        <v>5323870.91</v>
      </c>
      <c r="R51">
        <v>2428317.0789999999</v>
      </c>
      <c r="S51">
        <v>2390854.6179999998</v>
      </c>
      <c r="V51">
        <v>175466.8652</v>
      </c>
      <c r="W51">
        <v>8544441.3479999993</v>
      </c>
      <c r="X51">
        <v>3357860.2579999999</v>
      </c>
      <c r="Y51">
        <v>4157465.247</v>
      </c>
      <c r="Z51">
        <v>813329</v>
      </c>
      <c r="AA51" s="1">
        <v>67259338</v>
      </c>
      <c r="AB51" s="1">
        <v>313436315</v>
      </c>
      <c r="AC51" s="1">
        <v>173391437</v>
      </c>
      <c r="AD51" s="1">
        <v>1584178291</v>
      </c>
      <c r="AE51" s="1">
        <v>147135646</v>
      </c>
      <c r="AH51">
        <f t="shared" si="1"/>
        <v>39832572.969569996</v>
      </c>
      <c r="AI51">
        <f t="shared" si="2"/>
        <v>17048562.718199998</v>
      </c>
      <c r="AJ51" s="1">
        <f t="shared" si="3"/>
        <v>2285401027</v>
      </c>
      <c r="AK51">
        <f t="shared" si="4"/>
        <v>22784010.251369998</v>
      </c>
      <c r="AL51">
        <f t="shared" si="5"/>
        <v>4.2621482728611788</v>
      </c>
      <c r="AM51" s="2">
        <f t="shared" si="6"/>
        <v>3.9162184080000002</v>
      </c>
      <c r="AN51" s="2">
        <v>0.97905460200000005</v>
      </c>
      <c r="AO51">
        <f t="shared" si="7"/>
        <v>0.878381019143752</v>
      </c>
      <c r="AP51">
        <f t="shared" si="8"/>
        <v>0.121618980856248</v>
      </c>
      <c r="AQ51" s="2">
        <f t="shared" si="9"/>
        <v>4.1857864525218176</v>
      </c>
      <c r="AR51" s="3">
        <f t="shared" si="10"/>
        <v>1.5018128506012514</v>
      </c>
      <c r="AS51" s="3">
        <v>22979390.506000001</v>
      </c>
      <c r="AT51" s="3">
        <v>23449222.493999999</v>
      </c>
      <c r="AU51" s="3">
        <v>45347715.965999998</v>
      </c>
      <c r="AV51" s="3">
        <v>15975113.347999999</v>
      </c>
      <c r="AW51" s="3">
        <v>61587724.843000002</v>
      </c>
      <c r="AX51" s="3">
        <v>48901982.989</v>
      </c>
      <c r="AY51" s="3">
        <v>2473369.9887999999</v>
      </c>
    </row>
    <row r="52" spans="1:51" x14ac:dyDescent="0.25">
      <c r="A52" t="s">
        <v>79</v>
      </c>
      <c r="B52">
        <v>2791402093</v>
      </c>
      <c r="C52">
        <v>2336807498</v>
      </c>
      <c r="D52" s="3">
        <f t="shared" si="0"/>
        <v>0.83714471084621345</v>
      </c>
      <c r="E52">
        <v>23676116</v>
      </c>
      <c r="F52">
        <v>46242575</v>
      </c>
      <c r="G52">
        <v>22566459</v>
      </c>
      <c r="H52">
        <v>0.96569610500000003</v>
      </c>
      <c r="I52">
        <v>10747818.220000001</v>
      </c>
      <c r="J52">
        <v>132722.08300000001</v>
      </c>
      <c r="K52">
        <v>7537037.3609999996</v>
      </c>
      <c r="L52">
        <v>7725847.8380000005</v>
      </c>
      <c r="M52">
        <v>14128.40294</v>
      </c>
      <c r="N52">
        <v>1826824.0989999999</v>
      </c>
      <c r="O52">
        <v>1332233</v>
      </c>
      <c r="P52">
        <v>1186130</v>
      </c>
      <c r="Q52">
        <v>5220867</v>
      </c>
      <c r="R52">
        <v>2429327</v>
      </c>
      <c r="S52">
        <v>2403324</v>
      </c>
      <c r="V52">
        <v>168915</v>
      </c>
      <c r="W52">
        <v>9089070</v>
      </c>
      <c r="X52">
        <v>3408297</v>
      </c>
      <c r="Y52">
        <v>4054526</v>
      </c>
      <c r="Z52">
        <v>908826</v>
      </c>
      <c r="AA52" s="1">
        <v>71904549</v>
      </c>
      <c r="AB52" s="1">
        <v>312234726</v>
      </c>
      <c r="AC52" s="1">
        <v>185120959</v>
      </c>
      <c r="AD52" s="1">
        <v>1613650640</v>
      </c>
      <c r="AE52" s="1">
        <v>153896624</v>
      </c>
      <c r="AH52">
        <f t="shared" si="1"/>
        <v>40556259.003940001</v>
      </c>
      <c r="AI52">
        <f t="shared" si="2"/>
        <v>17629634</v>
      </c>
      <c r="AJ52" s="1">
        <f t="shared" si="3"/>
        <v>2336807498</v>
      </c>
      <c r="AK52">
        <f t="shared" si="4"/>
        <v>22926625.003940001</v>
      </c>
      <c r="AL52">
        <f t="shared" si="5"/>
        <v>4.2011105954003325</v>
      </c>
      <c r="AM52" s="2">
        <f t="shared" si="6"/>
        <v>3.8627844200000001</v>
      </c>
      <c r="AN52" s="2">
        <v>0.96569610500000003</v>
      </c>
      <c r="AO52">
        <f t="shared" si="7"/>
        <v>0.87703288590525075</v>
      </c>
      <c r="AP52">
        <f t="shared" si="8"/>
        <v>0.12296711409474925</v>
      </c>
      <c r="AQ52" s="2">
        <f t="shared" si="9"/>
        <v>4.1351132139717404</v>
      </c>
      <c r="AR52" s="3">
        <f t="shared" si="10"/>
        <v>1.5431737253039783</v>
      </c>
      <c r="AS52" s="3">
        <v>23676116</v>
      </c>
      <c r="AT52" s="3">
        <v>25289087</v>
      </c>
      <c r="AU52" s="3">
        <v>46242575</v>
      </c>
      <c r="AV52" s="3">
        <v>17346036</v>
      </c>
      <c r="AW52" s="3">
        <v>63726441</v>
      </c>
      <c r="AX52" s="3">
        <v>51527935</v>
      </c>
      <c r="AY52" s="3">
        <v>2562732</v>
      </c>
    </row>
    <row r="53" spans="1:51" x14ac:dyDescent="0.25">
      <c r="A53" t="s">
        <v>80</v>
      </c>
      <c r="B53">
        <v>2892473867</v>
      </c>
      <c r="C53">
        <v>2408480516</v>
      </c>
      <c r="D53" s="3">
        <f t="shared" si="0"/>
        <v>0.83267148701952298</v>
      </c>
      <c r="E53">
        <v>25279029.329999998</v>
      </c>
      <c r="F53">
        <v>47969671.670000002</v>
      </c>
      <c r="G53">
        <v>22690642.350000001</v>
      </c>
      <c r="H53">
        <v>0.94211442400000001</v>
      </c>
      <c r="I53">
        <v>11105478.720000001</v>
      </c>
      <c r="J53">
        <v>213269.05050000001</v>
      </c>
      <c r="K53">
        <v>7278909.6009999998</v>
      </c>
      <c r="L53">
        <v>7237846.9630000005</v>
      </c>
      <c r="M53">
        <v>13473.951440000001</v>
      </c>
      <c r="N53">
        <v>1911246.5360000001</v>
      </c>
      <c r="O53">
        <v>1449974.4709999999</v>
      </c>
      <c r="P53">
        <v>1656791.5549999999</v>
      </c>
      <c r="Q53">
        <v>5700307.0549999997</v>
      </c>
      <c r="R53">
        <v>2631737</v>
      </c>
      <c r="S53">
        <v>2847810.7760000001</v>
      </c>
      <c r="V53">
        <v>167620.4081</v>
      </c>
      <c r="W53">
        <v>9258084.7829999998</v>
      </c>
      <c r="X53">
        <v>4031551.074</v>
      </c>
      <c r="Y53">
        <v>4327290.0630000001</v>
      </c>
      <c r="Z53">
        <v>916856</v>
      </c>
      <c r="AA53" s="1">
        <v>97851905</v>
      </c>
      <c r="AB53" s="1">
        <v>339827870</v>
      </c>
      <c r="AC53" s="1">
        <v>209257086</v>
      </c>
      <c r="AD53" s="1">
        <v>1623921701</v>
      </c>
      <c r="AE53" s="1">
        <v>139331680</v>
      </c>
      <c r="AH53">
        <f t="shared" si="1"/>
        <v>42046845.678939998</v>
      </c>
      <c r="AI53">
        <f t="shared" si="2"/>
        <v>18701402.3281</v>
      </c>
      <c r="AJ53" s="1">
        <f t="shared" si="3"/>
        <v>2410190242</v>
      </c>
      <c r="AK53">
        <f t="shared" si="4"/>
        <v>23345443.350839999</v>
      </c>
      <c r="AL53">
        <f t="shared" si="5"/>
        <v>4.1121791980349673</v>
      </c>
      <c r="AM53" s="2">
        <f t="shared" si="6"/>
        <v>3.768457696</v>
      </c>
      <c r="AN53" s="2">
        <v>0.94211442400000001</v>
      </c>
      <c r="AO53">
        <f t="shared" si="7"/>
        <v>0.87652977840237944</v>
      </c>
      <c r="AP53">
        <f t="shared" si="8"/>
        <v>0.12347022159762056</v>
      </c>
      <c r="AQ53" s="2">
        <f t="shared" si="9"/>
        <v>3.9998508656661786</v>
      </c>
      <c r="AR53" s="3">
        <f t="shared" si="10"/>
        <v>1.5666208451879133</v>
      </c>
      <c r="AS53" s="3">
        <v>25279029.327</v>
      </c>
      <c r="AT53" s="3">
        <v>25252492.831</v>
      </c>
      <c r="AU53" s="3">
        <v>47969671.673</v>
      </c>
      <c r="AV53" s="3">
        <v>17045662.838</v>
      </c>
      <c r="AW53" s="3">
        <v>65766532.478</v>
      </c>
      <c r="AX53" s="3">
        <v>53436939.767999999</v>
      </c>
      <c r="AY53" s="3">
        <v>2905417.6102999998</v>
      </c>
    </row>
    <row r="54" spans="1:51" x14ac:dyDescent="0.25">
      <c r="A54" t="s">
        <v>81</v>
      </c>
      <c r="B54">
        <v>2982809599</v>
      </c>
      <c r="C54">
        <v>2502078378</v>
      </c>
      <c r="D54" s="3">
        <f t="shared" si="0"/>
        <v>0.83883274978021816</v>
      </c>
      <c r="E54">
        <v>25849565.289999999</v>
      </c>
      <c r="F54">
        <v>48670711.409999996</v>
      </c>
      <c r="G54">
        <v>22821146.120000001</v>
      </c>
      <c r="H54">
        <v>0.91208758000000001</v>
      </c>
      <c r="I54">
        <v>10642422.33</v>
      </c>
      <c r="J54">
        <v>189529.5472</v>
      </c>
      <c r="K54">
        <v>7765921.148</v>
      </c>
      <c r="L54">
        <v>7157314.3439999996</v>
      </c>
      <c r="M54">
        <v>18720.991709999998</v>
      </c>
      <c r="N54">
        <v>2058954.987</v>
      </c>
      <c r="O54">
        <v>1543691.5209999999</v>
      </c>
      <c r="P54">
        <v>1583417.3230000001</v>
      </c>
      <c r="Q54">
        <v>6053592.8550000004</v>
      </c>
      <c r="R54">
        <v>2588023.0630000001</v>
      </c>
      <c r="S54">
        <v>2940727.2990000001</v>
      </c>
      <c r="V54">
        <v>184587.6986</v>
      </c>
      <c r="W54">
        <v>9252416.2029999997</v>
      </c>
      <c r="X54">
        <v>4219210.5010000002</v>
      </c>
      <c r="Y54">
        <v>4388738.8820000002</v>
      </c>
      <c r="Z54">
        <v>1050202</v>
      </c>
      <c r="AA54" s="1">
        <v>94068185</v>
      </c>
      <c r="AB54" s="1">
        <v>365850374</v>
      </c>
      <c r="AC54" s="1">
        <v>210440011</v>
      </c>
      <c r="AD54" s="1">
        <v>1675674132</v>
      </c>
      <c r="AE54" s="1">
        <v>157309788</v>
      </c>
      <c r="AH54">
        <f t="shared" si="1"/>
        <v>42542315.408910006</v>
      </c>
      <c r="AI54">
        <f t="shared" si="2"/>
        <v>19095155.284600001</v>
      </c>
      <c r="AJ54" s="1">
        <f t="shared" si="3"/>
        <v>2503342490</v>
      </c>
      <c r="AK54">
        <f t="shared" si="4"/>
        <v>23447160.124310005</v>
      </c>
      <c r="AL54">
        <f t="shared" si="5"/>
        <v>3.9977550362910508</v>
      </c>
      <c r="AM54" s="2">
        <f t="shared" si="6"/>
        <v>3.64835032</v>
      </c>
      <c r="AN54" s="2">
        <v>0.91208758000000001</v>
      </c>
      <c r="AO54">
        <f t="shared" si="7"/>
        <v>0.87408451975430057</v>
      </c>
      <c r="AP54">
        <f t="shared" si="8"/>
        <v>0.12591548024569943</v>
      </c>
      <c r="AQ54" s="2">
        <f t="shared" si="9"/>
        <v>3.8931169953961207</v>
      </c>
      <c r="AR54" s="3">
        <f t="shared" si="10"/>
        <v>1.551504786923928</v>
      </c>
      <c r="AS54" s="3">
        <v>25849565.285</v>
      </c>
      <c r="AT54" s="3">
        <v>27148408.500999998</v>
      </c>
      <c r="AU54" s="3">
        <v>48670711.408</v>
      </c>
      <c r="AV54" s="3">
        <v>19036302.473999999</v>
      </c>
      <c r="AW54" s="3">
        <v>68323947.621999994</v>
      </c>
      <c r="AX54" s="3">
        <v>55604201.956</v>
      </c>
      <c r="AY54" s="3">
        <v>2606228.1699000001</v>
      </c>
    </row>
    <row r="55" spans="1:51" x14ac:dyDescent="0.25">
      <c r="A55" t="s">
        <v>82</v>
      </c>
      <c r="B55">
        <v>3054674991</v>
      </c>
      <c r="C55">
        <v>2556002603</v>
      </c>
      <c r="D55" s="3">
        <f t="shared" si="0"/>
        <v>0.83675108171270585</v>
      </c>
      <c r="E55">
        <v>26002896.449999999</v>
      </c>
      <c r="F55">
        <v>49869980.07</v>
      </c>
      <c r="G55">
        <v>23867083.620000001</v>
      </c>
      <c r="H55">
        <v>0.93376601400000003</v>
      </c>
      <c r="I55">
        <v>11233321.890000001</v>
      </c>
      <c r="J55">
        <v>184366.35990000001</v>
      </c>
      <c r="K55">
        <v>8501877.7719999999</v>
      </c>
      <c r="L55">
        <v>7305665.3090000004</v>
      </c>
      <c r="M55">
        <v>17018.867249999999</v>
      </c>
      <c r="N55">
        <v>2102868.855</v>
      </c>
      <c r="O55">
        <v>1588579</v>
      </c>
      <c r="P55">
        <v>1066495.0109999999</v>
      </c>
      <c r="Q55">
        <v>6227393</v>
      </c>
      <c r="R55">
        <v>2683731</v>
      </c>
      <c r="S55">
        <v>2583434</v>
      </c>
      <c r="V55">
        <v>187513</v>
      </c>
      <c r="W55">
        <v>9344836.4829999991</v>
      </c>
      <c r="X55">
        <v>3915124</v>
      </c>
      <c r="Y55">
        <v>4844643.966</v>
      </c>
      <c r="Z55">
        <v>957435</v>
      </c>
      <c r="AA55" s="1">
        <v>78194563</v>
      </c>
      <c r="AB55" s="1">
        <v>380278404</v>
      </c>
      <c r="AC55" s="1">
        <v>207545483</v>
      </c>
      <c r="AD55" s="1">
        <v>1741514834</v>
      </c>
      <c r="AE55" s="1">
        <v>152910264</v>
      </c>
      <c r="AH55">
        <f t="shared" si="1"/>
        <v>43494751.064149998</v>
      </c>
      <c r="AI55">
        <f t="shared" si="2"/>
        <v>19249552.449000001</v>
      </c>
      <c r="AJ55" s="1">
        <f t="shared" si="3"/>
        <v>2560443548</v>
      </c>
      <c r="AK55">
        <f t="shared" si="4"/>
        <v>24245198.615149997</v>
      </c>
      <c r="AL55">
        <f t="shared" si="5"/>
        <v>4.0282223762020477</v>
      </c>
      <c r="AM55" s="2">
        <f t="shared" si="6"/>
        <v>3.7350640560000001</v>
      </c>
      <c r="AN55" s="2">
        <v>0.93376601400000003</v>
      </c>
      <c r="AO55">
        <f t="shared" si="7"/>
        <v>0.87216299270821018</v>
      </c>
      <c r="AP55">
        <f t="shared" si="8"/>
        <v>0.12783700729178982</v>
      </c>
      <c r="AQ55" s="2">
        <f t="shared" si="9"/>
        <v>3.9727285102880101</v>
      </c>
      <c r="AR55" s="3">
        <f t="shared" si="10"/>
        <v>1.4365174799453095</v>
      </c>
      <c r="AS55" s="3">
        <v>26002896.449000001</v>
      </c>
      <c r="AT55" s="3">
        <v>27211669.482999999</v>
      </c>
      <c r="AU55" s="3">
        <v>49869980.067000002</v>
      </c>
      <c r="AV55" s="3">
        <v>19959130.381999999</v>
      </c>
      <c r="AW55" s="3">
        <v>70306242.449000001</v>
      </c>
      <c r="AX55" s="3">
        <v>55904316.550999999</v>
      </c>
      <c r="AY55" s="3">
        <v>2689750.6179999998</v>
      </c>
    </row>
    <row r="56" spans="1:51" x14ac:dyDescent="0.25">
      <c r="A56" t="s">
        <v>83</v>
      </c>
      <c r="B56">
        <v>3131129127</v>
      </c>
      <c r="C56">
        <v>2593544408</v>
      </c>
      <c r="D56" s="3">
        <f t="shared" si="0"/>
        <v>0.82830962978678846</v>
      </c>
      <c r="E56">
        <v>27297564.670000002</v>
      </c>
      <c r="F56">
        <v>51788855.700000003</v>
      </c>
      <c r="G56">
        <v>24491291.030000001</v>
      </c>
      <c r="H56">
        <v>0.94431739699999995</v>
      </c>
      <c r="I56">
        <v>11243053.43</v>
      </c>
      <c r="J56">
        <v>205607.89569999999</v>
      </c>
      <c r="K56">
        <v>8740887.4189999998</v>
      </c>
      <c r="L56">
        <v>7564669.7280000001</v>
      </c>
      <c r="M56">
        <v>14167.861940000001</v>
      </c>
      <c r="N56">
        <v>2366904.0460000001</v>
      </c>
      <c r="O56">
        <v>1695233</v>
      </c>
      <c r="P56">
        <v>1340608</v>
      </c>
      <c r="Q56">
        <v>6275239.75</v>
      </c>
      <c r="R56">
        <v>2870649</v>
      </c>
      <c r="S56">
        <v>2819043.5720000002</v>
      </c>
      <c r="V56">
        <v>168735.5111</v>
      </c>
      <c r="W56">
        <v>9530982.0219999999</v>
      </c>
      <c r="X56">
        <v>4131054.9279999998</v>
      </c>
      <c r="Y56">
        <v>5004670.2060000002</v>
      </c>
      <c r="Z56">
        <v>1065333</v>
      </c>
      <c r="AA56" s="1">
        <v>75446884</v>
      </c>
      <c r="AB56" s="1">
        <v>382140184</v>
      </c>
      <c r="AC56" s="1">
        <v>204968557</v>
      </c>
      <c r="AD56" s="1">
        <v>1795790273</v>
      </c>
      <c r="AE56" s="1">
        <v>135558020</v>
      </c>
      <c r="AH56">
        <f t="shared" si="1"/>
        <v>45136063.702639997</v>
      </c>
      <c r="AI56">
        <f t="shared" si="2"/>
        <v>19900775.667099997</v>
      </c>
      <c r="AJ56" s="1">
        <f t="shared" si="3"/>
        <v>2593903918</v>
      </c>
      <c r="AK56">
        <f t="shared" si="4"/>
        <v>25235288.03554</v>
      </c>
      <c r="AL56">
        <f t="shared" si="5"/>
        <v>4.1060597788245019</v>
      </c>
      <c r="AM56" s="2">
        <f t="shared" si="6"/>
        <v>3.7772695879999998</v>
      </c>
      <c r="AN56" s="2">
        <v>0.94431739699999995</v>
      </c>
      <c r="AO56">
        <f t="shared" si="7"/>
        <v>0.87154008507355363</v>
      </c>
      <c r="AP56">
        <f t="shared" si="8"/>
        <v>0.12845991492644637</v>
      </c>
      <c r="AQ56" s="2">
        <f t="shared" si="9"/>
        <v>3.9855861122042957</v>
      </c>
      <c r="AR56" s="3">
        <f t="shared" si="10"/>
        <v>1.622793564140282</v>
      </c>
      <c r="AS56" s="3">
        <v>27297564.666999999</v>
      </c>
      <c r="AT56" s="3">
        <v>28005414.177999999</v>
      </c>
      <c r="AU56" s="3">
        <v>51788855.700000003</v>
      </c>
      <c r="AV56" s="3">
        <v>18606178.949999999</v>
      </c>
      <c r="AW56" s="3">
        <v>70912638.650000006</v>
      </c>
      <c r="AX56" s="3">
        <v>59409950.843999997</v>
      </c>
      <c r="AY56" s="3">
        <v>4106972</v>
      </c>
    </row>
    <row r="57" spans="1:51" x14ac:dyDescent="0.25">
      <c r="A57" t="s">
        <v>84</v>
      </c>
      <c r="B57">
        <v>3309765113</v>
      </c>
      <c r="C57">
        <v>2767067780</v>
      </c>
      <c r="D57" s="3">
        <f t="shared" si="0"/>
        <v>0.83603146613987533</v>
      </c>
      <c r="E57">
        <v>26675198.739999998</v>
      </c>
      <c r="F57">
        <v>52166220.200000003</v>
      </c>
      <c r="G57">
        <v>25491021.460000001</v>
      </c>
      <c r="H57">
        <v>0.921228661</v>
      </c>
      <c r="I57">
        <v>11346372.74</v>
      </c>
      <c r="J57">
        <v>216070.079</v>
      </c>
      <c r="K57">
        <v>9435602.8110000007</v>
      </c>
      <c r="L57">
        <v>7949283.21</v>
      </c>
      <c r="M57">
        <v>24301.400689999999</v>
      </c>
      <c r="N57">
        <v>1800062.6810000001</v>
      </c>
      <c r="O57">
        <v>1755052.2760000001</v>
      </c>
      <c r="P57">
        <v>1320649.585</v>
      </c>
      <c r="Q57">
        <v>7063461.199</v>
      </c>
      <c r="R57">
        <v>1723883</v>
      </c>
      <c r="S57">
        <v>2747963.2170000002</v>
      </c>
      <c r="V57">
        <v>158876.1802</v>
      </c>
      <c r="W57">
        <v>10000069.77</v>
      </c>
      <c r="X57">
        <v>4132348.6839999999</v>
      </c>
      <c r="Y57">
        <v>4401502.1030000001</v>
      </c>
      <c r="Z57">
        <v>1081616</v>
      </c>
      <c r="AA57" s="1">
        <v>85586008</v>
      </c>
      <c r="AB57" s="1">
        <v>427249301</v>
      </c>
      <c r="AC57" s="1">
        <v>223136520</v>
      </c>
      <c r="AD57" s="1">
        <v>1902745213</v>
      </c>
      <c r="AE57" s="1">
        <v>128368664</v>
      </c>
      <c r="AH57">
        <f t="shared" si="1"/>
        <v>45382702.198690005</v>
      </c>
      <c r="AI57">
        <f t="shared" si="2"/>
        <v>19774412.737199999</v>
      </c>
      <c r="AJ57" s="1">
        <f t="shared" si="3"/>
        <v>2767085706</v>
      </c>
      <c r="AK57">
        <f t="shared" si="4"/>
        <v>25608289.461490005</v>
      </c>
      <c r="AL57">
        <f t="shared" si="5"/>
        <v>3.8819303553791205</v>
      </c>
      <c r="AM57" s="2">
        <f t="shared" si="6"/>
        <v>3.684914644</v>
      </c>
      <c r="AN57" s="2">
        <v>0.921228661</v>
      </c>
      <c r="AO57">
        <f t="shared" si="7"/>
        <v>0.86996339824310298</v>
      </c>
      <c r="AP57">
        <f t="shared" si="8"/>
        <v>0.13003660175689702</v>
      </c>
      <c r="AQ57" s="2">
        <f t="shared" si="9"/>
        <v>3.8641800886554742</v>
      </c>
      <c r="AR57" s="3">
        <f t="shared" si="10"/>
        <v>1.7920864355235466</v>
      </c>
      <c r="AS57" s="3">
        <v>26675198.739</v>
      </c>
      <c r="AT57" s="3">
        <v>34584096.276000001</v>
      </c>
      <c r="AU57" s="3">
        <v>52166220.199000001</v>
      </c>
      <c r="AV57" s="3">
        <v>23317289.092</v>
      </c>
      <c r="AW57" s="3">
        <v>76352371.169</v>
      </c>
      <c r="AX57" s="3">
        <v>64190625.761</v>
      </c>
      <c r="AY57" s="3">
        <v>2931330.7463000002</v>
      </c>
    </row>
    <row r="58" spans="1:51" x14ac:dyDescent="0.25">
      <c r="A58" t="s">
        <v>85</v>
      </c>
      <c r="B58">
        <v>3266293144</v>
      </c>
      <c r="C58">
        <v>2777379025</v>
      </c>
      <c r="D58" s="3">
        <f t="shared" si="0"/>
        <v>0.8503152970522232</v>
      </c>
      <c r="E58">
        <v>25660514.140000001</v>
      </c>
      <c r="F58">
        <v>51721098.759999998</v>
      </c>
      <c r="G58">
        <v>26060584.620000001</v>
      </c>
      <c r="H58">
        <v>0.93831574299999998</v>
      </c>
      <c r="I58">
        <v>11573554.189999999</v>
      </c>
      <c r="J58">
        <v>187858.32190000001</v>
      </c>
      <c r="K58">
        <v>8976448.0409999993</v>
      </c>
      <c r="L58">
        <v>7616380.352</v>
      </c>
      <c r="M58">
        <v>25153.73285</v>
      </c>
      <c r="N58">
        <v>2220556.3679999998</v>
      </c>
      <c r="O58">
        <v>2058812.986</v>
      </c>
      <c r="P58">
        <v>1291734.216</v>
      </c>
      <c r="Q58">
        <v>7042737.0959999999</v>
      </c>
      <c r="R58">
        <v>1857249</v>
      </c>
      <c r="S58">
        <v>2521870.4580000001</v>
      </c>
      <c r="V58">
        <v>148302.30410000001</v>
      </c>
      <c r="W58">
        <v>9268984.0109999999</v>
      </c>
      <c r="X58">
        <v>3799290.389</v>
      </c>
      <c r="Y58">
        <v>4791708.4380000001</v>
      </c>
      <c r="Z58">
        <v>1041016</v>
      </c>
      <c r="AA58" s="1">
        <v>82138400</v>
      </c>
      <c r="AB58" s="1">
        <v>430920083</v>
      </c>
      <c r="AC58" s="1">
        <v>212052141</v>
      </c>
      <c r="AD58" s="1">
        <v>1934152976</v>
      </c>
      <c r="AE58" s="1">
        <v>119442709</v>
      </c>
      <c r="AH58">
        <f t="shared" si="1"/>
        <v>45372354.761749998</v>
      </c>
      <c r="AI58">
        <f t="shared" si="2"/>
        <v>19049301.142099999</v>
      </c>
      <c r="AJ58" s="1">
        <f t="shared" si="3"/>
        <v>2778706309</v>
      </c>
      <c r="AK58">
        <f t="shared" si="4"/>
        <v>26323053.619649999</v>
      </c>
      <c r="AL58">
        <f t="shared" si="5"/>
        <v>3.9594500702600524</v>
      </c>
      <c r="AM58" s="2">
        <f t="shared" si="6"/>
        <v>3.7532629719999999</v>
      </c>
      <c r="AN58" s="2">
        <v>0.93831574299999998</v>
      </c>
      <c r="AO58">
        <f t="shared" si="7"/>
        <v>0.87725040359815432</v>
      </c>
      <c r="AP58">
        <f t="shared" si="8"/>
        <v>0.12274959640184568</v>
      </c>
      <c r="AQ58" s="2">
        <f t="shared" si="9"/>
        <v>3.9219276192770898</v>
      </c>
      <c r="AR58" s="3">
        <f t="shared" si="10"/>
        <v>1.3338938337995687</v>
      </c>
      <c r="AS58" s="3">
        <v>25660514.142000001</v>
      </c>
      <c r="AT58" s="3">
        <v>30316711.048999999</v>
      </c>
      <c r="AU58" s="3">
        <v>51721098.762000002</v>
      </c>
      <c r="AV58" s="3">
        <v>23793351.925999999</v>
      </c>
      <c r="AW58" s="3">
        <v>75942220.493000001</v>
      </c>
      <c r="AX58" s="3">
        <v>59243998.934</v>
      </c>
      <c r="AY58" s="3">
        <v>3266773.7425000002</v>
      </c>
    </row>
    <row r="59" spans="1:51" x14ac:dyDescent="0.25">
      <c r="A59" t="s">
        <v>86</v>
      </c>
      <c r="B59">
        <v>3274855609</v>
      </c>
      <c r="C59">
        <v>2773935968</v>
      </c>
      <c r="D59" s="3">
        <f t="shared" si="0"/>
        <v>0.84704069406194082</v>
      </c>
      <c r="E59">
        <v>24716648.469999999</v>
      </c>
      <c r="F59">
        <v>50380896.57</v>
      </c>
      <c r="G59">
        <v>25664248.100000001</v>
      </c>
      <c r="H59">
        <v>0.92519252100000005</v>
      </c>
      <c r="I59">
        <v>11460667.199999999</v>
      </c>
      <c r="J59">
        <v>188502.85370000001</v>
      </c>
      <c r="K59">
        <v>9241418.8699999992</v>
      </c>
      <c r="L59">
        <v>6349829.1009999998</v>
      </c>
      <c r="M59">
        <v>20945.48389</v>
      </c>
      <c r="N59">
        <v>2066050.2</v>
      </c>
      <c r="O59">
        <v>2073946</v>
      </c>
      <c r="P59">
        <v>1348592.9550000001</v>
      </c>
      <c r="Q59">
        <v>7450738.1119999997</v>
      </c>
      <c r="R59">
        <v>1774740</v>
      </c>
      <c r="S59">
        <v>2496914.798</v>
      </c>
      <c r="V59">
        <v>152700.5281</v>
      </c>
      <c r="W59">
        <v>9036070.9440000001</v>
      </c>
      <c r="X59">
        <v>3737045</v>
      </c>
      <c r="Y59">
        <v>4560320</v>
      </c>
      <c r="Z59">
        <v>1011550</v>
      </c>
      <c r="AA59" s="1">
        <v>83626067</v>
      </c>
      <c r="AB59" s="1">
        <v>449671200</v>
      </c>
      <c r="AC59" s="1">
        <v>206240030</v>
      </c>
      <c r="AD59" s="1">
        <v>1926184353</v>
      </c>
      <c r="AE59" s="1">
        <v>108216913</v>
      </c>
      <c r="AH59">
        <f t="shared" si="1"/>
        <v>44472345.573590003</v>
      </c>
      <c r="AI59">
        <f t="shared" si="2"/>
        <v>18497686.472100001</v>
      </c>
      <c r="AJ59" s="1">
        <f t="shared" si="3"/>
        <v>2773938563</v>
      </c>
      <c r="AK59">
        <f t="shared" si="4"/>
        <v>25974659.101490002</v>
      </c>
      <c r="AL59">
        <f t="shared" si="5"/>
        <v>3.897580094529375</v>
      </c>
      <c r="AM59" s="2">
        <f t="shared" si="6"/>
        <v>3.7007700840000002</v>
      </c>
      <c r="AN59" s="2">
        <v>0.92519252100000005</v>
      </c>
      <c r="AO59">
        <f t="shared" si="7"/>
        <v>0.88272239283791698</v>
      </c>
      <c r="AP59">
        <f t="shared" si="8"/>
        <v>0.11727760716208302</v>
      </c>
      <c r="AQ59" s="2">
        <f t="shared" si="9"/>
        <v>3.8510056867189255</v>
      </c>
      <c r="AR59" s="3">
        <f t="shared" si="10"/>
        <v>1.4416311958698544</v>
      </c>
      <c r="AS59" s="3">
        <v>24716648.471999999</v>
      </c>
      <c r="AT59" s="3">
        <v>30685653.640000001</v>
      </c>
      <c r="AU59" s="3">
        <v>50380896.572999999</v>
      </c>
      <c r="AV59" s="3">
        <v>22823634.135000002</v>
      </c>
      <c r="AW59" s="3">
        <v>73317525.708000004</v>
      </c>
      <c r="AX59" s="3">
        <v>58108346.18</v>
      </c>
      <c r="AY59" s="3">
        <v>2706044.0674000001</v>
      </c>
    </row>
    <row r="60" spans="1:51" x14ac:dyDescent="0.25">
      <c r="A60" t="s">
        <v>87</v>
      </c>
      <c r="B60">
        <v>3289149139</v>
      </c>
      <c r="C60">
        <v>2775291931</v>
      </c>
      <c r="D60" s="3">
        <f t="shared" si="0"/>
        <v>0.8437719950405691</v>
      </c>
      <c r="E60">
        <v>25443424.129999999</v>
      </c>
      <c r="F60">
        <v>51717333.039999999</v>
      </c>
      <c r="G60">
        <v>26273908.91</v>
      </c>
      <c r="H60">
        <v>0.94670793399999997</v>
      </c>
      <c r="I60">
        <v>13153503.73</v>
      </c>
      <c r="J60">
        <v>189399.10149999999</v>
      </c>
      <c r="K60">
        <v>8908621.6649999991</v>
      </c>
      <c r="L60">
        <v>8104539.4309999999</v>
      </c>
      <c r="M60">
        <v>27536.674070000001</v>
      </c>
      <c r="N60">
        <v>2207717.889</v>
      </c>
      <c r="O60">
        <v>1602492.317</v>
      </c>
      <c r="P60">
        <v>1025309.7830000001</v>
      </c>
      <c r="Q60">
        <v>7602246.8389999997</v>
      </c>
      <c r="R60">
        <v>1513584</v>
      </c>
      <c r="S60">
        <v>1953361.6059999999</v>
      </c>
      <c r="V60">
        <v>138555.15</v>
      </c>
      <c r="W60">
        <v>9443233.4110000003</v>
      </c>
      <c r="X60">
        <v>3654427.1830000002</v>
      </c>
      <c r="Y60">
        <v>5076720.3830000004</v>
      </c>
      <c r="Z60">
        <v>1085121</v>
      </c>
      <c r="AA60" s="1">
        <v>75418896</v>
      </c>
      <c r="AB60" s="1">
        <v>474937306</v>
      </c>
      <c r="AC60" s="1">
        <v>180219698</v>
      </c>
      <c r="AD60" s="1">
        <v>1953343201</v>
      </c>
      <c r="AE60" s="1">
        <v>91800679</v>
      </c>
      <c r="AH60">
        <f t="shared" si="1"/>
        <v>46288313.035570003</v>
      </c>
      <c r="AI60">
        <f t="shared" si="2"/>
        <v>19398057.127</v>
      </c>
      <c r="AJ60" s="1">
        <f t="shared" si="3"/>
        <v>2775719780</v>
      </c>
      <c r="AK60">
        <f t="shared" si="4"/>
        <v>26890255.908570003</v>
      </c>
      <c r="AL60">
        <f t="shared" si="5"/>
        <v>4.0076104974327995</v>
      </c>
      <c r="AM60" s="2">
        <f t="shared" si="6"/>
        <v>3.7868317359999999</v>
      </c>
      <c r="AN60" s="2">
        <v>0.94670793399999997</v>
      </c>
      <c r="AO60">
        <f t="shared" si="7"/>
        <v>0.89502513595913769</v>
      </c>
      <c r="AP60">
        <f t="shared" si="8"/>
        <v>0.10497486404086231</v>
      </c>
      <c r="AQ60" s="2">
        <f t="shared" si="9"/>
        <v>3.9163770540214156</v>
      </c>
      <c r="AR60" s="3">
        <f t="shared" si="10"/>
        <v>1.2244954109358013</v>
      </c>
      <c r="AS60" s="3">
        <v>25443424.127999999</v>
      </c>
      <c r="AT60" s="3">
        <v>29660211.221999999</v>
      </c>
      <c r="AU60" s="3">
        <v>51717333.038999997</v>
      </c>
      <c r="AV60" s="3">
        <v>24843229.528000001</v>
      </c>
      <c r="AW60" s="3">
        <v>76390492.182999998</v>
      </c>
      <c r="AX60" s="3">
        <v>57903275.828000002</v>
      </c>
      <c r="AY60" s="3">
        <v>2799640.4778</v>
      </c>
    </row>
    <row r="61" spans="1:51" x14ac:dyDescent="0.25">
      <c r="A61" t="s">
        <v>88</v>
      </c>
      <c r="B61">
        <v>3522214005</v>
      </c>
      <c r="C61">
        <v>2937243265</v>
      </c>
      <c r="D61" s="3">
        <f t="shared" si="0"/>
        <v>0.8339195917199812</v>
      </c>
      <c r="E61">
        <v>30141721.27</v>
      </c>
      <c r="F61">
        <v>57726473.630000003</v>
      </c>
      <c r="G61">
        <v>27584752.359999999</v>
      </c>
      <c r="H61">
        <v>0.93913747999999997</v>
      </c>
      <c r="I61">
        <v>15922222.199999999</v>
      </c>
      <c r="J61">
        <v>199804.68400000001</v>
      </c>
      <c r="K61">
        <v>10704609.039999999</v>
      </c>
      <c r="L61">
        <v>6490329.6909999996</v>
      </c>
      <c r="M61">
        <v>15632.14287</v>
      </c>
      <c r="N61">
        <v>2551382.5589999999</v>
      </c>
      <c r="O61">
        <v>2026983.8859999999</v>
      </c>
      <c r="P61">
        <v>1324717.3489999999</v>
      </c>
      <c r="Q61">
        <v>8642217.9780000001</v>
      </c>
      <c r="R61">
        <v>1742779.327</v>
      </c>
      <c r="S61">
        <v>2263930.827</v>
      </c>
      <c r="V61">
        <v>164865.0257</v>
      </c>
      <c r="W61">
        <v>10642350.4</v>
      </c>
      <c r="X61">
        <v>4369107.074</v>
      </c>
      <c r="Y61">
        <v>6885923.8899999997</v>
      </c>
      <c r="Z61">
        <v>1153092.1910000001</v>
      </c>
      <c r="AA61" s="1">
        <v>88608050</v>
      </c>
      <c r="AB61" s="1">
        <v>525581796</v>
      </c>
      <c r="AC61" s="1">
        <v>183659397</v>
      </c>
      <c r="AD61" s="1">
        <v>2036339921</v>
      </c>
      <c r="AE61" s="1">
        <v>104599056</v>
      </c>
      <c r="AH61">
        <f t="shared" si="1"/>
        <v>51884609.683869995</v>
      </c>
      <c r="AI61">
        <f t="shared" si="2"/>
        <v>23215338.580699999</v>
      </c>
      <c r="AJ61" s="1">
        <f t="shared" si="3"/>
        <v>2938788220</v>
      </c>
      <c r="AK61">
        <f t="shared" si="4"/>
        <v>28669271.103169996</v>
      </c>
      <c r="AL61">
        <f t="shared" si="5"/>
        <v>4.0462043207741223</v>
      </c>
      <c r="AM61" s="2">
        <f t="shared" si="6"/>
        <v>3.7565499199999999</v>
      </c>
      <c r="AN61" s="2">
        <v>0.93913747999999997</v>
      </c>
      <c r="AO61">
        <f t="shared" si="7"/>
        <v>0.89880095597777798</v>
      </c>
      <c r="AP61">
        <f t="shared" si="8"/>
        <v>0.10119904402222202</v>
      </c>
      <c r="AQ61" s="2">
        <f t="shared" si="9"/>
        <v>3.8952653880577777</v>
      </c>
      <c r="AR61" s="3">
        <f t="shared" si="10"/>
        <v>1.3778470282290998</v>
      </c>
      <c r="AS61" s="3">
        <v>30141721.272</v>
      </c>
      <c r="AT61" s="3">
        <v>34452949.276000001</v>
      </c>
      <c r="AU61" s="3">
        <v>57726473.631999999</v>
      </c>
      <c r="AV61" s="3">
        <v>26888381.881999999</v>
      </c>
      <c r="AW61" s="3">
        <v>84396205.577000007</v>
      </c>
      <c r="AX61" s="3">
        <v>67787890.625</v>
      </c>
      <c r="AY61" s="3">
        <v>3193220.0772000002</v>
      </c>
    </row>
    <row r="62" spans="1:51" x14ac:dyDescent="0.25">
      <c r="A62" t="s">
        <v>89</v>
      </c>
      <c r="B62">
        <v>3571342463</v>
      </c>
      <c r="C62">
        <v>3000056905</v>
      </c>
      <c r="D62" s="3">
        <f t="shared" si="0"/>
        <v>0.84003618697488103</v>
      </c>
      <c r="E62">
        <v>30351206.23</v>
      </c>
      <c r="F62">
        <v>57328057.770000003</v>
      </c>
      <c r="G62">
        <v>26976851.530000001</v>
      </c>
      <c r="H62">
        <v>0.89921132800000003</v>
      </c>
      <c r="I62">
        <v>14738138.859999999</v>
      </c>
      <c r="J62">
        <v>185290.18979999999</v>
      </c>
      <c r="K62">
        <v>11623751.09</v>
      </c>
      <c r="L62">
        <v>6543916.6730000004</v>
      </c>
      <c r="M62">
        <v>26948.42411</v>
      </c>
      <c r="N62">
        <v>2659737.1540000001</v>
      </c>
      <c r="O62">
        <v>1845596.3729999999</v>
      </c>
      <c r="P62">
        <v>1234997.0660000001</v>
      </c>
      <c r="Q62">
        <v>8558779.0549999997</v>
      </c>
      <c r="R62">
        <v>1976306</v>
      </c>
      <c r="S62">
        <v>2385212.8879999998</v>
      </c>
      <c r="V62">
        <v>176353.19450000001</v>
      </c>
      <c r="W62">
        <v>10929893.029999999</v>
      </c>
      <c r="X62">
        <v>4438738.71</v>
      </c>
      <c r="Y62">
        <v>6087951.3039999995</v>
      </c>
      <c r="Z62">
        <v>1158861</v>
      </c>
      <c r="AA62" s="1">
        <v>77410927</v>
      </c>
      <c r="AB62" s="1">
        <v>529760578</v>
      </c>
      <c r="AC62" s="1">
        <v>188528176</v>
      </c>
      <c r="AD62" s="1">
        <v>2083415649</v>
      </c>
      <c r="AE62" s="1">
        <v>121470469</v>
      </c>
      <c r="AH62">
        <f t="shared" si="1"/>
        <v>51778673.772909999</v>
      </c>
      <c r="AI62">
        <f t="shared" si="2"/>
        <v>22791797.238499999</v>
      </c>
      <c r="AJ62" s="1">
        <f t="shared" si="3"/>
        <v>3000585799</v>
      </c>
      <c r="AK62">
        <f t="shared" si="4"/>
        <v>28986876.53441</v>
      </c>
      <c r="AL62">
        <f t="shared" si="5"/>
        <v>4.0271921353577733</v>
      </c>
      <c r="AM62" s="2">
        <f t="shared" si="6"/>
        <v>3.5968453120000001</v>
      </c>
      <c r="AN62" s="2">
        <v>0.89921132800000003</v>
      </c>
      <c r="AO62">
        <f t="shared" si="7"/>
        <v>0.90319951149654998</v>
      </c>
      <c r="AP62">
        <f t="shared" si="8"/>
        <v>9.6800488503450022E-2</v>
      </c>
      <c r="AQ62" s="2">
        <f t="shared" si="9"/>
        <v>3.7486248392785804</v>
      </c>
      <c r="AR62" s="3">
        <f t="shared" si="10"/>
        <v>1.2094918786360895</v>
      </c>
      <c r="AS62" s="3">
        <v>30351206.232999999</v>
      </c>
      <c r="AT62" s="3">
        <v>31050287.460000001</v>
      </c>
      <c r="AU62" s="3">
        <v>57328057.766999997</v>
      </c>
      <c r="AV62" s="3">
        <v>26377720.896000002</v>
      </c>
      <c r="AW62" s="3">
        <v>83104284.863000005</v>
      </c>
      <c r="AX62" s="3">
        <v>64551037.178000003</v>
      </c>
      <c r="AY62" s="3">
        <v>3149543.4849</v>
      </c>
    </row>
    <row r="63" spans="1:51" x14ac:dyDescent="0.25">
      <c r="A63" t="s">
        <v>90</v>
      </c>
      <c r="B63">
        <v>3642450112</v>
      </c>
      <c r="C63">
        <v>3075093235</v>
      </c>
      <c r="D63" s="3">
        <f t="shared" si="0"/>
        <v>0.84423757098804153</v>
      </c>
      <c r="E63">
        <v>33194671.670000002</v>
      </c>
      <c r="F63">
        <v>60532716.960000001</v>
      </c>
      <c r="G63">
        <v>27338045.289999999</v>
      </c>
      <c r="H63">
        <v>0.88901516800000002</v>
      </c>
      <c r="I63">
        <v>15905860.880000001</v>
      </c>
      <c r="J63">
        <v>204837.52100000001</v>
      </c>
      <c r="K63">
        <v>12424391.279999999</v>
      </c>
      <c r="L63">
        <v>6658024.2640000004</v>
      </c>
      <c r="M63">
        <v>27841.429690000001</v>
      </c>
      <c r="N63">
        <v>2536184.0180000002</v>
      </c>
      <c r="O63">
        <v>2227641.878</v>
      </c>
      <c r="P63">
        <v>1430206.2560000001</v>
      </c>
      <c r="Q63">
        <v>8504088.2109999992</v>
      </c>
      <c r="R63">
        <v>2291673</v>
      </c>
      <c r="S63">
        <v>2633351.2220000001</v>
      </c>
      <c r="V63">
        <v>166720.4889</v>
      </c>
      <c r="W63">
        <v>11799292.390000001</v>
      </c>
      <c r="X63">
        <v>4882820.1560000004</v>
      </c>
      <c r="Y63">
        <v>6603211.6330000004</v>
      </c>
      <c r="Z63">
        <v>1258499</v>
      </c>
      <c r="AA63" s="1">
        <v>88191468</v>
      </c>
      <c r="AB63" s="1">
        <v>514682863</v>
      </c>
      <c r="AC63" s="1">
        <v>191528121</v>
      </c>
      <c r="AD63" s="1">
        <v>2136709154</v>
      </c>
      <c r="AE63" s="1">
        <v>144730661</v>
      </c>
      <c r="AH63">
        <f t="shared" si="1"/>
        <v>54844099.959690005</v>
      </c>
      <c r="AI63">
        <f t="shared" si="2"/>
        <v>24710543.667900003</v>
      </c>
      <c r="AJ63" s="1">
        <f t="shared" si="3"/>
        <v>3075842267</v>
      </c>
      <c r="AK63">
        <f t="shared" si="4"/>
        <v>30133556.291790001</v>
      </c>
      <c r="AL63">
        <f t="shared" si="5"/>
        <v>4.1122359489971601</v>
      </c>
      <c r="AM63" s="2">
        <f t="shared" si="6"/>
        <v>3.5560606720000001</v>
      </c>
      <c r="AN63" s="2">
        <v>0.88901516800000002</v>
      </c>
      <c r="AO63">
        <f t="shared" si="7"/>
        <v>0.90602409265605854</v>
      </c>
      <c r="AP63">
        <f t="shared" si="8"/>
        <v>9.3975907343941456E-2</v>
      </c>
      <c r="AQ63" s="2">
        <f t="shared" si="9"/>
        <v>3.7316945735739524</v>
      </c>
      <c r="AR63" s="3">
        <f t="shared" si="10"/>
        <v>1.6049665654703316</v>
      </c>
      <c r="AS63" s="3">
        <v>33194671.666999999</v>
      </c>
      <c r="AT63" s="3">
        <v>33154419.888999999</v>
      </c>
      <c r="AU63" s="3">
        <v>60532716.956</v>
      </c>
      <c r="AV63" s="3">
        <v>22849779.456</v>
      </c>
      <c r="AW63" s="3">
        <v>82483200.611000001</v>
      </c>
      <c r="AX63" s="3">
        <v>70619343.777999997</v>
      </c>
      <c r="AY63" s="3">
        <v>4270252.2221999997</v>
      </c>
    </row>
    <row r="64" spans="1:51" x14ac:dyDescent="0.25">
      <c r="A64" t="s">
        <v>91</v>
      </c>
      <c r="B64">
        <v>3669272223</v>
      </c>
      <c r="C64">
        <v>3098632172</v>
      </c>
      <c r="D64" s="3">
        <f t="shared" si="0"/>
        <v>0.84448140766905422</v>
      </c>
      <c r="E64">
        <v>35160189.340000004</v>
      </c>
      <c r="F64">
        <v>62841029.350000001</v>
      </c>
      <c r="G64">
        <v>27680840.02</v>
      </c>
      <c r="H64">
        <v>0.89332448900000005</v>
      </c>
      <c r="I64">
        <v>16708962.49</v>
      </c>
      <c r="J64">
        <v>222604.0275</v>
      </c>
      <c r="K64">
        <v>13037222.029999999</v>
      </c>
      <c r="L64">
        <v>7257434.5070000002</v>
      </c>
      <c r="M64">
        <v>28465.826870000001</v>
      </c>
      <c r="N64">
        <v>3265614.3489999999</v>
      </c>
      <c r="O64">
        <v>2192407.4029999999</v>
      </c>
      <c r="P64">
        <v>1162934.061</v>
      </c>
      <c r="Q64">
        <v>8365057.4970000004</v>
      </c>
      <c r="R64">
        <v>2266421</v>
      </c>
      <c r="S64">
        <v>2469063.16</v>
      </c>
      <c r="V64">
        <v>177887.72380000001</v>
      </c>
      <c r="W64">
        <v>12539596.869999999</v>
      </c>
      <c r="X64">
        <v>4894325.3760000002</v>
      </c>
      <c r="Y64">
        <v>7268377.3700000001</v>
      </c>
      <c r="Z64">
        <v>1361355</v>
      </c>
      <c r="AA64" s="1">
        <v>79046283</v>
      </c>
      <c r="AB64" s="1">
        <v>501344592</v>
      </c>
      <c r="AC64" s="1">
        <v>180832235</v>
      </c>
      <c r="AD64" s="1">
        <v>2202084035</v>
      </c>
      <c r="AE64" s="1">
        <v>135440221</v>
      </c>
      <c r="AH64">
        <f t="shared" si="1"/>
        <v>56976186.351369992</v>
      </c>
      <c r="AI64">
        <f t="shared" si="2"/>
        <v>26241542.3398</v>
      </c>
      <c r="AJ64" s="1">
        <f t="shared" si="3"/>
        <v>3098747366</v>
      </c>
      <c r="AK64">
        <f t="shared" si="4"/>
        <v>30734644.011569992</v>
      </c>
      <c r="AL64">
        <f t="shared" si="5"/>
        <v>4.1486950231843069</v>
      </c>
      <c r="AM64" s="2">
        <f t="shared" si="6"/>
        <v>3.5732979560000002</v>
      </c>
      <c r="AN64" s="2">
        <v>0.89332448900000005</v>
      </c>
      <c r="AO64">
        <f t="shared" si="7"/>
        <v>0.90667175475492101</v>
      </c>
      <c r="AP64">
        <f t="shared" si="8"/>
        <v>9.3328245245078989E-2</v>
      </c>
      <c r="AQ64" s="2">
        <f t="shared" si="9"/>
        <v>3.7366246220611443</v>
      </c>
      <c r="AR64" s="3">
        <f t="shared" si="10"/>
        <v>1.3149353533827892</v>
      </c>
      <c r="AS64" s="3">
        <v>35160189.336999997</v>
      </c>
      <c r="AT64" s="3">
        <v>31298223.651999999</v>
      </c>
      <c r="AU64" s="3">
        <v>62841029.354000002</v>
      </c>
      <c r="AV64" s="3">
        <v>24668486.982999999</v>
      </c>
      <c r="AW64" s="3">
        <v>87178005.552000001</v>
      </c>
      <c r="AX64" s="3">
        <v>69759074.601999998</v>
      </c>
      <c r="AY64" s="3">
        <v>3300661.6132999999</v>
      </c>
    </row>
    <row r="65" spans="1:51" x14ac:dyDescent="0.25">
      <c r="A65" t="s">
        <v>92</v>
      </c>
      <c r="B65">
        <v>3830227592</v>
      </c>
      <c r="C65">
        <v>3184115895</v>
      </c>
      <c r="D65" s="3">
        <f t="shared" si="0"/>
        <v>0.83131245298595302</v>
      </c>
      <c r="E65">
        <v>36561947.170000002</v>
      </c>
      <c r="F65">
        <v>65052575.759999998</v>
      </c>
      <c r="G65">
        <v>28490628.59</v>
      </c>
      <c r="H65">
        <v>0.89477360500000003</v>
      </c>
      <c r="I65">
        <v>16690925.460000001</v>
      </c>
      <c r="J65">
        <v>252366.01949999999</v>
      </c>
      <c r="K65">
        <v>13434971.82</v>
      </c>
      <c r="L65">
        <v>8346226.8550000004</v>
      </c>
      <c r="M65">
        <v>43459.904020000002</v>
      </c>
      <c r="N65">
        <v>3228773.3569999998</v>
      </c>
      <c r="O65">
        <v>2287444.5529999998</v>
      </c>
      <c r="P65">
        <v>1558589.575</v>
      </c>
      <c r="Q65">
        <v>8040657.96</v>
      </c>
      <c r="R65">
        <v>2531733</v>
      </c>
      <c r="S65">
        <v>2625180.2560000001</v>
      </c>
      <c r="V65">
        <v>176613.90479999999</v>
      </c>
      <c r="W65">
        <v>13430901.17</v>
      </c>
      <c r="X65">
        <v>5179853.2889999999</v>
      </c>
      <c r="Y65">
        <v>7027126.5310000004</v>
      </c>
      <c r="Z65">
        <v>1440334.2779999999</v>
      </c>
      <c r="AA65" s="1">
        <v>83304746</v>
      </c>
      <c r="AB65" s="1">
        <v>497753429</v>
      </c>
      <c r="AC65" s="1">
        <v>191023765</v>
      </c>
      <c r="AD65" s="1">
        <v>2266386172</v>
      </c>
      <c r="AE65" s="1">
        <v>145674144</v>
      </c>
      <c r="AH65">
        <f t="shared" si="1"/>
        <v>59040328.759520002</v>
      </c>
      <c r="AI65">
        <f t="shared" si="2"/>
        <v>27254829.172800001</v>
      </c>
      <c r="AJ65" s="1">
        <f t="shared" si="3"/>
        <v>3184142256</v>
      </c>
      <c r="AK65">
        <f t="shared" si="4"/>
        <v>31785499.586720001</v>
      </c>
      <c r="AL65">
        <f t="shared" si="5"/>
        <v>4.1844111460229145</v>
      </c>
      <c r="AM65" s="2">
        <f t="shared" si="6"/>
        <v>3.5790944200000001</v>
      </c>
      <c r="AN65" s="2">
        <v>0.89477360500000003</v>
      </c>
      <c r="AO65">
        <f t="shared" si="7"/>
        <v>0.90757864803599597</v>
      </c>
      <c r="AP65">
        <f t="shared" si="8"/>
        <v>9.2421351964004028E-2</v>
      </c>
      <c r="AQ65" s="2">
        <f t="shared" si="9"/>
        <v>3.7506894552937564</v>
      </c>
      <c r="AR65" s="3">
        <f t="shared" si="10"/>
        <v>1.3134420034827541</v>
      </c>
      <c r="AS65" s="3">
        <v>36561947.171999998</v>
      </c>
      <c r="AT65" s="3">
        <v>33185403.835000001</v>
      </c>
      <c r="AU65" s="3">
        <v>65052575.758000001</v>
      </c>
      <c r="AV65" s="3">
        <v>26386352.429000001</v>
      </c>
      <c r="AW65" s="3">
        <v>91672718.475999996</v>
      </c>
      <c r="AX65" s="3">
        <v>75818625.128000006</v>
      </c>
      <c r="AY65" s="3">
        <v>6071274.1209000004</v>
      </c>
    </row>
    <row r="66" spans="1:51" x14ac:dyDescent="0.25">
      <c r="A66" t="s">
        <v>93</v>
      </c>
      <c r="B66">
        <v>3963271367</v>
      </c>
      <c r="C66">
        <v>3325157666</v>
      </c>
      <c r="D66" s="3">
        <f t="shared" si="0"/>
        <v>0.83899318469251816</v>
      </c>
      <c r="E66">
        <v>35646191.259999998</v>
      </c>
      <c r="F66">
        <v>64647412.530000001</v>
      </c>
      <c r="G66">
        <v>29001221.27</v>
      </c>
      <c r="H66">
        <v>0.87217582400000004</v>
      </c>
      <c r="I66">
        <v>16990650.050000001</v>
      </c>
      <c r="J66">
        <v>227717.84169999999</v>
      </c>
      <c r="K66">
        <v>12647714.65</v>
      </c>
      <c r="L66">
        <v>7689081.8820000002</v>
      </c>
      <c r="M66">
        <v>34821.031900000002</v>
      </c>
      <c r="N66">
        <v>2874225.682</v>
      </c>
      <c r="O66">
        <v>2339076</v>
      </c>
      <c r="P66">
        <v>1640423.49</v>
      </c>
      <c r="Q66">
        <v>8642184.523</v>
      </c>
      <c r="R66">
        <v>2517066</v>
      </c>
      <c r="S66">
        <v>3040838.3840000001</v>
      </c>
      <c r="T66">
        <v>176530</v>
      </c>
      <c r="U66">
        <f>T66/F66</f>
        <v>2.7306583990206914E-3</v>
      </c>
      <c r="V66">
        <v>209553.02189999999</v>
      </c>
      <c r="W66">
        <v>13766275.27</v>
      </c>
      <c r="X66">
        <v>4820004.4409999996</v>
      </c>
      <c r="Y66">
        <v>7094420.8689999999</v>
      </c>
      <c r="Z66">
        <v>1365903.6580000001</v>
      </c>
      <c r="AA66" s="1">
        <v>106388687</v>
      </c>
      <c r="AB66" s="1">
        <v>522987823</v>
      </c>
      <c r="AC66" s="1">
        <v>224312697</v>
      </c>
      <c r="AD66" s="1">
        <v>2316924856</v>
      </c>
      <c r="AE66" s="1">
        <v>155024235</v>
      </c>
      <c r="AH66">
        <f t="shared" si="1"/>
        <v>58820329.534600012</v>
      </c>
      <c r="AI66">
        <f t="shared" si="2"/>
        <v>27256157.2599</v>
      </c>
      <c r="AJ66" s="1">
        <f t="shared" si="3"/>
        <v>3325638298</v>
      </c>
      <c r="AK66">
        <f t="shared" si="4"/>
        <v>31564172.274700012</v>
      </c>
      <c r="AL66">
        <f t="shared" si="5"/>
        <v>3.9820894814090799</v>
      </c>
      <c r="AM66" s="2">
        <f t="shared" si="6"/>
        <v>3.4887032960000002</v>
      </c>
      <c r="AN66" s="2">
        <v>0.87217582400000004</v>
      </c>
      <c r="AO66">
        <f t="shared" si="7"/>
        <v>0.90986363154602823</v>
      </c>
      <c r="AP66">
        <f t="shared" si="8"/>
        <v>9.0136368453971771E-2</v>
      </c>
      <c r="AQ66" s="2">
        <f t="shared" si="9"/>
        <v>3.6593060703885563</v>
      </c>
      <c r="AR66" s="3">
        <f t="shared" si="10"/>
        <v>1.2889714118981459</v>
      </c>
      <c r="AS66" s="3">
        <v>35646191.259999998</v>
      </c>
      <c r="AT66" s="3">
        <v>33225020.695999999</v>
      </c>
      <c r="AU66" s="3">
        <v>64647412.534000002</v>
      </c>
      <c r="AV66" s="3">
        <v>26723306.395</v>
      </c>
      <c r="AW66" s="3">
        <v>92297872.511999995</v>
      </c>
      <c r="AX66" s="3">
        <v>73533903.128999993</v>
      </c>
      <c r="AY66" s="3">
        <v>4662691.1726000002</v>
      </c>
    </row>
    <row r="67" spans="1:51" x14ac:dyDescent="0.25">
      <c r="A67" t="s">
        <v>94</v>
      </c>
      <c r="B67">
        <v>4018233310</v>
      </c>
      <c r="C67">
        <v>3392046751</v>
      </c>
      <c r="D67" s="3">
        <f t="shared" ref="D67:D114" si="11">C67/B67</f>
        <v>0.84416371308215554</v>
      </c>
      <c r="E67">
        <v>31048489.300000001</v>
      </c>
      <c r="F67">
        <v>61161732.689999998</v>
      </c>
      <c r="G67">
        <v>30113243.379999999</v>
      </c>
      <c r="H67">
        <v>0.88776027000000002</v>
      </c>
      <c r="I67">
        <v>16231914.640000001</v>
      </c>
      <c r="J67">
        <v>201082.878</v>
      </c>
      <c r="K67">
        <v>11998855.01</v>
      </c>
      <c r="L67">
        <v>7296978.8559999997</v>
      </c>
      <c r="M67">
        <v>30659.02418</v>
      </c>
      <c r="N67">
        <v>2681837.571</v>
      </c>
      <c r="O67">
        <v>2270335</v>
      </c>
      <c r="P67">
        <v>1408774.5959999999</v>
      </c>
      <c r="Q67">
        <v>8386444.5060000001</v>
      </c>
      <c r="R67">
        <v>2408607</v>
      </c>
      <c r="S67">
        <v>2763599.3369999998</v>
      </c>
      <c r="T67">
        <v>221365.2697</v>
      </c>
      <c r="U67">
        <f t="shared" ref="U67:U114" si="12">T67/F67</f>
        <v>3.6193426831446426E-3</v>
      </c>
      <c r="V67">
        <v>240823.87640000001</v>
      </c>
      <c r="W67">
        <v>12522978.09</v>
      </c>
      <c r="X67">
        <v>4181735.64</v>
      </c>
      <c r="Y67">
        <v>5940302.6969999997</v>
      </c>
      <c r="Z67">
        <v>1247298</v>
      </c>
      <c r="AA67" s="1">
        <v>111794252</v>
      </c>
      <c r="AB67" s="1">
        <v>532975381</v>
      </c>
      <c r="AC67" s="1">
        <v>247104039</v>
      </c>
      <c r="AD67" s="1">
        <v>2344827591</v>
      </c>
      <c r="AE67" s="1">
        <v>155888851</v>
      </c>
      <c r="AH67">
        <f t="shared" ref="AH67:AH114" si="13">SUM(I67:T67)</f>
        <v>55900453.687880002</v>
      </c>
      <c r="AI67">
        <f t="shared" ref="AI67:AI114" si="14">SUM(V67:Z67)</f>
        <v>24133138.303399999</v>
      </c>
      <c r="AJ67" s="1">
        <f t="shared" ref="AJ67:AJ114" si="15">SUM(AA67:AE67)</f>
        <v>3392590114</v>
      </c>
      <c r="AK67">
        <f t="shared" ref="AK67:AK114" si="16">AH67-AI67</f>
        <v>31767315.384480003</v>
      </c>
      <c r="AL67">
        <f t="shared" ref="AL67:AL114" si="17">400*(AK67/(SUM(AA67:AD67)))</f>
        <v>3.925887847312278</v>
      </c>
      <c r="AM67" s="2">
        <f t="shared" ref="AM67:AM114" si="18">4*AN67</f>
        <v>3.5510410800000001</v>
      </c>
      <c r="AN67" s="2">
        <v>0.88776027000000002</v>
      </c>
      <c r="AO67">
        <f t="shared" ref="AO67:AO114" si="19">AH67/F67</f>
        <v>0.91397760052373045</v>
      </c>
      <c r="AP67">
        <f t="shared" ref="AP67:AP114" si="20">1-AO67</f>
        <v>8.6022399476269551E-2</v>
      </c>
      <c r="AQ67" s="2">
        <f t="shared" ref="AQ67:AQ114" si="21">400*(F67-E67)/(C67-AE67)</f>
        <v>3.7220981572005489</v>
      </c>
      <c r="AR67" s="3">
        <f t="shared" ref="AR67:AR114" si="22">(G67)/(AU67+AV67-AS67-AT67)</f>
        <v>1.352658099280166</v>
      </c>
      <c r="AS67" s="3">
        <v>31048489.302999999</v>
      </c>
      <c r="AT67" s="3">
        <v>33114676.517000001</v>
      </c>
      <c r="AU67" s="3">
        <v>61161732.685000002</v>
      </c>
      <c r="AV67" s="3">
        <v>25263705.763999999</v>
      </c>
      <c r="AW67" s="3">
        <v>87027432.045000002</v>
      </c>
      <c r="AX67" s="3">
        <v>69256560</v>
      </c>
      <c r="AY67" s="3">
        <v>5093394.1798</v>
      </c>
    </row>
    <row r="68" spans="1:51" x14ac:dyDescent="0.25">
      <c r="A68" t="s">
        <v>95</v>
      </c>
      <c r="B68">
        <v>4223182102</v>
      </c>
      <c r="C68">
        <v>3462498835</v>
      </c>
      <c r="D68" s="3">
        <f t="shared" si="11"/>
        <v>0.81987912227612481</v>
      </c>
      <c r="E68">
        <v>28364190.870000001</v>
      </c>
      <c r="F68">
        <v>59397970.189999998</v>
      </c>
      <c r="G68">
        <v>31033779.32</v>
      </c>
      <c r="H68">
        <v>0.89628273700000005</v>
      </c>
      <c r="I68">
        <v>15749025.779999999</v>
      </c>
      <c r="J68">
        <v>211906.1741</v>
      </c>
      <c r="K68">
        <v>10940213.52</v>
      </c>
      <c r="L68">
        <v>7735954.9560000002</v>
      </c>
      <c r="M68">
        <v>52598.02132</v>
      </c>
      <c r="N68">
        <v>2277368.9219999998</v>
      </c>
      <c r="O68">
        <v>2207515.15</v>
      </c>
      <c r="P68">
        <v>1353279.5830000001</v>
      </c>
      <c r="Q68">
        <v>8531742.0059999991</v>
      </c>
      <c r="R68">
        <v>2286133.5109999999</v>
      </c>
      <c r="S68">
        <v>2489308.1609999998</v>
      </c>
      <c r="T68">
        <v>222555.3</v>
      </c>
      <c r="U68">
        <f t="shared" si="12"/>
        <v>3.7468502591603459E-3</v>
      </c>
      <c r="V68">
        <v>254272.3389</v>
      </c>
      <c r="W68">
        <v>11770187.42</v>
      </c>
      <c r="X68">
        <v>3674181.4939999999</v>
      </c>
      <c r="Y68">
        <v>5265170.95</v>
      </c>
      <c r="Z68">
        <v>1220277.122</v>
      </c>
      <c r="AA68" s="1">
        <v>127638506</v>
      </c>
      <c r="AB68" s="1">
        <v>559032313</v>
      </c>
      <c r="AC68" s="1">
        <v>271717795</v>
      </c>
      <c r="AD68" s="1">
        <v>2363850159</v>
      </c>
      <c r="AE68" s="1">
        <v>146899768</v>
      </c>
      <c r="AH68">
        <f t="shared" si="13"/>
        <v>54057601.084419988</v>
      </c>
      <c r="AI68">
        <f t="shared" si="14"/>
        <v>22184089.324900001</v>
      </c>
      <c r="AJ68" s="1">
        <f t="shared" si="15"/>
        <v>3469138541</v>
      </c>
      <c r="AK68">
        <f t="shared" si="16"/>
        <v>31873511.759519987</v>
      </c>
      <c r="AL68">
        <f t="shared" si="17"/>
        <v>3.837594337716796</v>
      </c>
      <c r="AM68" s="2">
        <f t="shared" si="18"/>
        <v>3.5851309480000002</v>
      </c>
      <c r="AN68" s="2">
        <v>0.89628273700000005</v>
      </c>
      <c r="AO68">
        <f t="shared" si="19"/>
        <v>0.91009172386703729</v>
      </c>
      <c r="AP68">
        <f t="shared" si="20"/>
        <v>8.9908276132962706E-2</v>
      </c>
      <c r="AQ68" s="2">
        <f t="shared" si="21"/>
        <v>3.743972500038105</v>
      </c>
      <c r="AR68" s="3">
        <f t="shared" si="22"/>
        <v>1.3624540523536315</v>
      </c>
      <c r="AS68" s="3">
        <v>28364190.866999999</v>
      </c>
      <c r="AT68" s="3">
        <v>35298898.261</v>
      </c>
      <c r="AU68" s="3">
        <v>59397970.189000003</v>
      </c>
      <c r="AV68" s="3">
        <v>27042972.817000002</v>
      </c>
      <c r="AW68" s="3">
        <v>87209034.138999999</v>
      </c>
      <c r="AX68" s="3">
        <v>71308802.694000006</v>
      </c>
      <c r="AY68" s="3">
        <v>7645713.5667000003</v>
      </c>
    </row>
    <row r="69" spans="1:51" x14ac:dyDescent="0.25">
      <c r="A69" t="s">
        <v>96</v>
      </c>
      <c r="B69">
        <v>4163676263</v>
      </c>
      <c r="C69">
        <v>3515609393</v>
      </c>
      <c r="D69" s="3">
        <f t="shared" si="11"/>
        <v>0.84435224329063063</v>
      </c>
      <c r="E69">
        <v>20301957.48</v>
      </c>
      <c r="F69">
        <v>54865871.539999999</v>
      </c>
      <c r="G69">
        <v>34563914.060000002</v>
      </c>
      <c r="H69">
        <v>0.98315569800000002</v>
      </c>
      <c r="I69">
        <v>15727067.210000001</v>
      </c>
      <c r="J69">
        <v>157121.03969999999</v>
      </c>
      <c r="K69">
        <v>9459974.0429999996</v>
      </c>
      <c r="L69">
        <v>8292961.1069999998</v>
      </c>
      <c r="M69">
        <v>25811.027689999999</v>
      </c>
      <c r="N69">
        <v>1888115.933</v>
      </c>
      <c r="O69">
        <v>2249402.9449999998</v>
      </c>
      <c r="P69">
        <v>3264.5110289999998</v>
      </c>
      <c r="Q69">
        <v>8136773.0810000002</v>
      </c>
      <c r="R69">
        <v>2096140</v>
      </c>
      <c r="S69">
        <v>1361878.11</v>
      </c>
      <c r="T69">
        <v>189438.5257</v>
      </c>
      <c r="U69">
        <f t="shared" si="12"/>
        <v>3.4527570670574276E-3</v>
      </c>
      <c r="V69">
        <v>154502.4375</v>
      </c>
      <c r="W69">
        <v>9709340.5519999992</v>
      </c>
      <c r="X69">
        <v>2309654.324</v>
      </c>
      <c r="Y69">
        <v>4388026.2350000003</v>
      </c>
      <c r="Z69">
        <v>1054601.93</v>
      </c>
      <c r="AA69" s="1">
        <v>105296853</v>
      </c>
      <c r="AB69" s="1">
        <v>579321018</v>
      </c>
      <c r="AC69" s="1">
        <v>263308900</v>
      </c>
      <c r="AD69" s="1">
        <v>2407376406</v>
      </c>
      <c r="AE69" s="1">
        <v>160797309</v>
      </c>
      <c r="AH69">
        <f t="shared" si="13"/>
        <v>49587947.533119</v>
      </c>
      <c r="AI69">
        <f t="shared" si="14"/>
        <v>17616125.478499997</v>
      </c>
      <c r="AJ69" s="1">
        <f t="shared" si="15"/>
        <v>3516100486</v>
      </c>
      <c r="AK69">
        <f t="shared" si="16"/>
        <v>31971822.054619003</v>
      </c>
      <c r="AL69">
        <f t="shared" si="17"/>
        <v>3.8114972469587958</v>
      </c>
      <c r="AM69" s="2">
        <f t="shared" si="18"/>
        <v>3.9326227920000001</v>
      </c>
      <c r="AN69" s="2">
        <v>0.98315569800000002</v>
      </c>
      <c r="AO69">
        <f t="shared" si="19"/>
        <v>0.90380315014164814</v>
      </c>
      <c r="AP69">
        <f t="shared" si="20"/>
        <v>9.6196849858351863E-2</v>
      </c>
      <c r="AQ69" s="2">
        <f t="shared" si="21"/>
        <v>4.1211147682273577</v>
      </c>
      <c r="AR69" s="3">
        <f t="shared" si="22"/>
        <v>1.3094051242840097</v>
      </c>
      <c r="AS69" s="3">
        <v>20301957.478</v>
      </c>
      <c r="AT69" s="3">
        <v>36098598.370999999</v>
      </c>
      <c r="AU69" s="3">
        <v>54865871.537</v>
      </c>
      <c r="AV69" s="3">
        <v>27931338.348999999</v>
      </c>
      <c r="AW69" s="3">
        <v>84131813.878999993</v>
      </c>
      <c r="AX69" s="3">
        <v>66497989.18</v>
      </c>
      <c r="AY69" s="3">
        <v>10097433.331</v>
      </c>
    </row>
    <row r="70" spans="1:51" x14ac:dyDescent="0.25">
      <c r="A70" t="s">
        <v>97</v>
      </c>
      <c r="B70">
        <v>4080471061</v>
      </c>
      <c r="C70">
        <v>3515266904</v>
      </c>
      <c r="D70" s="3">
        <f t="shared" si="11"/>
        <v>0.86148556170338686</v>
      </c>
      <c r="E70">
        <v>17482242.469999999</v>
      </c>
      <c r="F70">
        <v>51289141.43</v>
      </c>
      <c r="G70">
        <v>33806898.950000003</v>
      </c>
      <c r="H70">
        <v>0.96171641799999996</v>
      </c>
      <c r="I70">
        <v>14269404.65</v>
      </c>
      <c r="J70">
        <v>138556.18359999999</v>
      </c>
      <c r="K70">
        <v>8338246.085</v>
      </c>
      <c r="L70">
        <v>7828945.301</v>
      </c>
      <c r="M70">
        <v>27470</v>
      </c>
      <c r="N70">
        <v>1487108.0819999999</v>
      </c>
      <c r="O70">
        <v>2128996.4380000001</v>
      </c>
      <c r="P70">
        <v>804319.03289999999</v>
      </c>
      <c r="Q70">
        <v>7851407.8190000001</v>
      </c>
      <c r="R70">
        <v>1815697</v>
      </c>
      <c r="S70">
        <v>1293854.145</v>
      </c>
      <c r="T70">
        <v>295124.68770000001</v>
      </c>
      <c r="U70">
        <f t="shared" si="12"/>
        <v>5.7541358554966168E-3</v>
      </c>
      <c r="V70">
        <v>104978.7178</v>
      </c>
      <c r="W70">
        <v>7842789.1730000004</v>
      </c>
      <c r="X70">
        <v>1899616.7919999999</v>
      </c>
      <c r="Y70">
        <v>3746181.7919999999</v>
      </c>
      <c r="Z70">
        <v>959935</v>
      </c>
      <c r="AA70" s="1">
        <v>102188909</v>
      </c>
      <c r="AB70" s="1">
        <v>603238880</v>
      </c>
      <c r="AC70" s="1">
        <v>251467821</v>
      </c>
      <c r="AD70" s="1">
        <v>2374566702</v>
      </c>
      <c r="AE70" s="1">
        <v>184407417</v>
      </c>
      <c r="AH70">
        <f t="shared" si="13"/>
        <v>46279129.424199998</v>
      </c>
      <c r="AI70">
        <f t="shared" si="14"/>
        <v>14553501.4748</v>
      </c>
      <c r="AJ70" s="1">
        <f t="shared" si="15"/>
        <v>3515869729</v>
      </c>
      <c r="AK70">
        <f t="shared" si="16"/>
        <v>31725627.9494</v>
      </c>
      <c r="AL70">
        <f t="shared" si="17"/>
        <v>3.8092134898388128</v>
      </c>
      <c r="AM70" s="2">
        <f t="shared" si="18"/>
        <v>3.8468656719999998</v>
      </c>
      <c r="AN70" s="2">
        <v>0.96171641799999996</v>
      </c>
      <c r="AO70">
        <f t="shared" si="19"/>
        <v>0.90231827115613306</v>
      </c>
      <c r="AP70">
        <f t="shared" si="20"/>
        <v>9.7681728843866944E-2</v>
      </c>
      <c r="AQ70" s="2">
        <f t="shared" si="21"/>
        <v>4.0598409019587685</v>
      </c>
      <c r="AR70" s="3">
        <f t="shared" si="22"/>
        <v>1.2377911716415184</v>
      </c>
      <c r="AS70" s="3">
        <v>17482242.473999999</v>
      </c>
      <c r="AT70" s="3">
        <v>33695275.377999999</v>
      </c>
      <c r="AU70" s="3">
        <v>51289141.424999997</v>
      </c>
      <c r="AV70" s="3">
        <v>27200656.337000001</v>
      </c>
      <c r="AW70" s="3">
        <v>78993960.350999996</v>
      </c>
      <c r="AX70" s="3">
        <v>58298042.005000003</v>
      </c>
      <c r="AY70" s="3">
        <v>7120524.1534000002</v>
      </c>
    </row>
    <row r="71" spans="1:51" x14ac:dyDescent="0.25">
      <c r="A71" t="s">
        <v>98</v>
      </c>
      <c r="B71">
        <v>4235979667</v>
      </c>
      <c r="C71">
        <v>3494311144</v>
      </c>
      <c r="D71" s="3">
        <f t="shared" si="11"/>
        <v>0.82491216169475534</v>
      </c>
      <c r="E71">
        <v>19173656.260000002</v>
      </c>
      <c r="F71">
        <v>52604361.619999997</v>
      </c>
      <c r="G71">
        <v>33430705.359999999</v>
      </c>
      <c r="H71">
        <v>0.95671804800000004</v>
      </c>
      <c r="I71">
        <v>14844808.24</v>
      </c>
      <c r="J71">
        <v>122760.1685</v>
      </c>
      <c r="K71">
        <v>7857092.5959999999</v>
      </c>
      <c r="L71">
        <v>7925213.8880000003</v>
      </c>
      <c r="M71">
        <v>29524</v>
      </c>
      <c r="N71">
        <v>1458927.618</v>
      </c>
      <c r="O71">
        <v>2124041</v>
      </c>
      <c r="P71">
        <v>720393.6067</v>
      </c>
      <c r="Q71">
        <v>8274377.6629999997</v>
      </c>
      <c r="R71">
        <v>2270927</v>
      </c>
      <c r="S71">
        <v>1274554.6399999999</v>
      </c>
      <c r="T71">
        <v>300114.2023</v>
      </c>
      <c r="U71">
        <f t="shared" si="12"/>
        <v>5.7051201280218103E-3</v>
      </c>
      <c r="V71">
        <v>110287.4382</v>
      </c>
      <c r="W71">
        <v>7884418.3710000003</v>
      </c>
      <c r="X71">
        <v>1966781.4720000001</v>
      </c>
      <c r="Y71">
        <v>4288993.9780000001</v>
      </c>
      <c r="Z71">
        <v>959934</v>
      </c>
      <c r="AA71" s="1">
        <v>94640963</v>
      </c>
      <c r="AB71" s="1">
        <v>613510996</v>
      </c>
      <c r="AC71" s="1">
        <v>239835933</v>
      </c>
      <c r="AD71" s="1">
        <v>2349209918</v>
      </c>
      <c r="AE71" s="1">
        <v>198000924</v>
      </c>
      <c r="AH71">
        <f t="shared" si="13"/>
        <v>47202734.622500002</v>
      </c>
      <c r="AI71">
        <f t="shared" si="14"/>
        <v>15210415.259199999</v>
      </c>
      <c r="AJ71" s="1">
        <f t="shared" si="15"/>
        <v>3495198734</v>
      </c>
      <c r="AK71">
        <f t="shared" si="16"/>
        <v>31992319.363300003</v>
      </c>
      <c r="AL71">
        <f t="shared" si="17"/>
        <v>3.8811525673432379</v>
      </c>
      <c r="AM71" s="2">
        <f t="shared" si="18"/>
        <v>3.8268721920000002</v>
      </c>
      <c r="AN71" s="2">
        <v>0.95671804800000004</v>
      </c>
      <c r="AO71">
        <f t="shared" si="19"/>
        <v>0.89731598614350805</v>
      </c>
      <c r="AP71">
        <f t="shared" si="20"/>
        <v>0.10268401385649195</v>
      </c>
      <c r="AQ71" s="2">
        <f t="shared" si="21"/>
        <v>4.0567426156874271</v>
      </c>
      <c r="AR71" s="3">
        <f t="shared" si="22"/>
        <v>1.2015833567083327</v>
      </c>
      <c r="AS71" s="3">
        <v>19173656.258000001</v>
      </c>
      <c r="AT71" s="3">
        <v>33995285.123999998</v>
      </c>
      <c r="AU71" s="3">
        <v>52604361.618000001</v>
      </c>
      <c r="AV71" s="3">
        <v>28386790.493999999</v>
      </c>
      <c r="AW71" s="3">
        <v>81804074.415999994</v>
      </c>
      <c r="AX71" s="3">
        <v>60432724.707999997</v>
      </c>
      <c r="AY71" s="3">
        <v>7263783.3257999998</v>
      </c>
    </row>
    <row r="72" spans="1:51" x14ac:dyDescent="0.25">
      <c r="A72" t="s">
        <v>99</v>
      </c>
      <c r="B72">
        <v>4347342559</v>
      </c>
      <c r="C72">
        <v>3540212926</v>
      </c>
      <c r="D72" s="3">
        <f t="shared" si="11"/>
        <v>0.81433953684439797</v>
      </c>
      <c r="E72">
        <v>18347709.710000001</v>
      </c>
      <c r="F72">
        <v>51921042.630000003</v>
      </c>
      <c r="G72">
        <v>33573332.920000002</v>
      </c>
      <c r="H72">
        <v>0.94834219399999997</v>
      </c>
      <c r="I72">
        <v>14724339.59</v>
      </c>
      <c r="J72">
        <v>124355.0667</v>
      </c>
      <c r="K72">
        <v>7841798.0829999996</v>
      </c>
      <c r="L72">
        <v>7845284.2439999999</v>
      </c>
      <c r="M72">
        <v>25211</v>
      </c>
      <c r="N72">
        <v>1373682.6669999999</v>
      </c>
      <c r="O72">
        <v>2028859.817</v>
      </c>
      <c r="P72">
        <v>715952.78890000004</v>
      </c>
      <c r="Q72">
        <v>8254843.6670000004</v>
      </c>
      <c r="R72">
        <v>2197311</v>
      </c>
      <c r="S72">
        <v>1207453.422</v>
      </c>
      <c r="T72">
        <v>298143.27779999998</v>
      </c>
      <c r="U72">
        <f t="shared" si="12"/>
        <v>5.742243658792257E-3</v>
      </c>
      <c r="V72">
        <v>101607.68889999999</v>
      </c>
      <c r="W72">
        <v>7608077.1330000004</v>
      </c>
      <c r="X72">
        <v>1955245.6170000001</v>
      </c>
      <c r="Y72">
        <v>3953518.267</v>
      </c>
      <c r="Z72">
        <v>955673</v>
      </c>
      <c r="AA72" s="1">
        <v>103917139</v>
      </c>
      <c r="AB72" s="1">
        <v>629272929</v>
      </c>
      <c r="AC72" s="1">
        <v>242914525</v>
      </c>
      <c r="AD72" s="1">
        <v>2378806445</v>
      </c>
      <c r="AE72" s="1">
        <v>186240212</v>
      </c>
      <c r="AH72">
        <f t="shared" si="13"/>
        <v>46637234.623400003</v>
      </c>
      <c r="AI72">
        <f t="shared" si="14"/>
        <v>14574121.705900002</v>
      </c>
      <c r="AJ72" s="1">
        <f t="shared" si="15"/>
        <v>3541151250</v>
      </c>
      <c r="AK72">
        <f t="shared" si="16"/>
        <v>32063112.9175</v>
      </c>
      <c r="AL72">
        <f t="shared" si="17"/>
        <v>3.8228271992111167</v>
      </c>
      <c r="AM72" s="2">
        <f t="shared" si="18"/>
        <v>3.7933687759999999</v>
      </c>
      <c r="AN72" s="2">
        <v>0.94834219399999997</v>
      </c>
      <c r="AO72">
        <f t="shared" si="19"/>
        <v>0.89823378462845016</v>
      </c>
      <c r="AP72">
        <f t="shared" si="20"/>
        <v>0.10176621537154984</v>
      </c>
      <c r="AQ72" s="2">
        <f t="shared" si="21"/>
        <v>4.00400787756677</v>
      </c>
      <c r="AR72" s="3">
        <f t="shared" si="22"/>
        <v>1.2480381062375374</v>
      </c>
      <c r="AS72" s="3">
        <v>18347709.706</v>
      </c>
      <c r="AT72" s="3">
        <v>34958847.783</v>
      </c>
      <c r="AU72" s="3">
        <v>51921042.627999999</v>
      </c>
      <c r="AV72" s="3">
        <v>28286402.544</v>
      </c>
      <c r="AW72" s="3">
        <v>82124998.428000003</v>
      </c>
      <c r="AX72" s="3">
        <v>61481007.589000002</v>
      </c>
      <c r="AY72" s="3">
        <v>8174450.0999999996</v>
      </c>
    </row>
    <row r="73" spans="1:51" x14ac:dyDescent="0.25">
      <c r="A73" t="s">
        <v>100</v>
      </c>
      <c r="B73">
        <v>4425137514</v>
      </c>
      <c r="C73">
        <v>3697260629</v>
      </c>
      <c r="D73" s="3">
        <f t="shared" si="11"/>
        <v>0.83551316028096656</v>
      </c>
      <c r="E73">
        <v>16284402.289999999</v>
      </c>
      <c r="F73">
        <v>50660175.68</v>
      </c>
      <c r="G73">
        <v>34375773.380000003</v>
      </c>
      <c r="H73">
        <v>0.929763326</v>
      </c>
      <c r="I73">
        <v>15083906.18</v>
      </c>
      <c r="J73">
        <v>115609</v>
      </c>
      <c r="K73">
        <v>7392243.6469999999</v>
      </c>
      <c r="L73">
        <v>8078760.2350000003</v>
      </c>
      <c r="M73">
        <v>18102</v>
      </c>
      <c r="N73">
        <v>1290945.412</v>
      </c>
      <c r="O73">
        <v>1941138</v>
      </c>
      <c r="P73">
        <v>635719</v>
      </c>
      <c r="Q73">
        <v>7904211.7649999997</v>
      </c>
      <c r="R73">
        <v>2026844</v>
      </c>
      <c r="S73">
        <v>1175950.0290000001</v>
      </c>
      <c r="T73">
        <v>237758.4118</v>
      </c>
      <c r="U73">
        <f t="shared" si="12"/>
        <v>4.6932014863474711E-3</v>
      </c>
      <c r="V73">
        <v>109836</v>
      </c>
      <c r="W73">
        <v>6944778.8530000001</v>
      </c>
      <c r="X73">
        <v>1851972.7350000001</v>
      </c>
      <c r="Y73">
        <v>3614610.7059999998</v>
      </c>
      <c r="Z73">
        <v>958437</v>
      </c>
      <c r="AA73" s="1">
        <v>97927002</v>
      </c>
      <c r="AB73" s="1">
        <v>675963289</v>
      </c>
      <c r="AC73" s="1">
        <v>258352344</v>
      </c>
      <c r="AD73" s="1">
        <v>2469620696</v>
      </c>
      <c r="AE73" s="1">
        <v>195918546</v>
      </c>
      <c r="AH73">
        <f t="shared" si="13"/>
        <v>45901187.679799996</v>
      </c>
      <c r="AI73">
        <f t="shared" si="14"/>
        <v>13479635.294</v>
      </c>
      <c r="AJ73" s="1">
        <f t="shared" si="15"/>
        <v>3697781877</v>
      </c>
      <c r="AK73">
        <f t="shared" si="16"/>
        <v>32421552.385799997</v>
      </c>
      <c r="AL73">
        <f t="shared" si="17"/>
        <v>3.7033486828329902</v>
      </c>
      <c r="AM73" s="2">
        <f t="shared" si="18"/>
        <v>3.719053304</v>
      </c>
      <c r="AN73" s="2">
        <v>0.929763326</v>
      </c>
      <c r="AO73">
        <f t="shared" si="19"/>
        <v>0.90606057053057576</v>
      </c>
      <c r="AP73">
        <f t="shared" si="20"/>
        <v>9.393942946942424E-2</v>
      </c>
      <c r="AQ73" s="2">
        <f t="shared" si="21"/>
        <v>3.9271539398454145</v>
      </c>
      <c r="AR73" s="3">
        <f t="shared" si="22"/>
        <v>1.3661478513163932</v>
      </c>
      <c r="AS73" s="3">
        <v>16284402.294</v>
      </c>
      <c r="AT73" s="3">
        <v>37183025.294</v>
      </c>
      <c r="AU73" s="3">
        <v>50660175.675999999</v>
      </c>
      <c r="AV73" s="3">
        <v>27969809.059</v>
      </c>
      <c r="AW73" s="3">
        <v>80527659.294</v>
      </c>
      <c r="AX73" s="3">
        <v>62036584.147</v>
      </c>
      <c r="AY73" s="3">
        <v>8569156.5588000007</v>
      </c>
    </row>
    <row r="74" spans="1:51" x14ac:dyDescent="0.25">
      <c r="A74" t="s">
        <v>101</v>
      </c>
      <c r="B74">
        <v>4509555738</v>
      </c>
      <c r="C74">
        <v>3755987737</v>
      </c>
      <c r="D74" s="3">
        <f t="shared" si="11"/>
        <v>0.83289529062696332</v>
      </c>
      <c r="E74">
        <v>15120084</v>
      </c>
      <c r="F74">
        <v>49466235</v>
      </c>
      <c r="G74">
        <v>34346151</v>
      </c>
      <c r="H74">
        <v>0.91443725099999995</v>
      </c>
      <c r="I74">
        <v>15065151</v>
      </c>
      <c r="J74">
        <v>102020</v>
      </c>
      <c r="K74">
        <v>7332443</v>
      </c>
      <c r="L74">
        <v>7583059</v>
      </c>
      <c r="M74">
        <v>14591</v>
      </c>
      <c r="N74">
        <v>1180834</v>
      </c>
      <c r="O74">
        <v>1991598</v>
      </c>
      <c r="P74">
        <v>587946</v>
      </c>
      <c r="Q74">
        <v>7620755</v>
      </c>
      <c r="R74">
        <v>2016979</v>
      </c>
      <c r="S74">
        <v>1025565</v>
      </c>
      <c r="T74">
        <v>296540</v>
      </c>
      <c r="U74">
        <f t="shared" si="12"/>
        <v>5.9947962483904429E-3</v>
      </c>
      <c r="V74">
        <v>97067</v>
      </c>
      <c r="W74">
        <v>6336390</v>
      </c>
      <c r="X74">
        <v>1642151</v>
      </c>
      <c r="Y74">
        <v>3509510</v>
      </c>
      <c r="Z74">
        <v>913254</v>
      </c>
      <c r="AA74" s="1">
        <v>89119655</v>
      </c>
      <c r="AB74" s="1">
        <v>698614131</v>
      </c>
      <c r="AC74" s="1">
        <v>246453183</v>
      </c>
      <c r="AD74" s="1">
        <v>2522125104</v>
      </c>
      <c r="AE74" s="1">
        <v>200141189</v>
      </c>
      <c r="AH74">
        <f t="shared" si="13"/>
        <v>44817481</v>
      </c>
      <c r="AI74">
        <f t="shared" si="14"/>
        <v>12498372</v>
      </c>
      <c r="AJ74" s="1">
        <f t="shared" si="15"/>
        <v>3756453262</v>
      </c>
      <c r="AK74">
        <f t="shared" si="16"/>
        <v>32319109</v>
      </c>
      <c r="AL74">
        <f t="shared" si="17"/>
        <v>3.6351263147428514</v>
      </c>
      <c r="AM74" s="2">
        <f t="shared" si="18"/>
        <v>3.6577490039999998</v>
      </c>
      <c r="AN74" s="2">
        <v>0.91443725099999995</v>
      </c>
      <c r="AO74">
        <f t="shared" si="19"/>
        <v>0.90602167316756577</v>
      </c>
      <c r="AP74">
        <f t="shared" si="20"/>
        <v>9.3978326832434234E-2</v>
      </c>
      <c r="AQ74" s="2">
        <f t="shared" si="21"/>
        <v>3.8636257820876021</v>
      </c>
      <c r="AR74" s="3">
        <f t="shared" si="22"/>
        <v>1.2191039125162442</v>
      </c>
      <c r="AS74" s="3">
        <v>15120084</v>
      </c>
      <c r="AT74" s="3">
        <v>35027317</v>
      </c>
      <c r="AU74" s="3">
        <v>49466235</v>
      </c>
      <c r="AV74" s="3">
        <v>28854442</v>
      </c>
      <c r="AW74" s="3">
        <v>79970266</v>
      </c>
      <c r="AX74" s="3">
        <v>56267165</v>
      </c>
      <c r="AY74" s="3">
        <v>6119764</v>
      </c>
    </row>
    <row r="75" spans="1:51" x14ac:dyDescent="0.25">
      <c r="A75" t="s">
        <v>102</v>
      </c>
      <c r="B75">
        <v>4719420968</v>
      </c>
      <c r="C75">
        <v>3852900286</v>
      </c>
      <c r="D75" s="3">
        <f t="shared" si="11"/>
        <v>0.81639258547278637</v>
      </c>
      <c r="E75">
        <v>14709864.75</v>
      </c>
      <c r="F75">
        <v>49242039.289999999</v>
      </c>
      <c r="G75">
        <v>34532174.539999999</v>
      </c>
      <c r="H75">
        <v>0.89626442399999995</v>
      </c>
      <c r="I75">
        <v>15392210.869999999</v>
      </c>
      <c r="J75">
        <v>98102</v>
      </c>
      <c r="K75">
        <v>7271038.1009999998</v>
      </c>
      <c r="L75">
        <v>7232755.6849999996</v>
      </c>
      <c r="M75">
        <v>14568</v>
      </c>
      <c r="N75">
        <v>1384915</v>
      </c>
      <c r="O75">
        <v>1907805</v>
      </c>
      <c r="P75">
        <v>626193.71909999999</v>
      </c>
      <c r="Q75">
        <v>7671930.2810000004</v>
      </c>
      <c r="R75">
        <v>1855141</v>
      </c>
      <c r="S75">
        <v>903067.67420000001</v>
      </c>
      <c r="T75">
        <v>264845.96629999997</v>
      </c>
      <c r="U75">
        <f t="shared" si="12"/>
        <v>5.3784524385809603E-3</v>
      </c>
      <c r="V75">
        <v>97458.247189999995</v>
      </c>
      <c r="W75">
        <v>6102253.5279999999</v>
      </c>
      <c r="X75">
        <v>1589765</v>
      </c>
      <c r="Y75">
        <v>3445074.9780000001</v>
      </c>
      <c r="Z75">
        <v>902935</v>
      </c>
      <c r="AA75" s="1">
        <v>95256629</v>
      </c>
      <c r="AB75" s="1">
        <v>738936495</v>
      </c>
      <c r="AC75" s="1">
        <v>259807731</v>
      </c>
      <c r="AD75" s="1">
        <v>2575196237</v>
      </c>
      <c r="AE75" s="1">
        <v>185709219</v>
      </c>
      <c r="AH75">
        <f t="shared" si="13"/>
        <v>44622573.296600007</v>
      </c>
      <c r="AI75">
        <f t="shared" si="14"/>
        <v>12137486.75319</v>
      </c>
      <c r="AJ75" s="1">
        <f t="shared" si="15"/>
        <v>3854906311</v>
      </c>
      <c r="AK75">
        <f t="shared" si="16"/>
        <v>32485086.543410007</v>
      </c>
      <c r="AL75">
        <f t="shared" si="17"/>
        <v>3.5413836573933497</v>
      </c>
      <c r="AM75" s="2">
        <f t="shared" si="18"/>
        <v>3.5850576959999998</v>
      </c>
      <c r="AN75" s="2">
        <v>0.89626442399999995</v>
      </c>
      <c r="AO75">
        <f t="shared" si="19"/>
        <v>0.90618857260978414</v>
      </c>
      <c r="AP75">
        <f t="shared" si="20"/>
        <v>9.3811427390215862E-2</v>
      </c>
      <c r="AQ75" s="2">
        <f t="shared" si="21"/>
        <v>3.7666076197387288</v>
      </c>
      <c r="AR75" s="3">
        <f t="shared" si="22"/>
        <v>1.2521277788818679</v>
      </c>
      <c r="AS75" s="3">
        <v>14709864.753</v>
      </c>
      <c r="AT75" s="3">
        <v>36537434.865000002</v>
      </c>
      <c r="AU75" s="3">
        <v>49242039.292000003</v>
      </c>
      <c r="AV75" s="3">
        <v>29584054.697000001</v>
      </c>
      <c r="AW75" s="3">
        <v>80999459.596000001</v>
      </c>
      <c r="AX75" s="3">
        <v>56976704.134999998</v>
      </c>
      <c r="AY75" s="3">
        <v>5729404.5169000002</v>
      </c>
    </row>
    <row r="76" spans="1:51" x14ac:dyDescent="0.25">
      <c r="A76" t="s">
        <v>103</v>
      </c>
      <c r="B76">
        <v>4696772993</v>
      </c>
      <c r="C76">
        <v>3933742663</v>
      </c>
      <c r="D76" s="3">
        <f t="shared" si="11"/>
        <v>0.83754157777324789</v>
      </c>
      <c r="E76">
        <v>13418578.33</v>
      </c>
      <c r="F76">
        <v>48279498.329999998</v>
      </c>
      <c r="G76">
        <v>34860920</v>
      </c>
      <c r="H76">
        <v>0.88620235199999997</v>
      </c>
      <c r="I76">
        <v>15390106.33</v>
      </c>
      <c r="J76">
        <v>93661</v>
      </c>
      <c r="K76">
        <v>7095616.3329999996</v>
      </c>
      <c r="L76">
        <v>7590213</v>
      </c>
      <c r="M76">
        <v>15736</v>
      </c>
      <c r="N76">
        <v>1235304</v>
      </c>
      <c r="O76">
        <v>1826548</v>
      </c>
      <c r="P76">
        <v>440848.3333</v>
      </c>
      <c r="Q76">
        <v>6951275.6670000004</v>
      </c>
      <c r="R76">
        <v>1692391</v>
      </c>
      <c r="S76">
        <v>1113932.6669999999</v>
      </c>
      <c r="T76">
        <v>293802</v>
      </c>
      <c r="U76">
        <f t="shared" si="12"/>
        <v>6.0854402005547934E-3</v>
      </c>
      <c r="V76">
        <v>92828</v>
      </c>
      <c r="W76">
        <v>5635492.3329999996</v>
      </c>
      <c r="X76">
        <v>1313169.6669999999</v>
      </c>
      <c r="Y76">
        <v>3035295.3330000001</v>
      </c>
      <c r="Z76">
        <v>888235</v>
      </c>
      <c r="AA76" s="1">
        <v>109674900</v>
      </c>
      <c r="AB76" s="1">
        <v>716929219</v>
      </c>
      <c r="AC76" s="1">
        <v>288794047</v>
      </c>
      <c r="AD76" s="1">
        <v>2640476760</v>
      </c>
      <c r="AE76" s="1">
        <v>185926960</v>
      </c>
      <c r="AH76">
        <f t="shared" si="13"/>
        <v>43739434.330300003</v>
      </c>
      <c r="AI76">
        <f t="shared" si="14"/>
        <v>10965020.333000001</v>
      </c>
      <c r="AJ76" s="1">
        <f t="shared" si="15"/>
        <v>3941801886</v>
      </c>
      <c r="AK76">
        <f t="shared" si="16"/>
        <v>32774413.997300003</v>
      </c>
      <c r="AL76">
        <f t="shared" si="17"/>
        <v>3.4904691602395497</v>
      </c>
      <c r="AM76" s="2">
        <f t="shared" si="18"/>
        <v>3.5448094079999999</v>
      </c>
      <c r="AN76" s="2">
        <v>0.88620235199999997</v>
      </c>
      <c r="AO76">
        <f t="shared" si="19"/>
        <v>0.90596290026321835</v>
      </c>
      <c r="AP76">
        <f t="shared" si="20"/>
        <v>9.4037099736781649E-2</v>
      </c>
      <c r="AQ76" s="2">
        <f t="shared" si="21"/>
        <v>3.7206653435060866</v>
      </c>
      <c r="AR76" s="3">
        <f t="shared" si="22"/>
        <v>1.2157879606714905</v>
      </c>
      <c r="AS76" s="3">
        <v>13418578.333000001</v>
      </c>
      <c r="AT76" s="3">
        <v>36623659.667000003</v>
      </c>
      <c r="AU76" s="3">
        <v>48279498.332999997</v>
      </c>
      <c r="AV76" s="3">
        <v>30436259.333000001</v>
      </c>
      <c r="AW76" s="3">
        <v>79080423.666999996</v>
      </c>
      <c r="AX76" s="3">
        <v>54688704.667000003</v>
      </c>
      <c r="AY76" s="3">
        <v>4646466.6666999999</v>
      </c>
    </row>
    <row r="77" spans="1:51" x14ac:dyDescent="0.25">
      <c r="A77" t="s">
        <v>104</v>
      </c>
      <c r="B77">
        <v>4749992266</v>
      </c>
      <c r="C77">
        <v>3936165434</v>
      </c>
      <c r="D77" s="3">
        <f t="shared" si="11"/>
        <v>0.82866775640345858</v>
      </c>
      <c r="E77">
        <v>12637262.710000001</v>
      </c>
      <c r="F77">
        <v>48469842.5</v>
      </c>
      <c r="G77">
        <v>35832579.789999999</v>
      </c>
      <c r="H77">
        <v>0.91034232199999998</v>
      </c>
      <c r="I77">
        <v>15127443.720000001</v>
      </c>
      <c r="J77">
        <v>90772.485289999997</v>
      </c>
      <c r="K77">
        <v>6760239.4560000002</v>
      </c>
      <c r="L77">
        <v>8214624.5590000004</v>
      </c>
      <c r="M77">
        <v>15123</v>
      </c>
      <c r="N77">
        <v>1200611.5519999999</v>
      </c>
      <c r="O77">
        <v>1484451</v>
      </c>
      <c r="P77">
        <v>402078.5074</v>
      </c>
      <c r="Q77">
        <v>7373355.2350000003</v>
      </c>
      <c r="R77">
        <v>1840311</v>
      </c>
      <c r="S77">
        <v>924409.5368</v>
      </c>
      <c r="T77">
        <v>298012.4485</v>
      </c>
      <c r="U77">
        <f t="shared" si="12"/>
        <v>6.1484096734995579E-3</v>
      </c>
      <c r="V77">
        <v>101869.4559</v>
      </c>
      <c r="W77">
        <v>5042942.8530000001</v>
      </c>
      <c r="X77">
        <v>1128864.3899999999</v>
      </c>
      <c r="Y77">
        <v>3181291.0150000001</v>
      </c>
      <c r="Z77">
        <v>876531</v>
      </c>
      <c r="AA77" s="1">
        <v>103119834</v>
      </c>
      <c r="AB77" s="1">
        <v>727855929</v>
      </c>
      <c r="AC77" s="1">
        <v>287744395</v>
      </c>
      <c r="AD77" s="1">
        <v>2614757242</v>
      </c>
      <c r="AE77" s="1">
        <v>203390016</v>
      </c>
      <c r="AH77">
        <f t="shared" si="13"/>
        <v>43731432.499990001</v>
      </c>
      <c r="AI77">
        <f t="shared" si="14"/>
        <v>10331498.7139</v>
      </c>
      <c r="AJ77" s="1">
        <f t="shared" si="15"/>
        <v>3936867416</v>
      </c>
      <c r="AK77">
        <f t="shared" si="16"/>
        <v>33399933.786090001</v>
      </c>
      <c r="AL77">
        <f t="shared" si="17"/>
        <v>3.5784262453111406</v>
      </c>
      <c r="AM77" s="2">
        <f t="shared" si="18"/>
        <v>3.6413692879999999</v>
      </c>
      <c r="AN77" s="2">
        <v>0.91034232199999998</v>
      </c>
      <c r="AO77">
        <f t="shared" si="19"/>
        <v>0.90224003719405532</v>
      </c>
      <c r="AP77">
        <f t="shared" si="20"/>
        <v>9.7759962805944678E-2</v>
      </c>
      <c r="AQ77" s="2">
        <f t="shared" si="21"/>
        <v>3.8397788002149773</v>
      </c>
      <c r="AR77" s="3">
        <f t="shared" si="22"/>
        <v>1.233582804188208</v>
      </c>
      <c r="AS77" s="3">
        <v>12637262.713</v>
      </c>
      <c r="AT77" s="3">
        <v>38707039.471000001</v>
      </c>
      <c r="AU77" s="3">
        <v>48469842.5</v>
      </c>
      <c r="AV77" s="3">
        <v>31922027.199000001</v>
      </c>
      <c r="AW77" s="3">
        <v>80515944.25</v>
      </c>
      <c r="AX77" s="3">
        <v>56345545.449000001</v>
      </c>
      <c r="AY77" s="3">
        <v>5001243.2647000002</v>
      </c>
    </row>
    <row r="78" spans="1:51" x14ac:dyDescent="0.25">
      <c r="A78" t="s">
        <v>105</v>
      </c>
      <c r="B78">
        <v>4914049130</v>
      </c>
      <c r="C78">
        <v>4093767241</v>
      </c>
      <c r="D78" s="3">
        <f t="shared" si="11"/>
        <v>0.83307413757989834</v>
      </c>
      <c r="E78">
        <v>13566765.01</v>
      </c>
      <c r="F78">
        <v>49722523.659999996</v>
      </c>
      <c r="G78">
        <v>36155758.640000001</v>
      </c>
      <c r="H78">
        <v>0.88319038500000002</v>
      </c>
      <c r="I78">
        <v>14791781.949999999</v>
      </c>
      <c r="J78">
        <v>80236</v>
      </c>
      <c r="K78">
        <v>6697175.2740000002</v>
      </c>
      <c r="L78">
        <v>8776415.9039999992</v>
      </c>
      <c r="M78">
        <v>14468</v>
      </c>
      <c r="N78">
        <v>1291119.027</v>
      </c>
      <c r="O78">
        <v>1394436</v>
      </c>
      <c r="P78">
        <v>592124.12329999998</v>
      </c>
      <c r="Q78">
        <v>8162707.0690000001</v>
      </c>
      <c r="R78">
        <v>2015995</v>
      </c>
      <c r="S78">
        <v>962094.73970000003</v>
      </c>
      <c r="T78">
        <v>291967.57530000003</v>
      </c>
      <c r="U78">
        <f t="shared" si="12"/>
        <v>5.8719379832057389E-3</v>
      </c>
      <c r="V78">
        <v>109581.87669999999</v>
      </c>
      <c r="W78">
        <v>5309981</v>
      </c>
      <c r="X78">
        <v>1336338</v>
      </c>
      <c r="Y78">
        <v>3260434.1370000001</v>
      </c>
      <c r="Z78">
        <v>931871</v>
      </c>
      <c r="AA78" s="1">
        <v>121865540</v>
      </c>
      <c r="AB78" s="1">
        <v>802883924</v>
      </c>
      <c r="AC78" s="1">
        <v>279925867</v>
      </c>
      <c r="AD78" s="1">
        <v>2646395903</v>
      </c>
      <c r="AE78" s="1">
        <v>245758661</v>
      </c>
      <c r="AH78">
        <f t="shared" si="13"/>
        <v>45070520.662299991</v>
      </c>
      <c r="AI78">
        <f t="shared" si="14"/>
        <v>10948206.013700001</v>
      </c>
      <c r="AJ78" s="1">
        <f t="shared" si="15"/>
        <v>4096829895</v>
      </c>
      <c r="AK78">
        <f t="shared" si="16"/>
        <v>34122314.64859999</v>
      </c>
      <c r="AL78">
        <f t="shared" si="17"/>
        <v>3.5441894034411918</v>
      </c>
      <c r="AM78" s="2">
        <f t="shared" si="18"/>
        <v>3.5327615400000001</v>
      </c>
      <c r="AN78" s="2">
        <v>0.88319038500000002</v>
      </c>
      <c r="AO78">
        <f t="shared" si="19"/>
        <v>0.90644073037180983</v>
      </c>
      <c r="AP78">
        <f t="shared" si="20"/>
        <v>9.3559269628190167E-2</v>
      </c>
      <c r="AQ78" s="2">
        <f t="shared" si="21"/>
        <v>3.758386489876278</v>
      </c>
      <c r="AR78" s="3">
        <f t="shared" si="22"/>
        <v>1.2572019192830073</v>
      </c>
      <c r="AS78" s="3">
        <v>13566765.014</v>
      </c>
      <c r="AT78" s="3">
        <v>39303340.493000001</v>
      </c>
      <c r="AU78" s="3">
        <v>49722523.658</v>
      </c>
      <c r="AV78" s="3">
        <v>31906493.274</v>
      </c>
      <c r="AW78" s="3">
        <v>82692559.931999996</v>
      </c>
      <c r="AX78" s="3">
        <v>56836087.836000003</v>
      </c>
      <c r="AY78" s="3">
        <v>3965982.3287999998</v>
      </c>
    </row>
    <row r="79" spans="1:51" x14ac:dyDescent="0.25">
      <c r="A79" t="s">
        <v>106</v>
      </c>
      <c r="B79">
        <v>5115899853</v>
      </c>
      <c r="C79">
        <v>4328861680</v>
      </c>
      <c r="D79" s="3">
        <f t="shared" si="11"/>
        <v>0.84615840895742411</v>
      </c>
      <c r="E79">
        <v>14167550.960000001</v>
      </c>
      <c r="F79">
        <v>51242103.759999998</v>
      </c>
      <c r="G79">
        <v>37074552.799999997</v>
      </c>
      <c r="H79">
        <v>0.85645039099999998</v>
      </c>
      <c r="I79">
        <v>15527567.359999999</v>
      </c>
      <c r="J79">
        <v>90063.333329999994</v>
      </c>
      <c r="K79">
        <v>6591674.733</v>
      </c>
      <c r="L79">
        <v>8437739.8890000004</v>
      </c>
      <c r="M79">
        <v>15161</v>
      </c>
      <c r="N79">
        <v>1420409.5330000001</v>
      </c>
      <c r="O79">
        <v>1522074.0889999999</v>
      </c>
      <c r="P79">
        <v>615160.80000000005</v>
      </c>
      <c r="Q79">
        <v>8778283.5999999996</v>
      </c>
      <c r="R79">
        <v>2128036.7999999998</v>
      </c>
      <c r="S79">
        <v>846414</v>
      </c>
      <c r="T79">
        <v>322805.62219999998</v>
      </c>
      <c r="U79">
        <f t="shared" si="12"/>
        <v>6.2996168875483344E-3</v>
      </c>
      <c r="V79">
        <v>105613.2222</v>
      </c>
      <c r="W79">
        <v>5309242.3329999996</v>
      </c>
      <c r="X79">
        <v>1553092.689</v>
      </c>
      <c r="Y79">
        <v>3402711.9780000001</v>
      </c>
      <c r="Z79">
        <v>951808.73329999996</v>
      </c>
      <c r="AA79" s="1">
        <v>143356786</v>
      </c>
      <c r="AB79" s="1">
        <v>855652782</v>
      </c>
      <c r="AC79" s="1">
        <v>279294280</v>
      </c>
      <c r="AD79" s="1">
        <v>2793175734</v>
      </c>
      <c r="AE79" s="1">
        <v>261011821</v>
      </c>
      <c r="AH79">
        <f t="shared" si="13"/>
        <v>46295390.759529993</v>
      </c>
      <c r="AI79">
        <f t="shared" si="14"/>
        <v>11322468.955499999</v>
      </c>
      <c r="AJ79" s="1">
        <f t="shared" si="15"/>
        <v>4332491403</v>
      </c>
      <c r="AK79">
        <f t="shared" si="16"/>
        <v>34972921.804029994</v>
      </c>
      <c r="AL79">
        <f t="shared" si="17"/>
        <v>3.4358931292344121</v>
      </c>
      <c r="AM79" s="2">
        <f t="shared" si="18"/>
        <v>3.4258015639999999</v>
      </c>
      <c r="AN79" s="2">
        <v>0.85645039099999998</v>
      </c>
      <c r="AO79">
        <f t="shared" si="19"/>
        <v>0.90346389711791164</v>
      </c>
      <c r="AP79">
        <f t="shared" si="20"/>
        <v>9.6536102882088359E-2</v>
      </c>
      <c r="AQ79" s="2">
        <f t="shared" si="21"/>
        <v>3.6456166363145011</v>
      </c>
      <c r="AR79" s="3">
        <f t="shared" si="22"/>
        <v>1.315725003455384</v>
      </c>
      <c r="AS79" s="3">
        <v>14167550.956</v>
      </c>
      <c r="AT79" s="3">
        <v>42414811.978</v>
      </c>
      <c r="AU79" s="3">
        <v>51242103.755999997</v>
      </c>
      <c r="AV79" s="3">
        <v>33518299.956</v>
      </c>
      <c r="AW79" s="3">
        <v>85506883.044</v>
      </c>
      <c r="AX79" s="3">
        <v>60237173.978</v>
      </c>
      <c r="AY79" s="3">
        <v>3654811.0444</v>
      </c>
    </row>
    <row r="80" spans="1:51" x14ac:dyDescent="0.25">
      <c r="A80" t="s">
        <v>107</v>
      </c>
      <c r="B80">
        <v>5373419477</v>
      </c>
      <c r="C80">
        <v>4529054987</v>
      </c>
      <c r="D80" s="3">
        <f t="shared" si="11"/>
        <v>0.84286272575328292</v>
      </c>
      <c r="E80">
        <v>16676190.869999999</v>
      </c>
      <c r="F80">
        <v>55573792.530000001</v>
      </c>
      <c r="G80">
        <v>38897601.649999999</v>
      </c>
      <c r="H80">
        <v>0.85884586900000004</v>
      </c>
      <c r="I80">
        <v>16642141.560000001</v>
      </c>
      <c r="J80">
        <v>108466.24310000001</v>
      </c>
      <c r="K80">
        <v>7390303.3590000002</v>
      </c>
      <c r="L80">
        <v>9628184.5639999993</v>
      </c>
      <c r="M80">
        <v>20970</v>
      </c>
      <c r="N80">
        <v>1691000.0719999999</v>
      </c>
      <c r="O80">
        <v>1652800.713</v>
      </c>
      <c r="P80">
        <v>652389.82319999998</v>
      </c>
      <c r="Q80">
        <v>8809880.7349999994</v>
      </c>
      <c r="R80">
        <v>2299928</v>
      </c>
      <c r="S80">
        <v>1102797.9450000001</v>
      </c>
      <c r="T80">
        <v>342927.51380000002</v>
      </c>
      <c r="U80">
        <f t="shared" si="12"/>
        <v>6.1706696302016801E-3</v>
      </c>
      <c r="V80">
        <v>167453.17129999999</v>
      </c>
      <c r="W80">
        <v>6140616.2819999997</v>
      </c>
      <c r="X80">
        <v>1954831.0549999999</v>
      </c>
      <c r="Y80">
        <v>3911629.1159999999</v>
      </c>
      <c r="Z80">
        <v>1070621.2490000001</v>
      </c>
      <c r="AA80" s="1">
        <v>146975443</v>
      </c>
      <c r="AB80" s="1">
        <v>856216692</v>
      </c>
      <c r="AC80" s="1">
        <v>314228388</v>
      </c>
      <c r="AD80" s="1">
        <v>2949534615</v>
      </c>
      <c r="AE80" s="1">
        <v>266344050</v>
      </c>
      <c r="AH80">
        <f t="shared" si="13"/>
        <v>50341790.528099999</v>
      </c>
      <c r="AI80">
        <f t="shared" si="14"/>
        <v>13245150.873299999</v>
      </c>
      <c r="AJ80" s="1">
        <f t="shared" si="15"/>
        <v>4533299188</v>
      </c>
      <c r="AK80">
        <f t="shared" si="16"/>
        <v>37096639.654799998</v>
      </c>
      <c r="AL80">
        <f t="shared" si="17"/>
        <v>3.4775748471719692</v>
      </c>
      <c r="AM80" s="2">
        <f t="shared" si="18"/>
        <v>3.4353834760000002</v>
      </c>
      <c r="AN80" s="2">
        <v>0.85884586900000004</v>
      </c>
      <c r="AO80">
        <f t="shared" si="19"/>
        <v>0.90585486856820774</v>
      </c>
      <c r="AP80">
        <f t="shared" si="20"/>
        <v>9.4145131431792262E-2</v>
      </c>
      <c r="AQ80" s="2">
        <f t="shared" si="21"/>
        <v>3.6500341904370615</v>
      </c>
      <c r="AR80" s="3">
        <f t="shared" si="22"/>
        <v>1.3690344475970897</v>
      </c>
      <c r="AS80" s="3">
        <v>16676190.873</v>
      </c>
      <c r="AT80" s="3">
        <v>41234374.740000002</v>
      </c>
      <c r="AU80" s="3">
        <v>55573792.524999999</v>
      </c>
      <c r="AV80" s="3">
        <v>30749207.646000002</v>
      </c>
      <c r="AW80" s="3">
        <v>87522027.623999998</v>
      </c>
      <c r="AX80" s="3">
        <v>62062851.961000003</v>
      </c>
      <c r="AY80" s="3">
        <v>4152286.3481000001</v>
      </c>
    </row>
    <row r="81" spans="1:51" x14ac:dyDescent="0.25">
      <c r="A81" t="s">
        <v>108</v>
      </c>
      <c r="B81">
        <v>5532707856</v>
      </c>
      <c r="C81">
        <v>4640221506</v>
      </c>
      <c r="D81" s="3">
        <f t="shared" si="11"/>
        <v>0.8386890518659621</v>
      </c>
      <c r="E81">
        <v>17731909.84</v>
      </c>
      <c r="F81">
        <v>58212075.009999998</v>
      </c>
      <c r="G81">
        <v>40480165.170000002</v>
      </c>
      <c r="H81">
        <v>0.872375707</v>
      </c>
      <c r="I81">
        <v>18421524.539999999</v>
      </c>
      <c r="J81">
        <v>127596.1539</v>
      </c>
      <c r="K81">
        <v>7608726.6119999997</v>
      </c>
      <c r="L81">
        <v>9841562.659</v>
      </c>
      <c r="M81">
        <v>19353</v>
      </c>
      <c r="N81">
        <v>1473957.429</v>
      </c>
      <c r="O81">
        <v>1571925.5419999999</v>
      </c>
      <c r="P81">
        <v>778709.84620000003</v>
      </c>
      <c r="Q81">
        <v>8900454.7880000006</v>
      </c>
      <c r="R81">
        <v>2508886</v>
      </c>
      <c r="S81">
        <v>1149827.088</v>
      </c>
      <c r="T81">
        <v>403833.3517</v>
      </c>
      <c r="U81">
        <f t="shared" si="12"/>
        <v>6.9372780755646872E-3</v>
      </c>
      <c r="V81">
        <v>248029.80220000001</v>
      </c>
      <c r="W81">
        <v>7043211.9670000002</v>
      </c>
      <c r="X81">
        <v>1758570.736</v>
      </c>
      <c r="Y81">
        <v>3814121.3</v>
      </c>
      <c r="Z81">
        <v>1318297.0290000001</v>
      </c>
      <c r="AA81" s="1">
        <v>139578937</v>
      </c>
      <c r="AB81" s="1">
        <v>843420935</v>
      </c>
      <c r="AC81" s="1">
        <v>304096457</v>
      </c>
      <c r="AD81" s="1">
        <v>3050780553</v>
      </c>
      <c r="AE81" s="1">
        <v>304724137</v>
      </c>
      <c r="AH81">
        <f t="shared" si="13"/>
        <v>52806357.009800002</v>
      </c>
      <c r="AI81">
        <f t="shared" si="14"/>
        <v>14182230.834199999</v>
      </c>
      <c r="AJ81" s="1">
        <f t="shared" si="15"/>
        <v>4642601019</v>
      </c>
      <c r="AK81">
        <f t="shared" si="16"/>
        <v>38624126.175600007</v>
      </c>
      <c r="AL81">
        <f t="shared" si="17"/>
        <v>3.5615696089366335</v>
      </c>
      <c r="AM81" s="2">
        <f t="shared" si="18"/>
        <v>3.489502828</v>
      </c>
      <c r="AN81" s="2">
        <v>0.872375707</v>
      </c>
      <c r="AO81">
        <f t="shared" si="19"/>
        <v>0.90713751400768017</v>
      </c>
      <c r="AP81">
        <f t="shared" si="20"/>
        <v>9.2862485992319832E-2</v>
      </c>
      <c r="AQ81" s="2">
        <f t="shared" si="21"/>
        <v>3.7347655158962225</v>
      </c>
      <c r="AR81" s="3">
        <f t="shared" si="22"/>
        <v>1.3632315258451979</v>
      </c>
      <c r="AS81" s="3">
        <v>17731909.835000001</v>
      </c>
      <c r="AT81" s="3">
        <v>44770491.164999999</v>
      </c>
      <c r="AU81" s="3">
        <v>58212075.006999999</v>
      </c>
      <c r="AV81" s="3">
        <v>33984596.116999999</v>
      </c>
      <c r="AW81" s="3">
        <v>92019226.812999994</v>
      </c>
      <c r="AX81" s="3">
        <v>66355462.615000002</v>
      </c>
      <c r="AY81" s="3">
        <v>3853061.6154</v>
      </c>
    </row>
    <row r="82" spans="1:51" x14ac:dyDescent="0.25">
      <c r="A82" t="s">
        <v>109</v>
      </c>
      <c r="B82">
        <v>5651314948</v>
      </c>
      <c r="C82">
        <v>4752551644</v>
      </c>
      <c r="D82" s="3">
        <f t="shared" si="11"/>
        <v>0.84096386199143403</v>
      </c>
      <c r="E82">
        <v>22156867.5</v>
      </c>
      <c r="F82">
        <v>61801176.549999997</v>
      </c>
      <c r="G82">
        <v>39644309.039999999</v>
      </c>
      <c r="H82">
        <v>0.834168927</v>
      </c>
      <c r="I82">
        <v>19564475.100000001</v>
      </c>
      <c r="J82">
        <v>129981.9206</v>
      </c>
      <c r="K82">
        <v>7939009.2489999998</v>
      </c>
      <c r="L82">
        <v>10146739.060000001</v>
      </c>
      <c r="M82">
        <v>23371.31781</v>
      </c>
      <c r="N82">
        <v>1621509.9620000001</v>
      </c>
      <c r="O82">
        <v>1545780.682</v>
      </c>
      <c r="P82">
        <v>949227.83010000002</v>
      </c>
      <c r="Q82">
        <v>9777913.5289999992</v>
      </c>
      <c r="R82">
        <v>2889485</v>
      </c>
      <c r="S82">
        <v>1432266.6029999999</v>
      </c>
      <c r="T82">
        <v>432656.28769999999</v>
      </c>
      <c r="U82">
        <f t="shared" si="12"/>
        <v>7.0007775232233827E-3</v>
      </c>
      <c r="V82">
        <v>280810.7096</v>
      </c>
      <c r="W82">
        <v>8530815.5639999993</v>
      </c>
      <c r="X82">
        <v>2696114.997</v>
      </c>
      <c r="Y82">
        <v>4937075.5369999995</v>
      </c>
      <c r="Z82">
        <v>1304714.058</v>
      </c>
      <c r="AA82" s="1">
        <v>123810486</v>
      </c>
      <c r="AB82" s="1">
        <v>885408233</v>
      </c>
      <c r="AC82" s="1">
        <v>308407142</v>
      </c>
      <c r="AD82" s="1">
        <v>3095508130</v>
      </c>
      <c r="AE82" s="1">
        <v>342487799</v>
      </c>
      <c r="AH82">
        <f t="shared" si="13"/>
        <v>56452416.541209996</v>
      </c>
      <c r="AI82">
        <f t="shared" si="14"/>
        <v>17749530.865599997</v>
      </c>
      <c r="AJ82" s="1">
        <f t="shared" si="15"/>
        <v>4755621790</v>
      </c>
      <c r="AK82">
        <f t="shared" si="16"/>
        <v>38702885.675609998</v>
      </c>
      <c r="AL82">
        <f t="shared" si="17"/>
        <v>3.5079728605149434</v>
      </c>
      <c r="AM82" s="2">
        <f t="shared" si="18"/>
        <v>3.336675708</v>
      </c>
      <c r="AN82" s="2">
        <v>0.834168927</v>
      </c>
      <c r="AO82">
        <f t="shared" si="19"/>
        <v>0.9134521329951929</v>
      </c>
      <c r="AP82">
        <f t="shared" si="20"/>
        <v>8.65478670048071E-2</v>
      </c>
      <c r="AQ82" s="2">
        <f t="shared" si="21"/>
        <v>3.5958036385298633</v>
      </c>
      <c r="AR82" s="3">
        <f t="shared" si="22"/>
        <v>1.2374405908194768</v>
      </c>
      <c r="AS82" s="3">
        <v>22156867.500999998</v>
      </c>
      <c r="AT82" s="3">
        <v>42988284.548</v>
      </c>
      <c r="AU82" s="3">
        <v>61801176.545000002</v>
      </c>
      <c r="AV82" s="3">
        <v>35381318.818999998</v>
      </c>
      <c r="AW82" s="3">
        <v>97066766.128999993</v>
      </c>
      <c r="AX82" s="3">
        <v>68732366.885000005</v>
      </c>
      <c r="AY82" s="3">
        <v>3587214.8355999999</v>
      </c>
    </row>
    <row r="83" spans="1:51" x14ac:dyDescent="0.25">
      <c r="A83" t="s">
        <v>110</v>
      </c>
      <c r="B83">
        <v>5719158945</v>
      </c>
      <c r="C83">
        <v>4816904912</v>
      </c>
      <c r="D83" s="3">
        <f t="shared" si="11"/>
        <v>0.84224008430666197</v>
      </c>
      <c r="E83">
        <v>25071573.390000001</v>
      </c>
      <c r="F83">
        <v>64169122.460000001</v>
      </c>
      <c r="G83">
        <v>39097549.07</v>
      </c>
      <c r="H83">
        <v>0.81167367400000001</v>
      </c>
      <c r="I83">
        <v>20536995.649999999</v>
      </c>
      <c r="J83">
        <v>134343</v>
      </c>
      <c r="K83">
        <v>8388917.5840000007</v>
      </c>
      <c r="L83">
        <v>10212137.99</v>
      </c>
      <c r="M83">
        <v>26378.134829999999</v>
      </c>
      <c r="N83">
        <v>1777692.202</v>
      </c>
      <c r="O83">
        <v>1524050.798</v>
      </c>
      <c r="P83">
        <v>830191.2023</v>
      </c>
      <c r="Q83">
        <v>9808909.7300000004</v>
      </c>
      <c r="R83">
        <v>3180813</v>
      </c>
      <c r="S83">
        <v>1767968.405</v>
      </c>
      <c r="T83">
        <v>396155.61800000002</v>
      </c>
      <c r="U83">
        <f t="shared" si="12"/>
        <v>6.1736175096822419E-3</v>
      </c>
      <c r="V83">
        <v>362754.49440000003</v>
      </c>
      <c r="W83">
        <v>9749026.2249999996</v>
      </c>
      <c r="X83">
        <v>3119730.753</v>
      </c>
      <c r="Y83">
        <v>5525884.1009999998</v>
      </c>
      <c r="Z83">
        <v>1412943.7749999999</v>
      </c>
      <c r="AA83" s="1">
        <v>99065108</v>
      </c>
      <c r="AB83" s="1">
        <v>896966959</v>
      </c>
      <c r="AC83" s="1">
        <v>337840975</v>
      </c>
      <c r="AD83" s="1">
        <v>3133409253</v>
      </c>
      <c r="AE83" s="1">
        <v>350249850</v>
      </c>
      <c r="AH83">
        <f t="shared" si="13"/>
        <v>58584553.314129993</v>
      </c>
      <c r="AI83">
        <f t="shared" si="14"/>
        <v>20170339.348399997</v>
      </c>
      <c r="AJ83" s="1">
        <f t="shared" si="15"/>
        <v>4817532145</v>
      </c>
      <c r="AK83">
        <f t="shared" si="16"/>
        <v>38414213.965729997</v>
      </c>
      <c r="AL83">
        <f t="shared" si="17"/>
        <v>3.4396047913717078</v>
      </c>
      <c r="AM83" s="2">
        <f t="shared" si="18"/>
        <v>3.246694696</v>
      </c>
      <c r="AN83" s="2">
        <v>0.81167367400000001</v>
      </c>
      <c r="AO83">
        <f t="shared" si="19"/>
        <v>0.91297108435055874</v>
      </c>
      <c r="AP83">
        <f t="shared" si="20"/>
        <v>8.7028915649441263E-2</v>
      </c>
      <c r="AQ83" s="2">
        <f t="shared" si="21"/>
        <v>3.5012821475848273</v>
      </c>
      <c r="AR83" s="3">
        <f t="shared" si="22"/>
        <v>1.3392001478460582</v>
      </c>
      <c r="AS83" s="3">
        <v>25071573.392999999</v>
      </c>
      <c r="AT83" s="3">
        <v>44254416.527999997</v>
      </c>
      <c r="AU83" s="3">
        <v>64169122.461000003</v>
      </c>
      <c r="AV83" s="3">
        <v>34351569.336999997</v>
      </c>
      <c r="AW83" s="3">
        <v>99306307.775000006</v>
      </c>
      <c r="AX83" s="3">
        <v>73140796.494000003</v>
      </c>
      <c r="AY83" s="3">
        <v>3814806.5729999999</v>
      </c>
    </row>
    <row r="84" spans="1:51" x14ac:dyDescent="0.25">
      <c r="A84" t="s">
        <v>111</v>
      </c>
      <c r="B84">
        <v>5823494367</v>
      </c>
      <c r="C84">
        <v>4909898367</v>
      </c>
      <c r="D84" s="3">
        <f t="shared" si="11"/>
        <v>0.84311893471090571</v>
      </c>
      <c r="E84">
        <v>29095109.84</v>
      </c>
      <c r="F84">
        <v>69287861.670000002</v>
      </c>
      <c r="G84">
        <v>40192751.829999998</v>
      </c>
      <c r="H84">
        <v>0.81860659499999999</v>
      </c>
      <c r="I84">
        <v>22760186.390000001</v>
      </c>
      <c r="J84">
        <v>160835.30559999999</v>
      </c>
      <c r="K84">
        <v>8993025.25</v>
      </c>
      <c r="L84">
        <v>11099226.560000001</v>
      </c>
      <c r="M84">
        <v>-41580</v>
      </c>
      <c r="N84">
        <v>2117576.9720000001</v>
      </c>
      <c r="O84">
        <v>1450342.7779999999</v>
      </c>
      <c r="P84">
        <v>913911.66669999994</v>
      </c>
      <c r="Q84">
        <v>10107644.17</v>
      </c>
      <c r="R84">
        <v>3091496</v>
      </c>
      <c r="S84">
        <v>2223313.5</v>
      </c>
      <c r="T84">
        <v>424806.0833</v>
      </c>
      <c r="U84">
        <f t="shared" si="12"/>
        <v>6.1310318006816324E-3</v>
      </c>
      <c r="V84">
        <v>381882.02779999998</v>
      </c>
      <c r="W84">
        <v>11190780.060000001</v>
      </c>
      <c r="X84">
        <v>4068284.361</v>
      </c>
      <c r="Y84">
        <v>5991562.2779999999</v>
      </c>
      <c r="Z84">
        <v>1469226.112</v>
      </c>
      <c r="AA84" s="1">
        <v>92106370</v>
      </c>
      <c r="AB84" s="1">
        <v>896153007</v>
      </c>
      <c r="AC84" s="1">
        <v>337310319</v>
      </c>
      <c r="AD84" s="1">
        <v>3245278874</v>
      </c>
      <c r="AE84" s="1">
        <v>341334884</v>
      </c>
      <c r="AH84">
        <f t="shared" si="13"/>
        <v>63300784.6756</v>
      </c>
      <c r="AI84">
        <f t="shared" si="14"/>
        <v>23101734.838799998</v>
      </c>
      <c r="AJ84" s="1">
        <f t="shared" si="15"/>
        <v>4912183454</v>
      </c>
      <c r="AK84">
        <f t="shared" si="16"/>
        <v>40199049.836800002</v>
      </c>
      <c r="AL84">
        <f t="shared" si="17"/>
        <v>3.5178631907116538</v>
      </c>
      <c r="AM84" s="2">
        <f t="shared" si="18"/>
        <v>3.27442638</v>
      </c>
      <c r="AN84" s="2">
        <v>0.81860659499999999</v>
      </c>
      <c r="AO84">
        <f t="shared" si="19"/>
        <v>0.91359125754356674</v>
      </c>
      <c r="AP84">
        <f t="shared" si="20"/>
        <v>8.6408742456433263E-2</v>
      </c>
      <c r="AQ84" s="2">
        <f t="shared" si="21"/>
        <v>3.5190713211766047</v>
      </c>
      <c r="AR84" s="3">
        <f t="shared" si="22"/>
        <v>1.1726044497843464</v>
      </c>
      <c r="AS84" s="3">
        <v>29095109.835000001</v>
      </c>
      <c r="AT84" s="3">
        <v>44084017.472000003</v>
      </c>
      <c r="AU84" s="3">
        <v>69287861.666999996</v>
      </c>
      <c r="AV84" s="3">
        <v>38167744.667000003</v>
      </c>
      <c r="AW84" s="3">
        <v>107532981.33</v>
      </c>
      <c r="AX84" s="3">
        <v>78722852.973000005</v>
      </c>
      <c r="AY84" s="3">
        <v>5543725.6666999999</v>
      </c>
    </row>
    <row r="85" spans="1:51" x14ac:dyDescent="0.25">
      <c r="A85" t="s">
        <v>112</v>
      </c>
      <c r="B85">
        <v>5896459600</v>
      </c>
      <c r="C85">
        <v>5029843888</v>
      </c>
      <c r="D85" s="3">
        <f t="shared" si="11"/>
        <v>0.85302778772536658</v>
      </c>
      <c r="E85">
        <v>33295866.789999999</v>
      </c>
      <c r="F85">
        <v>74129336.75</v>
      </c>
      <c r="G85">
        <v>40833469.950000003</v>
      </c>
      <c r="H85">
        <v>0.81182380300000001</v>
      </c>
      <c r="I85">
        <v>24138035.550000001</v>
      </c>
      <c r="J85">
        <v>172377.2279</v>
      </c>
      <c r="K85">
        <v>9671295.3310000002</v>
      </c>
      <c r="L85">
        <v>11656712.07</v>
      </c>
      <c r="M85">
        <v>2368</v>
      </c>
      <c r="N85">
        <v>2207437.11</v>
      </c>
      <c r="O85">
        <v>1405846.9410000001</v>
      </c>
      <c r="P85">
        <v>1201517.1769999999</v>
      </c>
      <c r="Q85">
        <v>10615555.560000001</v>
      </c>
      <c r="R85">
        <v>3192523</v>
      </c>
      <c r="S85">
        <v>3120320.548</v>
      </c>
      <c r="T85">
        <v>498003.2353</v>
      </c>
      <c r="U85">
        <f t="shared" si="12"/>
        <v>6.7180317150213808E-3</v>
      </c>
      <c r="V85">
        <v>388336.375</v>
      </c>
      <c r="W85">
        <v>12893250.220000001</v>
      </c>
      <c r="X85">
        <v>4899804.5439999998</v>
      </c>
      <c r="Y85">
        <v>6531561.3380000005</v>
      </c>
      <c r="Z85">
        <v>1675151</v>
      </c>
      <c r="AA85" s="1">
        <v>93679162</v>
      </c>
      <c r="AB85" s="1">
        <v>901540230</v>
      </c>
      <c r="AC85" s="1">
        <v>372676176</v>
      </c>
      <c r="AD85" s="1">
        <v>3319037833</v>
      </c>
      <c r="AE85" s="1">
        <v>343025587</v>
      </c>
      <c r="AH85">
        <f t="shared" si="13"/>
        <v>67881991.750200003</v>
      </c>
      <c r="AI85">
        <f t="shared" si="14"/>
        <v>26388103.476999998</v>
      </c>
      <c r="AJ85" s="1">
        <f t="shared" si="15"/>
        <v>5029958988</v>
      </c>
      <c r="AK85">
        <f t="shared" si="16"/>
        <v>41493888.273200005</v>
      </c>
      <c r="AL85">
        <f t="shared" si="17"/>
        <v>3.5412398447434228</v>
      </c>
      <c r="AM85" s="2">
        <f t="shared" si="18"/>
        <v>3.247295212</v>
      </c>
      <c r="AN85" s="2">
        <v>0.81182380300000001</v>
      </c>
      <c r="AO85">
        <f t="shared" si="19"/>
        <v>0.91572371649743656</v>
      </c>
      <c r="AP85">
        <f t="shared" si="20"/>
        <v>8.4276283502563443E-2</v>
      </c>
      <c r="AQ85" s="2">
        <f t="shared" si="21"/>
        <v>3.4849629183437809</v>
      </c>
      <c r="AR85" s="3">
        <f t="shared" si="22"/>
        <v>1.2633615070068573</v>
      </c>
      <c r="AS85" s="3">
        <v>33295866.794</v>
      </c>
      <c r="AT85" s="3">
        <v>45135992.908</v>
      </c>
      <c r="AU85" s="3">
        <v>74129336.746000007</v>
      </c>
      <c r="AV85" s="3">
        <v>36623810.033</v>
      </c>
      <c r="AW85" s="3">
        <v>110047380.16</v>
      </c>
      <c r="AX85" s="3">
        <v>84047515.790000007</v>
      </c>
      <c r="AY85" s="3">
        <v>5615656.0882000001</v>
      </c>
    </row>
    <row r="86" spans="1:51" x14ac:dyDescent="0.25">
      <c r="A86" t="s">
        <v>113</v>
      </c>
      <c r="B86">
        <v>6197649406</v>
      </c>
      <c r="C86">
        <v>5229287715</v>
      </c>
      <c r="D86" s="3">
        <f t="shared" si="11"/>
        <v>0.84375339301017571</v>
      </c>
      <c r="E86">
        <v>37388994.289999999</v>
      </c>
      <c r="F86">
        <v>79241533.280000001</v>
      </c>
      <c r="G86">
        <v>41852539</v>
      </c>
      <c r="H86">
        <v>0.80034875299999997</v>
      </c>
      <c r="I86">
        <v>25790512.960000001</v>
      </c>
      <c r="J86">
        <v>175889</v>
      </c>
      <c r="K86">
        <v>10328487.33</v>
      </c>
      <c r="L86">
        <v>12195908.960000001</v>
      </c>
      <c r="M86">
        <v>3219</v>
      </c>
      <c r="N86">
        <v>2441033.395</v>
      </c>
      <c r="O86">
        <v>1459489</v>
      </c>
      <c r="P86">
        <v>1262047.808</v>
      </c>
      <c r="Q86">
        <v>11279731.15</v>
      </c>
      <c r="R86">
        <v>3622710</v>
      </c>
      <c r="S86">
        <v>3478865.5120000001</v>
      </c>
      <c r="T86">
        <v>465817.16159999999</v>
      </c>
      <c r="U86">
        <f t="shared" si="12"/>
        <v>5.8784471011437247E-3</v>
      </c>
      <c r="V86">
        <v>328879.96159999998</v>
      </c>
      <c r="W86">
        <v>14646172.33</v>
      </c>
      <c r="X86">
        <v>5605948</v>
      </c>
      <c r="Y86">
        <v>7401890</v>
      </c>
      <c r="Z86">
        <v>1734552</v>
      </c>
      <c r="AA86" s="1">
        <v>100675595</v>
      </c>
      <c r="AB86" s="1">
        <v>940270584</v>
      </c>
      <c r="AC86" s="1">
        <v>380709342</v>
      </c>
      <c r="AD86" s="1">
        <v>3446785847</v>
      </c>
      <c r="AE86" s="1">
        <v>362926973</v>
      </c>
      <c r="AH86">
        <f t="shared" si="13"/>
        <v>72503711.276599988</v>
      </c>
      <c r="AI86">
        <f t="shared" si="14"/>
        <v>29717442.2916</v>
      </c>
      <c r="AJ86" s="1">
        <f t="shared" si="15"/>
        <v>5231368341</v>
      </c>
      <c r="AK86">
        <f t="shared" si="16"/>
        <v>42786268.984999985</v>
      </c>
      <c r="AL86">
        <f t="shared" si="17"/>
        <v>3.5153977013038955</v>
      </c>
      <c r="AM86" s="2">
        <f t="shared" si="18"/>
        <v>3.2013950119999999</v>
      </c>
      <c r="AN86" s="2">
        <v>0.80034875299999997</v>
      </c>
      <c r="AO86">
        <f t="shared" si="19"/>
        <v>0.91497107988064896</v>
      </c>
      <c r="AP86">
        <f t="shared" si="20"/>
        <v>8.5028920119351037E-2</v>
      </c>
      <c r="AQ86" s="2">
        <f t="shared" si="21"/>
        <v>3.4401509636377057</v>
      </c>
      <c r="AR86" s="3">
        <f t="shared" si="22"/>
        <v>1.1743454614728772</v>
      </c>
      <c r="AS86" s="3">
        <v>37388994.288000003</v>
      </c>
      <c r="AT86" s="3">
        <v>47648044.397</v>
      </c>
      <c r="AU86" s="3">
        <v>79241533.282000005</v>
      </c>
      <c r="AV86" s="3">
        <v>41434540.399999999</v>
      </c>
      <c r="AW86" s="3">
        <v>120575366.68000001</v>
      </c>
      <c r="AX86" s="3">
        <v>89065194.384000003</v>
      </c>
      <c r="AY86" s="3">
        <v>4028155.6985999998</v>
      </c>
    </row>
    <row r="87" spans="1:51" x14ac:dyDescent="0.25">
      <c r="A87" t="s">
        <v>114</v>
      </c>
      <c r="B87">
        <v>6396271748</v>
      </c>
      <c r="C87">
        <v>5458552291</v>
      </c>
      <c r="D87" s="3">
        <f t="shared" si="11"/>
        <v>0.85339593220172238</v>
      </c>
      <c r="E87">
        <v>42123227.479999997</v>
      </c>
      <c r="F87">
        <v>84860015.049999997</v>
      </c>
      <c r="G87">
        <v>42736787.560000002</v>
      </c>
      <c r="H87">
        <v>0.78293263999999996</v>
      </c>
      <c r="I87">
        <v>27516288.559999999</v>
      </c>
      <c r="J87">
        <v>190778.05619999999</v>
      </c>
      <c r="K87">
        <v>11116060.74</v>
      </c>
      <c r="L87">
        <v>12788783.42</v>
      </c>
      <c r="M87">
        <v>3451</v>
      </c>
      <c r="N87">
        <v>2418347.2579999999</v>
      </c>
      <c r="O87">
        <v>1516927.27</v>
      </c>
      <c r="P87">
        <v>1565768.753</v>
      </c>
      <c r="Q87">
        <v>12419789.939999999</v>
      </c>
      <c r="R87">
        <v>3767000</v>
      </c>
      <c r="S87">
        <v>3587904.2140000002</v>
      </c>
      <c r="T87">
        <v>511225.83149999997</v>
      </c>
      <c r="U87">
        <f t="shared" si="12"/>
        <v>6.0243429275705744E-3</v>
      </c>
      <c r="V87">
        <v>378567.95510000002</v>
      </c>
      <c r="W87">
        <v>16631870.32</v>
      </c>
      <c r="X87">
        <v>6428400.9210000001</v>
      </c>
      <c r="Y87">
        <v>7861402.2920000004</v>
      </c>
      <c r="Z87">
        <v>1868730</v>
      </c>
      <c r="AA87" s="1">
        <v>123874883</v>
      </c>
      <c r="AB87" s="1">
        <v>1001145410</v>
      </c>
      <c r="AC87" s="1">
        <v>407335432</v>
      </c>
      <c r="AD87" s="1">
        <v>3532337366</v>
      </c>
      <c r="AE87" s="1">
        <v>393887574</v>
      </c>
      <c r="AH87">
        <f t="shared" si="13"/>
        <v>77402325.042700008</v>
      </c>
      <c r="AI87">
        <f t="shared" si="14"/>
        <v>33168971.4881</v>
      </c>
      <c r="AJ87" s="1">
        <f t="shared" si="15"/>
        <v>5458580665</v>
      </c>
      <c r="AK87">
        <f t="shared" si="16"/>
        <v>44233353.554600008</v>
      </c>
      <c r="AL87">
        <f t="shared" si="17"/>
        <v>3.4934676403751324</v>
      </c>
      <c r="AM87" s="2">
        <f t="shared" si="18"/>
        <v>3.1317305599999998</v>
      </c>
      <c r="AN87" s="2">
        <v>0.78293263999999996</v>
      </c>
      <c r="AO87">
        <f t="shared" si="19"/>
        <v>0.91211773880895641</v>
      </c>
      <c r="AP87">
        <f t="shared" si="20"/>
        <v>8.7882261191043587E-2</v>
      </c>
      <c r="AQ87" s="2">
        <f t="shared" si="21"/>
        <v>3.3752905637800783</v>
      </c>
      <c r="AR87" s="3">
        <f t="shared" si="22"/>
        <v>1.1417630769320539</v>
      </c>
      <c r="AS87" s="3">
        <v>42123227.483000003</v>
      </c>
      <c r="AT87" s="3">
        <v>47448957.774999999</v>
      </c>
      <c r="AU87" s="3">
        <v>84860015.045000002</v>
      </c>
      <c r="AV87" s="3">
        <v>42142691.854000002</v>
      </c>
      <c r="AW87" s="3">
        <v>126473653.06999999</v>
      </c>
      <c r="AX87" s="3">
        <v>93605662.359999999</v>
      </c>
      <c r="AY87" s="3">
        <v>4033477.1011000001</v>
      </c>
    </row>
    <row r="88" spans="1:51" x14ac:dyDescent="0.25">
      <c r="A88" t="s">
        <v>115</v>
      </c>
      <c r="B88">
        <v>6493511127</v>
      </c>
      <c r="C88">
        <v>5542662506</v>
      </c>
      <c r="D88" s="3">
        <f t="shared" si="11"/>
        <v>0.85356941685271404</v>
      </c>
      <c r="E88">
        <v>46557698.289999999</v>
      </c>
      <c r="F88">
        <v>89626975.019999996</v>
      </c>
      <c r="G88">
        <v>43069276.729999997</v>
      </c>
      <c r="H88">
        <v>0.77705031999999996</v>
      </c>
      <c r="I88">
        <v>28547708.649999999</v>
      </c>
      <c r="J88">
        <v>209078.4278</v>
      </c>
      <c r="K88">
        <v>11716802.16</v>
      </c>
      <c r="L88">
        <v>13482622.32</v>
      </c>
      <c r="M88">
        <v>4211</v>
      </c>
      <c r="N88">
        <v>2816751.1940000001</v>
      </c>
      <c r="O88">
        <v>1429385</v>
      </c>
      <c r="P88">
        <v>1750774.844</v>
      </c>
      <c r="Q88">
        <v>12941708.92</v>
      </c>
      <c r="R88">
        <v>4024634</v>
      </c>
      <c r="S88">
        <v>4283324.6890000002</v>
      </c>
      <c r="T88">
        <v>513416.81670000002</v>
      </c>
      <c r="U88">
        <f t="shared" si="12"/>
        <v>5.7283738136362696E-3</v>
      </c>
      <c r="V88">
        <v>407699.5833</v>
      </c>
      <c r="W88">
        <v>18446613.02</v>
      </c>
      <c r="X88">
        <v>7120071.5939999996</v>
      </c>
      <c r="Y88">
        <v>8308974.0999999996</v>
      </c>
      <c r="Z88">
        <v>1959569</v>
      </c>
      <c r="AA88" s="1">
        <v>129298121</v>
      </c>
      <c r="AB88" s="1">
        <v>1012551725</v>
      </c>
      <c r="AC88" s="1">
        <v>410266176</v>
      </c>
      <c r="AD88" s="1">
        <v>3582230549</v>
      </c>
      <c r="AE88" s="1">
        <v>408942772</v>
      </c>
      <c r="AH88">
        <f t="shared" si="13"/>
        <v>81720418.021499991</v>
      </c>
      <c r="AI88">
        <f t="shared" si="14"/>
        <v>36242927.297299996</v>
      </c>
      <c r="AJ88" s="1">
        <f t="shared" si="15"/>
        <v>5543289343</v>
      </c>
      <c r="AK88">
        <f t="shared" si="16"/>
        <v>45477490.724199995</v>
      </c>
      <c r="AL88">
        <f t="shared" si="17"/>
        <v>3.5430012442921237</v>
      </c>
      <c r="AM88" s="2">
        <f t="shared" si="18"/>
        <v>3.1082012799999998</v>
      </c>
      <c r="AN88" s="2">
        <v>0.77705031999999996</v>
      </c>
      <c r="AO88">
        <f t="shared" si="19"/>
        <v>0.91178373478815189</v>
      </c>
      <c r="AP88">
        <f t="shared" si="20"/>
        <v>8.8216265211848111E-2</v>
      </c>
      <c r="AQ88" s="2">
        <f t="shared" si="21"/>
        <v>3.3557949371296942</v>
      </c>
      <c r="AR88" s="3">
        <f t="shared" si="22"/>
        <v>1.1603522032322131</v>
      </c>
      <c r="AS88" s="3">
        <v>46557698.294</v>
      </c>
      <c r="AT88" s="3">
        <v>48036141.899999999</v>
      </c>
      <c r="AU88" s="3">
        <v>89626975.022</v>
      </c>
      <c r="AV88" s="3">
        <v>42084282.288999997</v>
      </c>
      <c r="AW88" s="3">
        <v>131342508.31</v>
      </c>
      <c r="AX88" s="3">
        <v>99288887.438999996</v>
      </c>
      <c r="AY88" s="3">
        <v>4695047.2444000002</v>
      </c>
    </row>
    <row r="89" spans="1:51" x14ac:dyDescent="0.25">
      <c r="A89" t="s">
        <v>116</v>
      </c>
      <c r="B89">
        <v>6883292843</v>
      </c>
      <c r="C89">
        <v>5876087321</v>
      </c>
      <c r="D89" s="3">
        <f t="shared" si="11"/>
        <v>0.8536738818217966</v>
      </c>
      <c r="E89">
        <v>56620530.189999998</v>
      </c>
      <c r="F89">
        <v>105537748.40000001</v>
      </c>
      <c r="G89">
        <v>48917218.159999996</v>
      </c>
      <c r="H89">
        <v>0.83247942900000005</v>
      </c>
      <c r="I89">
        <v>39666493.719999999</v>
      </c>
      <c r="J89">
        <v>223235.25</v>
      </c>
      <c r="K89">
        <v>12099242.189999999</v>
      </c>
      <c r="L89">
        <v>13716678.869999999</v>
      </c>
      <c r="M89">
        <v>4621</v>
      </c>
      <c r="N89">
        <v>5029225.2280000001</v>
      </c>
      <c r="O89">
        <v>1529632.4890000001</v>
      </c>
      <c r="P89">
        <v>1804129.5149999999</v>
      </c>
      <c r="Q89">
        <v>13454000.32</v>
      </c>
      <c r="R89">
        <v>4232982.875</v>
      </c>
      <c r="S89">
        <v>5815472.2570000002</v>
      </c>
      <c r="T89">
        <v>658034.63600000006</v>
      </c>
      <c r="U89">
        <f t="shared" si="12"/>
        <v>6.235064192443962E-3</v>
      </c>
      <c r="V89">
        <v>512509.6177</v>
      </c>
      <c r="W89">
        <v>20984319.780000001</v>
      </c>
      <c r="X89">
        <v>7825632.5480000004</v>
      </c>
      <c r="Y89">
        <v>13957557</v>
      </c>
      <c r="Z89">
        <v>2105038.3679999998</v>
      </c>
      <c r="AA89" s="1">
        <v>128573487</v>
      </c>
      <c r="AB89" s="1">
        <v>1020344246</v>
      </c>
      <c r="AC89" s="1">
        <v>444735367</v>
      </c>
      <c r="AD89" s="1">
        <v>3848805539</v>
      </c>
      <c r="AE89" s="1">
        <v>435653540</v>
      </c>
      <c r="AH89">
        <f t="shared" si="13"/>
        <v>98233748.349999994</v>
      </c>
      <c r="AI89">
        <f t="shared" si="14"/>
        <v>45385057.313700005</v>
      </c>
      <c r="AJ89" s="1">
        <f t="shared" si="15"/>
        <v>5878112179</v>
      </c>
      <c r="AK89">
        <f t="shared" si="16"/>
        <v>52848691.036299989</v>
      </c>
      <c r="AL89">
        <f t="shared" si="17"/>
        <v>3.8841776881935428</v>
      </c>
      <c r="AM89" s="2">
        <f t="shared" si="18"/>
        <v>3.3299177160000002</v>
      </c>
      <c r="AN89" s="2">
        <v>0.83247942900000005</v>
      </c>
      <c r="AO89">
        <f t="shared" si="19"/>
        <v>0.93079253479696167</v>
      </c>
      <c r="AP89">
        <f t="shared" si="20"/>
        <v>6.9207465203038332E-2</v>
      </c>
      <c r="AQ89" s="2">
        <f t="shared" si="21"/>
        <v>3.5965674928963911</v>
      </c>
      <c r="AR89" s="3">
        <f t="shared" si="22"/>
        <v>1.2363776219987161</v>
      </c>
      <c r="AS89" s="3">
        <v>56620530.191</v>
      </c>
      <c r="AT89" s="3">
        <v>50465828.335000001</v>
      </c>
      <c r="AU89" s="3">
        <v>105537748.34999999</v>
      </c>
      <c r="AV89" s="3">
        <v>41113559.662</v>
      </c>
      <c r="AW89" s="3">
        <v>146796835.56</v>
      </c>
      <c r="AX89" s="3">
        <v>113073061.73</v>
      </c>
      <c r="AY89" s="3">
        <v>5986703.2059000004</v>
      </c>
    </row>
    <row r="90" spans="1:51" x14ac:dyDescent="0.25">
      <c r="A90" t="s">
        <v>117</v>
      </c>
      <c r="B90">
        <v>6953749048</v>
      </c>
      <c r="C90">
        <v>5943578047</v>
      </c>
      <c r="D90" s="3">
        <f t="shared" si="11"/>
        <v>0.85473001771748724</v>
      </c>
      <c r="E90">
        <v>50475270.579999998</v>
      </c>
      <c r="F90">
        <v>96954319.969999999</v>
      </c>
      <c r="G90">
        <v>46479049.390000001</v>
      </c>
      <c r="H90">
        <v>0.782004527</v>
      </c>
      <c r="I90">
        <v>31662979.940000001</v>
      </c>
      <c r="J90">
        <v>218108.49590000001</v>
      </c>
      <c r="K90">
        <v>12487870.560000001</v>
      </c>
      <c r="L90">
        <v>14170835.02</v>
      </c>
      <c r="M90">
        <v>2498</v>
      </c>
      <c r="N90">
        <v>2525468.2799999998</v>
      </c>
      <c r="O90">
        <v>1376095</v>
      </c>
      <c r="P90">
        <v>1647589.6189999999</v>
      </c>
      <c r="Q90">
        <v>13165385.09</v>
      </c>
      <c r="R90">
        <v>5417780</v>
      </c>
      <c r="S90">
        <v>5555502.841</v>
      </c>
      <c r="T90">
        <v>603714.12329999998</v>
      </c>
      <c r="U90">
        <f t="shared" si="12"/>
        <v>6.2267893115727458E-3</v>
      </c>
      <c r="V90">
        <v>470827.21370000002</v>
      </c>
      <c r="W90">
        <v>19573905.390000001</v>
      </c>
      <c r="X90">
        <v>7615250.6440000003</v>
      </c>
      <c r="Y90">
        <v>8944651.1400000006</v>
      </c>
      <c r="Z90">
        <v>2065882.1950000001</v>
      </c>
      <c r="AA90" s="1">
        <v>130920340</v>
      </c>
      <c r="AB90" s="1">
        <v>1015578801</v>
      </c>
      <c r="AC90" s="1">
        <v>436819990</v>
      </c>
      <c r="AD90" s="1">
        <v>3880074198</v>
      </c>
      <c r="AE90" s="1">
        <v>482308242</v>
      </c>
      <c r="AH90">
        <f t="shared" si="13"/>
        <v>88833826.969200015</v>
      </c>
      <c r="AI90">
        <f t="shared" si="14"/>
        <v>38670516.582700007</v>
      </c>
      <c r="AJ90" s="1">
        <f t="shared" si="15"/>
        <v>5945701571</v>
      </c>
      <c r="AK90">
        <f t="shared" si="16"/>
        <v>50163310.386500008</v>
      </c>
      <c r="AL90">
        <f t="shared" si="17"/>
        <v>3.6726852610248892</v>
      </c>
      <c r="AM90" s="2">
        <f t="shared" si="18"/>
        <v>3.128018108</v>
      </c>
      <c r="AN90" s="2">
        <v>0.782004527</v>
      </c>
      <c r="AO90">
        <f t="shared" si="19"/>
        <v>0.91624413431693752</v>
      </c>
      <c r="AP90">
        <f t="shared" si="20"/>
        <v>8.375586568306248E-2</v>
      </c>
      <c r="AQ90" s="2">
        <f t="shared" si="21"/>
        <v>3.4042668499876467</v>
      </c>
      <c r="AR90" s="3">
        <f t="shared" si="22"/>
        <v>1.1958696045977548</v>
      </c>
      <c r="AS90" s="3">
        <v>50475270.583999999</v>
      </c>
      <c r="AT90" s="3">
        <v>52463252.920999996</v>
      </c>
      <c r="AU90" s="3">
        <v>96954319.973000005</v>
      </c>
      <c r="AV90" s="3">
        <v>44850522.410999998</v>
      </c>
      <c r="AW90" s="3">
        <v>142276364.94</v>
      </c>
      <c r="AX90" s="3">
        <v>109014152.09</v>
      </c>
      <c r="AY90" s="3">
        <v>6075628.5835999995</v>
      </c>
    </row>
    <row r="91" spans="1:51" x14ac:dyDescent="0.25">
      <c r="A91" t="s">
        <v>118</v>
      </c>
      <c r="B91">
        <v>7183732936</v>
      </c>
      <c r="C91">
        <v>6139423739</v>
      </c>
      <c r="D91" s="3">
        <f t="shared" si="11"/>
        <v>0.85462861630523179</v>
      </c>
      <c r="E91">
        <v>53338019.100000001</v>
      </c>
      <c r="F91">
        <v>101145780</v>
      </c>
      <c r="G91">
        <v>47807760.93</v>
      </c>
      <c r="H91">
        <v>0.77870111200000003</v>
      </c>
      <c r="I91">
        <v>32905399.280000001</v>
      </c>
      <c r="J91">
        <v>222658.32579999999</v>
      </c>
      <c r="K91">
        <v>13182796.99</v>
      </c>
      <c r="L91">
        <v>14191446.699999999</v>
      </c>
      <c r="M91">
        <v>1341</v>
      </c>
      <c r="N91">
        <v>2674385</v>
      </c>
      <c r="O91">
        <v>1334961.7420000001</v>
      </c>
      <c r="P91">
        <v>1837610.112</v>
      </c>
      <c r="Q91">
        <v>13367661.75</v>
      </c>
      <c r="R91">
        <v>5421412</v>
      </c>
      <c r="S91">
        <v>6088058.3820000002</v>
      </c>
      <c r="T91">
        <v>634523.75280000002</v>
      </c>
      <c r="U91">
        <f t="shared" si="12"/>
        <v>6.2733586393816923E-3</v>
      </c>
      <c r="V91">
        <v>349510.15730000002</v>
      </c>
      <c r="W91">
        <v>20082157.170000002</v>
      </c>
      <c r="X91">
        <v>8096987.449</v>
      </c>
      <c r="Y91">
        <v>10023454.33</v>
      </c>
      <c r="Z91">
        <v>2138143</v>
      </c>
      <c r="AA91" s="1">
        <v>146132915</v>
      </c>
      <c r="AB91" s="1">
        <v>1017763359</v>
      </c>
      <c r="AC91" s="1">
        <v>472754582</v>
      </c>
      <c r="AD91" s="1">
        <v>4012106825</v>
      </c>
      <c r="AE91" s="1">
        <v>490691928</v>
      </c>
      <c r="AH91">
        <f t="shared" si="13"/>
        <v>91862255.034600005</v>
      </c>
      <c r="AI91">
        <f t="shared" si="14"/>
        <v>40690252.106300004</v>
      </c>
      <c r="AJ91" s="1">
        <f t="shared" si="15"/>
        <v>6139449609</v>
      </c>
      <c r="AK91">
        <f t="shared" si="16"/>
        <v>51172002.928300001</v>
      </c>
      <c r="AL91">
        <f t="shared" si="17"/>
        <v>3.6235934212877061</v>
      </c>
      <c r="AM91" s="2">
        <f t="shared" si="18"/>
        <v>3.1148044480000001</v>
      </c>
      <c r="AN91" s="2">
        <v>0.77870111200000003</v>
      </c>
      <c r="AO91">
        <f t="shared" si="19"/>
        <v>0.90821638860860043</v>
      </c>
      <c r="AP91">
        <f t="shared" si="20"/>
        <v>9.1783611391399567E-2</v>
      </c>
      <c r="AQ91" s="2">
        <f t="shared" si="21"/>
        <v>3.3853801171372342</v>
      </c>
      <c r="AR91" s="3">
        <f t="shared" si="22"/>
        <v>1.1271716715437241</v>
      </c>
      <c r="AS91" s="3">
        <v>53338019.101000004</v>
      </c>
      <c r="AT91" s="3">
        <v>53568886.809</v>
      </c>
      <c r="AU91" s="3">
        <v>101145780.03</v>
      </c>
      <c r="AV91" s="3">
        <v>48175038.629000001</v>
      </c>
      <c r="AW91" s="3">
        <v>149272791.66</v>
      </c>
      <c r="AX91" s="3">
        <v>114215625.91</v>
      </c>
      <c r="AY91" s="3">
        <v>7308720</v>
      </c>
    </row>
    <row r="92" spans="1:51" x14ac:dyDescent="0.25">
      <c r="A92" t="s">
        <v>119</v>
      </c>
      <c r="B92">
        <v>7580035033</v>
      </c>
      <c r="C92">
        <v>6366032821</v>
      </c>
      <c r="D92" s="3">
        <f t="shared" si="11"/>
        <v>0.83984213704622857</v>
      </c>
      <c r="E92">
        <v>56566564.710000001</v>
      </c>
      <c r="F92">
        <v>108111917.09999999</v>
      </c>
      <c r="G92">
        <v>51545352.420000002</v>
      </c>
      <c r="H92">
        <v>0.80969347599999997</v>
      </c>
      <c r="I92">
        <v>33689123</v>
      </c>
      <c r="J92">
        <v>229626</v>
      </c>
      <c r="K92">
        <v>13871939.67</v>
      </c>
      <c r="L92">
        <v>15997469.859999999</v>
      </c>
      <c r="M92">
        <v>2465</v>
      </c>
      <c r="N92">
        <v>2485277.361</v>
      </c>
      <c r="O92">
        <v>1348741</v>
      </c>
      <c r="P92">
        <v>2617562.844</v>
      </c>
      <c r="Q92">
        <v>14088962.75</v>
      </c>
      <c r="R92">
        <v>6486057</v>
      </c>
      <c r="S92">
        <v>5944431.6109999996</v>
      </c>
      <c r="T92">
        <v>788661.96109999996</v>
      </c>
      <c r="U92">
        <f t="shared" si="12"/>
        <v>7.2948661188804321E-3</v>
      </c>
      <c r="V92">
        <v>538155.0111</v>
      </c>
      <c r="W92">
        <v>20981001.43</v>
      </c>
      <c r="X92">
        <v>8066193.1610000003</v>
      </c>
      <c r="Y92">
        <v>10446291.109999999</v>
      </c>
      <c r="Z92">
        <v>2297106</v>
      </c>
      <c r="AA92" s="1">
        <v>189119601</v>
      </c>
      <c r="AB92" s="1">
        <v>1065809254</v>
      </c>
      <c r="AC92" s="1">
        <v>457430765</v>
      </c>
      <c r="AD92" s="1">
        <v>4141805612</v>
      </c>
      <c r="AE92" s="1">
        <v>511969956</v>
      </c>
      <c r="AH92">
        <f t="shared" si="13"/>
        <v>97550318.057099998</v>
      </c>
      <c r="AI92">
        <f t="shared" si="14"/>
        <v>42328746.712099999</v>
      </c>
      <c r="AJ92" s="1">
        <f t="shared" si="15"/>
        <v>6366135188</v>
      </c>
      <c r="AK92">
        <f t="shared" si="16"/>
        <v>55221571.344999999</v>
      </c>
      <c r="AL92">
        <f t="shared" si="17"/>
        <v>3.7731474365054272</v>
      </c>
      <c r="AM92" s="2">
        <f t="shared" si="18"/>
        <v>3.2387739039999999</v>
      </c>
      <c r="AN92" s="2">
        <v>0.80969347599999997</v>
      </c>
      <c r="AO92">
        <f t="shared" si="19"/>
        <v>0.90230865082957634</v>
      </c>
      <c r="AP92">
        <f t="shared" si="20"/>
        <v>9.7691349170423658E-2</v>
      </c>
      <c r="AQ92" s="2">
        <f t="shared" si="21"/>
        <v>3.522022470799004</v>
      </c>
      <c r="AR92" s="3">
        <f t="shared" si="22"/>
        <v>1.2980060052946634</v>
      </c>
      <c r="AS92" s="3">
        <v>56566564.711000003</v>
      </c>
      <c r="AT92" s="3">
        <v>54575199.917000003</v>
      </c>
      <c r="AU92" s="3">
        <v>108111917.13</v>
      </c>
      <c r="AV92" s="3">
        <v>42741029.272</v>
      </c>
      <c r="AW92" s="3">
        <v>151394903.40000001</v>
      </c>
      <c r="AX92" s="3">
        <v>121804807.63</v>
      </c>
      <c r="AY92" s="3">
        <v>10663043</v>
      </c>
    </row>
    <row r="93" spans="1:51" x14ac:dyDescent="0.25">
      <c r="A93" t="s">
        <v>120</v>
      </c>
      <c r="B93">
        <v>7973376539</v>
      </c>
      <c r="C93">
        <v>6739603088</v>
      </c>
      <c r="D93" s="3">
        <f t="shared" si="11"/>
        <v>0.84526336553086745</v>
      </c>
      <c r="E93">
        <v>57178876.460000001</v>
      </c>
      <c r="F93">
        <v>110179088.2</v>
      </c>
      <c r="G93">
        <v>53000211.770000003</v>
      </c>
      <c r="H93">
        <v>0.78639960099999995</v>
      </c>
      <c r="I93">
        <v>34590593.200000003</v>
      </c>
      <c r="J93">
        <v>206879</v>
      </c>
      <c r="K93">
        <v>13990953.25</v>
      </c>
      <c r="L93">
        <v>15651093.890000001</v>
      </c>
      <c r="M93">
        <v>1568</v>
      </c>
      <c r="N93">
        <v>3135701.2680000002</v>
      </c>
      <c r="O93">
        <v>1374200</v>
      </c>
      <c r="P93">
        <v>2529532.7760000001</v>
      </c>
      <c r="Q93">
        <v>13840418.67</v>
      </c>
      <c r="R93">
        <v>6519215</v>
      </c>
      <c r="S93">
        <v>5980570.75</v>
      </c>
      <c r="T93">
        <v>1285304.415</v>
      </c>
      <c r="U93">
        <f t="shared" si="12"/>
        <v>1.1665593135667281E-2</v>
      </c>
      <c r="V93">
        <v>428400.6802</v>
      </c>
      <c r="W93">
        <v>22081855.140000001</v>
      </c>
      <c r="X93">
        <v>7454943.8310000002</v>
      </c>
      <c r="Y93">
        <v>10899297.810000001</v>
      </c>
      <c r="Z93">
        <v>2263434</v>
      </c>
      <c r="AA93" s="1">
        <v>203441869</v>
      </c>
      <c r="AB93" s="1">
        <v>1041639680</v>
      </c>
      <c r="AC93" s="1">
        <v>494200422</v>
      </c>
      <c r="AD93" s="1">
        <v>4428770661</v>
      </c>
      <c r="AE93" s="1">
        <v>574628776</v>
      </c>
      <c r="AH93">
        <f t="shared" si="13"/>
        <v>99106030.219000012</v>
      </c>
      <c r="AI93">
        <f t="shared" si="14"/>
        <v>43127931.461199999</v>
      </c>
      <c r="AJ93" s="1">
        <f t="shared" si="15"/>
        <v>6742681408</v>
      </c>
      <c r="AK93">
        <f t="shared" si="16"/>
        <v>55978098.757800013</v>
      </c>
      <c r="AL93">
        <f t="shared" si="17"/>
        <v>3.6301959206628256</v>
      </c>
      <c r="AM93" s="2">
        <f t="shared" si="18"/>
        <v>3.1455984039999998</v>
      </c>
      <c r="AN93" s="2">
        <v>0.78639960099999995</v>
      </c>
      <c r="AO93">
        <f t="shared" si="19"/>
        <v>0.8994994589091182</v>
      </c>
      <c r="AP93">
        <f t="shared" si="20"/>
        <v>0.1005005410908818</v>
      </c>
      <c r="AQ93" s="2">
        <f t="shared" si="21"/>
        <v>3.4387953011798373</v>
      </c>
      <c r="AR93" s="3">
        <f t="shared" si="22"/>
        <v>2.079849137102165</v>
      </c>
      <c r="AS93" s="3">
        <v>57178876.460000001</v>
      </c>
      <c r="AT93" s="3">
        <v>60078888.675999999</v>
      </c>
      <c r="AU93" s="3">
        <v>110179088.23</v>
      </c>
      <c r="AV93" s="3">
        <v>32561396.217</v>
      </c>
      <c r="AW93" s="3">
        <v>141933036.09</v>
      </c>
      <c r="AX93" s="3">
        <v>137439476.31</v>
      </c>
      <c r="AY93" s="3">
        <v>20181711.169</v>
      </c>
    </row>
    <row r="94" spans="1:51" x14ac:dyDescent="0.25">
      <c r="A94" t="s">
        <v>121</v>
      </c>
      <c r="B94">
        <v>8274381364</v>
      </c>
      <c r="C94">
        <v>6855788171</v>
      </c>
      <c r="D94" s="3">
        <f t="shared" si="11"/>
        <v>0.82855598133632269</v>
      </c>
      <c r="E94">
        <v>48524842</v>
      </c>
      <c r="F94">
        <v>103997550</v>
      </c>
      <c r="G94">
        <v>55472708</v>
      </c>
      <c r="H94">
        <v>0.80913684399999997</v>
      </c>
      <c r="I94">
        <v>32675263</v>
      </c>
      <c r="J94">
        <v>177241</v>
      </c>
      <c r="K94">
        <v>12409217</v>
      </c>
      <c r="L94">
        <v>15192148</v>
      </c>
      <c r="M94">
        <v>2268</v>
      </c>
      <c r="N94">
        <v>2846278</v>
      </c>
      <c r="O94">
        <v>1470488</v>
      </c>
      <c r="P94">
        <v>2254903</v>
      </c>
      <c r="Q94">
        <v>13513320</v>
      </c>
      <c r="R94">
        <v>6954171</v>
      </c>
      <c r="S94">
        <v>4734248</v>
      </c>
      <c r="T94">
        <v>801365</v>
      </c>
      <c r="U94">
        <f t="shared" si="12"/>
        <v>7.7056142187965004E-3</v>
      </c>
      <c r="V94">
        <v>333547</v>
      </c>
      <c r="W94">
        <v>19090171</v>
      </c>
      <c r="X94">
        <v>5737852</v>
      </c>
      <c r="Y94">
        <v>9884047</v>
      </c>
      <c r="Z94">
        <v>2191458</v>
      </c>
      <c r="AA94" s="1">
        <v>202886115</v>
      </c>
      <c r="AB94" s="1">
        <v>1051128884</v>
      </c>
      <c r="AC94" s="1">
        <v>545584519</v>
      </c>
      <c r="AD94" s="1">
        <v>4480522628</v>
      </c>
      <c r="AE94" s="1">
        <v>575666025</v>
      </c>
      <c r="AH94">
        <f t="shared" si="13"/>
        <v>93030910</v>
      </c>
      <c r="AI94">
        <f t="shared" si="14"/>
        <v>37237075</v>
      </c>
      <c r="AJ94" s="1">
        <f t="shared" si="15"/>
        <v>6855788171</v>
      </c>
      <c r="AK94">
        <f t="shared" si="16"/>
        <v>55793835</v>
      </c>
      <c r="AL94">
        <f t="shared" si="17"/>
        <v>3.5536783331857191</v>
      </c>
      <c r="AM94" s="2">
        <f t="shared" si="18"/>
        <v>3.2365473759999999</v>
      </c>
      <c r="AN94" s="2">
        <v>0.80913684399999997</v>
      </c>
      <c r="AO94">
        <f t="shared" si="19"/>
        <v>0.8945490542806056</v>
      </c>
      <c r="AP94">
        <f t="shared" si="20"/>
        <v>0.1054509457193944</v>
      </c>
      <c r="AQ94" s="2">
        <f t="shared" si="21"/>
        <v>3.5332247819627041</v>
      </c>
      <c r="AR94" s="3">
        <f t="shared" si="22"/>
        <v>1.2654822495293283</v>
      </c>
      <c r="AS94" s="3">
        <v>48524842</v>
      </c>
      <c r="AT94" s="3">
        <v>54324708</v>
      </c>
      <c r="AU94" s="3">
        <v>103997550</v>
      </c>
      <c r="AV94" s="3">
        <v>42687232</v>
      </c>
      <c r="AW94" s="3">
        <v>146970362</v>
      </c>
      <c r="AX94" s="3">
        <v>127373039</v>
      </c>
      <c r="AY94" s="3">
        <v>24523489</v>
      </c>
    </row>
    <row r="95" spans="1:51" x14ac:dyDescent="0.25">
      <c r="A95" t="s">
        <v>122</v>
      </c>
      <c r="B95">
        <v>8171805492</v>
      </c>
      <c r="C95">
        <v>6906132026</v>
      </c>
      <c r="D95" s="3">
        <f t="shared" si="11"/>
        <v>0.84511703475577538</v>
      </c>
      <c r="E95">
        <v>38179761.57</v>
      </c>
      <c r="F95">
        <v>94703611.689999998</v>
      </c>
      <c r="G95">
        <v>56523850.119999997</v>
      </c>
      <c r="H95">
        <v>0.81845886999999995</v>
      </c>
      <c r="I95">
        <v>30413547.219999999</v>
      </c>
      <c r="J95">
        <v>158125.0667</v>
      </c>
      <c r="K95">
        <v>11212001.74</v>
      </c>
      <c r="L95">
        <v>14485845.810000001</v>
      </c>
      <c r="M95">
        <v>1066</v>
      </c>
      <c r="N95">
        <v>2143803.611</v>
      </c>
      <c r="O95">
        <v>-642440.80000000005</v>
      </c>
      <c r="P95">
        <v>2310591.8110000002</v>
      </c>
      <c r="Q95">
        <v>13417596.42</v>
      </c>
      <c r="R95">
        <v>6219418.9330000002</v>
      </c>
      <c r="S95">
        <v>3683505.1</v>
      </c>
      <c r="T95">
        <v>657795.76670000004</v>
      </c>
      <c r="U95">
        <f t="shared" si="12"/>
        <v>6.9458361192518111E-3</v>
      </c>
      <c r="V95">
        <v>205662.38889999999</v>
      </c>
      <c r="W95">
        <v>14431172.58</v>
      </c>
      <c r="X95">
        <v>4386390.5999999996</v>
      </c>
      <c r="Y95">
        <v>8054467</v>
      </c>
      <c r="Z95">
        <v>1814436</v>
      </c>
      <c r="AA95" s="1">
        <v>228204000</v>
      </c>
      <c r="AB95" s="1">
        <v>1095784672</v>
      </c>
      <c r="AC95" s="1">
        <v>550858806</v>
      </c>
      <c r="AD95" s="1">
        <v>4491793620</v>
      </c>
      <c r="AE95" s="1">
        <v>541892753</v>
      </c>
      <c r="AH95">
        <f t="shared" si="13"/>
        <v>84060856.678399995</v>
      </c>
      <c r="AI95">
        <f t="shared" si="14"/>
        <v>28892128.5689</v>
      </c>
      <c r="AJ95" s="1">
        <f t="shared" si="15"/>
        <v>6908533851</v>
      </c>
      <c r="AK95">
        <f t="shared" si="16"/>
        <v>55168728.109499991</v>
      </c>
      <c r="AL95">
        <f t="shared" si="17"/>
        <v>3.4661120210988834</v>
      </c>
      <c r="AM95" s="2">
        <f t="shared" si="18"/>
        <v>3.2738354799999998</v>
      </c>
      <c r="AN95" s="2">
        <v>0.81845886999999995</v>
      </c>
      <c r="AO95">
        <f t="shared" si="19"/>
        <v>0.88762038932118359</v>
      </c>
      <c r="AP95">
        <f t="shared" si="20"/>
        <v>0.11237961067881641</v>
      </c>
      <c r="AQ95" s="2">
        <f t="shared" si="21"/>
        <v>3.5525911390415441</v>
      </c>
      <c r="AR95" s="3">
        <f t="shared" si="22"/>
        <v>1.4035170112215762</v>
      </c>
      <c r="AS95" s="3">
        <v>38179761.567000002</v>
      </c>
      <c r="AT95" s="3">
        <v>59863970.067000002</v>
      </c>
      <c r="AU95" s="3">
        <v>94703611.688999996</v>
      </c>
      <c r="AV95" s="3">
        <v>43613126.733000003</v>
      </c>
      <c r="AW95" s="3">
        <v>138127801.81</v>
      </c>
      <c r="AX95" s="3">
        <v>126821043.31999999</v>
      </c>
      <c r="AY95" s="3">
        <v>28777311.688999999</v>
      </c>
    </row>
    <row r="96" spans="1:51" x14ac:dyDescent="0.25">
      <c r="A96" t="s">
        <v>123</v>
      </c>
      <c r="B96">
        <v>8769294205</v>
      </c>
      <c r="C96">
        <v>7243948826</v>
      </c>
      <c r="D96" s="3">
        <f t="shared" si="11"/>
        <v>0.82605836418051848</v>
      </c>
      <c r="E96">
        <v>36593161.369999997</v>
      </c>
      <c r="F96">
        <v>93705738</v>
      </c>
      <c r="G96">
        <v>57112576.630000003</v>
      </c>
      <c r="H96">
        <v>0.78841772600000004</v>
      </c>
      <c r="I96">
        <v>29683098.329999998</v>
      </c>
      <c r="J96">
        <v>160198</v>
      </c>
      <c r="K96">
        <v>11028515.369999999</v>
      </c>
      <c r="L96">
        <v>14869044.76</v>
      </c>
      <c r="M96">
        <v>2860</v>
      </c>
      <c r="N96">
        <v>2283838.3319999999</v>
      </c>
      <c r="O96">
        <v>828678</v>
      </c>
      <c r="P96">
        <v>2022305.9010000001</v>
      </c>
      <c r="Q96">
        <v>14016098.699999999</v>
      </c>
      <c r="R96">
        <v>5741286</v>
      </c>
      <c r="S96">
        <v>3760629.7179999999</v>
      </c>
      <c r="T96">
        <v>540145.90610000002</v>
      </c>
      <c r="U96">
        <f t="shared" si="12"/>
        <v>5.7642778086865933E-3</v>
      </c>
      <c r="V96">
        <v>195266.80110000001</v>
      </c>
      <c r="W96">
        <v>13676451.6</v>
      </c>
      <c r="X96">
        <v>4169842.4589999998</v>
      </c>
      <c r="Y96">
        <v>7906072.8949999996</v>
      </c>
      <c r="Z96">
        <v>1586725.6189999999</v>
      </c>
      <c r="AA96" s="1">
        <v>227518402</v>
      </c>
      <c r="AB96" s="1">
        <v>1189749418</v>
      </c>
      <c r="AC96" s="1">
        <v>602969639</v>
      </c>
      <c r="AD96" s="1">
        <v>4687210455</v>
      </c>
      <c r="AE96" s="1">
        <v>533926579</v>
      </c>
      <c r="AH96">
        <f t="shared" si="13"/>
        <v>84936699.017099991</v>
      </c>
      <c r="AI96">
        <f t="shared" si="14"/>
        <v>27534359.3741</v>
      </c>
      <c r="AJ96" s="1">
        <f t="shared" si="15"/>
        <v>7241374493</v>
      </c>
      <c r="AK96">
        <f t="shared" si="16"/>
        <v>57402339.642999992</v>
      </c>
      <c r="AL96">
        <f t="shared" si="17"/>
        <v>3.423200023555188</v>
      </c>
      <c r="AM96" s="2">
        <f t="shared" si="18"/>
        <v>3.1536709040000002</v>
      </c>
      <c r="AN96" s="2">
        <v>0.78841772600000004</v>
      </c>
      <c r="AO96">
        <f t="shared" si="19"/>
        <v>0.90641940216190375</v>
      </c>
      <c r="AP96">
        <f t="shared" si="20"/>
        <v>9.3580597838096247E-2</v>
      </c>
      <c r="AQ96" s="2">
        <f t="shared" si="21"/>
        <v>3.4046132503083486</v>
      </c>
      <c r="AR96" s="3">
        <f t="shared" si="22"/>
        <v>1.3061219155108807</v>
      </c>
      <c r="AS96" s="3">
        <v>36593161.369999997</v>
      </c>
      <c r="AT96" s="3">
        <v>58055099.259999998</v>
      </c>
      <c r="AU96" s="3">
        <v>93705738</v>
      </c>
      <c r="AV96" s="3">
        <v>44669356.972000003</v>
      </c>
      <c r="AW96" s="3">
        <v>135933577.06999999</v>
      </c>
      <c r="AX96" s="3">
        <v>127345776.7</v>
      </c>
      <c r="AY96" s="3">
        <v>32697516.066</v>
      </c>
    </row>
    <row r="97" spans="1:51" x14ac:dyDescent="0.25">
      <c r="A97" t="s">
        <v>124</v>
      </c>
      <c r="B97">
        <v>8990301256</v>
      </c>
      <c r="C97">
        <v>7423791722</v>
      </c>
      <c r="D97" s="3">
        <f t="shared" si="11"/>
        <v>0.82575561269934827</v>
      </c>
      <c r="E97">
        <v>33462362.850000001</v>
      </c>
      <c r="F97">
        <v>98084314.829999998</v>
      </c>
      <c r="G97">
        <v>64621951.979999997</v>
      </c>
      <c r="H97">
        <v>0.87047097200000001</v>
      </c>
      <c r="I97">
        <v>31722476.890000001</v>
      </c>
      <c r="J97">
        <v>142104.80590000001</v>
      </c>
      <c r="K97">
        <v>10439992.810000001</v>
      </c>
      <c r="L97">
        <v>16001696.68</v>
      </c>
      <c r="M97">
        <v>1595</v>
      </c>
      <c r="N97">
        <v>2337769.5279999999</v>
      </c>
      <c r="O97">
        <v>895835.66669999994</v>
      </c>
      <c r="P97">
        <v>3026461.8280000002</v>
      </c>
      <c r="Q97">
        <v>15750581.029999999</v>
      </c>
      <c r="R97">
        <v>5873692.3329999996</v>
      </c>
      <c r="S97">
        <v>2155912.1320000002</v>
      </c>
      <c r="T97">
        <v>879900.12450000003</v>
      </c>
      <c r="U97">
        <f t="shared" si="12"/>
        <v>8.9708545757295165E-3</v>
      </c>
      <c r="V97">
        <v>176014.96340000001</v>
      </c>
      <c r="W97">
        <v>14659671.07</v>
      </c>
      <c r="X97">
        <v>2179176.264</v>
      </c>
      <c r="Y97">
        <v>8652390.8859999999</v>
      </c>
      <c r="Z97">
        <v>2050582.3330000001</v>
      </c>
      <c r="AA97" s="1">
        <v>474371298</v>
      </c>
      <c r="AB97" s="1">
        <v>1214936053</v>
      </c>
      <c r="AC97" s="1">
        <v>586620374</v>
      </c>
      <c r="AD97" s="1">
        <v>4690440967</v>
      </c>
      <c r="AE97" s="1">
        <v>481678339</v>
      </c>
      <c r="AH97">
        <f t="shared" si="13"/>
        <v>89228018.828100011</v>
      </c>
      <c r="AI97">
        <f t="shared" si="14"/>
        <v>27717835.516400002</v>
      </c>
      <c r="AJ97" s="1">
        <f t="shared" si="15"/>
        <v>7448047031</v>
      </c>
      <c r="AK97">
        <f t="shared" si="16"/>
        <v>61510183.311700009</v>
      </c>
      <c r="AL97">
        <f t="shared" si="17"/>
        <v>3.5318362280960947</v>
      </c>
      <c r="AM97" s="2">
        <f t="shared" si="18"/>
        <v>3.481883888</v>
      </c>
      <c r="AN97" s="2">
        <v>0.87047097200000001</v>
      </c>
      <c r="AO97">
        <f t="shared" si="19"/>
        <v>0.90970731643229863</v>
      </c>
      <c r="AP97">
        <f t="shared" si="20"/>
        <v>9.0292683567701371E-2</v>
      </c>
      <c r="AQ97" s="2">
        <f t="shared" si="21"/>
        <v>3.7234743032718343</v>
      </c>
      <c r="AR97" s="3">
        <f t="shared" si="22"/>
        <v>3.4280241452019831</v>
      </c>
      <c r="AS97" s="3">
        <v>33462362.846000001</v>
      </c>
      <c r="AT97" s="3">
        <v>78595481.592999995</v>
      </c>
      <c r="AU97" s="3">
        <v>98084314.827999994</v>
      </c>
      <c r="AV97" s="3">
        <v>32824608.028999999</v>
      </c>
      <c r="AW97" s="3">
        <v>129217310.5</v>
      </c>
      <c r="AX97" s="3">
        <v>160720805.37</v>
      </c>
      <c r="AY97" s="3">
        <v>48662960.934</v>
      </c>
    </row>
    <row r="98" spans="1:51" x14ac:dyDescent="0.25">
      <c r="A98" t="s">
        <v>125</v>
      </c>
      <c r="B98">
        <v>8710866124</v>
      </c>
      <c r="C98">
        <v>7550181162</v>
      </c>
      <c r="D98" s="3">
        <f t="shared" si="11"/>
        <v>0.86675435651546695</v>
      </c>
      <c r="E98">
        <v>20474884.09</v>
      </c>
      <c r="F98">
        <v>83637503.469999999</v>
      </c>
      <c r="G98">
        <v>63162619.380000003</v>
      </c>
      <c r="H98">
        <v>0.836570912</v>
      </c>
      <c r="I98">
        <v>27052072.620000001</v>
      </c>
      <c r="J98">
        <v>121191</v>
      </c>
      <c r="K98">
        <v>8838253.3430000003</v>
      </c>
      <c r="L98">
        <v>15151542.640000001</v>
      </c>
      <c r="M98">
        <v>3696</v>
      </c>
      <c r="N98">
        <v>1509918</v>
      </c>
      <c r="O98">
        <v>1423387</v>
      </c>
      <c r="P98">
        <v>1488351.5919999999</v>
      </c>
      <c r="Q98">
        <v>15373636.57</v>
      </c>
      <c r="R98">
        <v>4081364</v>
      </c>
      <c r="S98">
        <v>1038339.688</v>
      </c>
      <c r="T98">
        <v>612457.02190000005</v>
      </c>
      <c r="U98">
        <f t="shared" si="12"/>
        <v>7.3227558988496443E-3</v>
      </c>
      <c r="V98">
        <v>76445.624660000001</v>
      </c>
      <c r="W98">
        <v>9836014.6359999999</v>
      </c>
      <c r="X98">
        <v>914009</v>
      </c>
      <c r="Y98">
        <v>5349868.8269999996</v>
      </c>
      <c r="Z98">
        <v>1464480</v>
      </c>
      <c r="AA98" s="1">
        <v>605506576</v>
      </c>
      <c r="AB98" s="1">
        <v>1317715924</v>
      </c>
      <c r="AC98" s="1">
        <v>603212626</v>
      </c>
      <c r="AD98" s="1">
        <v>4598805685</v>
      </c>
      <c r="AE98" s="1">
        <v>427215623</v>
      </c>
      <c r="AH98">
        <f t="shared" si="13"/>
        <v>76694209.474899992</v>
      </c>
      <c r="AI98">
        <f t="shared" si="14"/>
        <v>17640818.08766</v>
      </c>
      <c r="AJ98" s="1">
        <f t="shared" si="15"/>
        <v>7552456434</v>
      </c>
      <c r="AK98">
        <f t="shared" si="16"/>
        <v>59053391.387239993</v>
      </c>
      <c r="AL98">
        <f t="shared" si="17"/>
        <v>3.3151660668688097</v>
      </c>
      <c r="AM98" s="2">
        <f t="shared" si="18"/>
        <v>3.346283648</v>
      </c>
      <c r="AN98" s="2">
        <v>0.836570912</v>
      </c>
      <c r="AO98">
        <f t="shared" si="19"/>
        <v>0.91698348579246503</v>
      </c>
      <c r="AP98">
        <f t="shared" si="20"/>
        <v>8.3016514207534975E-2</v>
      </c>
      <c r="AQ98" s="2">
        <f t="shared" si="21"/>
        <v>3.5469844145205545</v>
      </c>
      <c r="AR98" s="3">
        <f t="shared" si="22"/>
        <v>1.3956771242369364</v>
      </c>
      <c r="AS98" s="3">
        <v>20474884.088</v>
      </c>
      <c r="AT98" s="3">
        <v>71964223.978</v>
      </c>
      <c r="AU98" s="3">
        <v>83637503.471000001</v>
      </c>
      <c r="AV98" s="3">
        <v>54057501.022</v>
      </c>
      <c r="AW98" s="3">
        <v>138914465.12</v>
      </c>
      <c r="AX98" s="3">
        <v>135462672.69999999</v>
      </c>
      <c r="AY98" s="3">
        <v>43023564.637999997</v>
      </c>
    </row>
    <row r="99" spans="1:51" x14ac:dyDescent="0.25">
      <c r="A99" t="s">
        <v>126</v>
      </c>
      <c r="B99">
        <v>8612379511</v>
      </c>
      <c r="C99">
        <v>7612812066</v>
      </c>
      <c r="D99" s="3">
        <f t="shared" si="11"/>
        <v>0.88393829559840909</v>
      </c>
      <c r="E99">
        <v>19443459.91</v>
      </c>
      <c r="F99">
        <v>83341973.109999999</v>
      </c>
      <c r="G99">
        <v>63898513.200000003</v>
      </c>
      <c r="H99">
        <v>0.839354928</v>
      </c>
      <c r="I99">
        <v>28694894.530000001</v>
      </c>
      <c r="J99">
        <v>125976</v>
      </c>
      <c r="K99">
        <v>8817375.0899999999</v>
      </c>
      <c r="L99">
        <v>14082024.1</v>
      </c>
      <c r="M99">
        <v>3676</v>
      </c>
      <c r="N99">
        <v>1564105.7420000001</v>
      </c>
      <c r="O99">
        <v>1335772.3929999999</v>
      </c>
      <c r="P99">
        <v>1128210</v>
      </c>
      <c r="Q99">
        <v>15998018.35</v>
      </c>
      <c r="R99">
        <v>4010200</v>
      </c>
      <c r="S99">
        <v>738486</v>
      </c>
      <c r="T99">
        <v>479293.91009999998</v>
      </c>
      <c r="U99">
        <f t="shared" si="12"/>
        <v>5.7509306801195792E-3</v>
      </c>
      <c r="V99">
        <v>116078.2472</v>
      </c>
      <c r="W99">
        <v>9104102.5280000009</v>
      </c>
      <c r="X99">
        <v>675365.85389999999</v>
      </c>
      <c r="Y99">
        <v>5526107.7750000004</v>
      </c>
      <c r="Z99">
        <v>1409517.5060000001</v>
      </c>
      <c r="AA99" s="1">
        <v>640741417</v>
      </c>
      <c r="AB99" s="1">
        <v>1409591206</v>
      </c>
      <c r="AC99" s="1">
        <v>551885931</v>
      </c>
      <c r="AD99" s="1">
        <v>4595743068</v>
      </c>
      <c r="AE99" s="1">
        <v>419722796</v>
      </c>
      <c r="AH99">
        <f t="shared" si="13"/>
        <v>76978032.115099996</v>
      </c>
      <c r="AI99">
        <f t="shared" si="14"/>
        <v>16831171.910100002</v>
      </c>
      <c r="AJ99" s="1">
        <f t="shared" si="15"/>
        <v>7617684418</v>
      </c>
      <c r="AK99">
        <f t="shared" si="16"/>
        <v>60146860.204999998</v>
      </c>
      <c r="AL99">
        <f t="shared" si="17"/>
        <v>3.3424385048770406</v>
      </c>
      <c r="AM99" s="2">
        <f t="shared" si="18"/>
        <v>3.357419712</v>
      </c>
      <c r="AN99" s="2">
        <v>0.839354928</v>
      </c>
      <c r="AO99">
        <f t="shared" si="19"/>
        <v>0.92364062479657794</v>
      </c>
      <c r="AP99">
        <f t="shared" si="20"/>
        <v>7.6359375203422064E-2</v>
      </c>
      <c r="AQ99" s="2">
        <f t="shared" si="21"/>
        <v>3.5533279680817862</v>
      </c>
      <c r="AR99" s="3">
        <f t="shared" si="22"/>
        <v>1.4240817868852391</v>
      </c>
      <c r="AS99" s="3">
        <v>19443459.91</v>
      </c>
      <c r="AT99" s="3">
        <v>71839210.258000001</v>
      </c>
      <c r="AU99" s="3">
        <v>83341973.112000003</v>
      </c>
      <c r="AV99" s="3">
        <v>52810671.370999999</v>
      </c>
      <c r="AW99" s="3">
        <v>136387587.03</v>
      </c>
      <c r="AX99" s="3">
        <v>138855006.00999999</v>
      </c>
      <c r="AY99" s="3">
        <v>47572335.843000002</v>
      </c>
    </row>
    <row r="100" spans="1:51" x14ac:dyDescent="0.25">
      <c r="A100" t="s">
        <v>127</v>
      </c>
      <c r="B100">
        <v>8587434546</v>
      </c>
      <c r="C100">
        <v>7425336333</v>
      </c>
      <c r="D100" s="3">
        <f t="shared" si="11"/>
        <v>0.86467457693272298</v>
      </c>
      <c r="E100">
        <v>16725687.25</v>
      </c>
      <c r="F100">
        <v>79621470</v>
      </c>
      <c r="G100">
        <v>62895782.75</v>
      </c>
      <c r="H100">
        <v>0.84704288000000005</v>
      </c>
      <c r="I100">
        <v>26624062.75</v>
      </c>
      <c r="J100">
        <v>143629.75</v>
      </c>
      <c r="K100">
        <v>8042854.25</v>
      </c>
      <c r="L100">
        <v>13833623</v>
      </c>
      <c r="M100">
        <v>2478</v>
      </c>
      <c r="N100">
        <v>1579189.75</v>
      </c>
      <c r="O100">
        <v>1227701</v>
      </c>
      <c r="P100">
        <v>882889.5</v>
      </c>
      <c r="Q100">
        <v>15838492.25</v>
      </c>
      <c r="R100">
        <v>3852863</v>
      </c>
      <c r="S100">
        <v>707343.5</v>
      </c>
      <c r="T100">
        <v>558171.25</v>
      </c>
      <c r="U100">
        <f t="shared" si="12"/>
        <v>7.0103107867764813E-3</v>
      </c>
      <c r="V100">
        <v>115307.5</v>
      </c>
      <c r="W100">
        <v>7877392.5</v>
      </c>
      <c r="X100">
        <v>649557.75</v>
      </c>
      <c r="Y100">
        <v>4702067</v>
      </c>
      <c r="Z100">
        <v>1193930.5</v>
      </c>
      <c r="AA100" s="1">
        <v>616001083</v>
      </c>
      <c r="AB100" s="1">
        <v>1456758985</v>
      </c>
      <c r="AC100" s="1">
        <v>458812961</v>
      </c>
      <c r="AD100" s="1">
        <v>4450806313</v>
      </c>
      <c r="AE100" s="1">
        <v>447205030</v>
      </c>
      <c r="AH100">
        <f t="shared" si="13"/>
        <v>73293298</v>
      </c>
      <c r="AI100">
        <f t="shared" si="14"/>
        <v>14538255.25</v>
      </c>
      <c r="AJ100" s="1">
        <f t="shared" si="15"/>
        <v>7429584372</v>
      </c>
      <c r="AK100">
        <f t="shared" si="16"/>
        <v>58755042.75</v>
      </c>
      <c r="AL100">
        <f t="shared" si="17"/>
        <v>3.3659037913669398</v>
      </c>
      <c r="AM100" s="2">
        <f t="shared" si="18"/>
        <v>3.3881715200000002</v>
      </c>
      <c r="AN100" s="2">
        <v>0.84704288000000005</v>
      </c>
      <c r="AO100">
        <f t="shared" si="19"/>
        <v>0.92052178890944869</v>
      </c>
      <c r="AP100">
        <f t="shared" si="20"/>
        <v>7.947821109055131E-2</v>
      </c>
      <c r="AQ100" s="2">
        <f t="shared" si="21"/>
        <v>3.6053080699676827</v>
      </c>
      <c r="AR100" s="3">
        <f t="shared" si="22"/>
        <v>1.2959439642822961</v>
      </c>
      <c r="AS100" s="3">
        <v>16725687.25</v>
      </c>
      <c r="AT100" s="3">
        <v>59872362.75</v>
      </c>
      <c r="AU100" s="3">
        <v>79621470</v>
      </c>
      <c r="AV100" s="3">
        <v>45509375</v>
      </c>
      <c r="AW100" s="3">
        <v>121642373.75</v>
      </c>
      <c r="AX100" s="3">
        <v>119106444.25</v>
      </c>
      <c r="AY100" s="3">
        <v>42508394.25</v>
      </c>
    </row>
    <row r="101" spans="1:51" x14ac:dyDescent="0.25">
      <c r="A101" t="s">
        <v>128</v>
      </c>
      <c r="B101">
        <v>8580300980</v>
      </c>
      <c r="C101">
        <v>7515035179</v>
      </c>
      <c r="D101" s="3">
        <f t="shared" si="11"/>
        <v>0.87584750191362171</v>
      </c>
      <c r="E101">
        <v>15419718.59</v>
      </c>
      <c r="F101">
        <v>83614986.719999999</v>
      </c>
      <c r="G101">
        <v>68195268.140000001</v>
      </c>
      <c r="H101">
        <v>0.90745108299999999</v>
      </c>
      <c r="I101">
        <v>30192866.16</v>
      </c>
      <c r="J101">
        <v>134882</v>
      </c>
      <c r="K101">
        <v>7923641.5070000002</v>
      </c>
      <c r="L101">
        <v>14646436.23</v>
      </c>
      <c r="M101">
        <v>3712</v>
      </c>
      <c r="N101">
        <v>1569491.412</v>
      </c>
      <c r="O101">
        <v>1268460.6399999999</v>
      </c>
      <c r="P101">
        <v>950489.0993</v>
      </c>
      <c r="Q101">
        <v>15859159.800000001</v>
      </c>
      <c r="R101">
        <v>3600449.662</v>
      </c>
      <c r="S101">
        <v>759466.9632</v>
      </c>
      <c r="T101">
        <v>432550.2537</v>
      </c>
      <c r="U101">
        <f t="shared" si="12"/>
        <v>5.1731187274892867E-3</v>
      </c>
      <c r="V101">
        <v>137639.0956</v>
      </c>
      <c r="W101">
        <v>7474307.0219999999</v>
      </c>
      <c r="X101">
        <v>421041.0882</v>
      </c>
      <c r="Y101">
        <v>5004750.3820000002</v>
      </c>
      <c r="Z101">
        <v>1135069</v>
      </c>
      <c r="AA101" s="1">
        <v>716042191</v>
      </c>
      <c r="AB101" s="1">
        <v>1535760815</v>
      </c>
      <c r="AC101" s="1">
        <v>409161182</v>
      </c>
      <c r="AD101" s="1">
        <v>4395217880</v>
      </c>
      <c r="AE101" s="1">
        <v>463719258</v>
      </c>
      <c r="AH101">
        <f t="shared" si="13"/>
        <v>77341605.727200001</v>
      </c>
      <c r="AI101">
        <f t="shared" si="14"/>
        <v>14172806.5878</v>
      </c>
      <c r="AJ101" s="1">
        <f t="shared" si="15"/>
        <v>7519901326</v>
      </c>
      <c r="AK101">
        <f t="shared" si="16"/>
        <v>63168799.139400005</v>
      </c>
      <c r="AL101">
        <f t="shared" si="17"/>
        <v>3.5809052845091642</v>
      </c>
      <c r="AM101" s="2">
        <f t="shared" si="18"/>
        <v>3.629804332</v>
      </c>
      <c r="AN101" s="2">
        <v>0.90745108299999999</v>
      </c>
      <c r="AO101">
        <f t="shared" si="19"/>
        <v>0.92497300736520405</v>
      </c>
      <c r="AP101">
        <f t="shared" si="20"/>
        <v>7.5026992634795953E-2</v>
      </c>
      <c r="AQ101" s="2">
        <f t="shared" si="21"/>
        <v>3.8685129921297707</v>
      </c>
      <c r="AR101" s="3">
        <f t="shared" si="22"/>
        <v>1.4130997980826516</v>
      </c>
      <c r="AS101" s="3">
        <v>15419718.588</v>
      </c>
      <c r="AT101" s="3">
        <v>66266701.848999999</v>
      </c>
      <c r="AU101" s="3">
        <v>83614986.724000007</v>
      </c>
      <c r="AV101" s="3">
        <v>46330776.919</v>
      </c>
      <c r="AW101" s="3">
        <v>130736972.53</v>
      </c>
      <c r="AX101" s="3">
        <v>122281298.51000001</v>
      </c>
      <c r="AY101" s="3">
        <v>40594878.074000001</v>
      </c>
    </row>
    <row r="102" spans="1:51" x14ac:dyDescent="0.25">
      <c r="A102" t="s">
        <v>129</v>
      </c>
      <c r="B102">
        <v>8823585967</v>
      </c>
      <c r="C102">
        <v>7734828541</v>
      </c>
      <c r="D102" s="3">
        <f t="shared" si="11"/>
        <v>0.87660828261072921</v>
      </c>
      <c r="E102">
        <v>14703328</v>
      </c>
      <c r="F102">
        <v>87338810</v>
      </c>
      <c r="G102">
        <v>72635482</v>
      </c>
      <c r="H102">
        <v>0.93907035699999997</v>
      </c>
      <c r="I102">
        <v>25783260</v>
      </c>
      <c r="J102">
        <v>122110</v>
      </c>
      <c r="K102">
        <v>7619313</v>
      </c>
      <c r="L102">
        <v>24492417</v>
      </c>
      <c r="M102">
        <v>3295</v>
      </c>
      <c r="N102">
        <v>1378921</v>
      </c>
      <c r="O102">
        <v>1291083</v>
      </c>
      <c r="P102">
        <v>845460</v>
      </c>
      <c r="Q102">
        <v>15166354</v>
      </c>
      <c r="R102">
        <v>3013648</v>
      </c>
      <c r="S102">
        <v>818431</v>
      </c>
      <c r="T102">
        <v>411365</v>
      </c>
      <c r="U102">
        <f t="shared" si="12"/>
        <v>4.7099908963724145E-3</v>
      </c>
      <c r="V102">
        <v>109692</v>
      </c>
      <c r="W102">
        <v>5931959</v>
      </c>
      <c r="X102">
        <v>354218</v>
      </c>
      <c r="Y102">
        <v>5437151</v>
      </c>
      <c r="Z102">
        <v>937674</v>
      </c>
      <c r="AA102" s="1">
        <v>662275345</v>
      </c>
      <c r="AB102" s="1">
        <v>1567902941</v>
      </c>
      <c r="AC102" s="1">
        <v>374090488</v>
      </c>
      <c r="AD102" s="1">
        <v>4698594928</v>
      </c>
      <c r="AE102" s="1">
        <v>431964839</v>
      </c>
      <c r="AH102">
        <f t="shared" si="13"/>
        <v>80945657</v>
      </c>
      <c r="AI102">
        <f t="shared" si="14"/>
        <v>12770694</v>
      </c>
      <c r="AJ102" s="1">
        <f t="shared" si="15"/>
        <v>7734828541</v>
      </c>
      <c r="AK102">
        <f t="shared" si="16"/>
        <v>68174963</v>
      </c>
      <c r="AL102">
        <f t="shared" si="17"/>
        <v>3.7341495491051959</v>
      </c>
      <c r="AM102" s="2">
        <f t="shared" si="18"/>
        <v>3.7562814279999999</v>
      </c>
      <c r="AN102" s="2">
        <v>0.93907035699999997</v>
      </c>
      <c r="AO102">
        <f t="shared" si="19"/>
        <v>0.92680054834729253</v>
      </c>
      <c r="AP102">
        <f t="shared" si="20"/>
        <v>7.319945165270747E-2</v>
      </c>
      <c r="AQ102" s="2">
        <f t="shared" si="21"/>
        <v>3.9784657068217046</v>
      </c>
      <c r="AR102" s="3">
        <f t="shared" si="22"/>
        <v>1.2966763710411735</v>
      </c>
      <c r="AS102" s="3">
        <v>14703328</v>
      </c>
      <c r="AT102" s="3">
        <v>63352068</v>
      </c>
      <c r="AU102" s="3">
        <v>87338810</v>
      </c>
      <c r="AV102" s="3">
        <v>46733248</v>
      </c>
      <c r="AW102" s="3">
        <v>135054891</v>
      </c>
      <c r="AX102" s="3">
        <v>116370605</v>
      </c>
      <c r="AY102" s="3">
        <v>38315209</v>
      </c>
    </row>
    <row r="103" spans="1:51" x14ac:dyDescent="0.25">
      <c r="A103" t="s">
        <v>130</v>
      </c>
      <c r="B103">
        <v>8712557643</v>
      </c>
      <c r="C103">
        <v>7620157081</v>
      </c>
      <c r="D103" s="3">
        <f t="shared" si="11"/>
        <v>0.87461769473884898</v>
      </c>
      <c r="E103">
        <v>13843692.869999999</v>
      </c>
      <c r="F103">
        <v>83824406.359999999</v>
      </c>
      <c r="G103">
        <v>69980713.489999995</v>
      </c>
      <c r="H103">
        <v>0.91836313599999997</v>
      </c>
      <c r="I103">
        <v>25942400.809999999</v>
      </c>
      <c r="J103">
        <v>120879.3483</v>
      </c>
      <c r="K103">
        <v>7755669.8650000002</v>
      </c>
      <c r="L103">
        <v>21503949.300000001</v>
      </c>
      <c r="M103">
        <v>3361</v>
      </c>
      <c r="N103">
        <v>1661046.247</v>
      </c>
      <c r="O103">
        <v>1254481.27</v>
      </c>
      <c r="P103">
        <v>859739.1348</v>
      </c>
      <c r="Q103">
        <v>14319072.779999999</v>
      </c>
      <c r="R103">
        <v>2903647.36</v>
      </c>
      <c r="S103">
        <v>861664.95510000002</v>
      </c>
      <c r="T103">
        <v>458667.29210000002</v>
      </c>
      <c r="U103">
        <f t="shared" si="12"/>
        <v>5.4717630821048144E-3</v>
      </c>
      <c r="V103">
        <v>94808.146070000003</v>
      </c>
      <c r="W103">
        <v>5372252.8430000003</v>
      </c>
      <c r="X103">
        <v>368732.9326</v>
      </c>
      <c r="Y103">
        <v>5104542.9440000001</v>
      </c>
      <c r="Z103">
        <v>885049</v>
      </c>
      <c r="AA103" s="1">
        <v>691615227</v>
      </c>
      <c r="AB103" s="1">
        <v>1594478090</v>
      </c>
      <c r="AC103" s="1">
        <v>379413470</v>
      </c>
      <c r="AD103" s="1">
        <v>4540827473</v>
      </c>
      <c r="AE103" s="1">
        <v>416226369</v>
      </c>
      <c r="AH103">
        <f t="shared" si="13"/>
        <v>77644579.362300009</v>
      </c>
      <c r="AI103">
        <f t="shared" si="14"/>
        <v>11825385.865669999</v>
      </c>
      <c r="AJ103" s="1">
        <f t="shared" si="15"/>
        <v>7622560629</v>
      </c>
      <c r="AK103">
        <f t="shared" si="16"/>
        <v>65819193.496630013</v>
      </c>
      <c r="AL103">
        <f t="shared" si="17"/>
        <v>3.6534077450151479</v>
      </c>
      <c r="AM103" s="2">
        <f t="shared" si="18"/>
        <v>3.6734525439999999</v>
      </c>
      <c r="AN103" s="2">
        <v>0.91836313599999997</v>
      </c>
      <c r="AO103">
        <f t="shared" si="19"/>
        <v>0.92627651938076916</v>
      </c>
      <c r="AP103">
        <f t="shared" si="20"/>
        <v>7.3723480619230841E-2</v>
      </c>
      <c r="AQ103" s="2">
        <f t="shared" si="21"/>
        <v>3.8856960894101387</v>
      </c>
      <c r="AR103" s="3">
        <f t="shared" si="22"/>
        <v>1.3726282454733958</v>
      </c>
      <c r="AS103" s="3">
        <v>13843692.865</v>
      </c>
      <c r="AT103" s="3">
        <v>64087328.583999999</v>
      </c>
      <c r="AU103" s="3">
        <v>83824406.359999999</v>
      </c>
      <c r="AV103" s="3">
        <v>45089620.663000003</v>
      </c>
      <c r="AW103" s="3">
        <v>130657939.38</v>
      </c>
      <c r="AX103" s="3">
        <v>105094687.31</v>
      </c>
      <c r="AY103" s="3">
        <v>27163665.864999998</v>
      </c>
    </row>
    <row r="104" spans="1:51" x14ac:dyDescent="0.25">
      <c r="A104" t="s">
        <v>131</v>
      </c>
      <c r="B104">
        <v>8863983770</v>
      </c>
      <c r="C104">
        <v>7525639612</v>
      </c>
      <c r="D104" s="3">
        <f t="shared" si="11"/>
        <v>0.84901324362420394</v>
      </c>
      <c r="E104">
        <v>13060406</v>
      </c>
      <c r="F104">
        <v>82240339</v>
      </c>
      <c r="G104">
        <v>69179933</v>
      </c>
      <c r="H104">
        <v>0.91925652300000005</v>
      </c>
      <c r="I104">
        <v>25352501</v>
      </c>
      <c r="J104">
        <v>123363</v>
      </c>
      <c r="K104">
        <v>7677182</v>
      </c>
      <c r="L104">
        <v>21012047</v>
      </c>
      <c r="M104">
        <v>3442</v>
      </c>
      <c r="N104">
        <v>1565808</v>
      </c>
      <c r="O104">
        <v>1145634</v>
      </c>
      <c r="P104">
        <v>879652</v>
      </c>
      <c r="Q104">
        <v>13624683</v>
      </c>
      <c r="R104">
        <v>3080684</v>
      </c>
      <c r="S104">
        <v>1027888</v>
      </c>
      <c r="T104">
        <v>497537</v>
      </c>
      <c r="U104">
        <f t="shared" si="12"/>
        <v>6.0497926692641675E-3</v>
      </c>
      <c r="V104">
        <v>80472</v>
      </c>
      <c r="W104">
        <v>5041182</v>
      </c>
      <c r="X104">
        <v>236228</v>
      </c>
      <c r="Y104">
        <v>4640445</v>
      </c>
      <c r="Z104">
        <v>1009696</v>
      </c>
      <c r="AA104" s="1">
        <v>588614526</v>
      </c>
      <c r="AB104" s="1">
        <v>1632387349</v>
      </c>
      <c r="AC104" s="1">
        <v>393911292</v>
      </c>
      <c r="AD104" s="1">
        <v>4467863672</v>
      </c>
      <c r="AE104" s="1">
        <v>442862773</v>
      </c>
      <c r="AH104">
        <f t="shared" si="13"/>
        <v>75990421</v>
      </c>
      <c r="AI104">
        <f t="shared" si="14"/>
        <v>11008023</v>
      </c>
      <c r="AJ104" s="1">
        <f t="shared" si="15"/>
        <v>7525639612</v>
      </c>
      <c r="AK104">
        <f t="shared" si="16"/>
        <v>64982398</v>
      </c>
      <c r="AL104">
        <f t="shared" si="17"/>
        <v>3.6698825603080674</v>
      </c>
      <c r="AM104" s="2">
        <f t="shared" si="18"/>
        <v>3.6770260920000002</v>
      </c>
      <c r="AN104" s="2">
        <v>0.91925652300000005</v>
      </c>
      <c r="AO104">
        <f t="shared" si="19"/>
        <v>0.92400422863042919</v>
      </c>
      <c r="AP104">
        <f t="shared" si="20"/>
        <v>7.5995771369570808E-2</v>
      </c>
      <c r="AQ104" s="2">
        <f t="shared" si="21"/>
        <v>3.9069384549332966</v>
      </c>
      <c r="AR104" s="3">
        <f t="shared" si="22"/>
        <v>1.4468614620651714</v>
      </c>
      <c r="AS104" s="3">
        <v>13060406</v>
      </c>
      <c r="AT104" s="3">
        <v>63328350</v>
      </c>
      <c r="AU104" s="3">
        <v>82240339</v>
      </c>
      <c r="AV104" s="3">
        <v>41962209</v>
      </c>
      <c r="AW104" s="3">
        <v>126318300</v>
      </c>
      <c r="AX104" s="3">
        <v>99447433</v>
      </c>
      <c r="AY104" s="3">
        <v>23058677</v>
      </c>
    </row>
    <row r="105" spans="1:51" x14ac:dyDescent="0.25">
      <c r="A105" t="s">
        <v>132</v>
      </c>
      <c r="B105">
        <v>8816518904</v>
      </c>
      <c r="C105">
        <v>7684115984</v>
      </c>
      <c r="D105" s="3">
        <f t="shared" si="11"/>
        <v>0.87155895287807572</v>
      </c>
      <c r="E105">
        <v>13526497.460000001</v>
      </c>
      <c r="F105">
        <v>81209329.099999994</v>
      </c>
      <c r="G105">
        <v>67682831.650000006</v>
      </c>
      <c r="H105">
        <v>0.88081481100000003</v>
      </c>
      <c r="I105">
        <v>24861259.739999998</v>
      </c>
      <c r="J105">
        <v>119746</v>
      </c>
      <c r="K105">
        <v>7657372.6770000001</v>
      </c>
      <c r="L105">
        <v>20186795.440000001</v>
      </c>
      <c r="M105">
        <v>2373</v>
      </c>
      <c r="N105">
        <v>1493248</v>
      </c>
      <c r="O105">
        <v>1180822</v>
      </c>
      <c r="P105">
        <v>890064.5588</v>
      </c>
      <c r="Q105">
        <v>13605413.779999999</v>
      </c>
      <c r="R105">
        <v>3149367</v>
      </c>
      <c r="S105">
        <v>1183071.456</v>
      </c>
      <c r="T105">
        <v>427988.4559</v>
      </c>
      <c r="U105">
        <f t="shared" si="12"/>
        <v>5.2701882978614589E-3</v>
      </c>
      <c r="V105">
        <v>87624.926470000006</v>
      </c>
      <c r="W105">
        <v>4632538.4119999995</v>
      </c>
      <c r="X105">
        <v>971607</v>
      </c>
      <c r="Y105">
        <v>4582278.1179999998</v>
      </c>
      <c r="Z105">
        <v>878764</v>
      </c>
      <c r="AA105" s="1">
        <v>577064562</v>
      </c>
      <c r="AB105" s="1">
        <v>1692890769</v>
      </c>
      <c r="AC105" s="1">
        <v>421866847</v>
      </c>
      <c r="AD105" s="1">
        <v>4495380832</v>
      </c>
      <c r="AE105" s="1">
        <v>497813427</v>
      </c>
      <c r="AH105">
        <f t="shared" si="13"/>
        <v>74757522.10769999</v>
      </c>
      <c r="AI105">
        <f t="shared" si="14"/>
        <v>11152812.45647</v>
      </c>
      <c r="AJ105" s="1">
        <f t="shared" si="15"/>
        <v>7685016437</v>
      </c>
      <c r="AK105">
        <f t="shared" si="16"/>
        <v>63604709.651229993</v>
      </c>
      <c r="AL105">
        <f t="shared" si="17"/>
        <v>3.5398866325458087</v>
      </c>
      <c r="AM105" s="2">
        <f t="shared" si="18"/>
        <v>3.5232592440000001</v>
      </c>
      <c r="AN105" s="2">
        <v>0.88081481100000003</v>
      </c>
      <c r="AO105">
        <f t="shared" si="19"/>
        <v>0.92055337651718139</v>
      </c>
      <c r="AP105">
        <f t="shared" si="20"/>
        <v>7.9446623482818612E-2</v>
      </c>
      <c r="AQ105" s="2">
        <f t="shared" si="21"/>
        <v>3.7673243564771317</v>
      </c>
      <c r="AR105" s="3">
        <f t="shared" si="22"/>
        <v>1.5306463102787333</v>
      </c>
      <c r="AS105" s="3">
        <v>13526497.456</v>
      </c>
      <c r="AT105" s="3">
        <v>68239106.734999999</v>
      </c>
      <c r="AU105" s="3">
        <v>81209329.103</v>
      </c>
      <c r="AV105" s="3">
        <v>44774740.971000001</v>
      </c>
      <c r="AW105" s="3">
        <v>127858652.54000001</v>
      </c>
      <c r="AX105" s="3">
        <v>101581255.22</v>
      </c>
      <c r="AY105" s="3">
        <v>19815651.028999999</v>
      </c>
    </row>
    <row r="106" spans="1:51" x14ac:dyDescent="0.25">
      <c r="A106" t="s">
        <v>133</v>
      </c>
      <c r="B106">
        <v>8906798603</v>
      </c>
      <c r="C106">
        <v>7643402157</v>
      </c>
      <c r="D106" s="3">
        <f t="shared" si="11"/>
        <v>0.85815369783095119</v>
      </c>
      <c r="E106">
        <v>12242633.16</v>
      </c>
      <c r="F106">
        <v>79696919.620000005</v>
      </c>
      <c r="G106">
        <v>67454286.459999993</v>
      </c>
      <c r="H106">
        <v>0.882516517</v>
      </c>
      <c r="I106">
        <v>24097247.219999999</v>
      </c>
      <c r="J106">
        <v>116146.02740000001</v>
      </c>
      <c r="K106">
        <v>7701383.5970000001</v>
      </c>
      <c r="L106">
        <v>19710165.170000002</v>
      </c>
      <c r="M106">
        <v>2223</v>
      </c>
      <c r="N106">
        <v>1421143</v>
      </c>
      <c r="O106">
        <v>1260367</v>
      </c>
      <c r="P106">
        <v>1002157.912</v>
      </c>
      <c r="Q106">
        <v>13320182.91</v>
      </c>
      <c r="R106">
        <v>3116906</v>
      </c>
      <c r="S106">
        <v>1129306</v>
      </c>
      <c r="T106">
        <v>499163.7781</v>
      </c>
      <c r="U106">
        <f t="shared" si="12"/>
        <v>6.2632756758987012E-3</v>
      </c>
      <c r="V106">
        <v>81432.745209999994</v>
      </c>
      <c r="W106">
        <v>4216317.5949999997</v>
      </c>
      <c r="X106">
        <v>570576.75069999998</v>
      </c>
      <c r="Y106">
        <v>4125802.0690000001</v>
      </c>
      <c r="Z106">
        <v>878514</v>
      </c>
      <c r="AA106" s="1">
        <v>629259598</v>
      </c>
      <c r="AB106" s="1">
        <v>1675692790</v>
      </c>
      <c r="AC106" s="1">
        <v>395040663</v>
      </c>
      <c r="AD106" s="1">
        <v>4447020671</v>
      </c>
      <c r="AE106" s="1">
        <v>501502787</v>
      </c>
      <c r="AH106">
        <f t="shared" si="13"/>
        <v>73376391.614500001</v>
      </c>
      <c r="AI106">
        <f t="shared" si="14"/>
        <v>9872643.1599100009</v>
      </c>
      <c r="AJ106" s="1">
        <f t="shared" si="15"/>
        <v>7648516509</v>
      </c>
      <c r="AK106">
        <f t="shared" si="16"/>
        <v>63503748.45459</v>
      </c>
      <c r="AL106">
        <f t="shared" si="17"/>
        <v>3.5541416834901107</v>
      </c>
      <c r="AM106" s="2">
        <f t="shared" si="18"/>
        <v>3.530066068</v>
      </c>
      <c r="AN106" s="2">
        <v>0.882516517</v>
      </c>
      <c r="AO106">
        <f t="shared" si="19"/>
        <v>0.92069294477582464</v>
      </c>
      <c r="AP106">
        <f t="shared" si="20"/>
        <v>7.930705522417536E-2</v>
      </c>
      <c r="AQ106" s="2">
        <f t="shared" si="21"/>
        <v>3.7779466198219485</v>
      </c>
      <c r="AR106" s="3">
        <f t="shared" si="22"/>
        <v>1.5125503800423892</v>
      </c>
      <c r="AS106" s="3">
        <v>12242633.159</v>
      </c>
      <c r="AT106" s="3">
        <v>67581589.819000006</v>
      </c>
      <c r="AU106" s="3">
        <v>79696919.615999997</v>
      </c>
      <c r="AV106" s="3">
        <v>44723693.240999997</v>
      </c>
      <c r="AW106" s="3">
        <v>123864168.08</v>
      </c>
      <c r="AX106" s="3">
        <v>93085916.621999994</v>
      </c>
      <c r="AY106" s="3">
        <v>13261693.643999999</v>
      </c>
    </row>
    <row r="107" spans="1:51" x14ac:dyDescent="0.25">
      <c r="A107" t="s">
        <v>134</v>
      </c>
      <c r="B107">
        <v>9106463128</v>
      </c>
      <c r="C107">
        <v>7737908259</v>
      </c>
      <c r="D107" s="3">
        <f t="shared" si="11"/>
        <v>0.84971609177310004</v>
      </c>
      <c r="E107">
        <v>12601657.449999999</v>
      </c>
      <c r="F107">
        <v>80228778.480000004</v>
      </c>
      <c r="G107">
        <v>67627121.030000001</v>
      </c>
      <c r="H107">
        <v>0.87397160500000004</v>
      </c>
      <c r="I107">
        <v>23015049.329999998</v>
      </c>
      <c r="J107">
        <v>110018.6517</v>
      </c>
      <c r="K107">
        <v>7595483.2580000004</v>
      </c>
      <c r="L107">
        <v>20729857.710000001</v>
      </c>
      <c r="M107">
        <v>1234</v>
      </c>
      <c r="N107">
        <v>1440325.8319999999</v>
      </c>
      <c r="O107">
        <v>1097018</v>
      </c>
      <c r="P107">
        <v>1143085.6629999999</v>
      </c>
      <c r="Q107">
        <v>13217854.460000001</v>
      </c>
      <c r="R107">
        <v>3464607</v>
      </c>
      <c r="S107">
        <v>1165944.0560000001</v>
      </c>
      <c r="T107">
        <v>494999.5281</v>
      </c>
      <c r="U107">
        <f t="shared" si="12"/>
        <v>6.1698499899683372E-3</v>
      </c>
      <c r="V107">
        <v>86395.719100000002</v>
      </c>
      <c r="W107">
        <v>4191735.3709999998</v>
      </c>
      <c r="X107">
        <v>613482.44940000004</v>
      </c>
      <c r="Y107">
        <v>4095196.91</v>
      </c>
      <c r="Z107">
        <v>807160</v>
      </c>
      <c r="AA107" s="1">
        <v>682087339</v>
      </c>
      <c r="AB107" s="1">
        <v>1705088854</v>
      </c>
      <c r="AC107" s="1">
        <v>397161707</v>
      </c>
      <c r="AD107" s="1">
        <v>4459864636</v>
      </c>
      <c r="AE107" s="1">
        <v>494780757</v>
      </c>
      <c r="AH107">
        <f t="shared" si="13"/>
        <v>73475477.488800004</v>
      </c>
      <c r="AI107">
        <f t="shared" si="14"/>
        <v>9793970.4495000001</v>
      </c>
      <c r="AJ107" s="1">
        <f t="shared" si="15"/>
        <v>7738983293</v>
      </c>
      <c r="AK107">
        <f t="shared" si="16"/>
        <v>63681507.039300002</v>
      </c>
      <c r="AL107">
        <f t="shared" si="17"/>
        <v>3.516274246769624</v>
      </c>
      <c r="AM107" s="2">
        <f t="shared" si="18"/>
        <v>3.4958864200000002</v>
      </c>
      <c r="AN107" s="2">
        <v>0.87397160500000004</v>
      </c>
      <c r="AO107">
        <f t="shared" si="19"/>
        <v>0.91582445701970261</v>
      </c>
      <c r="AP107">
        <f t="shared" si="20"/>
        <v>8.4175542980297391E-2</v>
      </c>
      <c r="AQ107" s="2">
        <f t="shared" si="21"/>
        <v>3.7346917342723316</v>
      </c>
      <c r="AR107" s="3">
        <f t="shared" si="22"/>
        <v>1.5780337559195359</v>
      </c>
      <c r="AS107" s="3">
        <v>12601657.448999999</v>
      </c>
      <c r="AT107" s="3">
        <v>70107408.078999996</v>
      </c>
      <c r="AU107" s="3">
        <v>80228778.482999995</v>
      </c>
      <c r="AV107" s="3">
        <v>45335594.022</v>
      </c>
      <c r="AW107" s="3">
        <v>125638595.90000001</v>
      </c>
      <c r="AX107" s="3">
        <v>95147538.527999997</v>
      </c>
      <c r="AY107" s="3">
        <v>12438473</v>
      </c>
    </row>
    <row r="108" spans="1:51" x14ac:dyDescent="0.25">
      <c r="A108" t="s">
        <v>135</v>
      </c>
      <c r="B108">
        <v>9292463540</v>
      </c>
      <c r="C108">
        <v>7845211465</v>
      </c>
      <c r="D108" s="3">
        <f t="shared" si="11"/>
        <v>0.8442552861498771</v>
      </c>
      <c r="E108">
        <v>10911001.890000001</v>
      </c>
      <c r="F108">
        <v>76450700.390000001</v>
      </c>
      <c r="G108">
        <v>65539698.5</v>
      </c>
      <c r="H108">
        <v>0.83541022200000004</v>
      </c>
      <c r="I108">
        <v>23508380.329999998</v>
      </c>
      <c r="J108">
        <v>124385.0278</v>
      </c>
      <c r="K108">
        <v>7771639.1390000004</v>
      </c>
      <c r="L108">
        <v>18282928.030000001</v>
      </c>
      <c r="M108">
        <v>1337</v>
      </c>
      <c r="N108">
        <v>1424184.4439999999</v>
      </c>
      <c r="O108">
        <v>1083261.639</v>
      </c>
      <c r="P108">
        <v>1183286.4439999999</v>
      </c>
      <c r="Q108">
        <v>11466976.310000001</v>
      </c>
      <c r="R108">
        <v>3202690.389</v>
      </c>
      <c r="S108">
        <v>1301853.0279999999</v>
      </c>
      <c r="T108">
        <v>505560.61109999998</v>
      </c>
      <c r="U108">
        <f t="shared" si="12"/>
        <v>6.6128970502686065E-3</v>
      </c>
      <c r="V108">
        <v>77067.111109999998</v>
      </c>
      <c r="W108">
        <v>3518887.6669999999</v>
      </c>
      <c r="X108">
        <v>339286.25</v>
      </c>
      <c r="Y108">
        <v>3521709.0559999999</v>
      </c>
      <c r="Z108">
        <v>781042.25</v>
      </c>
      <c r="AA108" s="1">
        <v>785415854</v>
      </c>
      <c r="AB108" s="1">
        <v>1717867528</v>
      </c>
      <c r="AC108" s="1">
        <v>426094906</v>
      </c>
      <c r="AD108" s="1">
        <v>4486417696</v>
      </c>
      <c r="AE108" s="1">
        <v>430818572</v>
      </c>
      <c r="AH108">
        <f t="shared" si="13"/>
        <v>69856482.391900003</v>
      </c>
      <c r="AI108">
        <f t="shared" si="14"/>
        <v>8237992.3341099992</v>
      </c>
      <c r="AJ108" s="1">
        <f t="shared" si="15"/>
        <v>7846614556</v>
      </c>
      <c r="AK108">
        <f t="shared" si="16"/>
        <v>61618490.057790004</v>
      </c>
      <c r="AL108">
        <f t="shared" si="17"/>
        <v>3.3236345870752317</v>
      </c>
      <c r="AM108" s="2">
        <f t="shared" si="18"/>
        <v>3.3416408880000001</v>
      </c>
      <c r="AN108" s="2">
        <v>0.83541022200000004</v>
      </c>
      <c r="AO108">
        <f t="shared" si="19"/>
        <v>0.91374548611771067</v>
      </c>
      <c r="AP108">
        <f t="shared" si="20"/>
        <v>8.625451388228933E-2</v>
      </c>
      <c r="AQ108" s="2">
        <f t="shared" si="21"/>
        <v>3.5358093074283485</v>
      </c>
      <c r="AR108" s="3">
        <f t="shared" si="22"/>
        <v>1.4714716522379341</v>
      </c>
      <c r="AS108" s="3">
        <v>10911001.889</v>
      </c>
      <c r="AT108" s="3">
        <v>66752576.25</v>
      </c>
      <c r="AU108" s="3">
        <v>76450700.388999999</v>
      </c>
      <c r="AV108" s="3">
        <v>45753116.361000001</v>
      </c>
      <c r="AW108" s="3">
        <v>124588908.75</v>
      </c>
      <c r="AX108" s="3">
        <v>89789342.944000006</v>
      </c>
      <c r="AY108" s="3">
        <v>12125764.806</v>
      </c>
    </row>
    <row r="109" spans="1:51" x14ac:dyDescent="0.25">
      <c r="A109" t="s">
        <v>136</v>
      </c>
      <c r="B109">
        <v>9330772290</v>
      </c>
      <c r="C109">
        <v>7950842564</v>
      </c>
      <c r="D109" s="3">
        <f t="shared" si="11"/>
        <v>0.85210980580043716</v>
      </c>
      <c r="E109">
        <v>10067567</v>
      </c>
      <c r="F109">
        <v>77272884</v>
      </c>
      <c r="G109">
        <v>67205317</v>
      </c>
      <c r="H109">
        <v>0.84526031599999996</v>
      </c>
      <c r="I109">
        <v>23063179</v>
      </c>
      <c r="J109">
        <v>137549</v>
      </c>
      <c r="K109">
        <v>7950057</v>
      </c>
      <c r="L109">
        <v>18846869</v>
      </c>
      <c r="M109">
        <v>217</v>
      </c>
      <c r="N109">
        <v>1619327</v>
      </c>
      <c r="O109">
        <v>1028746</v>
      </c>
      <c r="P109">
        <v>1147858</v>
      </c>
      <c r="Q109">
        <v>12124748</v>
      </c>
      <c r="R109">
        <v>2910865</v>
      </c>
      <c r="S109">
        <v>1282407</v>
      </c>
      <c r="T109">
        <v>591999</v>
      </c>
      <c r="U109">
        <f t="shared" si="12"/>
        <v>7.661147990801016E-3</v>
      </c>
      <c r="V109">
        <v>69701</v>
      </c>
      <c r="W109">
        <v>3499143</v>
      </c>
      <c r="X109">
        <v>324792</v>
      </c>
      <c r="Y109">
        <v>3244790</v>
      </c>
      <c r="Z109">
        <v>773897</v>
      </c>
      <c r="AA109" s="1">
        <v>703397531</v>
      </c>
      <c r="AB109" s="1">
        <v>1793013658</v>
      </c>
      <c r="AC109" s="1">
        <v>455991296</v>
      </c>
      <c r="AD109" s="1">
        <v>4566003570</v>
      </c>
      <c r="AE109" s="1">
        <v>432436509</v>
      </c>
      <c r="AH109">
        <f t="shared" si="13"/>
        <v>70703821</v>
      </c>
      <c r="AI109">
        <f t="shared" si="14"/>
        <v>7912323</v>
      </c>
      <c r="AJ109" s="1">
        <f t="shared" si="15"/>
        <v>7950842564</v>
      </c>
      <c r="AK109">
        <f t="shared" si="16"/>
        <v>62791498</v>
      </c>
      <c r="AL109">
        <f t="shared" si="17"/>
        <v>3.3406813912766244</v>
      </c>
      <c r="AM109" s="2">
        <f t="shared" si="18"/>
        <v>3.3810412639999998</v>
      </c>
      <c r="AN109" s="2">
        <v>0.84526031599999996</v>
      </c>
      <c r="AO109">
        <f t="shared" si="19"/>
        <v>0.91498876889336755</v>
      </c>
      <c r="AP109">
        <f t="shared" si="20"/>
        <v>8.5011231106632446E-2</v>
      </c>
      <c r="AQ109" s="2">
        <f t="shared" si="21"/>
        <v>3.5755087718523071</v>
      </c>
      <c r="AR109" s="3">
        <f t="shared" si="22"/>
        <v>1.7709810192470117</v>
      </c>
      <c r="AS109" s="3">
        <v>10067567</v>
      </c>
      <c r="AT109" s="3">
        <v>69917791</v>
      </c>
      <c r="AU109" s="3">
        <v>77272884</v>
      </c>
      <c r="AV109" s="3">
        <v>40660547</v>
      </c>
      <c r="AW109" s="3">
        <v>119547208</v>
      </c>
      <c r="AX109" s="3">
        <v>92291879</v>
      </c>
      <c r="AY109" s="3">
        <v>12306521</v>
      </c>
    </row>
    <row r="110" spans="1:51" x14ac:dyDescent="0.25">
      <c r="A110" t="s">
        <v>137</v>
      </c>
      <c r="B110">
        <v>9350035272</v>
      </c>
      <c r="C110">
        <v>8020593398</v>
      </c>
      <c r="D110" s="3">
        <f t="shared" si="11"/>
        <v>0.85781423969798265</v>
      </c>
      <c r="E110">
        <v>9833216.1180000007</v>
      </c>
      <c r="F110">
        <v>77121958.150000006</v>
      </c>
      <c r="G110">
        <v>67288742.030000001</v>
      </c>
      <c r="H110">
        <v>0.83894967200000004</v>
      </c>
      <c r="I110">
        <v>22969547.579999998</v>
      </c>
      <c r="J110">
        <v>104715.9452</v>
      </c>
      <c r="K110">
        <v>7992424.2060000002</v>
      </c>
      <c r="L110">
        <v>18407565.030000001</v>
      </c>
      <c r="M110">
        <v>1216</v>
      </c>
      <c r="N110">
        <v>1609168.7120000001</v>
      </c>
      <c r="O110">
        <v>1099514.469</v>
      </c>
      <c r="P110">
        <v>977485.36990000005</v>
      </c>
      <c r="Q110">
        <v>12854232.73</v>
      </c>
      <c r="R110">
        <v>2812802</v>
      </c>
      <c r="S110">
        <v>1312570.5619999999</v>
      </c>
      <c r="T110">
        <v>574927.55070000002</v>
      </c>
      <c r="U110">
        <f t="shared" si="12"/>
        <v>7.4547841430813045E-3</v>
      </c>
      <c r="V110">
        <v>74707.712329999995</v>
      </c>
      <c r="W110">
        <v>3350058.3640000001</v>
      </c>
      <c r="X110">
        <v>323651.40269999998</v>
      </c>
      <c r="Y110">
        <v>3196910.5559999999</v>
      </c>
      <c r="Z110">
        <v>826872.10690000001</v>
      </c>
      <c r="AA110" s="1">
        <v>704461494</v>
      </c>
      <c r="AB110" s="1">
        <v>1837080169</v>
      </c>
      <c r="AC110" s="1">
        <v>435895271</v>
      </c>
      <c r="AD110" s="1">
        <v>4600119473</v>
      </c>
      <c r="AE110" s="1">
        <v>452130583</v>
      </c>
      <c r="AH110">
        <f t="shared" si="13"/>
        <v>70716170.154799998</v>
      </c>
      <c r="AI110">
        <f t="shared" si="14"/>
        <v>7772200.1419299999</v>
      </c>
      <c r="AJ110" s="1">
        <f t="shared" si="15"/>
        <v>8029686990</v>
      </c>
      <c r="AK110">
        <f t="shared" si="16"/>
        <v>62943970.012869999</v>
      </c>
      <c r="AL110">
        <f t="shared" si="17"/>
        <v>3.3226526670114174</v>
      </c>
      <c r="AM110" s="2">
        <f t="shared" si="18"/>
        <v>3.3557986880000001</v>
      </c>
      <c r="AN110" s="2">
        <v>0.83894967200000004</v>
      </c>
      <c r="AO110">
        <f t="shared" si="19"/>
        <v>0.91693950531259938</v>
      </c>
      <c r="AP110">
        <f t="shared" si="20"/>
        <v>8.3060494687400621E-2</v>
      </c>
      <c r="AQ110" s="2">
        <f t="shared" si="21"/>
        <v>3.5562699415601218</v>
      </c>
      <c r="AR110" s="3">
        <f t="shared" si="22"/>
        <v>1.6193269642839621</v>
      </c>
      <c r="AS110" s="3">
        <v>9833216.1177999992</v>
      </c>
      <c r="AT110" s="3">
        <v>72447771.611000001</v>
      </c>
      <c r="AU110" s="3">
        <v>77121958.150999993</v>
      </c>
      <c r="AV110" s="3">
        <v>46712553.674000002</v>
      </c>
      <c r="AW110" s="3">
        <v>126042839.65000001</v>
      </c>
      <c r="AX110" s="3">
        <v>92227843.912</v>
      </c>
      <c r="AY110" s="3">
        <v>9946856.1835999992</v>
      </c>
    </row>
    <row r="111" spans="1:51" x14ac:dyDescent="0.25">
      <c r="A111" t="s">
        <v>138</v>
      </c>
      <c r="B111">
        <v>9445452845</v>
      </c>
      <c r="C111">
        <v>8042296720</v>
      </c>
      <c r="D111" s="3">
        <f t="shared" si="11"/>
        <v>0.85144638928108485</v>
      </c>
      <c r="E111">
        <v>9475074</v>
      </c>
      <c r="F111">
        <v>75286268</v>
      </c>
      <c r="G111">
        <v>65811194</v>
      </c>
      <c r="H111">
        <v>0.81831342799999995</v>
      </c>
      <c r="I111">
        <v>22773971</v>
      </c>
      <c r="J111">
        <v>80064</v>
      </c>
      <c r="K111">
        <v>8327841</v>
      </c>
      <c r="L111">
        <v>18241337</v>
      </c>
      <c r="M111">
        <v>1262</v>
      </c>
      <c r="N111">
        <v>1690914</v>
      </c>
      <c r="O111">
        <v>926699</v>
      </c>
      <c r="P111">
        <v>951594</v>
      </c>
      <c r="Q111">
        <v>11705830</v>
      </c>
      <c r="R111">
        <v>2724161</v>
      </c>
      <c r="S111">
        <v>1170300</v>
      </c>
      <c r="T111">
        <v>562918</v>
      </c>
      <c r="U111">
        <f t="shared" si="12"/>
        <v>7.4770341916802147E-3</v>
      </c>
      <c r="V111">
        <v>80880</v>
      </c>
      <c r="W111">
        <v>3265879</v>
      </c>
      <c r="X111">
        <v>333153</v>
      </c>
      <c r="Y111">
        <v>2993218</v>
      </c>
      <c r="Z111">
        <v>771461</v>
      </c>
      <c r="AA111" s="1">
        <v>719803826</v>
      </c>
      <c r="AB111" s="1">
        <v>1854204696</v>
      </c>
      <c r="AC111" s="1">
        <v>410108491</v>
      </c>
      <c r="AD111" s="1">
        <v>4625993464</v>
      </c>
      <c r="AE111" s="1">
        <v>432186243</v>
      </c>
      <c r="AH111">
        <f t="shared" si="13"/>
        <v>69156891</v>
      </c>
      <c r="AI111">
        <f t="shared" si="14"/>
        <v>7444591</v>
      </c>
      <c r="AJ111" s="1">
        <f t="shared" si="15"/>
        <v>8042296720</v>
      </c>
      <c r="AK111">
        <f t="shared" si="16"/>
        <v>61712300</v>
      </c>
      <c r="AL111">
        <f t="shared" si="17"/>
        <v>3.2437006104714401</v>
      </c>
      <c r="AM111" s="2">
        <f t="shared" si="18"/>
        <v>3.2732537119999998</v>
      </c>
      <c r="AN111" s="2">
        <v>0.81831342799999995</v>
      </c>
      <c r="AO111">
        <f t="shared" si="19"/>
        <v>0.91858572402606009</v>
      </c>
      <c r="AP111">
        <f t="shared" si="20"/>
        <v>8.1414275973939909E-2</v>
      </c>
      <c r="AQ111" s="2">
        <f t="shared" si="21"/>
        <v>3.4591452620248209</v>
      </c>
      <c r="AR111" s="3">
        <f t="shared" si="22"/>
        <v>1.5620954181589004</v>
      </c>
      <c r="AS111" s="3">
        <v>9475074</v>
      </c>
      <c r="AT111" s="3">
        <v>68746195</v>
      </c>
      <c r="AU111" s="3">
        <v>75286268</v>
      </c>
      <c r="AV111" s="3">
        <v>45065074</v>
      </c>
      <c r="AW111" s="3">
        <v>122096026</v>
      </c>
      <c r="AX111" s="3">
        <v>87801499</v>
      </c>
      <c r="AY111" s="3">
        <v>9580230</v>
      </c>
    </row>
    <row r="112" spans="1:51" x14ac:dyDescent="0.25">
      <c r="A112" t="s">
        <v>139</v>
      </c>
      <c r="B112">
        <v>9574547071</v>
      </c>
      <c r="C112">
        <v>8163963652</v>
      </c>
      <c r="D112" s="3">
        <f t="shared" si="11"/>
        <v>0.85267361384932083</v>
      </c>
      <c r="E112">
        <v>8970370.5250000004</v>
      </c>
      <c r="F112">
        <v>74913189.329999998</v>
      </c>
      <c r="G112">
        <v>65942818.810000002</v>
      </c>
      <c r="H112">
        <v>0.80773043099999997</v>
      </c>
      <c r="I112">
        <v>22329410.16</v>
      </c>
      <c r="J112">
        <v>103745</v>
      </c>
      <c r="K112">
        <v>8219898.21</v>
      </c>
      <c r="L112">
        <v>19127675.719999999</v>
      </c>
      <c r="M112">
        <v>259</v>
      </c>
      <c r="N112">
        <v>1737025</v>
      </c>
      <c r="O112">
        <v>890094</v>
      </c>
      <c r="P112">
        <v>898094.13809999998</v>
      </c>
      <c r="Q112">
        <v>11169267.23</v>
      </c>
      <c r="R112">
        <v>2558880</v>
      </c>
      <c r="S112">
        <v>1090479</v>
      </c>
      <c r="T112">
        <v>548903.87289999996</v>
      </c>
      <c r="U112">
        <f t="shared" si="12"/>
        <v>7.3271993598086468E-3</v>
      </c>
      <c r="V112">
        <v>85963.629830000005</v>
      </c>
      <c r="W112">
        <v>3218881.094</v>
      </c>
      <c r="X112">
        <v>330980</v>
      </c>
      <c r="Y112">
        <v>2726889</v>
      </c>
      <c r="Z112">
        <v>722194.80110000004</v>
      </c>
      <c r="AA112" s="1">
        <v>760871702</v>
      </c>
      <c r="AB112" s="1">
        <v>1889366105</v>
      </c>
      <c r="AC112" s="1">
        <v>415365167</v>
      </c>
      <c r="AD112" s="1">
        <v>4665190664</v>
      </c>
      <c r="AE112" s="1">
        <v>435074214</v>
      </c>
      <c r="AH112">
        <f t="shared" si="13"/>
        <v>68673731.331</v>
      </c>
      <c r="AI112">
        <f t="shared" si="14"/>
        <v>7084908.5249299994</v>
      </c>
      <c r="AJ112" s="1">
        <f t="shared" si="15"/>
        <v>8165867852</v>
      </c>
      <c r="AK112">
        <f t="shared" si="16"/>
        <v>61588822.80607</v>
      </c>
      <c r="AL112">
        <f t="shared" si="17"/>
        <v>3.186675298294646</v>
      </c>
      <c r="AM112" s="2">
        <f t="shared" si="18"/>
        <v>3.2309217239999999</v>
      </c>
      <c r="AN112" s="2">
        <v>0.80773043099999997</v>
      </c>
      <c r="AO112">
        <f t="shared" si="19"/>
        <v>0.91671082148812844</v>
      </c>
      <c r="AP112">
        <f t="shared" si="20"/>
        <v>8.3289178511871564E-2</v>
      </c>
      <c r="AQ112" s="2">
        <f t="shared" si="21"/>
        <v>3.4127965904536981</v>
      </c>
      <c r="AR112" s="3">
        <f t="shared" si="22"/>
        <v>1.5105855276303293</v>
      </c>
      <c r="AS112" s="3">
        <v>8970370.5249000005</v>
      </c>
      <c r="AT112" s="3">
        <v>69012495.386999995</v>
      </c>
      <c r="AU112" s="3">
        <v>74913189.331</v>
      </c>
      <c r="AV112" s="3">
        <v>46723490.022</v>
      </c>
      <c r="AW112" s="3">
        <v>123558597.34999999</v>
      </c>
      <c r="AX112" s="3">
        <v>87906030.331</v>
      </c>
      <c r="AY112" s="3">
        <v>9923164.4199000001</v>
      </c>
    </row>
    <row r="113" spans="1:51" x14ac:dyDescent="0.25">
      <c r="A113" t="s">
        <v>140</v>
      </c>
      <c r="B113">
        <v>9819621183</v>
      </c>
      <c r="C113">
        <v>8365370441</v>
      </c>
      <c r="D113" s="3">
        <f t="shared" si="11"/>
        <v>0.85190358009760714</v>
      </c>
      <c r="E113">
        <v>8715074.2310000006</v>
      </c>
      <c r="F113">
        <v>74772613.310000002</v>
      </c>
      <c r="G113">
        <v>66057539.079999998</v>
      </c>
      <c r="H113">
        <v>0.78965467899999997</v>
      </c>
      <c r="I113">
        <v>22321174.77</v>
      </c>
      <c r="J113">
        <v>95015.923079999993</v>
      </c>
      <c r="K113">
        <v>8158196.0769999996</v>
      </c>
      <c r="L113">
        <v>18816027.460000001</v>
      </c>
      <c r="M113">
        <v>1178</v>
      </c>
      <c r="N113">
        <v>1864900.385</v>
      </c>
      <c r="O113">
        <v>845907</v>
      </c>
      <c r="P113">
        <v>939514.61540000001</v>
      </c>
      <c r="Q113">
        <v>11161133.390000001</v>
      </c>
      <c r="R113">
        <v>2819815</v>
      </c>
      <c r="S113">
        <v>1058004</v>
      </c>
      <c r="T113">
        <v>563338.6923</v>
      </c>
      <c r="U113">
        <f t="shared" si="12"/>
        <v>7.5340243889089765E-3</v>
      </c>
      <c r="V113">
        <v>124784.7692</v>
      </c>
      <c r="W113">
        <v>3158383.3080000002</v>
      </c>
      <c r="X113">
        <v>325701.46149999998</v>
      </c>
      <c r="Y113">
        <v>2597852.6919999998</v>
      </c>
      <c r="Z113">
        <v>694647</v>
      </c>
      <c r="AA113" s="1">
        <v>795517432</v>
      </c>
      <c r="AB113" s="1">
        <v>1935312989</v>
      </c>
      <c r="AC113" s="1">
        <v>433171463</v>
      </c>
      <c r="AD113" s="1">
        <v>4734974412</v>
      </c>
      <c r="AE113" s="1">
        <v>467043177</v>
      </c>
      <c r="AH113">
        <f t="shared" si="13"/>
        <v>68644205.312780008</v>
      </c>
      <c r="AI113">
        <f t="shared" si="14"/>
        <v>6901369.2307000002</v>
      </c>
      <c r="AJ113" s="1">
        <f t="shared" si="15"/>
        <v>8366019473</v>
      </c>
      <c r="AK113">
        <f t="shared" si="16"/>
        <v>61742836.082080007</v>
      </c>
      <c r="AL113">
        <f t="shared" si="17"/>
        <v>3.1266247051961025</v>
      </c>
      <c r="AM113" s="2">
        <f t="shared" si="18"/>
        <v>3.1586187159999999</v>
      </c>
      <c r="AN113" s="2">
        <v>0.78965467899999997</v>
      </c>
      <c r="AO113">
        <f t="shared" si="19"/>
        <v>0.9180394033867425</v>
      </c>
      <c r="AP113">
        <f t="shared" si="20"/>
        <v>8.1960596613257497E-2</v>
      </c>
      <c r="AQ113" s="2">
        <f t="shared" si="21"/>
        <v>3.3453938724512189</v>
      </c>
      <c r="AR113" s="3">
        <f t="shared" si="22"/>
        <v>1.6127597710462298</v>
      </c>
      <c r="AS113" s="3">
        <v>8715074.2307999991</v>
      </c>
      <c r="AT113" s="3">
        <v>71916902.692000002</v>
      </c>
      <c r="AU113" s="3">
        <v>74772613.307999998</v>
      </c>
      <c r="AV113" s="3">
        <v>46818680.846000001</v>
      </c>
      <c r="AW113" s="3">
        <v>122302219.15000001</v>
      </c>
      <c r="AX113" s="3">
        <v>90704134.231000006</v>
      </c>
      <c r="AY113" s="3">
        <v>10072157.308</v>
      </c>
    </row>
    <row r="114" spans="1:51" x14ac:dyDescent="0.25">
      <c r="A114" t="s">
        <v>141</v>
      </c>
      <c r="B114">
        <v>9797175590</v>
      </c>
      <c r="C114">
        <v>8407965427</v>
      </c>
      <c r="D114" s="3">
        <f t="shared" si="11"/>
        <v>0.85820299429786984</v>
      </c>
      <c r="E114">
        <v>8135732</v>
      </c>
      <c r="F114">
        <v>73400271</v>
      </c>
      <c r="G114">
        <v>65264539</v>
      </c>
      <c r="H114">
        <v>0.776222733</v>
      </c>
      <c r="I114">
        <v>21618089</v>
      </c>
      <c r="J114">
        <v>95934</v>
      </c>
      <c r="K114">
        <v>7932108</v>
      </c>
      <c r="L114">
        <v>18520783</v>
      </c>
      <c r="M114">
        <v>1143</v>
      </c>
      <c r="N114">
        <v>1774551</v>
      </c>
      <c r="O114">
        <v>899945</v>
      </c>
      <c r="P114">
        <v>893181</v>
      </c>
      <c r="Q114">
        <v>11415167</v>
      </c>
      <c r="R114">
        <v>2932293</v>
      </c>
      <c r="S114">
        <v>982619</v>
      </c>
      <c r="T114">
        <v>458384</v>
      </c>
      <c r="U114">
        <f t="shared" si="12"/>
        <v>6.2449905668604411E-3</v>
      </c>
      <c r="V114">
        <v>117955</v>
      </c>
      <c r="W114">
        <v>2841096</v>
      </c>
      <c r="X114">
        <v>352132</v>
      </c>
      <c r="Y114">
        <v>2444966</v>
      </c>
      <c r="Z114">
        <v>736560</v>
      </c>
      <c r="AA114" s="1">
        <v>785720707</v>
      </c>
      <c r="AB114" s="1">
        <v>1938021794</v>
      </c>
      <c r="AC114" s="1">
        <v>416664754</v>
      </c>
      <c r="AD114" s="1">
        <v>4759286246</v>
      </c>
      <c r="AE114" s="1">
        <v>508271926</v>
      </c>
      <c r="AH114">
        <f t="shared" si="13"/>
        <v>67524197</v>
      </c>
      <c r="AI114">
        <f t="shared" si="14"/>
        <v>6492709</v>
      </c>
      <c r="AJ114" s="1">
        <f t="shared" si="15"/>
        <v>8407965427</v>
      </c>
      <c r="AK114">
        <f t="shared" si="16"/>
        <v>61031488</v>
      </c>
      <c r="AL114">
        <f t="shared" si="17"/>
        <v>3.0903218203224818</v>
      </c>
      <c r="AM114" s="2">
        <f t="shared" si="18"/>
        <v>3.104890932</v>
      </c>
      <c r="AN114" s="2">
        <v>0.776222733</v>
      </c>
      <c r="AO114">
        <f t="shared" si="19"/>
        <v>0.91994479148448915</v>
      </c>
      <c r="AP114">
        <f t="shared" si="20"/>
        <v>8.0055208515510845E-2</v>
      </c>
      <c r="AQ114" s="2">
        <f t="shared" si="21"/>
        <v>3.3046618323477155</v>
      </c>
      <c r="AR114" s="3">
        <f t="shared" si="22"/>
        <v>1.3542542767367871</v>
      </c>
      <c r="AS114" s="3">
        <v>8135732</v>
      </c>
      <c r="AT114" s="3">
        <v>67744985</v>
      </c>
      <c r="AU114" s="3">
        <v>73400271</v>
      </c>
      <c r="AV114" s="3">
        <v>50672680</v>
      </c>
      <c r="AW114" s="3">
        <v>125541544</v>
      </c>
      <c r="AX114" s="3">
        <v>83391729</v>
      </c>
      <c r="AY114" s="3">
        <v>7511012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nims_income_expenses_assets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Bolotnyy</dc:creator>
  <cp:lastModifiedBy>Valentin Bolotnyy</cp:lastModifiedBy>
  <dcterms:created xsi:type="dcterms:W3CDTF">2013-06-21T19:54:29Z</dcterms:created>
  <dcterms:modified xsi:type="dcterms:W3CDTF">2013-06-25T00:26:31Z</dcterms:modified>
</cp:coreProperties>
</file>