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keki/Dropbox/teaching/tohoku/"/>
    </mc:Choice>
  </mc:AlternateContent>
  <bookViews>
    <workbookView xWindow="900" yWindow="460" windowWidth="24700" windowHeight="155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" i="1" l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2" i="1"/>
  <c r="E9" i="1"/>
  <c r="G6" i="1"/>
  <c r="H6" i="1"/>
  <c r="D9" i="1"/>
  <c r="B9" i="1"/>
  <c r="B12" i="1"/>
  <c r="F9" i="1"/>
  <c r="C9" i="1"/>
  <c r="D12" i="1"/>
  <c r="E12" i="1"/>
  <c r="C12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O68" i="1"/>
  <c r="O167" i="1"/>
  <c r="O166" i="1"/>
  <c r="O165" i="1"/>
  <c r="O164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N68" i="1"/>
  <c r="N167" i="1"/>
  <c r="N166" i="1"/>
  <c r="N165" i="1"/>
  <c r="N164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M68" i="1"/>
  <c r="M167" i="1"/>
  <c r="M166" i="1"/>
  <c r="M165" i="1"/>
  <c r="M164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L68" i="1"/>
  <c r="L167" i="1"/>
  <c r="L166" i="1"/>
  <c r="L165" i="1"/>
  <c r="L164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M12" i="1"/>
  <c r="O12" i="1"/>
  <c r="N12" i="1"/>
  <c r="L12" i="1"/>
  <c r="K12" i="1"/>
  <c r="E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17" i="1"/>
  <c r="D17" i="1"/>
  <c r="C18" i="1"/>
  <c r="D18" i="1"/>
  <c r="H18" i="1"/>
  <c r="C19" i="1"/>
  <c r="D19" i="1"/>
  <c r="H19" i="1"/>
  <c r="C20" i="1"/>
  <c r="D20" i="1"/>
  <c r="H20" i="1"/>
  <c r="C21" i="1"/>
  <c r="D21" i="1"/>
  <c r="H21" i="1"/>
  <c r="C22" i="1"/>
  <c r="D22" i="1"/>
  <c r="H22" i="1"/>
  <c r="C23" i="1"/>
  <c r="D23" i="1"/>
  <c r="H23" i="1"/>
  <c r="C24" i="1"/>
  <c r="D24" i="1"/>
  <c r="H24" i="1"/>
  <c r="C25" i="1"/>
  <c r="D25" i="1"/>
  <c r="H25" i="1"/>
  <c r="C26" i="1"/>
  <c r="D26" i="1"/>
  <c r="H26" i="1"/>
  <c r="C27" i="1"/>
  <c r="D27" i="1"/>
  <c r="H27" i="1"/>
  <c r="C28" i="1"/>
  <c r="D28" i="1"/>
  <c r="H28" i="1"/>
  <c r="C29" i="1"/>
  <c r="D29" i="1"/>
  <c r="H29" i="1"/>
  <c r="C30" i="1"/>
  <c r="D30" i="1"/>
  <c r="H30" i="1"/>
  <c r="C31" i="1"/>
  <c r="D31" i="1"/>
  <c r="H31" i="1"/>
  <c r="C32" i="1"/>
  <c r="D32" i="1"/>
  <c r="H32" i="1"/>
  <c r="C33" i="1"/>
  <c r="D33" i="1"/>
  <c r="H33" i="1"/>
  <c r="C34" i="1"/>
  <c r="D34" i="1"/>
  <c r="H34" i="1"/>
  <c r="C35" i="1"/>
  <c r="D35" i="1"/>
  <c r="H35" i="1"/>
  <c r="C36" i="1"/>
  <c r="D36" i="1"/>
  <c r="H36" i="1"/>
  <c r="C37" i="1"/>
  <c r="D37" i="1"/>
  <c r="H37" i="1"/>
  <c r="C38" i="1"/>
  <c r="D38" i="1"/>
  <c r="H38" i="1"/>
  <c r="C39" i="1"/>
  <c r="D39" i="1"/>
  <c r="H39" i="1"/>
  <c r="C40" i="1"/>
  <c r="D40" i="1"/>
  <c r="H40" i="1"/>
  <c r="C41" i="1"/>
  <c r="D41" i="1"/>
  <c r="H41" i="1"/>
  <c r="C42" i="1"/>
  <c r="D42" i="1"/>
  <c r="H42" i="1"/>
  <c r="C43" i="1"/>
  <c r="D43" i="1"/>
  <c r="H43" i="1"/>
  <c r="C44" i="1"/>
  <c r="D44" i="1"/>
  <c r="H44" i="1"/>
  <c r="C45" i="1"/>
  <c r="D45" i="1"/>
  <c r="H45" i="1"/>
  <c r="C46" i="1"/>
  <c r="D46" i="1"/>
  <c r="H46" i="1"/>
  <c r="C47" i="1"/>
  <c r="D47" i="1"/>
  <c r="H47" i="1"/>
  <c r="C48" i="1"/>
  <c r="D48" i="1"/>
  <c r="H48" i="1"/>
  <c r="C49" i="1"/>
  <c r="D49" i="1"/>
  <c r="H49" i="1"/>
  <c r="C50" i="1"/>
  <c r="D50" i="1"/>
  <c r="H50" i="1"/>
  <c r="C51" i="1"/>
  <c r="D51" i="1"/>
  <c r="H51" i="1"/>
  <c r="C52" i="1"/>
  <c r="D52" i="1"/>
  <c r="H52" i="1"/>
  <c r="C53" i="1"/>
  <c r="D53" i="1"/>
  <c r="H53" i="1"/>
  <c r="C54" i="1"/>
  <c r="D54" i="1"/>
  <c r="H54" i="1"/>
  <c r="C55" i="1"/>
  <c r="D55" i="1"/>
  <c r="H55" i="1"/>
  <c r="C56" i="1"/>
  <c r="D56" i="1"/>
  <c r="H56" i="1"/>
  <c r="C57" i="1"/>
  <c r="D57" i="1"/>
  <c r="H57" i="1"/>
  <c r="C58" i="1"/>
  <c r="D58" i="1"/>
  <c r="H58" i="1"/>
  <c r="C59" i="1"/>
  <c r="D59" i="1"/>
  <c r="H59" i="1"/>
  <c r="C60" i="1"/>
  <c r="D60" i="1"/>
  <c r="H60" i="1"/>
  <c r="C61" i="1"/>
  <c r="D61" i="1"/>
  <c r="H61" i="1"/>
  <c r="C62" i="1"/>
  <c r="D62" i="1"/>
  <c r="H62" i="1"/>
  <c r="C63" i="1"/>
  <c r="D63" i="1"/>
  <c r="H63" i="1"/>
  <c r="C64" i="1"/>
  <c r="D64" i="1"/>
  <c r="H64" i="1"/>
  <c r="C65" i="1"/>
  <c r="D65" i="1"/>
  <c r="H65" i="1"/>
  <c r="C66" i="1"/>
  <c r="D66" i="1"/>
  <c r="H66" i="1"/>
  <c r="C67" i="1"/>
  <c r="D67" i="1"/>
  <c r="H67" i="1"/>
  <c r="C68" i="1"/>
  <c r="D68" i="1"/>
  <c r="H68" i="1"/>
  <c r="C69" i="1"/>
  <c r="D69" i="1"/>
  <c r="H69" i="1"/>
  <c r="C70" i="1"/>
  <c r="D70" i="1"/>
  <c r="H70" i="1"/>
  <c r="C71" i="1"/>
  <c r="D71" i="1"/>
  <c r="H71" i="1"/>
  <c r="C72" i="1"/>
  <c r="D72" i="1"/>
  <c r="H72" i="1"/>
  <c r="C73" i="1"/>
  <c r="D73" i="1"/>
  <c r="H73" i="1"/>
  <c r="C74" i="1"/>
  <c r="D74" i="1"/>
  <c r="H74" i="1"/>
  <c r="C75" i="1"/>
  <c r="D75" i="1"/>
  <c r="H75" i="1"/>
  <c r="C76" i="1"/>
  <c r="D76" i="1"/>
  <c r="H76" i="1"/>
  <c r="C77" i="1"/>
  <c r="D77" i="1"/>
  <c r="H77" i="1"/>
  <c r="C78" i="1"/>
  <c r="D78" i="1"/>
  <c r="H78" i="1"/>
  <c r="C79" i="1"/>
  <c r="D79" i="1"/>
  <c r="H79" i="1"/>
  <c r="C80" i="1"/>
  <c r="D80" i="1"/>
  <c r="H80" i="1"/>
  <c r="C81" i="1"/>
  <c r="D81" i="1"/>
  <c r="H81" i="1"/>
  <c r="C82" i="1"/>
  <c r="D82" i="1"/>
  <c r="H82" i="1"/>
  <c r="C83" i="1"/>
  <c r="D83" i="1"/>
  <c r="H83" i="1"/>
  <c r="C84" i="1"/>
  <c r="D84" i="1"/>
  <c r="H84" i="1"/>
  <c r="C85" i="1"/>
  <c r="D85" i="1"/>
  <c r="H85" i="1"/>
  <c r="C86" i="1"/>
  <c r="D86" i="1"/>
  <c r="H86" i="1"/>
  <c r="C87" i="1"/>
  <c r="D87" i="1"/>
  <c r="H87" i="1"/>
  <c r="C88" i="1"/>
  <c r="D88" i="1"/>
  <c r="H88" i="1"/>
  <c r="C89" i="1"/>
  <c r="D89" i="1"/>
  <c r="H89" i="1"/>
  <c r="C90" i="1"/>
  <c r="D90" i="1"/>
  <c r="H90" i="1"/>
  <c r="C91" i="1"/>
  <c r="D91" i="1"/>
  <c r="H91" i="1"/>
  <c r="C92" i="1"/>
  <c r="D92" i="1"/>
  <c r="H92" i="1"/>
  <c r="C93" i="1"/>
  <c r="D93" i="1"/>
  <c r="H93" i="1"/>
  <c r="C94" i="1"/>
  <c r="D94" i="1"/>
  <c r="H94" i="1"/>
  <c r="C95" i="1"/>
  <c r="D95" i="1"/>
  <c r="H95" i="1"/>
  <c r="C96" i="1"/>
  <c r="D96" i="1"/>
  <c r="H96" i="1"/>
  <c r="C97" i="1"/>
  <c r="D97" i="1"/>
  <c r="H97" i="1"/>
  <c r="H17" i="1"/>
  <c r="G17" i="1"/>
  <c r="F17" i="1"/>
  <c r="M18" i="1"/>
  <c r="M17" i="1"/>
  <c r="N17" i="1"/>
  <c r="L17" i="1"/>
  <c r="L18" i="1"/>
  <c r="N18" i="1"/>
  <c r="L19" i="1"/>
  <c r="N19" i="1"/>
  <c r="M19" i="1"/>
  <c r="L20" i="1"/>
  <c r="N20" i="1"/>
  <c r="M20" i="1"/>
  <c r="L21" i="1"/>
  <c r="N21" i="1"/>
  <c r="M21" i="1"/>
  <c r="L22" i="1"/>
  <c r="N22" i="1"/>
  <c r="M22" i="1"/>
  <c r="L23" i="1"/>
  <c r="N23" i="1"/>
  <c r="M23" i="1"/>
  <c r="L24" i="1"/>
  <c r="N24" i="1"/>
  <c r="M24" i="1"/>
  <c r="L25" i="1"/>
  <c r="N25" i="1"/>
  <c r="M25" i="1"/>
  <c r="L26" i="1"/>
  <c r="N26" i="1"/>
  <c r="M26" i="1"/>
  <c r="L27" i="1"/>
  <c r="N27" i="1"/>
  <c r="M27" i="1"/>
  <c r="L28" i="1"/>
  <c r="N28" i="1"/>
  <c r="M28" i="1"/>
  <c r="L29" i="1"/>
  <c r="N29" i="1"/>
  <c r="M29" i="1"/>
  <c r="L30" i="1"/>
  <c r="N30" i="1"/>
  <c r="M30" i="1"/>
  <c r="L31" i="1"/>
  <c r="N31" i="1"/>
  <c r="M31" i="1"/>
  <c r="L32" i="1"/>
  <c r="N32" i="1"/>
  <c r="M32" i="1"/>
  <c r="L33" i="1"/>
  <c r="N33" i="1"/>
  <c r="M33" i="1"/>
  <c r="L34" i="1"/>
  <c r="N34" i="1"/>
  <c r="M34" i="1"/>
  <c r="L35" i="1"/>
  <c r="N35" i="1"/>
  <c r="M35" i="1"/>
  <c r="L36" i="1"/>
  <c r="N36" i="1"/>
  <c r="M36" i="1"/>
  <c r="L37" i="1"/>
  <c r="N37" i="1"/>
  <c r="M37" i="1"/>
  <c r="L38" i="1"/>
  <c r="N38" i="1"/>
  <c r="M38" i="1"/>
  <c r="L39" i="1"/>
  <c r="N39" i="1"/>
  <c r="M39" i="1"/>
  <c r="L40" i="1"/>
  <c r="N40" i="1"/>
  <c r="M40" i="1"/>
  <c r="L41" i="1"/>
  <c r="N41" i="1"/>
  <c r="M41" i="1"/>
  <c r="L42" i="1"/>
  <c r="N42" i="1"/>
  <c r="M42" i="1"/>
  <c r="L43" i="1"/>
  <c r="N43" i="1"/>
  <c r="M43" i="1"/>
  <c r="L44" i="1"/>
  <c r="N44" i="1"/>
  <c r="M44" i="1"/>
  <c r="L45" i="1"/>
  <c r="N45" i="1"/>
  <c r="M45" i="1"/>
  <c r="L46" i="1"/>
  <c r="N46" i="1"/>
  <c r="M46" i="1"/>
  <c r="L47" i="1"/>
  <c r="N47" i="1"/>
  <c r="M47" i="1"/>
  <c r="L48" i="1"/>
  <c r="N48" i="1"/>
  <c r="M48" i="1"/>
  <c r="L49" i="1"/>
  <c r="N49" i="1"/>
  <c r="M49" i="1"/>
  <c r="L50" i="1"/>
  <c r="N50" i="1"/>
  <c r="M50" i="1"/>
  <c r="L51" i="1"/>
  <c r="N51" i="1"/>
  <c r="M51" i="1"/>
  <c r="L52" i="1"/>
  <c r="N52" i="1"/>
  <c r="M52" i="1"/>
  <c r="L53" i="1"/>
  <c r="N53" i="1"/>
  <c r="M53" i="1"/>
  <c r="L54" i="1"/>
  <c r="N54" i="1"/>
  <c r="M54" i="1"/>
  <c r="L55" i="1"/>
  <c r="N55" i="1"/>
  <c r="M55" i="1"/>
  <c r="L56" i="1"/>
  <c r="N56" i="1"/>
  <c r="M56" i="1"/>
  <c r="L57" i="1"/>
  <c r="N57" i="1"/>
  <c r="M57" i="1"/>
  <c r="L58" i="1"/>
  <c r="N58" i="1"/>
  <c r="M58" i="1"/>
  <c r="L59" i="1"/>
  <c r="N59" i="1"/>
  <c r="M59" i="1"/>
  <c r="L60" i="1"/>
  <c r="N60" i="1"/>
  <c r="M60" i="1"/>
  <c r="L61" i="1"/>
  <c r="N61" i="1"/>
  <c r="M61" i="1"/>
  <c r="L62" i="1"/>
  <c r="N62" i="1"/>
  <c r="M62" i="1"/>
  <c r="L63" i="1"/>
  <c r="N63" i="1"/>
  <c r="M63" i="1"/>
  <c r="L64" i="1"/>
  <c r="N64" i="1"/>
  <c r="M64" i="1"/>
  <c r="L65" i="1"/>
  <c r="N65" i="1"/>
  <c r="M65" i="1"/>
  <c r="L66" i="1"/>
  <c r="N66" i="1"/>
  <c r="M66" i="1"/>
  <c r="L67" i="1"/>
  <c r="N67" i="1"/>
  <c r="M6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Q68" i="1" a="1"/>
  <c r="Q68" i="1"/>
  <c r="X68" i="1"/>
  <c r="Q69" i="1"/>
  <c r="X69" i="1"/>
  <c r="Q70" i="1"/>
  <c r="X70" i="1"/>
  <c r="Q71" i="1"/>
  <c r="X71" i="1"/>
  <c r="Q72" i="1"/>
  <c r="X72" i="1"/>
  <c r="Q73" i="1"/>
  <c r="X73" i="1"/>
  <c r="Q74" i="1"/>
  <c r="X74" i="1"/>
  <c r="Q75" i="1"/>
  <c r="X75" i="1"/>
  <c r="Q76" i="1"/>
  <c r="X76" i="1"/>
  <c r="Q77" i="1"/>
  <c r="X77" i="1"/>
  <c r="Q78" i="1"/>
  <c r="X78" i="1"/>
  <c r="Q79" i="1"/>
  <c r="X79" i="1"/>
  <c r="Q80" i="1"/>
  <c r="X80" i="1"/>
  <c r="Q81" i="1"/>
  <c r="X81" i="1"/>
  <c r="Q82" i="1"/>
  <c r="X82" i="1"/>
  <c r="Q83" i="1"/>
  <c r="X83" i="1"/>
  <c r="Q84" i="1"/>
  <c r="X84" i="1"/>
  <c r="Q85" i="1"/>
  <c r="X85" i="1"/>
  <c r="Q86" i="1"/>
  <c r="X86" i="1"/>
  <c r="Q87" i="1"/>
  <c r="X87" i="1"/>
  <c r="Q88" i="1"/>
  <c r="X88" i="1"/>
  <c r="Q89" i="1"/>
  <c r="X89" i="1"/>
  <c r="Q90" i="1"/>
  <c r="X90" i="1"/>
  <c r="Q91" i="1"/>
  <c r="X91" i="1"/>
  <c r="Q92" i="1"/>
  <c r="X92" i="1"/>
  <c r="Q93" i="1"/>
  <c r="X93" i="1"/>
  <c r="Q94" i="1"/>
  <c r="X94" i="1"/>
  <c r="Q95" i="1"/>
  <c r="X95" i="1"/>
  <c r="Q96" i="1"/>
  <c r="X96" i="1"/>
  <c r="Q97" i="1"/>
  <c r="X97" i="1"/>
  <c r="Q98" i="1"/>
  <c r="X98" i="1"/>
  <c r="Q99" i="1"/>
  <c r="X99" i="1"/>
  <c r="Q100" i="1"/>
  <c r="X100" i="1"/>
  <c r="Q101" i="1"/>
  <c r="X101" i="1"/>
  <c r="Q102" i="1"/>
  <c r="X102" i="1"/>
  <c r="Q103" i="1"/>
  <c r="X103" i="1"/>
  <c r="Q104" i="1"/>
  <c r="X104" i="1"/>
  <c r="Q105" i="1"/>
  <c r="X105" i="1"/>
  <c r="Q106" i="1"/>
  <c r="X106" i="1"/>
  <c r="Q107" i="1"/>
  <c r="X107" i="1"/>
  <c r="Q108" i="1"/>
  <c r="X108" i="1"/>
  <c r="Q109" i="1"/>
  <c r="X109" i="1"/>
  <c r="Q110" i="1"/>
  <c r="X110" i="1"/>
  <c r="Q111" i="1"/>
  <c r="X111" i="1"/>
  <c r="Q112" i="1"/>
  <c r="X112" i="1"/>
  <c r="Q113" i="1"/>
  <c r="X113" i="1"/>
  <c r="Q114" i="1"/>
  <c r="X114" i="1"/>
  <c r="Q115" i="1"/>
  <c r="X115" i="1"/>
  <c r="Q116" i="1"/>
  <c r="X116" i="1"/>
  <c r="Q117" i="1"/>
  <c r="X117" i="1"/>
  <c r="Q118" i="1"/>
  <c r="X118" i="1"/>
  <c r="Q119" i="1"/>
  <c r="X119" i="1"/>
  <c r="Q120" i="1"/>
  <c r="X120" i="1"/>
  <c r="Q121" i="1"/>
  <c r="X121" i="1"/>
  <c r="Q122" i="1"/>
  <c r="X122" i="1"/>
  <c r="Q123" i="1"/>
  <c r="X123" i="1"/>
  <c r="Q124" i="1"/>
  <c r="X124" i="1"/>
  <c r="Q125" i="1"/>
  <c r="X125" i="1"/>
  <c r="Q126" i="1"/>
  <c r="X126" i="1"/>
  <c r="Q127" i="1"/>
  <c r="X127" i="1"/>
  <c r="Q128" i="1"/>
  <c r="X128" i="1"/>
  <c r="Q129" i="1"/>
  <c r="X129" i="1"/>
  <c r="Q130" i="1"/>
  <c r="X130" i="1"/>
  <c r="Q131" i="1"/>
  <c r="X131" i="1"/>
  <c r="Q132" i="1"/>
  <c r="X132" i="1"/>
  <c r="Q133" i="1"/>
  <c r="X133" i="1"/>
  <c r="Q134" i="1"/>
  <c r="X134" i="1"/>
  <c r="Q135" i="1"/>
  <c r="X135" i="1"/>
  <c r="Q136" i="1"/>
  <c r="X136" i="1"/>
  <c r="Q137" i="1"/>
  <c r="X137" i="1"/>
  <c r="Q138" i="1"/>
  <c r="X138" i="1"/>
  <c r="Q139" i="1"/>
  <c r="X139" i="1"/>
  <c r="Q140" i="1"/>
  <c r="X140" i="1"/>
  <c r="Q141" i="1"/>
  <c r="X141" i="1"/>
  <c r="Q142" i="1"/>
  <c r="X142" i="1"/>
  <c r="Q143" i="1"/>
  <c r="X143" i="1"/>
  <c r="Q144" i="1"/>
  <c r="X144" i="1"/>
  <c r="Q145" i="1"/>
  <c r="X145" i="1"/>
  <c r="Q146" i="1"/>
  <c r="X146" i="1"/>
  <c r="Q147" i="1"/>
  <c r="X147" i="1"/>
  <c r="Q148" i="1"/>
  <c r="X148" i="1"/>
  <c r="Q149" i="1"/>
  <c r="X149" i="1"/>
  <c r="Q150" i="1"/>
  <c r="X150" i="1"/>
  <c r="Q151" i="1"/>
  <c r="X151" i="1"/>
  <c r="Q152" i="1"/>
  <c r="X152" i="1"/>
  <c r="Q153" i="1"/>
  <c r="X153" i="1"/>
  <c r="Q154" i="1"/>
  <c r="X154" i="1"/>
  <c r="Q155" i="1"/>
  <c r="X155" i="1"/>
  <c r="Q156" i="1"/>
  <c r="X156" i="1"/>
  <c r="Q157" i="1"/>
  <c r="X157" i="1"/>
  <c r="Q158" i="1"/>
  <c r="X158" i="1"/>
  <c r="Q159" i="1"/>
  <c r="X159" i="1"/>
  <c r="Q160" i="1"/>
  <c r="X160" i="1"/>
  <c r="Q161" i="1"/>
  <c r="X161" i="1"/>
  <c r="Q162" i="1"/>
  <c r="X162" i="1"/>
  <c r="Q163" i="1"/>
  <c r="X163" i="1"/>
  <c r="Q164" i="1"/>
  <c r="X164" i="1"/>
  <c r="Q165" i="1"/>
  <c r="X165" i="1"/>
  <c r="Q166" i="1"/>
  <c r="X166" i="1"/>
  <c r="Q167" i="1"/>
  <c r="X167" i="1"/>
  <c r="J8" i="1"/>
  <c r="R68" i="1" a="1"/>
  <c r="R68" i="1"/>
  <c r="Y68" i="1"/>
  <c r="R69" i="1"/>
  <c r="Y69" i="1"/>
  <c r="R70" i="1"/>
  <c r="Y70" i="1"/>
  <c r="R71" i="1"/>
  <c r="Y71" i="1"/>
  <c r="R72" i="1"/>
  <c r="Y72" i="1"/>
  <c r="R73" i="1"/>
  <c r="Y73" i="1"/>
  <c r="R74" i="1"/>
  <c r="Y74" i="1"/>
  <c r="R75" i="1"/>
  <c r="Y75" i="1"/>
  <c r="R76" i="1"/>
  <c r="Y76" i="1"/>
  <c r="R77" i="1"/>
  <c r="Y77" i="1"/>
  <c r="R78" i="1"/>
  <c r="Y78" i="1"/>
  <c r="R79" i="1"/>
  <c r="Y79" i="1"/>
  <c r="R80" i="1"/>
  <c r="Y80" i="1"/>
  <c r="R81" i="1"/>
  <c r="Y81" i="1"/>
  <c r="R82" i="1"/>
  <c r="Y82" i="1"/>
  <c r="R83" i="1"/>
  <c r="Y83" i="1"/>
  <c r="R84" i="1"/>
  <c r="Y84" i="1"/>
  <c r="R85" i="1"/>
  <c r="Y85" i="1"/>
  <c r="R86" i="1"/>
  <c r="Y86" i="1"/>
  <c r="R87" i="1"/>
  <c r="Y87" i="1"/>
  <c r="R88" i="1"/>
  <c r="Y88" i="1"/>
  <c r="R89" i="1"/>
  <c r="Y89" i="1"/>
  <c r="R90" i="1"/>
  <c r="Y90" i="1"/>
  <c r="R91" i="1"/>
  <c r="Y91" i="1"/>
  <c r="R92" i="1"/>
  <c r="Y92" i="1"/>
  <c r="R93" i="1"/>
  <c r="Y93" i="1"/>
  <c r="R94" i="1"/>
  <c r="Y94" i="1"/>
  <c r="R95" i="1"/>
  <c r="Y95" i="1"/>
  <c r="R96" i="1"/>
  <c r="Y96" i="1"/>
  <c r="R97" i="1"/>
  <c r="Y97" i="1"/>
  <c r="R98" i="1"/>
  <c r="Y98" i="1"/>
  <c r="R99" i="1"/>
  <c r="Y99" i="1"/>
  <c r="R100" i="1"/>
  <c r="Y100" i="1"/>
  <c r="R101" i="1"/>
  <c r="Y101" i="1"/>
  <c r="R102" i="1"/>
  <c r="Y102" i="1"/>
  <c r="R103" i="1"/>
  <c r="Y103" i="1"/>
  <c r="R104" i="1"/>
  <c r="Y104" i="1"/>
  <c r="R105" i="1"/>
  <c r="Y105" i="1"/>
  <c r="R106" i="1"/>
  <c r="Y106" i="1"/>
  <c r="R107" i="1"/>
  <c r="Y107" i="1"/>
  <c r="R108" i="1"/>
  <c r="Y108" i="1"/>
  <c r="R109" i="1"/>
  <c r="Y109" i="1"/>
  <c r="R110" i="1"/>
  <c r="Y110" i="1"/>
  <c r="R111" i="1"/>
  <c r="Y111" i="1"/>
  <c r="R112" i="1"/>
  <c r="Y112" i="1"/>
  <c r="R113" i="1"/>
  <c r="Y113" i="1"/>
  <c r="R114" i="1"/>
  <c r="Y114" i="1"/>
  <c r="R115" i="1"/>
  <c r="Y115" i="1"/>
  <c r="R116" i="1"/>
  <c r="Y116" i="1"/>
  <c r="R117" i="1"/>
  <c r="Y117" i="1"/>
  <c r="R118" i="1"/>
  <c r="Y118" i="1"/>
  <c r="R119" i="1"/>
  <c r="Y119" i="1"/>
  <c r="R120" i="1"/>
  <c r="Y120" i="1"/>
  <c r="R121" i="1"/>
  <c r="Y121" i="1"/>
  <c r="R122" i="1"/>
  <c r="Y122" i="1"/>
  <c r="R123" i="1"/>
  <c r="Y123" i="1"/>
  <c r="R124" i="1"/>
  <c r="Y124" i="1"/>
  <c r="R125" i="1"/>
  <c r="Y125" i="1"/>
  <c r="R126" i="1"/>
  <c r="Y126" i="1"/>
  <c r="R127" i="1"/>
  <c r="Y127" i="1"/>
  <c r="R128" i="1"/>
  <c r="Y128" i="1"/>
  <c r="R129" i="1"/>
  <c r="Y129" i="1"/>
  <c r="R130" i="1"/>
  <c r="Y130" i="1"/>
  <c r="R131" i="1"/>
  <c r="Y131" i="1"/>
  <c r="R132" i="1"/>
  <c r="Y132" i="1"/>
  <c r="R133" i="1"/>
  <c r="Y133" i="1"/>
  <c r="R134" i="1"/>
  <c r="Y134" i="1"/>
  <c r="R135" i="1"/>
  <c r="Y135" i="1"/>
  <c r="R136" i="1"/>
  <c r="Y136" i="1"/>
  <c r="R137" i="1"/>
  <c r="Y137" i="1"/>
  <c r="R138" i="1"/>
  <c r="Y138" i="1"/>
  <c r="R139" i="1"/>
  <c r="Y139" i="1"/>
  <c r="R140" i="1"/>
  <c r="Y140" i="1"/>
  <c r="R141" i="1"/>
  <c r="Y141" i="1"/>
  <c r="R142" i="1"/>
  <c r="Y142" i="1"/>
  <c r="R143" i="1"/>
  <c r="Y143" i="1"/>
  <c r="R144" i="1"/>
  <c r="Y144" i="1"/>
  <c r="R145" i="1"/>
  <c r="Y145" i="1"/>
  <c r="R146" i="1"/>
  <c r="Y146" i="1"/>
  <c r="R147" i="1"/>
  <c r="Y147" i="1"/>
  <c r="R148" i="1"/>
  <c r="Y148" i="1"/>
  <c r="R149" i="1"/>
  <c r="Y149" i="1"/>
  <c r="R150" i="1"/>
  <c r="Y150" i="1"/>
  <c r="R151" i="1"/>
  <c r="Y151" i="1"/>
  <c r="R152" i="1"/>
  <c r="Y152" i="1"/>
  <c r="R153" i="1"/>
  <c r="Y153" i="1"/>
  <c r="R154" i="1"/>
  <c r="Y154" i="1"/>
  <c r="R155" i="1"/>
  <c r="Y155" i="1"/>
  <c r="R156" i="1"/>
  <c r="Y156" i="1"/>
  <c r="R157" i="1"/>
  <c r="Y157" i="1"/>
  <c r="R158" i="1"/>
  <c r="Y158" i="1"/>
  <c r="R159" i="1"/>
  <c r="Y159" i="1"/>
  <c r="R160" i="1"/>
  <c r="Y160" i="1"/>
  <c r="R161" i="1"/>
  <c r="Y161" i="1"/>
  <c r="R162" i="1"/>
  <c r="Y162" i="1"/>
  <c r="R163" i="1"/>
  <c r="Y163" i="1"/>
  <c r="R164" i="1"/>
  <c r="Y164" i="1"/>
  <c r="R165" i="1"/>
  <c r="Y165" i="1"/>
  <c r="R166" i="1"/>
  <c r="Y166" i="1"/>
  <c r="R167" i="1"/>
  <c r="Y167" i="1"/>
  <c r="K8" i="1"/>
  <c r="S68" i="1" a="1"/>
  <c r="S68" i="1"/>
  <c r="Z68" i="1"/>
  <c r="S69" i="1"/>
  <c r="Z69" i="1"/>
  <c r="S70" i="1"/>
  <c r="Z70" i="1"/>
  <c r="S71" i="1"/>
  <c r="Z71" i="1"/>
  <c r="S72" i="1"/>
  <c r="Z72" i="1"/>
  <c r="S73" i="1"/>
  <c r="Z73" i="1"/>
  <c r="S74" i="1"/>
  <c r="Z74" i="1"/>
  <c r="S75" i="1"/>
  <c r="Z75" i="1"/>
  <c r="S76" i="1"/>
  <c r="Z76" i="1"/>
  <c r="S77" i="1"/>
  <c r="Z77" i="1"/>
  <c r="S78" i="1"/>
  <c r="Z78" i="1"/>
  <c r="S79" i="1"/>
  <c r="Z79" i="1"/>
  <c r="S80" i="1"/>
  <c r="Z80" i="1"/>
  <c r="S81" i="1"/>
  <c r="Z81" i="1"/>
  <c r="S82" i="1"/>
  <c r="Z82" i="1"/>
  <c r="S83" i="1"/>
  <c r="Z83" i="1"/>
  <c r="S84" i="1"/>
  <c r="Z84" i="1"/>
  <c r="S85" i="1"/>
  <c r="Z85" i="1"/>
  <c r="S86" i="1"/>
  <c r="Z86" i="1"/>
  <c r="S87" i="1"/>
  <c r="Z87" i="1"/>
  <c r="S88" i="1"/>
  <c r="Z88" i="1"/>
  <c r="S89" i="1"/>
  <c r="Z89" i="1"/>
  <c r="S90" i="1"/>
  <c r="Z90" i="1"/>
  <c r="S91" i="1"/>
  <c r="Z91" i="1"/>
  <c r="S92" i="1"/>
  <c r="Z92" i="1"/>
  <c r="S93" i="1"/>
  <c r="Z93" i="1"/>
  <c r="S94" i="1"/>
  <c r="Z94" i="1"/>
  <c r="S95" i="1"/>
  <c r="Z95" i="1"/>
  <c r="S96" i="1"/>
  <c r="Z96" i="1"/>
  <c r="S97" i="1"/>
  <c r="Z97" i="1"/>
  <c r="S98" i="1"/>
  <c r="Z98" i="1"/>
  <c r="S99" i="1"/>
  <c r="Z99" i="1"/>
  <c r="S100" i="1"/>
  <c r="Z100" i="1"/>
  <c r="S101" i="1"/>
  <c r="Z101" i="1"/>
  <c r="S102" i="1"/>
  <c r="Z102" i="1"/>
  <c r="S103" i="1"/>
  <c r="Z103" i="1"/>
  <c r="S104" i="1"/>
  <c r="Z104" i="1"/>
  <c r="S105" i="1"/>
  <c r="Z105" i="1"/>
  <c r="S106" i="1"/>
  <c r="Z106" i="1"/>
  <c r="S107" i="1"/>
  <c r="Z107" i="1"/>
  <c r="S108" i="1"/>
  <c r="Z108" i="1"/>
  <c r="S109" i="1"/>
  <c r="Z109" i="1"/>
  <c r="S110" i="1"/>
  <c r="Z110" i="1"/>
  <c r="S111" i="1"/>
  <c r="Z111" i="1"/>
  <c r="S112" i="1"/>
  <c r="Z112" i="1"/>
  <c r="S113" i="1"/>
  <c r="Z113" i="1"/>
  <c r="S114" i="1"/>
  <c r="Z114" i="1"/>
  <c r="S115" i="1"/>
  <c r="Z115" i="1"/>
  <c r="S116" i="1"/>
  <c r="Z116" i="1"/>
  <c r="S117" i="1"/>
  <c r="Z117" i="1"/>
  <c r="S118" i="1"/>
  <c r="Z118" i="1"/>
  <c r="S119" i="1"/>
  <c r="Z119" i="1"/>
  <c r="S120" i="1"/>
  <c r="Z120" i="1"/>
  <c r="S121" i="1"/>
  <c r="Z121" i="1"/>
  <c r="S122" i="1"/>
  <c r="Z122" i="1"/>
  <c r="S123" i="1"/>
  <c r="Z123" i="1"/>
  <c r="S124" i="1"/>
  <c r="Z124" i="1"/>
  <c r="S125" i="1"/>
  <c r="Z125" i="1"/>
  <c r="S126" i="1"/>
  <c r="Z126" i="1"/>
  <c r="S127" i="1"/>
  <c r="Z127" i="1"/>
  <c r="S128" i="1"/>
  <c r="Z128" i="1"/>
  <c r="S129" i="1"/>
  <c r="Z129" i="1"/>
  <c r="S130" i="1"/>
  <c r="Z130" i="1"/>
  <c r="S131" i="1"/>
  <c r="Z131" i="1"/>
  <c r="S132" i="1"/>
  <c r="Z132" i="1"/>
  <c r="S133" i="1"/>
  <c r="Z133" i="1"/>
  <c r="S134" i="1"/>
  <c r="Z134" i="1"/>
  <c r="S135" i="1"/>
  <c r="Z135" i="1"/>
  <c r="S136" i="1"/>
  <c r="Z136" i="1"/>
  <c r="S137" i="1"/>
  <c r="Z137" i="1"/>
  <c r="S138" i="1"/>
  <c r="Z138" i="1"/>
  <c r="S139" i="1"/>
  <c r="Z139" i="1"/>
  <c r="S140" i="1"/>
  <c r="Z140" i="1"/>
  <c r="S141" i="1"/>
  <c r="Z141" i="1"/>
  <c r="S142" i="1"/>
  <c r="Z142" i="1"/>
  <c r="S143" i="1"/>
  <c r="Z143" i="1"/>
  <c r="S144" i="1"/>
  <c r="Z144" i="1"/>
  <c r="S145" i="1"/>
  <c r="Z145" i="1"/>
  <c r="S146" i="1"/>
  <c r="Z146" i="1"/>
  <c r="S147" i="1"/>
  <c r="Z147" i="1"/>
  <c r="S148" i="1"/>
  <c r="Z148" i="1"/>
  <c r="S149" i="1"/>
  <c r="Z149" i="1"/>
  <c r="S150" i="1"/>
  <c r="Z150" i="1"/>
  <c r="S151" i="1"/>
  <c r="Z151" i="1"/>
  <c r="S152" i="1"/>
  <c r="Z152" i="1"/>
  <c r="S153" i="1"/>
  <c r="Z153" i="1"/>
  <c r="S154" i="1"/>
  <c r="Z154" i="1"/>
  <c r="S155" i="1"/>
  <c r="Z155" i="1"/>
  <c r="S156" i="1"/>
  <c r="Z156" i="1"/>
  <c r="S157" i="1"/>
  <c r="Z157" i="1"/>
  <c r="S158" i="1"/>
  <c r="Z158" i="1"/>
  <c r="S159" i="1"/>
  <c r="Z159" i="1"/>
  <c r="S160" i="1"/>
  <c r="Z160" i="1"/>
  <c r="S161" i="1"/>
  <c r="Z161" i="1"/>
  <c r="S162" i="1"/>
  <c r="Z162" i="1"/>
  <c r="S163" i="1"/>
  <c r="Z163" i="1"/>
  <c r="S164" i="1"/>
  <c r="Z164" i="1"/>
  <c r="S165" i="1"/>
  <c r="Z165" i="1"/>
  <c r="S166" i="1"/>
  <c r="Z166" i="1"/>
  <c r="S167" i="1"/>
  <c r="Z167" i="1"/>
  <c r="L8" i="1"/>
  <c r="T68" i="1" a="1"/>
  <c r="T68" i="1"/>
  <c r="AA68" i="1"/>
  <c r="T69" i="1"/>
  <c r="AA69" i="1"/>
  <c r="T70" i="1"/>
  <c r="AA70" i="1"/>
  <c r="T71" i="1"/>
  <c r="AA71" i="1"/>
  <c r="T72" i="1"/>
  <c r="AA72" i="1"/>
  <c r="T73" i="1"/>
  <c r="AA73" i="1"/>
  <c r="T74" i="1"/>
  <c r="AA74" i="1"/>
  <c r="T75" i="1"/>
  <c r="AA75" i="1"/>
  <c r="T76" i="1"/>
  <c r="AA76" i="1"/>
  <c r="T77" i="1"/>
  <c r="AA77" i="1"/>
  <c r="T78" i="1"/>
  <c r="AA78" i="1"/>
  <c r="T79" i="1"/>
  <c r="AA79" i="1"/>
  <c r="T80" i="1"/>
  <c r="AA80" i="1"/>
  <c r="T81" i="1"/>
  <c r="AA81" i="1"/>
  <c r="T82" i="1"/>
  <c r="AA82" i="1"/>
  <c r="T83" i="1"/>
  <c r="AA83" i="1"/>
  <c r="T84" i="1"/>
  <c r="AA84" i="1"/>
  <c r="T85" i="1"/>
  <c r="AA85" i="1"/>
  <c r="T86" i="1"/>
  <c r="AA86" i="1"/>
  <c r="T87" i="1"/>
  <c r="AA87" i="1"/>
  <c r="T88" i="1"/>
  <c r="AA88" i="1"/>
  <c r="T89" i="1"/>
  <c r="AA89" i="1"/>
  <c r="T90" i="1"/>
  <c r="AA90" i="1"/>
  <c r="T91" i="1"/>
  <c r="AA91" i="1"/>
  <c r="T92" i="1"/>
  <c r="AA92" i="1"/>
  <c r="T93" i="1"/>
  <c r="AA93" i="1"/>
  <c r="T94" i="1"/>
  <c r="AA94" i="1"/>
  <c r="T95" i="1"/>
  <c r="AA95" i="1"/>
  <c r="T96" i="1"/>
  <c r="AA96" i="1"/>
  <c r="T97" i="1"/>
  <c r="AA97" i="1"/>
  <c r="T98" i="1"/>
  <c r="AA98" i="1"/>
  <c r="T99" i="1"/>
  <c r="AA99" i="1"/>
  <c r="T100" i="1"/>
  <c r="AA100" i="1"/>
  <c r="T101" i="1"/>
  <c r="AA101" i="1"/>
  <c r="T102" i="1"/>
  <c r="AA102" i="1"/>
  <c r="T103" i="1"/>
  <c r="AA103" i="1"/>
  <c r="T104" i="1"/>
  <c r="AA104" i="1"/>
  <c r="T105" i="1"/>
  <c r="AA105" i="1"/>
  <c r="T106" i="1"/>
  <c r="AA106" i="1"/>
  <c r="T107" i="1"/>
  <c r="AA107" i="1"/>
  <c r="T108" i="1"/>
  <c r="AA108" i="1"/>
  <c r="T109" i="1"/>
  <c r="AA109" i="1"/>
  <c r="T110" i="1"/>
  <c r="AA110" i="1"/>
  <c r="T111" i="1"/>
  <c r="AA111" i="1"/>
  <c r="T112" i="1"/>
  <c r="AA112" i="1"/>
  <c r="T113" i="1"/>
  <c r="AA113" i="1"/>
  <c r="T114" i="1"/>
  <c r="AA114" i="1"/>
  <c r="T115" i="1"/>
  <c r="AA115" i="1"/>
  <c r="T116" i="1"/>
  <c r="AA116" i="1"/>
  <c r="T117" i="1"/>
  <c r="AA117" i="1"/>
  <c r="T118" i="1"/>
  <c r="AA118" i="1"/>
  <c r="T119" i="1"/>
  <c r="AA119" i="1"/>
  <c r="T120" i="1"/>
  <c r="AA120" i="1"/>
  <c r="T121" i="1"/>
  <c r="AA121" i="1"/>
  <c r="T122" i="1"/>
  <c r="AA122" i="1"/>
  <c r="T123" i="1"/>
  <c r="AA123" i="1"/>
  <c r="T124" i="1"/>
  <c r="AA124" i="1"/>
  <c r="T125" i="1"/>
  <c r="AA125" i="1"/>
  <c r="T126" i="1"/>
  <c r="AA126" i="1"/>
  <c r="T127" i="1"/>
  <c r="AA127" i="1"/>
  <c r="T128" i="1"/>
  <c r="AA128" i="1"/>
  <c r="T129" i="1"/>
  <c r="AA129" i="1"/>
  <c r="T130" i="1"/>
  <c r="AA130" i="1"/>
  <c r="T131" i="1"/>
  <c r="AA131" i="1"/>
  <c r="T132" i="1"/>
  <c r="AA132" i="1"/>
  <c r="T133" i="1"/>
  <c r="AA133" i="1"/>
  <c r="T134" i="1"/>
  <c r="AA134" i="1"/>
  <c r="T135" i="1"/>
  <c r="AA135" i="1"/>
  <c r="T136" i="1"/>
  <c r="AA136" i="1"/>
  <c r="T137" i="1"/>
  <c r="AA137" i="1"/>
  <c r="T138" i="1"/>
  <c r="AA138" i="1"/>
  <c r="T139" i="1"/>
  <c r="AA139" i="1"/>
  <c r="T140" i="1"/>
  <c r="AA140" i="1"/>
  <c r="T141" i="1"/>
  <c r="AA141" i="1"/>
  <c r="T142" i="1"/>
  <c r="AA142" i="1"/>
  <c r="T143" i="1"/>
  <c r="AA143" i="1"/>
  <c r="T144" i="1"/>
  <c r="AA144" i="1"/>
  <c r="T145" i="1"/>
  <c r="AA145" i="1"/>
  <c r="T146" i="1"/>
  <c r="AA146" i="1"/>
  <c r="T147" i="1"/>
  <c r="AA147" i="1"/>
  <c r="T148" i="1"/>
  <c r="AA148" i="1"/>
  <c r="T149" i="1"/>
  <c r="AA149" i="1"/>
  <c r="T150" i="1"/>
  <c r="AA150" i="1"/>
  <c r="T151" i="1"/>
  <c r="AA151" i="1"/>
  <c r="T152" i="1"/>
  <c r="AA152" i="1"/>
  <c r="T153" i="1"/>
  <c r="AA153" i="1"/>
  <c r="T154" i="1"/>
  <c r="AA154" i="1"/>
  <c r="T155" i="1"/>
  <c r="AA155" i="1"/>
  <c r="T156" i="1"/>
  <c r="AA156" i="1"/>
  <c r="T157" i="1"/>
  <c r="AA157" i="1"/>
  <c r="T158" i="1"/>
  <c r="AA158" i="1"/>
  <c r="T159" i="1"/>
  <c r="AA159" i="1"/>
  <c r="T160" i="1"/>
  <c r="AA160" i="1"/>
  <c r="T161" i="1"/>
  <c r="AA161" i="1"/>
  <c r="T162" i="1"/>
  <c r="AA162" i="1"/>
  <c r="T163" i="1"/>
  <c r="AA163" i="1"/>
  <c r="T164" i="1"/>
  <c r="AA164" i="1"/>
  <c r="T165" i="1"/>
  <c r="AA165" i="1"/>
  <c r="T166" i="1"/>
  <c r="AA166" i="1"/>
  <c r="T167" i="1"/>
  <c r="AA167" i="1"/>
  <c r="M8" i="1"/>
  <c r="U68" i="1" a="1"/>
  <c r="U68" i="1"/>
  <c r="AB68" i="1"/>
  <c r="U69" i="1"/>
  <c r="AB69" i="1"/>
  <c r="U70" i="1"/>
  <c r="AB70" i="1"/>
  <c r="U71" i="1"/>
  <c r="AB71" i="1"/>
  <c r="U72" i="1"/>
  <c r="AB72" i="1"/>
  <c r="U73" i="1"/>
  <c r="AB73" i="1"/>
  <c r="U74" i="1"/>
  <c r="AB74" i="1"/>
  <c r="U75" i="1"/>
  <c r="AB75" i="1"/>
  <c r="U76" i="1"/>
  <c r="AB76" i="1"/>
  <c r="U77" i="1"/>
  <c r="AB77" i="1"/>
  <c r="U78" i="1"/>
  <c r="AB78" i="1"/>
  <c r="U79" i="1"/>
  <c r="AB79" i="1"/>
  <c r="U80" i="1"/>
  <c r="AB80" i="1"/>
  <c r="U81" i="1"/>
  <c r="AB81" i="1"/>
  <c r="U82" i="1"/>
  <c r="AB82" i="1"/>
  <c r="U83" i="1"/>
  <c r="AB83" i="1"/>
  <c r="U84" i="1"/>
  <c r="AB84" i="1"/>
  <c r="U85" i="1"/>
  <c r="AB85" i="1"/>
  <c r="U86" i="1"/>
  <c r="AB86" i="1"/>
  <c r="U87" i="1"/>
  <c r="AB87" i="1"/>
  <c r="U88" i="1"/>
  <c r="AB88" i="1"/>
  <c r="U89" i="1"/>
  <c r="AB89" i="1"/>
  <c r="U90" i="1"/>
  <c r="AB90" i="1"/>
  <c r="U91" i="1"/>
  <c r="AB91" i="1"/>
  <c r="U92" i="1"/>
  <c r="AB92" i="1"/>
  <c r="U93" i="1"/>
  <c r="AB93" i="1"/>
  <c r="U94" i="1"/>
  <c r="AB94" i="1"/>
  <c r="U95" i="1"/>
  <c r="AB95" i="1"/>
  <c r="U96" i="1"/>
  <c r="AB96" i="1"/>
  <c r="U97" i="1"/>
  <c r="AB97" i="1"/>
  <c r="U98" i="1"/>
  <c r="AB98" i="1"/>
  <c r="U99" i="1"/>
  <c r="AB99" i="1"/>
  <c r="U100" i="1"/>
  <c r="AB100" i="1"/>
  <c r="U101" i="1"/>
  <c r="AB101" i="1"/>
  <c r="U102" i="1"/>
  <c r="AB102" i="1"/>
  <c r="U103" i="1"/>
  <c r="AB103" i="1"/>
  <c r="U104" i="1"/>
  <c r="AB104" i="1"/>
  <c r="U105" i="1"/>
  <c r="AB105" i="1"/>
  <c r="U106" i="1"/>
  <c r="AB106" i="1"/>
  <c r="U107" i="1"/>
  <c r="AB107" i="1"/>
  <c r="U108" i="1"/>
  <c r="AB108" i="1"/>
  <c r="U109" i="1"/>
  <c r="AB109" i="1"/>
  <c r="U110" i="1"/>
  <c r="AB110" i="1"/>
  <c r="U111" i="1"/>
  <c r="AB111" i="1"/>
  <c r="U112" i="1"/>
  <c r="AB112" i="1"/>
  <c r="U113" i="1"/>
  <c r="AB113" i="1"/>
  <c r="U114" i="1"/>
  <c r="AB114" i="1"/>
  <c r="U115" i="1"/>
  <c r="AB115" i="1"/>
  <c r="U116" i="1"/>
  <c r="AB116" i="1"/>
  <c r="U117" i="1"/>
  <c r="AB117" i="1"/>
  <c r="U118" i="1"/>
  <c r="AB118" i="1"/>
  <c r="U119" i="1"/>
  <c r="AB119" i="1"/>
  <c r="U120" i="1"/>
  <c r="AB120" i="1"/>
  <c r="U121" i="1"/>
  <c r="AB121" i="1"/>
  <c r="U122" i="1"/>
  <c r="AB122" i="1"/>
  <c r="U123" i="1"/>
  <c r="AB123" i="1"/>
  <c r="U124" i="1"/>
  <c r="AB124" i="1"/>
  <c r="U125" i="1"/>
  <c r="AB125" i="1"/>
  <c r="U126" i="1"/>
  <c r="AB126" i="1"/>
  <c r="U127" i="1"/>
  <c r="AB127" i="1"/>
  <c r="U128" i="1"/>
  <c r="AB128" i="1"/>
  <c r="U129" i="1"/>
  <c r="AB129" i="1"/>
  <c r="U130" i="1"/>
  <c r="AB130" i="1"/>
  <c r="U131" i="1"/>
  <c r="AB131" i="1"/>
  <c r="U132" i="1"/>
  <c r="AB132" i="1"/>
  <c r="U133" i="1"/>
  <c r="AB133" i="1"/>
  <c r="U134" i="1"/>
  <c r="AB134" i="1"/>
  <c r="U135" i="1"/>
  <c r="AB135" i="1"/>
  <c r="U136" i="1"/>
  <c r="AB136" i="1"/>
  <c r="U137" i="1"/>
  <c r="AB137" i="1"/>
  <c r="U138" i="1"/>
  <c r="AB138" i="1"/>
  <c r="U139" i="1"/>
  <c r="AB139" i="1"/>
  <c r="U140" i="1"/>
  <c r="AB140" i="1"/>
  <c r="U141" i="1"/>
  <c r="AB141" i="1"/>
  <c r="U142" i="1"/>
  <c r="AB142" i="1"/>
  <c r="U143" i="1"/>
  <c r="AB143" i="1"/>
  <c r="U144" i="1"/>
  <c r="AB144" i="1"/>
  <c r="U145" i="1"/>
  <c r="AB145" i="1"/>
  <c r="U146" i="1"/>
  <c r="AB146" i="1"/>
  <c r="U147" i="1"/>
  <c r="AB147" i="1"/>
  <c r="U148" i="1"/>
  <c r="AB148" i="1"/>
  <c r="U149" i="1"/>
  <c r="AB149" i="1"/>
  <c r="U150" i="1"/>
  <c r="AB150" i="1"/>
  <c r="U151" i="1"/>
  <c r="AB151" i="1"/>
  <c r="U152" i="1"/>
  <c r="AB152" i="1"/>
  <c r="U153" i="1"/>
  <c r="AB153" i="1"/>
  <c r="U154" i="1"/>
  <c r="AB154" i="1"/>
  <c r="U155" i="1"/>
  <c r="AB155" i="1"/>
  <c r="U156" i="1"/>
  <c r="AB156" i="1"/>
  <c r="U157" i="1"/>
  <c r="AB157" i="1"/>
  <c r="U158" i="1"/>
  <c r="AB158" i="1"/>
  <c r="U159" i="1"/>
  <c r="AB159" i="1"/>
  <c r="U160" i="1"/>
  <c r="AB160" i="1"/>
  <c r="U161" i="1"/>
  <c r="AB161" i="1"/>
  <c r="U162" i="1"/>
  <c r="AB162" i="1"/>
  <c r="U163" i="1"/>
  <c r="AB163" i="1"/>
  <c r="U164" i="1"/>
  <c r="AB164" i="1"/>
  <c r="U165" i="1"/>
  <c r="AB165" i="1"/>
  <c r="U166" i="1"/>
  <c r="AB166" i="1"/>
  <c r="U167" i="1"/>
  <c r="AB167" i="1"/>
  <c r="N8" i="1"/>
  <c r="V68" i="1" a="1"/>
  <c r="V68" i="1"/>
  <c r="AC68" i="1"/>
  <c r="V69" i="1"/>
  <c r="AC69" i="1"/>
  <c r="V70" i="1"/>
  <c r="AC70" i="1"/>
  <c r="V71" i="1"/>
  <c r="AC71" i="1"/>
  <c r="V72" i="1"/>
  <c r="AC72" i="1"/>
  <c r="V73" i="1"/>
  <c r="AC73" i="1"/>
  <c r="V74" i="1"/>
  <c r="AC74" i="1"/>
  <c r="V75" i="1"/>
  <c r="AC75" i="1"/>
  <c r="V76" i="1"/>
  <c r="AC76" i="1"/>
  <c r="V77" i="1"/>
  <c r="AC77" i="1"/>
  <c r="V78" i="1"/>
  <c r="AC78" i="1"/>
  <c r="V79" i="1"/>
  <c r="AC79" i="1"/>
  <c r="V80" i="1"/>
  <c r="AC80" i="1"/>
  <c r="V81" i="1"/>
  <c r="AC81" i="1"/>
  <c r="V82" i="1"/>
  <c r="AC82" i="1"/>
  <c r="V83" i="1"/>
  <c r="AC83" i="1"/>
  <c r="V84" i="1"/>
  <c r="AC84" i="1"/>
  <c r="V85" i="1"/>
  <c r="AC85" i="1"/>
  <c r="V86" i="1"/>
  <c r="AC86" i="1"/>
  <c r="V87" i="1"/>
  <c r="AC87" i="1"/>
  <c r="V88" i="1"/>
  <c r="AC88" i="1"/>
  <c r="V89" i="1"/>
  <c r="AC89" i="1"/>
  <c r="V90" i="1"/>
  <c r="AC90" i="1"/>
  <c r="V91" i="1"/>
  <c r="AC91" i="1"/>
  <c r="V92" i="1"/>
  <c r="AC92" i="1"/>
  <c r="V93" i="1"/>
  <c r="AC93" i="1"/>
  <c r="V94" i="1"/>
  <c r="AC94" i="1"/>
  <c r="V95" i="1"/>
  <c r="AC95" i="1"/>
  <c r="V96" i="1"/>
  <c r="AC96" i="1"/>
  <c r="V97" i="1"/>
  <c r="AC97" i="1"/>
  <c r="V98" i="1"/>
  <c r="AC98" i="1"/>
  <c r="V99" i="1"/>
  <c r="AC99" i="1"/>
  <c r="V100" i="1"/>
  <c r="AC100" i="1"/>
  <c r="V101" i="1"/>
  <c r="AC101" i="1"/>
  <c r="V102" i="1"/>
  <c r="AC102" i="1"/>
  <c r="V103" i="1"/>
  <c r="AC103" i="1"/>
  <c r="V104" i="1"/>
  <c r="AC104" i="1"/>
  <c r="V105" i="1"/>
  <c r="AC105" i="1"/>
  <c r="V106" i="1"/>
  <c r="AC106" i="1"/>
  <c r="V107" i="1"/>
  <c r="AC107" i="1"/>
  <c r="V108" i="1"/>
  <c r="AC108" i="1"/>
  <c r="V109" i="1"/>
  <c r="AC109" i="1"/>
  <c r="V110" i="1"/>
  <c r="AC110" i="1"/>
  <c r="V111" i="1"/>
  <c r="AC111" i="1"/>
  <c r="V112" i="1"/>
  <c r="AC112" i="1"/>
  <c r="V113" i="1"/>
  <c r="AC113" i="1"/>
  <c r="V114" i="1"/>
  <c r="AC114" i="1"/>
  <c r="V115" i="1"/>
  <c r="AC115" i="1"/>
  <c r="V116" i="1"/>
  <c r="AC116" i="1"/>
  <c r="V117" i="1"/>
  <c r="AC117" i="1"/>
  <c r="V118" i="1"/>
  <c r="AC118" i="1"/>
  <c r="V119" i="1"/>
  <c r="AC119" i="1"/>
  <c r="V120" i="1"/>
  <c r="AC120" i="1"/>
  <c r="V121" i="1"/>
  <c r="AC121" i="1"/>
  <c r="V122" i="1"/>
  <c r="AC122" i="1"/>
  <c r="V123" i="1"/>
  <c r="AC123" i="1"/>
  <c r="V124" i="1"/>
  <c r="AC124" i="1"/>
  <c r="V125" i="1"/>
  <c r="AC125" i="1"/>
  <c r="V126" i="1"/>
  <c r="AC126" i="1"/>
  <c r="V127" i="1"/>
  <c r="AC127" i="1"/>
  <c r="V128" i="1"/>
  <c r="AC128" i="1"/>
  <c r="V129" i="1"/>
  <c r="AC129" i="1"/>
  <c r="V130" i="1"/>
  <c r="AC130" i="1"/>
  <c r="V131" i="1"/>
  <c r="AC131" i="1"/>
  <c r="V132" i="1"/>
  <c r="AC132" i="1"/>
  <c r="V133" i="1"/>
  <c r="AC133" i="1"/>
  <c r="V134" i="1"/>
  <c r="AC134" i="1"/>
  <c r="V135" i="1"/>
  <c r="AC135" i="1"/>
  <c r="V136" i="1"/>
  <c r="AC136" i="1"/>
  <c r="V137" i="1"/>
  <c r="AC137" i="1"/>
  <c r="V138" i="1"/>
  <c r="AC138" i="1"/>
  <c r="V139" i="1"/>
  <c r="AC139" i="1"/>
  <c r="V140" i="1"/>
  <c r="AC140" i="1"/>
  <c r="V141" i="1"/>
  <c r="AC141" i="1"/>
  <c r="V142" i="1"/>
  <c r="AC142" i="1"/>
  <c r="V143" i="1"/>
  <c r="AC143" i="1"/>
  <c r="V144" i="1"/>
  <c r="AC144" i="1"/>
  <c r="V145" i="1"/>
  <c r="AC145" i="1"/>
  <c r="V146" i="1"/>
  <c r="AC146" i="1"/>
  <c r="V147" i="1"/>
  <c r="AC147" i="1"/>
  <c r="V148" i="1"/>
  <c r="AC148" i="1"/>
  <c r="V149" i="1"/>
  <c r="AC149" i="1"/>
  <c r="V150" i="1"/>
  <c r="AC150" i="1"/>
  <c r="V151" i="1"/>
  <c r="AC151" i="1"/>
  <c r="V152" i="1"/>
  <c r="AC152" i="1"/>
  <c r="V153" i="1"/>
  <c r="AC153" i="1"/>
  <c r="V154" i="1"/>
  <c r="AC154" i="1"/>
  <c r="V155" i="1"/>
  <c r="AC155" i="1"/>
  <c r="V156" i="1"/>
  <c r="AC156" i="1"/>
  <c r="V157" i="1"/>
  <c r="AC157" i="1"/>
  <c r="V158" i="1"/>
  <c r="AC158" i="1"/>
  <c r="V159" i="1"/>
  <c r="AC159" i="1"/>
  <c r="V160" i="1"/>
  <c r="AC160" i="1"/>
  <c r="V161" i="1"/>
  <c r="AC161" i="1"/>
  <c r="V162" i="1"/>
  <c r="AC162" i="1"/>
  <c r="V163" i="1"/>
  <c r="AC163" i="1"/>
  <c r="V164" i="1"/>
  <c r="AC164" i="1"/>
  <c r="V165" i="1"/>
  <c r="AC165" i="1"/>
  <c r="V166" i="1"/>
  <c r="AC166" i="1"/>
  <c r="V167" i="1"/>
  <c r="AC167" i="1"/>
  <c r="O8" i="1"/>
</calcChain>
</file>

<file path=xl/sharedStrings.xml><?xml version="1.0" encoding="utf-8"?>
<sst xmlns="http://schemas.openxmlformats.org/spreadsheetml/2006/main" count="53" uniqueCount="35">
  <si>
    <t>alpha</t>
    <phoneticPr fontId="1"/>
  </si>
  <si>
    <t>beta</t>
    <phoneticPr fontId="1"/>
  </si>
  <si>
    <t>delta</t>
    <phoneticPr fontId="1"/>
  </si>
  <si>
    <t>rho</t>
    <phoneticPr fontId="1"/>
  </si>
  <si>
    <t>sigma</t>
    <phoneticPr fontId="1"/>
  </si>
  <si>
    <t>cck</t>
    <phoneticPr fontId="1"/>
  </si>
  <si>
    <t>cca</t>
    <phoneticPr fontId="1"/>
  </si>
  <si>
    <t>ckc</t>
    <phoneticPr fontId="1"/>
  </si>
  <si>
    <t>kss</t>
    <phoneticPr fontId="1"/>
  </si>
  <si>
    <t>css</t>
    <phoneticPr fontId="1"/>
  </si>
  <si>
    <t>gkk</t>
    <phoneticPr fontId="1"/>
  </si>
  <si>
    <t>gka</t>
    <phoneticPr fontId="1"/>
  </si>
  <si>
    <t>gck</t>
    <phoneticPr fontId="1"/>
  </si>
  <si>
    <t>gca</t>
    <phoneticPr fontId="1"/>
  </si>
  <si>
    <t>ckk</t>
    <phoneticPr fontId="1"/>
  </si>
  <si>
    <t>a</t>
    <phoneticPr fontId="1"/>
  </si>
  <si>
    <t>k</t>
    <phoneticPr fontId="1"/>
  </si>
  <si>
    <t>c</t>
    <phoneticPr fontId="1"/>
  </si>
  <si>
    <t>R</t>
    <phoneticPr fontId="1"/>
  </si>
  <si>
    <t>y</t>
    <phoneticPr fontId="1"/>
  </si>
  <si>
    <t>IMPULSE RESPONSES</t>
    <phoneticPr fontId="1"/>
  </si>
  <si>
    <t>x</t>
    <phoneticPr fontId="1"/>
  </si>
  <si>
    <t>cka</t>
    <phoneticPr fontId="1"/>
  </si>
  <si>
    <t>PARAMETER VALUES</t>
    <phoneticPr fontId="1"/>
  </si>
  <si>
    <t>SS VALUES</t>
    <phoneticPr fontId="1"/>
  </si>
  <si>
    <t>COEFFICIENTS ON EQUILIBIRIUM CONDITIONS</t>
    <phoneticPr fontId="1"/>
  </si>
  <si>
    <t>COEFFICIENTS ON POLICY FUNCTIONS</t>
    <phoneticPr fontId="1"/>
  </si>
  <si>
    <t>STOCHASTIC SIMULATIONS (for 150 periods with first 50 periods discarded)</t>
    <phoneticPr fontId="1"/>
  </si>
  <si>
    <t>CYCLICAL COMPONENTS</t>
    <phoneticPr fontId="1"/>
  </si>
  <si>
    <t>STANDARD DEVIATIONS (hp-filtered, lambda=1600)</t>
    <phoneticPr fontId="1"/>
  </si>
  <si>
    <t>STANDARD DEVIATIONS</t>
    <phoneticPr fontId="1"/>
  </si>
  <si>
    <t>RAW DATA</t>
    <phoneticPr fontId="1"/>
  </si>
  <si>
    <t>HP TRENDS</t>
    <phoneticPr fontId="1"/>
  </si>
  <si>
    <t>MATRIX USED FOR HP FILTER</t>
    <phoneticPr fontId="1"/>
  </si>
  <si>
    <t>SOLVING RBC with 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</si>
</sst>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Sheet1!$J$14</c:f>
              <c:strCache>
                <c:ptCount val="1"/>
                <c:pt idx="0">
                  <c:v>RAW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Sheet1!$O$68:$O$167</c:f>
              <c:numCache>
                <c:formatCode>General</c:formatCode>
                <c:ptCount val="100"/>
                <c:pt idx="0">
                  <c:v>-0.048780407060317</c:v>
                </c:pt>
                <c:pt idx="1">
                  <c:v>-0.0218082571750198</c:v>
                </c:pt>
                <c:pt idx="2">
                  <c:v>-0.0303072300586404</c:v>
                </c:pt>
                <c:pt idx="3">
                  <c:v>-0.0147417803303867</c:v>
                </c:pt>
                <c:pt idx="4">
                  <c:v>-0.0542989919265465</c:v>
                </c:pt>
                <c:pt idx="5">
                  <c:v>-0.0575460969315679</c:v>
                </c:pt>
                <c:pt idx="6">
                  <c:v>-0.0924996844811436</c:v>
                </c:pt>
                <c:pt idx="7">
                  <c:v>-0.0946128909284576</c:v>
                </c:pt>
                <c:pt idx="8">
                  <c:v>-0.13197759468683</c:v>
                </c:pt>
                <c:pt idx="9">
                  <c:v>-0.123735123306583</c:v>
                </c:pt>
                <c:pt idx="10">
                  <c:v>-0.152701004168648</c:v>
                </c:pt>
                <c:pt idx="11">
                  <c:v>-0.140193285578829</c:v>
                </c:pt>
                <c:pt idx="12">
                  <c:v>-0.127580336899975</c:v>
                </c:pt>
                <c:pt idx="13">
                  <c:v>-0.113334793155485</c:v>
                </c:pt>
                <c:pt idx="14">
                  <c:v>-0.106131928059846</c:v>
                </c:pt>
                <c:pt idx="15">
                  <c:v>-0.0971069204506155</c:v>
                </c:pt>
                <c:pt idx="16">
                  <c:v>-0.091526274845314</c:v>
                </c:pt>
                <c:pt idx="17">
                  <c:v>-0.12792985002338</c:v>
                </c:pt>
                <c:pt idx="18">
                  <c:v>-0.178382602356737</c:v>
                </c:pt>
                <c:pt idx="19">
                  <c:v>-0.136405861260785</c:v>
                </c:pt>
                <c:pt idx="20">
                  <c:v>-0.142652700307969</c:v>
                </c:pt>
                <c:pt idx="21">
                  <c:v>-0.152212797379314</c:v>
                </c:pt>
                <c:pt idx="22">
                  <c:v>-0.0896754352462012</c:v>
                </c:pt>
                <c:pt idx="23">
                  <c:v>-0.0955838147036709</c:v>
                </c:pt>
                <c:pt idx="24">
                  <c:v>-0.0745584160809201</c:v>
                </c:pt>
                <c:pt idx="25">
                  <c:v>-0.0612337830894221</c:v>
                </c:pt>
                <c:pt idx="26">
                  <c:v>-0.0638532312131443</c:v>
                </c:pt>
                <c:pt idx="27">
                  <c:v>-0.0953525374476498</c:v>
                </c:pt>
                <c:pt idx="28">
                  <c:v>-0.0856664876060027</c:v>
                </c:pt>
                <c:pt idx="29">
                  <c:v>-0.0579229130709362</c:v>
                </c:pt>
                <c:pt idx="30">
                  <c:v>-0.0568056903001537</c:v>
                </c:pt>
                <c:pt idx="31">
                  <c:v>-0.0124606285132649</c:v>
                </c:pt>
                <c:pt idx="32">
                  <c:v>-0.0636742456083961</c:v>
                </c:pt>
                <c:pt idx="33">
                  <c:v>-0.0922548593324865</c:v>
                </c:pt>
                <c:pt idx="34">
                  <c:v>-0.0799679118115106</c:v>
                </c:pt>
                <c:pt idx="35">
                  <c:v>-0.0851785840987382</c:v>
                </c:pt>
                <c:pt idx="36">
                  <c:v>-0.0541226210336798</c:v>
                </c:pt>
                <c:pt idx="37">
                  <c:v>-0.0532194456721056</c:v>
                </c:pt>
                <c:pt idx="38">
                  <c:v>-0.0846465949595652</c:v>
                </c:pt>
                <c:pt idx="39">
                  <c:v>-0.0915098001607557</c:v>
                </c:pt>
                <c:pt idx="40">
                  <c:v>-0.104035397584029</c:v>
                </c:pt>
                <c:pt idx="41">
                  <c:v>-0.105246411085389</c:v>
                </c:pt>
                <c:pt idx="42">
                  <c:v>-0.0924339728418459</c:v>
                </c:pt>
                <c:pt idx="43">
                  <c:v>-0.0563298773501284</c:v>
                </c:pt>
                <c:pt idx="44">
                  <c:v>-0.0772242154683265</c:v>
                </c:pt>
                <c:pt idx="45">
                  <c:v>-0.0807190001804536</c:v>
                </c:pt>
                <c:pt idx="46">
                  <c:v>-0.0639666078492444</c:v>
                </c:pt>
                <c:pt idx="47">
                  <c:v>-0.0806268561059</c:v>
                </c:pt>
                <c:pt idx="48">
                  <c:v>-0.0793115045438291</c:v>
                </c:pt>
                <c:pt idx="49">
                  <c:v>-0.0405706372883801</c:v>
                </c:pt>
                <c:pt idx="50">
                  <c:v>-0.0669726784892557</c:v>
                </c:pt>
                <c:pt idx="51">
                  <c:v>-0.0963327652095063</c:v>
                </c:pt>
                <c:pt idx="52">
                  <c:v>-0.0421972311534704</c:v>
                </c:pt>
                <c:pt idx="53">
                  <c:v>-0.0460028484477606</c:v>
                </c:pt>
                <c:pt idx="54">
                  <c:v>-0.0196396208293512</c:v>
                </c:pt>
                <c:pt idx="55">
                  <c:v>-0.0600451886436146</c:v>
                </c:pt>
                <c:pt idx="56">
                  <c:v>-0.00682961753676192</c:v>
                </c:pt>
                <c:pt idx="57">
                  <c:v>-0.0305064616493338</c:v>
                </c:pt>
                <c:pt idx="58">
                  <c:v>-0.065335049897568</c:v>
                </c:pt>
                <c:pt idx="59">
                  <c:v>-0.102914614552342</c:v>
                </c:pt>
                <c:pt idx="60">
                  <c:v>-0.108860170970699</c:v>
                </c:pt>
                <c:pt idx="61">
                  <c:v>-0.12952939797041</c:v>
                </c:pt>
                <c:pt idx="62">
                  <c:v>-0.143436214729169</c:v>
                </c:pt>
                <c:pt idx="63">
                  <c:v>-0.10704346887738</c:v>
                </c:pt>
                <c:pt idx="64">
                  <c:v>-0.128283493078742</c:v>
                </c:pt>
                <c:pt idx="65">
                  <c:v>-0.133484506257306</c:v>
                </c:pt>
                <c:pt idx="66">
                  <c:v>-0.106291618758408</c:v>
                </c:pt>
                <c:pt idx="67">
                  <c:v>-0.0623502414032351</c:v>
                </c:pt>
                <c:pt idx="68">
                  <c:v>-0.0496396403830239</c:v>
                </c:pt>
                <c:pt idx="69">
                  <c:v>-0.0184887448116542</c:v>
                </c:pt>
                <c:pt idx="70">
                  <c:v>0.012808908235542</c:v>
                </c:pt>
                <c:pt idx="71">
                  <c:v>0.00607459003336386</c:v>
                </c:pt>
                <c:pt idx="72">
                  <c:v>0.017316014430516</c:v>
                </c:pt>
                <c:pt idx="73">
                  <c:v>-0.00691906859971736</c:v>
                </c:pt>
                <c:pt idx="74">
                  <c:v>0.0218696079694367</c:v>
                </c:pt>
                <c:pt idx="75">
                  <c:v>0.0316943553260764</c:v>
                </c:pt>
                <c:pt idx="76">
                  <c:v>0.0362686922482904</c:v>
                </c:pt>
                <c:pt idx="77">
                  <c:v>0.0334589671750078</c:v>
                </c:pt>
                <c:pt idx="78">
                  <c:v>0.0177841598406645</c:v>
                </c:pt>
                <c:pt idx="79">
                  <c:v>-0.00262900239519226</c:v>
                </c:pt>
                <c:pt idx="80">
                  <c:v>0.0207166154531784</c:v>
                </c:pt>
                <c:pt idx="81">
                  <c:v>0.0069308889649986</c:v>
                </c:pt>
                <c:pt idx="82">
                  <c:v>-0.00677675826820012</c:v>
                </c:pt>
                <c:pt idx="83">
                  <c:v>-0.03195632935031</c:v>
                </c:pt>
                <c:pt idx="84">
                  <c:v>-0.0197762440957583</c:v>
                </c:pt>
                <c:pt idx="85">
                  <c:v>-0.0544679255381042</c:v>
                </c:pt>
                <c:pt idx="86">
                  <c:v>-0.0566061857104107</c:v>
                </c:pt>
                <c:pt idx="87">
                  <c:v>-0.0832582023075023</c:v>
                </c:pt>
                <c:pt idx="88">
                  <c:v>-0.0923240664915194</c:v>
                </c:pt>
                <c:pt idx="89">
                  <c:v>-0.0464156000645353</c:v>
                </c:pt>
                <c:pt idx="90">
                  <c:v>-0.0239605453784464</c:v>
                </c:pt>
                <c:pt idx="91">
                  <c:v>-0.0431353690429135</c:v>
                </c:pt>
                <c:pt idx="92">
                  <c:v>-0.0663043492259818</c:v>
                </c:pt>
                <c:pt idx="93">
                  <c:v>-0.0597854684932415</c:v>
                </c:pt>
                <c:pt idx="94">
                  <c:v>-0.0571562696244636</c:v>
                </c:pt>
                <c:pt idx="95">
                  <c:v>-0.0643857793297491</c:v>
                </c:pt>
                <c:pt idx="96">
                  <c:v>-0.0811090391021742</c:v>
                </c:pt>
                <c:pt idx="97">
                  <c:v>-0.0782374047916388</c:v>
                </c:pt>
                <c:pt idx="98">
                  <c:v>-0.101318534914886</c:v>
                </c:pt>
                <c:pt idx="99">
                  <c:v>-0.106234839584447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Sheet1!$Q$14</c:f>
              <c:strCache>
                <c:ptCount val="1"/>
                <c:pt idx="0">
                  <c:v>HP TRENDS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Sheet1!$V$68:$V$167</c:f>
              <c:numCache>
                <c:formatCode>General</c:formatCode>
                <c:ptCount val="100"/>
                <c:pt idx="0">
                  <c:v>-0.0484117689220345</c:v>
                </c:pt>
                <c:pt idx="1">
                  <c:v>-0.0544157361488084</c:v>
                </c:pt>
                <c:pt idx="2">
                  <c:v>-0.0604199337744189</c:v>
                </c:pt>
                <c:pt idx="3">
                  <c:v>-0.0664042125233434</c:v>
                </c:pt>
                <c:pt idx="4">
                  <c:v>-0.0723296026802376</c:v>
                </c:pt>
                <c:pt idx="5">
                  <c:v>-0.0781248455096363</c:v>
                </c:pt>
                <c:pt idx="6">
                  <c:v>-0.083707413144353</c:v>
                </c:pt>
                <c:pt idx="7">
                  <c:v>-0.0889819159993404</c:v>
                </c:pt>
                <c:pt idx="8">
                  <c:v>-0.0938584596591363</c:v>
                </c:pt>
                <c:pt idx="9">
                  <c:v>-0.0982506690676092</c:v>
                </c:pt>
                <c:pt idx="10">
                  <c:v>-0.10209599362802</c:v>
                </c:pt>
                <c:pt idx="11">
                  <c:v>-0.105347810527529</c:v>
                </c:pt>
                <c:pt idx="12">
                  <c:v>-0.107991125084885</c:v>
                </c:pt>
                <c:pt idx="13">
                  <c:v>-0.110032721040743</c:v>
                </c:pt>
                <c:pt idx="14">
                  <c:v>-0.111491625393143</c:v>
                </c:pt>
                <c:pt idx="15">
                  <c:v>-0.112388928935195</c:v>
                </c:pt>
                <c:pt idx="16">
                  <c:v>-0.112742372649179</c:v>
                </c:pt>
                <c:pt idx="17">
                  <c:v>-0.11256014626207</c:v>
                </c:pt>
                <c:pt idx="18">
                  <c:v>-0.111837179439715</c:v>
                </c:pt>
                <c:pt idx="19">
                  <c:v>-0.110578007912813</c:v>
                </c:pt>
                <c:pt idx="20">
                  <c:v>-0.108828758301386</c:v>
                </c:pt>
                <c:pt idx="21">
                  <c:v>-0.106651699633799</c:v>
                </c:pt>
                <c:pt idx="22">
                  <c:v>-0.104130240902168</c:v>
                </c:pt>
                <c:pt idx="23">
                  <c:v>-0.101376266784704</c:v>
                </c:pt>
                <c:pt idx="24">
                  <c:v>-0.0984926277060813</c:v>
                </c:pt>
                <c:pt idx="25">
                  <c:v>-0.0955785538084225</c:v>
                </c:pt>
                <c:pt idx="26">
                  <c:v>-0.0927183163515859</c:v>
                </c:pt>
                <c:pt idx="27">
                  <c:v>-0.08997472111373</c:v>
                </c:pt>
                <c:pt idx="28">
                  <c:v>-0.0873925331948018</c:v>
                </c:pt>
                <c:pt idx="29">
                  <c:v>-0.085019878829957</c:v>
                </c:pt>
                <c:pt idx="30">
                  <c:v>-0.0829038054758583</c:v>
                </c:pt>
                <c:pt idx="31">
                  <c:v>-0.0810744249855692</c:v>
                </c:pt>
                <c:pt idx="32">
                  <c:v>-0.0795455378901678</c:v>
                </c:pt>
                <c:pt idx="33">
                  <c:v>-0.0782880610979378</c:v>
                </c:pt>
                <c:pt idx="34">
                  <c:v>-0.0772629919594862</c:v>
                </c:pt>
                <c:pt idx="35">
                  <c:v>-0.076440057074317</c:v>
                </c:pt>
                <c:pt idx="36">
                  <c:v>-0.0757906736168413</c:v>
                </c:pt>
                <c:pt idx="37">
                  <c:v>-0.0752917203408606</c:v>
                </c:pt>
                <c:pt idx="38">
                  <c:v>-0.0749065334673122</c:v>
                </c:pt>
                <c:pt idx="39">
                  <c:v>-0.0745846540454651</c:v>
                </c:pt>
                <c:pt idx="40">
                  <c:v>-0.0742817106630208</c:v>
                </c:pt>
                <c:pt idx="41">
                  <c:v>-0.0739639101240033</c:v>
                </c:pt>
                <c:pt idx="42">
                  <c:v>-0.0736160552867619</c:v>
                </c:pt>
                <c:pt idx="43">
                  <c:v>-0.0732425005727469</c:v>
                </c:pt>
                <c:pt idx="44">
                  <c:v>-0.0728593616018806</c:v>
                </c:pt>
                <c:pt idx="45">
                  <c:v>-0.0724721836045709</c:v>
                </c:pt>
                <c:pt idx="46">
                  <c:v>-0.0720892398448925</c:v>
                </c:pt>
                <c:pt idx="47">
                  <c:v>-0.07172395784728</c:v>
                </c:pt>
                <c:pt idx="48">
                  <c:v>-0.0713846884911705</c:v>
                </c:pt>
                <c:pt idx="49">
                  <c:v>-0.071085346967413</c:v>
                </c:pt>
                <c:pt idx="50">
                  <c:v>-0.070844802726889</c:v>
                </c:pt>
                <c:pt idx="51">
                  <c:v>-0.0706628535269311</c:v>
                </c:pt>
                <c:pt idx="52">
                  <c:v>-0.0705368770472229</c:v>
                </c:pt>
                <c:pt idx="53">
                  <c:v>-0.0704802946622498</c:v>
                </c:pt>
                <c:pt idx="54">
                  <c:v>-0.0704888154678139</c:v>
                </c:pt>
                <c:pt idx="55">
                  <c:v>-0.0705428501558327</c:v>
                </c:pt>
                <c:pt idx="56">
                  <c:v>-0.0705910286715751</c:v>
                </c:pt>
                <c:pt idx="57">
                  <c:v>-0.0705754199218647</c:v>
                </c:pt>
                <c:pt idx="58">
                  <c:v>-0.070398241931566</c:v>
                </c:pt>
                <c:pt idx="59">
                  <c:v>-0.0699366696266228</c:v>
                </c:pt>
                <c:pt idx="60">
                  <c:v>-0.0690647134379584</c:v>
                </c:pt>
                <c:pt idx="61">
                  <c:v>-0.0676769950120737</c:v>
                </c:pt>
                <c:pt idx="62">
                  <c:v>-0.0656930081564283</c:v>
                </c:pt>
                <c:pt idx="63">
                  <c:v>-0.0630709044303303</c:v>
                </c:pt>
                <c:pt idx="64">
                  <c:v>-0.0598174248971961</c:v>
                </c:pt>
                <c:pt idx="65">
                  <c:v>-0.0559667934732211</c:v>
                </c:pt>
                <c:pt idx="66">
                  <c:v>-0.0515960253672144</c:v>
                </c:pt>
                <c:pt idx="67">
                  <c:v>-0.0468305843584752</c:v>
                </c:pt>
                <c:pt idx="68">
                  <c:v>-0.041830118972172</c:v>
                </c:pt>
                <c:pt idx="69">
                  <c:v>-0.0367639775191265</c:v>
                </c:pt>
                <c:pt idx="70">
                  <c:v>-0.031806389261042</c:v>
                </c:pt>
                <c:pt idx="71">
                  <c:v>-0.0271201614391798</c:v>
                </c:pt>
                <c:pt idx="72">
                  <c:v>-0.0228402167338657</c:v>
                </c:pt>
                <c:pt idx="73">
                  <c:v>-0.0190807311057551</c:v>
                </c:pt>
                <c:pt idx="74">
                  <c:v>-0.0159307828710258</c:v>
                </c:pt>
                <c:pt idx="75">
                  <c:v>-0.0134718493067892</c:v>
                </c:pt>
                <c:pt idx="76">
                  <c:v>-0.0117617824458815</c:v>
                </c:pt>
                <c:pt idx="77">
                  <c:v>-0.0108302054432433</c:v>
                </c:pt>
                <c:pt idx="78">
                  <c:v>-0.0106767224071313</c:v>
                </c:pt>
                <c:pt idx="79">
                  <c:v>-0.0112732567129159</c:v>
                </c:pt>
                <c:pt idx="80">
                  <c:v>-0.0125739436845626</c:v>
                </c:pt>
                <c:pt idx="81">
                  <c:v>-0.0145275159870883</c:v>
                </c:pt>
                <c:pt idx="82">
                  <c:v>-0.0170618996860487</c:v>
                </c:pt>
                <c:pt idx="83">
                  <c:v>-0.0200916093439047</c:v>
                </c:pt>
                <c:pt idx="84">
                  <c:v>-0.0235247313097308</c:v>
                </c:pt>
                <c:pt idx="85">
                  <c:v>-0.0272767673826056</c:v>
                </c:pt>
                <c:pt idx="86">
                  <c:v>-0.031260876557099</c:v>
                </c:pt>
                <c:pt idx="87">
                  <c:v>-0.0354072123016281</c:v>
                </c:pt>
                <c:pt idx="88">
                  <c:v>-0.0396617689028309</c:v>
                </c:pt>
                <c:pt idx="89">
                  <c:v>-0.0440004475160988</c:v>
                </c:pt>
                <c:pt idx="90">
                  <c:v>-0.0484320632328163</c:v>
                </c:pt>
                <c:pt idx="91">
                  <c:v>-0.0529669406147109</c:v>
                </c:pt>
                <c:pt idx="92">
                  <c:v>-0.0576001095248507</c:v>
                </c:pt>
                <c:pt idx="93">
                  <c:v>-0.0623204550940718</c:v>
                </c:pt>
                <c:pt idx="94">
                  <c:v>-0.0671223026030233</c:v>
                </c:pt>
                <c:pt idx="95">
                  <c:v>-0.0719983929657289</c:v>
                </c:pt>
                <c:pt idx="96">
                  <c:v>-0.0769352383256006</c:v>
                </c:pt>
                <c:pt idx="97">
                  <c:v>-0.0819145929425279</c:v>
                </c:pt>
                <c:pt idx="98">
                  <c:v>-0.0869208197018858</c:v>
                </c:pt>
                <c:pt idx="99">
                  <c:v>-0.0919359832464549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019952"/>
        <c:axId val="2145023232"/>
      </c:lineChart>
      <c:catAx>
        <c:axId val="21450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5023232"/>
        <c:crosses val="autoZero"/>
        <c:auto val="1"/>
        <c:lblAlgn val="ctr"/>
        <c:lblOffset val="100"/>
        <c:noMultiLvlLbl val="0"/>
      </c:catAx>
      <c:valAx>
        <c:axId val="21450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501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Sheet1!$AC$68:$AC$167</c:f>
              <c:numCache>
                <c:formatCode>General</c:formatCode>
                <c:ptCount val="100"/>
                <c:pt idx="0">
                  <c:v>-0.000368638138282584</c:v>
                </c:pt>
                <c:pt idx="1">
                  <c:v>0.0326074789737886</c:v>
                </c:pt>
                <c:pt idx="2">
                  <c:v>0.0301127037157784</c:v>
                </c:pt>
                <c:pt idx="3">
                  <c:v>0.0516624321929567</c:v>
                </c:pt>
                <c:pt idx="4">
                  <c:v>0.0180306107536911</c:v>
                </c:pt>
                <c:pt idx="5">
                  <c:v>0.0205787485780683</c:v>
                </c:pt>
                <c:pt idx="6">
                  <c:v>-0.00879227133679054</c:v>
                </c:pt>
                <c:pt idx="7">
                  <c:v>-0.0056309749291172</c:v>
                </c:pt>
                <c:pt idx="8">
                  <c:v>-0.0381191350276933</c:v>
                </c:pt>
                <c:pt idx="9">
                  <c:v>-0.0254844542389742</c:v>
                </c:pt>
                <c:pt idx="10">
                  <c:v>-0.0506050105406278</c:v>
                </c:pt>
                <c:pt idx="11">
                  <c:v>-0.0348454750512998</c:v>
                </c:pt>
                <c:pt idx="12">
                  <c:v>-0.0195892118150897</c:v>
                </c:pt>
                <c:pt idx="13">
                  <c:v>-0.00330207211474182</c:v>
                </c:pt>
                <c:pt idx="14">
                  <c:v>0.00535969733329651</c:v>
                </c:pt>
                <c:pt idx="15">
                  <c:v>0.0152820084845799</c:v>
                </c:pt>
                <c:pt idx="16">
                  <c:v>0.0212160978038654</c:v>
                </c:pt>
                <c:pt idx="17">
                  <c:v>-0.0153697037613096</c:v>
                </c:pt>
                <c:pt idx="18">
                  <c:v>-0.0665454229170218</c:v>
                </c:pt>
                <c:pt idx="19">
                  <c:v>-0.0258278533479716</c:v>
                </c:pt>
                <c:pt idx="20">
                  <c:v>-0.0338239420065828</c:v>
                </c:pt>
                <c:pt idx="21">
                  <c:v>-0.0455610977455152</c:v>
                </c:pt>
                <c:pt idx="22">
                  <c:v>0.014454805655967</c:v>
                </c:pt>
                <c:pt idx="23">
                  <c:v>0.0057924520810335</c:v>
                </c:pt>
                <c:pt idx="24">
                  <c:v>0.0239342116251613</c:v>
                </c:pt>
                <c:pt idx="25">
                  <c:v>0.0343447707190005</c:v>
                </c:pt>
                <c:pt idx="26">
                  <c:v>0.0288650851384416</c:v>
                </c:pt>
                <c:pt idx="27">
                  <c:v>-0.00537781633391983</c:v>
                </c:pt>
                <c:pt idx="28">
                  <c:v>0.00172604558879909</c:v>
                </c:pt>
                <c:pt idx="29">
                  <c:v>0.0270969657590207</c:v>
                </c:pt>
                <c:pt idx="30">
                  <c:v>0.0260981151757046</c:v>
                </c:pt>
                <c:pt idx="31">
                  <c:v>0.0686137964723043</c:v>
                </c:pt>
                <c:pt idx="32">
                  <c:v>0.0158712922817717</c:v>
                </c:pt>
                <c:pt idx="33">
                  <c:v>-0.0139667982345487</c:v>
                </c:pt>
                <c:pt idx="34">
                  <c:v>-0.00270491985202441</c:v>
                </c:pt>
                <c:pt idx="35">
                  <c:v>-0.00873852702442124</c:v>
                </c:pt>
                <c:pt idx="36">
                  <c:v>0.0216680525831615</c:v>
                </c:pt>
                <c:pt idx="37">
                  <c:v>0.0220722746687551</c:v>
                </c:pt>
                <c:pt idx="38">
                  <c:v>-0.00974006149225295</c:v>
                </c:pt>
                <c:pt idx="39">
                  <c:v>-0.0169251461152906</c:v>
                </c:pt>
                <c:pt idx="40">
                  <c:v>-0.0297536869210086</c:v>
                </c:pt>
                <c:pt idx="41">
                  <c:v>-0.0312825009613857</c:v>
                </c:pt>
                <c:pt idx="42">
                  <c:v>-0.0188179175550841</c:v>
                </c:pt>
                <c:pt idx="43">
                  <c:v>0.0169126232226185</c:v>
                </c:pt>
                <c:pt idx="44">
                  <c:v>-0.00436485386644587</c:v>
                </c:pt>
                <c:pt idx="45">
                  <c:v>-0.00824681657588273</c:v>
                </c:pt>
                <c:pt idx="46">
                  <c:v>0.00812263199564808</c:v>
                </c:pt>
                <c:pt idx="47">
                  <c:v>-0.00890289825862003</c:v>
                </c:pt>
                <c:pt idx="48">
                  <c:v>-0.00792681605265852</c:v>
                </c:pt>
                <c:pt idx="49">
                  <c:v>0.0305147096790329</c:v>
                </c:pt>
                <c:pt idx="50">
                  <c:v>0.00387212423763326</c:v>
                </c:pt>
                <c:pt idx="51">
                  <c:v>-0.0256699116825752</c:v>
                </c:pt>
                <c:pt idx="52">
                  <c:v>0.0283396458937525</c:v>
                </c:pt>
                <c:pt idx="53">
                  <c:v>0.0244774462144892</c:v>
                </c:pt>
                <c:pt idx="54">
                  <c:v>0.0508491946384626</c:v>
                </c:pt>
                <c:pt idx="55">
                  <c:v>0.0104976615122181</c:v>
                </c:pt>
                <c:pt idx="56">
                  <c:v>0.0637614111348132</c:v>
                </c:pt>
                <c:pt idx="57">
                  <c:v>0.0400689582725309</c:v>
                </c:pt>
                <c:pt idx="58">
                  <c:v>0.00506319203399796</c:v>
                </c:pt>
                <c:pt idx="59">
                  <c:v>-0.0329779449257192</c:v>
                </c:pt>
                <c:pt idx="60">
                  <c:v>-0.0397954575327405</c:v>
                </c:pt>
                <c:pt idx="61">
                  <c:v>-0.061852402958336</c:v>
                </c:pt>
                <c:pt idx="62">
                  <c:v>-0.0777432065727411</c:v>
                </c:pt>
                <c:pt idx="63">
                  <c:v>-0.0439725644470493</c:v>
                </c:pt>
                <c:pt idx="64">
                  <c:v>-0.0684660681815459</c:v>
                </c:pt>
                <c:pt idx="65">
                  <c:v>-0.0775177127840845</c:v>
                </c:pt>
                <c:pt idx="66">
                  <c:v>-0.0546955933911933</c:v>
                </c:pt>
                <c:pt idx="67">
                  <c:v>-0.0155196570447599</c:v>
                </c:pt>
                <c:pt idx="68">
                  <c:v>-0.00780952141085189</c:v>
                </c:pt>
                <c:pt idx="69">
                  <c:v>0.0182752327074723</c:v>
                </c:pt>
                <c:pt idx="70">
                  <c:v>0.0446152974965841</c:v>
                </c:pt>
                <c:pt idx="71">
                  <c:v>0.0331947514725437</c:v>
                </c:pt>
                <c:pt idx="72">
                  <c:v>0.0401562311643817</c:v>
                </c:pt>
                <c:pt idx="73">
                  <c:v>0.0121616625060377</c:v>
                </c:pt>
                <c:pt idx="74">
                  <c:v>0.0378003908404625</c:v>
                </c:pt>
                <c:pt idx="75">
                  <c:v>0.0451662046328656</c:v>
                </c:pt>
                <c:pt idx="76">
                  <c:v>0.0480304746941719</c:v>
                </c:pt>
                <c:pt idx="77">
                  <c:v>0.0442891726182511</c:v>
                </c:pt>
                <c:pt idx="78">
                  <c:v>0.0284608822477958</c:v>
                </c:pt>
                <c:pt idx="79">
                  <c:v>0.00864425431772366</c:v>
                </c:pt>
                <c:pt idx="80">
                  <c:v>0.033290559137741</c:v>
                </c:pt>
                <c:pt idx="81">
                  <c:v>0.0214584049520869</c:v>
                </c:pt>
                <c:pt idx="82">
                  <c:v>0.0102851414178486</c:v>
                </c:pt>
                <c:pt idx="83">
                  <c:v>-0.0118647200064053</c:v>
                </c:pt>
                <c:pt idx="84">
                  <c:v>0.0037484872139725</c:v>
                </c:pt>
                <c:pt idx="85">
                  <c:v>-0.0271911581554986</c:v>
                </c:pt>
                <c:pt idx="86">
                  <c:v>-0.0253453091533117</c:v>
                </c:pt>
                <c:pt idx="87">
                  <c:v>-0.0478509900058742</c:v>
                </c:pt>
                <c:pt idx="88">
                  <c:v>-0.0526622975886886</c:v>
                </c:pt>
                <c:pt idx="89">
                  <c:v>-0.00241515254843649</c:v>
                </c:pt>
                <c:pt idx="90">
                  <c:v>0.02447151785437</c:v>
                </c:pt>
                <c:pt idx="91">
                  <c:v>0.00983157157179741</c:v>
                </c:pt>
                <c:pt idx="92">
                  <c:v>-0.0087042397011311</c:v>
                </c:pt>
                <c:pt idx="93">
                  <c:v>0.00253498660083032</c:v>
                </c:pt>
                <c:pt idx="94">
                  <c:v>0.00996603297855972</c:v>
                </c:pt>
                <c:pt idx="95">
                  <c:v>0.00761261363597983</c:v>
                </c:pt>
                <c:pt idx="96">
                  <c:v>-0.00417380077657368</c:v>
                </c:pt>
                <c:pt idx="97">
                  <c:v>0.00367718815088915</c:v>
                </c:pt>
                <c:pt idx="98">
                  <c:v>-0.0143977152130001</c:v>
                </c:pt>
                <c:pt idx="99">
                  <c:v>-0.0142988563379925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249056"/>
        <c:axId val="2142252320"/>
      </c:lineChart>
      <c:catAx>
        <c:axId val="2142249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2252320"/>
        <c:crosses val="autoZero"/>
        <c:auto val="1"/>
        <c:lblAlgn val="ctr"/>
        <c:lblOffset val="100"/>
        <c:noMultiLvlLbl val="0"/>
      </c:catAx>
      <c:valAx>
        <c:axId val="21422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224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8842957130359"/>
          <c:y val="0.033911854768154"/>
          <c:w val="0.884199693788276"/>
          <c:h val="0.932176290463692"/>
        </c:manualLayout>
      </c:layout>
      <c:lineChart>
        <c:grouping val="standar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Sheet1!$B$17:$B$97</c:f>
              <c:numCache>
                <c:formatCode>General</c:formatCod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Sheet1!$C$17:$C$57</c:f>
              <c:numCache>
                <c:formatCode>General</c:formatCode>
                <c:ptCount val="41"/>
                <c:pt idx="0">
                  <c:v>1.0</c:v>
                </c:pt>
                <c:pt idx="1">
                  <c:v>0.95</c:v>
                </c:pt>
                <c:pt idx="2">
                  <c:v>0.9025</c:v>
                </c:pt>
                <c:pt idx="3">
                  <c:v>0.857375</c:v>
                </c:pt>
                <c:pt idx="4">
                  <c:v>0.81450625</c:v>
                </c:pt>
                <c:pt idx="5">
                  <c:v>0.7737809375</c:v>
                </c:pt>
                <c:pt idx="6">
                  <c:v>0.735091890625</c:v>
                </c:pt>
                <c:pt idx="7">
                  <c:v>0.69833729609375</c:v>
                </c:pt>
                <c:pt idx="8">
                  <c:v>0.663420431289062</c:v>
                </c:pt>
                <c:pt idx="9">
                  <c:v>0.630249409724609</c:v>
                </c:pt>
                <c:pt idx="10">
                  <c:v>0.598736939238379</c:v>
                </c:pt>
                <c:pt idx="11">
                  <c:v>0.56880009227646</c:v>
                </c:pt>
                <c:pt idx="12">
                  <c:v>0.540360087662637</c:v>
                </c:pt>
                <c:pt idx="13">
                  <c:v>0.513342083279505</c:v>
                </c:pt>
                <c:pt idx="14">
                  <c:v>0.487674979115529</c:v>
                </c:pt>
                <c:pt idx="15">
                  <c:v>0.463291230159753</c:v>
                </c:pt>
                <c:pt idx="16">
                  <c:v>0.440126668651765</c:v>
                </c:pt>
                <c:pt idx="17">
                  <c:v>0.418120335219177</c:v>
                </c:pt>
                <c:pt idx="18">
                  <c:v>0.397214318458218</c:v>
                </c:pt>
                <c:pt idx="19">
                  <c:v>0.377353602535307</c:v>
                </c:pt>
                <c:pt idx="20">
                  <c:v>0.358485922408542</c:v>
                </c:pt>
                <c:pt idx="21">
                  <c:v>0.340561626288115</c:v>
                </c:pt>
                <c:pt idx="22">
                  <c:v>0.323533544973709</c:v>
                </c:pt>
                <c:pt idx="23">
                  <c:v>0.307356867725023</c:v>
                </c:pt>
                <c:pt idx="24">
                  <c:v>0.291989024338772</c:v>
                </c:pt>
                <c:pt idx="25">
                  <c:v>0.277389573121834</c:v>
                </c:pt>
                <c:pt idx="26">
                  <c:v>0.263520094465742</c:v>
                </c:pt>
                <c:pt idx="27">
                  <c:v>0.250344089742455</c:v>
                </c:pt>
                <c:pt idx="28">
                  <c:v>0.237826885255332</c:v>
                </c:pt>
                <c:pt idx="29">
                  <c:v>0.225935540992565</c:v>
                </c:pt>
                <c:pt idx="30">
                  <c:v>0.214638763942937</c:v>
                </c:pt>
                <c:pt idx="31">
                  <c:v>0.20390682574579</c:v>
                </c:pt>
                <c:pt idx="32">
                  <c:v>0.193711484458501</c:v>
                </c:pt>
                <c:pt idx="33">
                  <c:v>0.184025910235576</c:v>
                </c:pt>
                <c:pt idx="34">
                  <c:v>0.174824614723797</c:v>
                </c:pt>
                <c:pt idx="35">
                  <c:v>0.166083383987607</c:v>
                </c:pt>
                <c:pt idx="36">
                  <c:v>0.157779214788227</c:v>
                </c:pt>
                <c:pt idx="37">
                  <c:v>0.149890254048815</c:v>
                </c:pt>
                <c:pt idx="38">
                  <c:v>0.142395741346375</c:v>
                </c:pt>
                <c:pt idx="39">
                  <c:v>0.135275954279056</c:v>
                </c:pt>
                <c:pt idx="40">
                  <c:v>0.128512156565103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Sheet1!$D$15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Sheet1!$B$17:$B$97</c:f>
              <c:numCache>
                <c:formatCode>General</c:formatCod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Sheet1!$D$17:$D$57</c:f>
              <c:numCache>
                <c:formatCode>General</c:formatCode>
                <c:ptCount val="41"/>
                <c:pt idx="0">
                  <c:v>0.0753718348645513</c:v>
                </c:pt>
                <c:pt idx="1">
                  <c:v>0.144357896474802</c:v>
                </c:pt>
                <c:pt idx="2">
                  <c:v>0.207368351459675</c:v>
                </c:pt>
                <c:pt idx="3">
                  <c:v>0.264789702506421</c:v>
                </c:pt>
                <c:pt idx="4">
                  <c:v>0.316986081131851</c:v>
                </c:pt>
                <c:pt idx="5">
                  <c:v>0.3643004720102</c:v>
                </c:pt>
                <c:pt idx="6">
                  <c:v>0.407055872411904</c:v>
                </c:pt>
                <c:pt idx="7">
                  <c:v>0.445556390125274</c:v>
                </c:pt>
                <c:pt idx="8">
                  <c:v>0.480088283060026</c:v>
                </c:pt>
                <c:pt idx="9">
                  <c:v>0.5109209435674</c:v>
                </c:pt>
                <c:pt idx="10">
                  <c:v>0.538307830355731</c:v>
                </c:pt>
                <c:pt idx="11">
                  <c:v>0.562487350732429</c:v>
                </c:pt>
                <c:pt idx="12">
                  <c:v>0.583683695762911</c:v>
                </c:pt>
                <c:pt idx="13">
                  <c:v>0.602107630803804</c:v>
                </c:pt>
                <c:pt idx="14">
                  <c:v>0.617957243741288</c:v>
                </c:pt>
                <c:pt idx="15">
                  <c:v>0.631418653145429</c:v>
                </c:pt>
                <c:pt idx="16">
                  <c:v>0.642666678437513</c:v>
                </c:pt>
                <c:pt idx="17">
                  <c:v>0.651865474059264</c:v>
                </c:pt>
                <c:pt idx="18">
                  <c:v>0.659169129530329</c:v>
                </c:pt>
                <c:pt idx="19">
                  <c:v>0.664722237183053</c:v>
                </c:pt>
                <c:pt idx="20">
                  <c:v>0.668660429271235</c:v>
                </c:pt>
                <c:pt idx="21">
                  <c:v>0.671110886061925</c:v>
                </c:pt>
                <c:pt idx="22">
                  <c:v>0.672192816436163</c:v>
                </c:pt>
                <c:pt idx="23">
                  <c:v>0.672017912445666</c:v>
                </c:pt>
                <c:pt idx="24">
                  <c:v>0.670690779197594</c:v>
                </c:pt>
                <c:pt idx="25">
                  <c:v>0.6683093413685</c:v>
                </c:pt>
                <c:pt idx="26">
                  <c:v>0.664965227581168</c:v>
                </c:pt>
                <c:pt idx="27">
                  <c:v>0.660744133814091</c:v>
                </c:pt>
                <c:pt idx="28">
                  <c:v>0.65572616695267</c:v>
                </c:pt>
                <c:pt idx="29">
                  <c:v>0.64998616953366</c:v>
                </c:pt>
                <c:pt idx="30">
                  <c:v>0.643594026679766</c:v>
                </c:pt>
                <c:pt idx="31">
                  <c:v>0.636614956169496</c:v>
                </c:pt>
                <c:pt idx="32">
                  <c:v>0.629109782538212</c:v>
                </c:pt>
                <c:pt idx="33">
                  <c:v>0.621135196059702</c:v>
                </c:pt>
                <c:pt idx="34">
                  <c:v>0.612743997413363</c:v>
                </c:pt>
                <c:pt idx="35">
                  <c:v>0.603985328800123</c:v>
                </c:pt>
                <c:pt idx="36">
                  <c:v>0.594904892230426</c:v>
                </c:pt>
                <c:pt idx="37">
                  <c:v>0.585545155669844</c:v>
                </c:pt>
                <c:pt idx="38">
                  <c:v>0.575945547692091</c:v>
                </c:pt>
                <c:pt idx="39">
                  <c:v>0.566142641255207</c:v>
                </c:pt>
                <c:pt idx="40">
                  <c:v>0.556170327184503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Sheet1!$E$15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Sheet1!$B$17:$B$97</c:f>
              <c:numCache>
                <c:formatCode>General</c:formatCod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Sheet1!$E$17:$E$57</c:f>
              <c:numCache>
                <c:formatCode>General</c:formatCode>
                <c:ptCount val="41"/>
                <c:pt idx="0">
                  <c:v>0.305242958756732</c:v>
                </c:pt>
                <c:pt idx="1">
                  <c:v>0.336579189149344</c:v>
                </c:pt>
                <c:pt idx="2">
                  <c:v>0.364730544531745</c:v>
                </c:pt>
                <c:pt idx="3">
                  <c:v>0.389912453645282</c:v>
                </c:pt>
                <c:pt idx="4">
                  <c:v>0.412327622849039</c:v>
                </c:pt>
                <c:pt idx="5">
                  <c:v>0.432166739982792</c:v>
                </c:pt>
                <c:pt idx="6">
                  <c:v>0.449609140684504</c:v>
                </c:pt>
                <c:pt idx="7">
                  <c:v>0.464823439121321</c:v>
                </c:pt>
                <c:pt idx="8">
                  <c:v>0.47796812499223</c:v>
                </c:pt>
                <c:pt idx="9">
                  <c:v>0.489192128564905</c:v>
                </c:pt>
                <c:pt idx="10">
                  <c:v>0.4986353554185</c:v>
                </c:pt>
                <c:pt idx="11">
                  <c:v>0.506429192477995</c:v>
                </c:pt>
                <c:pt idx="12">
                  <c:v>0.512696986843982</c:v>
                </c:pt>
                <c:pt idx="13">
                  <c:v>0.517554498844178</c:v>
                </c:pt>
                <c:pt idx="14">
                  <c:v>0.521110330659366</c:v>
                </c:pt>
                <c:pt idx="15">
                  <c:v>0.523466331806611</c:v>
                </c:pt>
                <c:pt idx="16">
                  <c:v>0.524717982696306</c:v>
                </c:pt>
                <c:pt idx="17">
                  <c:v>0.524954757416722</c:v>
                </c:pt>
                <c:pt idx="18">
                  <c:v>0.524260466840067</c:v>
                </c:pt>
                <c:pt idx="19">
                  <c:v>0.522713583087414</c:v>
                </c:pt>
                <c:pt idx="20">
                  <c:v>0.52038754633616</c:v>
                </c:pt>
                <c:pt idx="21">
                  <c:v>0.51735105490268</c:v>
                </c:pt>
                <c:pt idx="22">
                  <c:v>0.513668339484499</c:v>
                </c:pt>
                <c:pt idx="23">
                  <c:v>0.509399422400403</c:v>
                </c:pt>
                <c:pt idx="24">
                  <c:v>0.504600362623384</c:v>
                </c:pt>
                <c:pt idx="25">
                  <c:v>0.499323487360013</c:v>
                </c:pt>
                <c:pt idx="26">
                  <c:v>0.493617610890662</c:v>
                </c:pt>
                <c:pt idx="27">
                  <c:v>0.487528241347807</c:v>
                </c:pt>
                <c:pt idx="28">
                  <c:v>0.481097776074405</c:v>
                </c:pt>
                <c:pt idx="29">
                  <c:v>0.474365686170869</c:v>
                </c:pt>
                <c:pt idx="30">
                  <c:v>0.467368690807458</c:v>
                </c:pt>
                <c:pt idx="31">
                  <c:v>0.460140921848766</c:v>
                </c:pt>
                <c:pt idx="32">
                  <c:v>0.452714079308489</c:v>
                </c:pt>
                <c:pt idx="33">
                  <c:v>0.445117578125525</c:v>
                </c:pt>
                <c:pt idx="34">
                  <c:v>0.43737868672681</c:v>
                </c:pt>
                <c:pt idx="35">
                  <c:v>0.429522657817906</c:v>
                </c:pt>
                <c:pt idx="36">
                  <c:v>0.421572851819282</c:v>
                </c:pt>
                <c:pt idx="37">
                  <c:v>0.413550853344274</c:v>
                </c:pt>
                <c:pt idx="38">
                  <c:v>0.405476581093963</c:v>
                </c:pt>
                <c:pt idx="39">
                  <c:v>0.397368391524488</c:v>
                </c:pt>
                <c:pt idx="40">
                  <c:v>0.389243176623609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Sheet1!$F$15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Sheet1!$B$17:$B$97</c:f>
              <c:numCache>
                <c:formatCode>General</c:formatCod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Sheet1!$F$17:$F$57</c:f>
              <c:numCache>
                <c:formatCode>General</c:formatCode>
                <c:ptCount val="41"/>
                <c:pt idx="0">
                  <c:v>1.0</c:v>
                </c:pt>
                <c:pt idx="1">
                  <c:v>0.977133860551238</c:v>
                </c:pt>
                <c:pt idx="2">
                  <c:v>0.954468842730929</c:v>
                </c:pt>
                <c:pt idx="3">
                  <c:v>0.932027606525483</c:v>
                </c:pt>
                <c:pt idx="4">
                  <c:v>0.909830542902311</c:v>
                </c:pt>
                <c:pt idx="5">
                  <c:v>0.887895926707466</c:v>
                </c:pt>
                <c:pt idx="6">
                  <c:v>0.866240060548672</c:v>
                </c:pt>
                <c:pt idx="7">
                  <c:v>0.844877410162035</c:v>
                </c:pt>
                <c:pt idx="8">
                  <c:v>0.823820731734161</c:v>
                </c:pt>
                <c:pt idx="9">
                  <c:v>0.803081191626218</c:v>
                </c:pt>
                <c:pt idx="10">
                  <c:v>0.782668478922643</c:v>
                </c:pt>
                <c:pt idx="11">
                  <c:v>0.762590911204523</c:v>
                </c:pt>
                <c:pt idx="12">
                  <c:v>0.742855533926311</c:v>
                </c:pt>
                <c:pt idx="13">
                  <c:v>0.723468213754153</c:v>
                </c:pt>
                <c:pt idx="14">
                  <c:v>0.704433726204899</c:v>
                </c:pt>
                <c:pt idx="15">
                  <c:v>0.685755837906617</c:v>
                </c:pt>
                <c:pt idx="16">
                  <c:v>0.66743738378412</c:v>
                </c:pt>
                <c:pt idx="17">
                  <c:v>0.649480339456681</c:v>
                </c:pt>
                <c:pt idx="18">
                  <c:v>0.631885889119553</c:v>
                </c:pt>
                <c:pt idx="19">
                  <c:v>0.614654489166225</c:v>
                </c:pt>
                <c:pt idx="20">
                  <c:v>0.597785927794441</c:v>
                </c:pt>
                <c:pt idx="21">
                  <c:v>0.581279380825759</c:v>
                </c:pt>
                <c:pt idx="22">
                  <c:v>0.565133463956002</c:v>
                </c:pt>
                <c:pt idx="23">
                  <c:v>0.549346281642042</c:v>
                </c:pt>
                <c:pt idx="24">
                  <c:v>0.533915472819212</c:v>
                </c:pt>
                <c:pt idx="25">
                  <c:v>0.518838253632968</c:v>
                </c:pt>
                <c:pt idx="26">
                  <c:v>0.504111457358402</c:v>
                </c:pt>
                <c:pt idx="27">
                  <c:v>0.489731571671675</c:v>
                </c:pt>
                <c:pt idx="28">
                  <c:v>0.475694773428405</c:v>
                </c:pt>
                <c:pt idx="29">
                  <c:v>0.461996961095527</c:v>
                </c:pt>
                <c:pt idx="30">
                  <c:v>0.448633784975055</c:v>
                </c:pt>
                <c:pt idx="31">
                  <c:v>0.435600675350506</c:v>
                </c:pt>
                <c:pt idx="32">
                  <c:v>0.422892868679519</c:v>
                </c:pt>
                <c:pt idx="33">
                  <c:v>0.410505431949332</c:v>
                </c:pt>
                <c:pt idx="34">
                  <c:v>0.39843328530529</c:v>
                </c:pt>
                <c:pt idx="35">
                  <c:v>0.386671223056418</c:v>
                </c:pt>
                <c:pt idx="36">
                  <c:v>0.375213933156271</c:v>
                </c:pt>
                <c:pt idx="37">
                  <c:v>0.364056015251769</c:v>
                </c:pt>
                <c:pt idx="38">
                  <c:v>0.353191997387518</c:v>
                </c:pt>
                <c:pt idx="39">
                  <c:v>0.342616351448209</c:v>
                </c:pt>
                <c:pt idx="40">
                  <c:v>0.332323507416978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Sheet1!$G$15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Sheet1!$B$17:$B$97</c:f>
              <c:numCache>
                <c:formatCode>General</c:formatCod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Sheet1!$G$17:$G$57</c:f>
              <c:numCache>
                <c:formatCode>General</c:formatCode>
                <c:ptCount val="41"/>
                <c:pt idx="0">
                  <c:v>0.0347500000000001</c:v>
                </c:pt>
                <c:pt idx="1">
                  <c:v>0.0313362303926124</c:v>
                </c:pt>
                <c:pt idx="2">
                  <c:v>0.0281513553824005</c:v>
                </c:pt>
                <c:pt idx="3">
                  <c:v>0.0251819091135369</c:v>
                </c:pt>
                <c:pt idx="4">
                  <c:v>0.0224151692037572</c:v>
                </c:pt>
                <c:pt idx="5">
                  <c:v>0.0198391171337527</c:v>
                </c:pt>
                <c:pt idx="6">
                  <c:v>0.0174424007017119</c:v>
                </c:pt>
                <c:pt idx="7">
                  <c:v>0.0152142984368171</c:v>
                </c:pt>
                <c:pt idx="8">
                  <c:v>0.0131446858709088</c:v>
                </c:pt>
                <c:pt idx="9">
                  <c:v>0.0112240035726752</c:v>
                </c:pt>
                <c:pt idx="10">
                  <c:v>0.00944322685359469</c:v>
                </c:pt>
                <c:pt idx="11">
                  <c:v>0.00779383705949552</c:v>
                </c:pt>
                <c:pt idx="12">
                  <c:v>0.0062677943659874</c:v>
                </c:pt>
                <c:pt idx="13">
                  <c:v>0.00485751200019565</c:v>
                </c:pt>
                <c:pt idx="14">
                  <c:v>0.00355583181518804</c:v>
                </c:pt>
                <c:pt idx="15">
                  <c:v>0.00235600114724517</c:v>
                </c:pt>
                <c:pt idx="16">
                  <c:v>0.0012516508896945</c:v>
                </c:pt>
                <c:pt idx="17">
                  <c:v>0.000236774720416114</c:v>
                </c:pt>
                <c:pt idx="18">
                  <c:v>-0.000694290576654946</c:v>
                </c:pt>
                <c:pt idx="19">
                  <c:v>-0.0015468837526526</c:v>
                </c:pt>
                <c:pt idx="20">
                  <c:v>-0.00232603675125428</c:v>
                </c:pt>
                <c:pt idx="21">
                  <c:v>-0.00303649143348029</c:v>
                </c:pt>
                <c:pt idx="22">
                  <c:v>-0.00368271541818083</c:v>
                </c:pt>
                <c:pt idx="23">
                  <c:v>-0.00426891708409571</c:v>
                </c:pt>
                <c:pt idx="24">
                  <c:v>-0.00479905977701929</c:v>
                </c:pt>
                <c:pt idx="25">
                  <c:v>-0.00527687526337078</c:v>
                </c:pt>
                <c:pt idx="26">
                  <c:v>-0.00570587646935092</c:v>
                </c:pt>
                <c:pt idx="27">
                  <c:v>-0.00608936954285489</c:v>
                </c:pt>
                <c:pt idx="28">
                  <c:v>-0.00643046527340261</c:v>
                </c:pt>
                <c:pt idx="29">
                  <c:v>-0.00673208990353575</c:v>
                </c:pt>
                <c:pt idx="30">
                  <c:v>-0.00699699536341154</c:v>
                </c:pt>
                <c:pt idx="31">
                  <c:v>-0.00722776895869179</c:v>
                </c:pt>
                <c:pt idx="32">
                  <c:v>-0.0074268425402767</c:v>
                </c:pt>
                <c:pt idx="33">
                  <c:v>-0.00759650118296359</c:v>
                </c:pt>
                <c:pt idx="34">
                  <c:v>-0.00773889139871583</c:v>
                </c:pt>
                <c:pt idx="35">
                  <c:v>-0.00785602890890386</c:v>
                </c:pt>
                <c:pt idx="36">
                  <c:v>-0.00794980599862388</c:v>
                </c:pt>
                <c:pt idx="37">
                  <c:v>-0.00802199847500835</c:v>
                </c:pt>
                <c:pt idx="38">
                  <c:v>-0.00807427225031083</c:v>
                </c:pt>
                <c:pt idx="39">
                  <c:v>-0.00810818956947492</c:v>
                </c:pt>
                <c:pt idx="40">
                  <c:v>-0.00812521490087849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Sheet1!$H$15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Sheet1!$B$17:$B$97</c:f>
              <c:numCache>
                <c:formatCode>General</c:formatCode>
                <c:ptCount val="8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</c:numCache>
            </c:numRef>
          </c:cat>
          <c:val>
            <c:numRef>
              <c:f>Sheet1!$H$17:$H$57</c:f>
              <c:numCache>
                <c:formatCode>General</c:formatCode>
                <c:ptCount val="41"/>
                <c:pt idx="0">
                  <c:v>3.014873394582052</c:v>
                </c:pt>
                <c:pt idx="1">
                  <c:v>2.834814299274563</c:v>
                </c:pt>
                <c:pt idx="2">
                  <c:v>2.664776095869721</c:v>
                </c:pt>
                <c:pt idx="3">
                  <c:v>2.50422239332952</c:v>
                </c:pt>
                <c:pt idx="4">
                  <c:v>2.352644847523637</c:v>
                </c:pt>
                <c:pt idx="5">
                  <c:v>2.209561716265824</c:v>
                </c:pt>
                <c:pt idx="6">
                  <c:v>2.074516488078343</c:v>
                </c:pt>
                <c:pt idx="7">
                  <c:v>1.947076580946685</c:v>
                </c:pt>
                <c:pt idx="8">
                  <c:v>1.826832107515369</c:v>
                </c:pt>
                <c:pt idx="9">
                  <c:v>1.713394703354989</c:v>
                </c:pt>
                <c:pt idx="10">
                  <c:v>1.606396415100644</c:v>
                </c:pt>
                <c:pt idx="11">
                  <c:v>1.505488645423647</c:v>
                </c:pt>
                <c:pt idx="12">
                  <c:v>1.410341151951698</c:v>
                </c:pt>
                <c:pt idx="13">
                  <c:v>1.320641097398653</c:v>
                </c:pt>
                <c:pt idx="14">
                  <c:v>1.23609214830314</c:v>
                </c:pt>
                <c:pt idx="15">
                  <c:v>1.156413619906939</c:v>
                </c:pt>
                <c:pt idx="16">
                  <c:v>1.081339664828768</c:v>
                </c:pt>
                <c:pt idx="17">
                  <c:v>1.010618503307544</c:v>
                </c:pt>
                <c:pt idx="18">
                  <c:v>0.944011692901878</c:v>
                </c:pt>
                <c:pt idx="19">
                  <c:v>0.8812934356393</c:v>
                </c:pt>
                <c:pt idx="20">
                  <c:v>0.822249920710327</c:v>
                </c:pt>
                <c:pt idx="21">
                  <c:v>0.766678700898822</c:v>
                </c:pt>
                <c:pt idx="22">
                  <c:v>0.714388101031449</c:v>
                </c:pt>
                <c:pt idx="23">
                  <c:v>0.665196656816288</c:v>
                </c:pt>
                <c:pt idx="24">
                  <c:v>0.618932582522781</c:v>
                </c:pt>
                <c:pt idx="25">
                  <c:v>0.575433266033833</c:v>
                </c:pt>
                <c:pt idx="26">
                  <c:v>0.53454478987523</c:v>
                </c:pt>
                <c:pt idx="27">
                  <c:v>0.496121476898093</c:v>
                </c:pt>
                <c:pt idx="28">
                  <c:v>0.460025459357244</c:v>
                </c:pt>
                <c:pt idx="29">
                  <c:v>0.426126270192249</c:v>
                </c:pt>
                <c:pt idx="30">
                  <c:v>0.394300455377898</c:v>
                </c:pt>
                <c:pt idx="31">
                  <c:v>0.364431206268975</c:v>
                </c:pt>
                <c:pt idx="32">
                  <c:v>0.336408010918134</c:v>
                </c:pt>
                <c:pt idx="33">
                  <c:v>0.310126323397796</c:v>
                </c:pt>
                <c:pt idx="34">
                  <c:v>0.285487250206145</c:v>
                </c:pt>
                <c:pt idx="35">
                  <c:v>0.262397252883787</c:v>
                </c:pt>
                <c:pt idx="36">
                  <c:v>0.240767866012224</c:v>
                </c:pt>
                <c:pt idx="37">
                  <c:v>0.220515429807143</c:v>
                </c:pt>
                <c:pt idx="38">
                  <c:v>0.201560836559711</c:v>
                </c:pt>
                <c:pt idx="39">
                  <c:v>0.183829290216753</c:v>
                </c:pt>
                <c:pt idx="40">
                  <c:v>0.167250078427017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194704"/>
        <c:axId val="2140198064"/>
      </c:lineChart>
      <c:catAx>
        <c:axId val="214019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0198064"/>
        <c:crosses val="autoZero"/>
        <c:auto val="1"/>
        <c:lblAlgn val="ctr"/>
        <c:lblOffset val="100"/>
        <c:noMultiLvlLbl val="0"/>
      </c:catAx>
      <c:valAx>
        <c:axId val="21401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019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6558180227472"/>
          <c:y val="0.0653929717118693"/>
          <c:w val="0.282133420822397"/>
          <c:h val="0.2014052930883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952500</xdr:colOff>
      <xdr:row>14</xdr:row>
      <xdr:rowOff>184150</xdr:rowOff>
    </xdr:from>
    <xdr:to>
      <xdr:col>20</xdr:col>
      <xdr:colOff>635000</xdr:colOff>
      <xdr:row>29</xdr:row>
      <xdr:rowOff>69850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673100</xdr:colOff>
      <xdr:row>14</xdr:row>
      <xdr:rowOff>184150</xdr:rowOff>
    </xdr:from>
    <xdr:to>
      <xdr:col>25</xdr:col>
      <xdr:colOff>355600</xdr:colOff>
      <xdr:row>29</xdr:row>
      <xdr:rowOff>69850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939800</xdr:colOff>
      <xdr:row>16</xdr:row>
      <xdr:rowOff>171450</xdr:rowOff>
    </xdr:from>
    <xdr:to>
      <xdr:col>7</xdr:col>
      <xdr:colOff>622300</xdr:colOff>
      <xdr:row>31</xdr:row>
      <xdr:rowOff>57150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67"/>
  <sheetViews>
    <sheetView tabSelected="1" topLeftCell="H1" workbookViewId="0">
      <selection activeCell="Q12" sqref="Q12"/>
    </sheetView>
  </sheetViews>
  <sheetFormatPr baseColWidth="12" defaultRowHeight="15" x14ac:dyDescent="0.15"/>
  <sheetData>
    <row r="1" spans="2:24" x14ac:dyDescent="0.15">
      <c r="B1" t="s">
        <v>34</v>
      </c>
    </row>
    <row r="4" spans="2:24" x14ac:dyDescent="0.15">
      <c r="B4" t="s">
        <v>23</v>
      </c>
      <c r="G4" t="s">
        <v>24</v>
      </c>
      <c r="J4" t="s">
        <v>27</v>
      </c>
    </row>
    <row r="5" spans="2:24" ht="16" thickBot="1" x14ac:dyDescent="0.2">
      <c r="B5" s="2" t="s">
        <v>1</v>
      </c>
      <c r="C5" s="2" t="s">
        <v>0</v>
      </c>
      <c r="D5" s="2" t="s">
        <v>2</v>
      </c>
      <c r="E5" s="2" t="s">
        <v>3</v>
      </c>
      <c r="F5" s="2" t="s">
        <v>4</v>
      </c>
      <c r="G5" s="3" t="s">
        <v>8</v>
      </c>
      <c r="H5" s="3" t="s">
        <v>9</v>
      </c>
    </row>
    <row r="6" spans="2:24" x14ac:dyDescent="0.15">
      <c r="B6">
        <v>0.99</v>
      </c>
      <c r="C6" s="1">
        <v>0.36</v>
      </c>
      <c r="D6">
        <v>2.5000000000000001E-2</v>
      </c>
      <c r="E6">
        <v>0.95</v>
      </c>
      <c r="F6">
        <v>8.0000000000000002E-3</v>
      </c>
      <c r="G6">
        <f>(C6*B6/(1-B6*(1-D6)))^(1/(1-C6))</f>
        <v>37.989253538152262</v>
      </c>
      <c r="H6">
        <f>G6^C6-D6*G6</f>
        <v>2.7543274731365228</v>
      </c>
      <c r="J6" s="8" t="s">
        <v>29</v>
      </c>
      <c r="K6" s="9"/>
      <c r="L6" s="9"/>
      <c r="M6" s="9"/>
      <c r="N6" s="9"/>
      <c r="O6" s="10"/>
    </row>
    <row r="7" spans="2:24" x14ac:dyDescent="0.15">
      <c r="B7" t="s">
        <v>25</v>
      </c>
      <c r="C7" s="1"/>
      <c r="J7" s="11" t="s">
        <v>15</v>
      </c>
      <c r="K7" s="12" t="s">
        <v>16</v>
      </c>
      <c r="L7" s="12" t="s">
        <v>17</v>
      </c>
      <c r="M7" s="12" t="s">
        <v>19</v>
      </c>
      <c r="N7" s="12" t="s">
        <v>18</v>
      </c>
      <c r="O7" s="13" t="s">
        <v>21</v>
      </c>
    </row>
    <row r="8" spans="2:24" ht="16" thickBot="1" x14ac:dyDescent="0.2">
      <c r="B8" s="4" t="s">
        <v>5</v>
      </c>
      <c r="C8" s="4" t="s">
        <v>6</v>
      </c>
      <c r="D8" s="4" t="s">
        <v>7</v>
      </c>
      <c r="E8" s="4" t="s">
        <v>14</v>
      </c>
      <c r="F8" s="4" t="s">
        <v>22</v>
      </c>
      <c r="J8" s="14">
        <f t="shared" ref="J8:O8" ca="1" si="0">STDEV(X68:X1167)</f>
        <v>1.0409421735663157E-2</v>
      </c>
      <c r="K8" s="15">
        <f t="shared" ca="1" si="0"/>
        <v>2.7312290873032405E-3</v>
      </c>
      <c r="L8" s="15">
        <f t="shared" ca="1" si="0"/>
        <v>3.5159070266203838E-3</v>
      </c>
      <c r="M8" s="15">
        <f t="shared" ca="1" si="0"/>
        <v>1.039781901573603E-2</v>
      </c>
      <c r="N8" s="15">
        <f t="shared" ca="1" si="0"/>
        <v>3.7046938516920524E-4</v>
      </c>
      <c r="O8" s="16">
        <f t="shared" ca="1" si="0"/>
        <v>3.1465048598841937E-2</v>
      </c>
    </row>
    <row r="9" spans="2:24" x14ac:dyDescent="0.15">
      <c r="B9">
        <f>(C6-1)*(1-B6*(1-D6))</f>
        <v>-2.2240000000000038E-2</v>
      </c>
      <c r="C9">
        <f>1-B6*(1-D6)</f>
        <v>3.4750000000000059E-2</v>
      </c>
      <c r="D9">
        <f>H6/G6</f>
        <v>7.2502805836139342E-2</v>
      </c>
      <c r="E9">
        <f>1/B6</f>
        <v>1.0101010101010102</v>
      </c>
      <c r="F9">
        <f>G6^(C6-1)</f>
        <v>9.750280583613935E-2</v>
      </c>
    </row>
    <row r="10" spans="2:24" x14ac:dyDescent="0.15">
      <c r="B10" t="s">
        <v>26</v>
      </c>
      <c r="J10" t="s">
        <v>30</v>
      </c>
    </row>
    <row r="11" spans="2:24" x14ac:dyDescent="0.15">
      <c r="B11" s="5" t="s">
        <v>10</v>
      </c>
      <c r="C11" s="5" t="s">
        <v>11</v>
      </c>
      <c r="D11" s="5" t="s">
        <v>12</v>
      </c>
      <c r="E11" s="5" t="s">
        <v>13</v>
      </c>
      <c r="J11" t="s">
        <v>15</v>
      </c>
      <c r="K11" t="s">
        <v>16</v>
      </c>
      <c r="L11" t="s">
        <v>17</v>
      </c>
      <c r="M11" t="s">
        <v>19</v>
      </c>
      <c r="N11" t="s">
        <v>18</v>
      </c>
      <c r="O11" t="s">
        <v>21</v>
      </c>
    </row>
    <row r="12" spans="2:24" x14ac:dyDescent="0.15">
      <c r="B12">
        <f>((1+E9-D9*B9)-SQRT((1+E9-D9*B9)^2-4*E9))/2</f>
        <v>0.96527639912472984</v>
      </c>
      <c r="C12">
        <f>F9-D9*E12</f>
        <v>7.5371834864551318E-2</v>
      </c>
      <c r="D12">
        <f>-B9*B12/(1-B12)</f>
        <v>0.61824656934768452</v>
      </c>
      <c r="E12">
        <f>(-E6*C9-B9*F9+F9*D12)/(1-E6-B9*D9+D9*D12)</f>
        <v>0.30524295875673207</v>
      </c>
      <c r="J12">
        <f ca="1">STDEV(J68:J1167)</f>
        <v>1.5229475894101395E-2</v>
      </c>
      <c r="K12">
        <f t="shared" ref="K12:O12" ca="1" si="1">STDEV(K68:K1167)</f>
        <v>1.9953834029644069E-2</v>
      </c>
      <c r="L12">
        <f t="shared" ca="1" si="1"/>
        <v>1.3347632556305765E-2</v>
      </c>
      <c r="M12">
        <f t="shared" ca="1" si="1"/>
        <v>1.6534348233801219E-2</v>
      </c>
      <c r="N12">
        <f t="shared" ca="1" si="1"/>
        <v>7.2292794533213565E-4</v>
      </c>
      <c r="O12">
        <f t="shared" ca="1" si="1"/>
        <v>4.7107913366916408E-2</v>
      </c>
    </row>
    <row r="14" spans="2:24" x14ac:dyDescent="0.15">
      <c r="C14" t="s">
        <v>20</v>
      </c>
      <c r="J14" t="s">
        <v>31</v>
      </c>
      <c r="Q14" t="s">
        <v>32</v>
      </c>
      <c r="X14" t="s">
        <v>28</v>
      </c>
    </row>
    <row r="15" spans="2:24" x14ac:dyDescent="0.15">
      <c r="C15" t="s">
        <v>15</v>
      </c>
      <c r="D15" t="s">
        <v>16</v>
      </c>
      <c r="E15" t="s">
        <v>17</v>
      </c>
      <c r="F15" t="s">
        <v>19</v>
      </c>
      <c r="G15" t="s">
        <v>18</v>
      </c>
      <c r="H15" t="s">
        <v>21</v>
      </c>
      <c r="J15" t="s">
        <v>15</v>
      </c>
      <c r="K15" t="s">
        <v>16</v>
      </c>
      <c r="L15" t="s">
        <v>17</v>
      </c>
      <c r="M15" t="s">
        <v>19</v>
      </c>
      <c r="N15" t="s">
        <v>18</v>
      </c>
      <c r="O15" t="s">
        <v>21</v>
      </c>
    </row>
    <row r="16" spans="2:24" x14ac:dyDescent="0.15">
      <c r="B16">
        <v>-1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15">
      <c r="B17">
        <v>0</v>
      </c>
      <c r="C17" s="6">
        <v>1</v>
      </c>
      <c r="D17">
        <f>$B$12*D16+$C$12*C17</f>
        <v>7.5371834864551318E-2</v>
      </c>
      <c r="E17">
        <f>$D$12*D16+$E$12*C17</f>
        <v>0.30524295875673207</v>
      </c>
      <c r="F17" s="1">
        <f t="shared" ref="F17:F48" si="2">C17+$C$6*D16</f>
        <v>1</v>
      </c>
      <c r="G17">
        <f t="shared" ref="G17:G48" si="3">$B$9*D16+$C$9*C17</f>
        <v>3.4750000000000059E-2</v>
      </c>
      <c r="H17">
        <f>D17/$D$6-(1-$D$6)/$D$6*D16</f>
        <v>3.0148733945820525</v>
      </c>
      <c r="I17">
        <v>0</v>
      </c>
      <c r="J17">
        <f ca="1">$E$6*J16+$F$6*NORMINV(RAND(),0,1)</f>
        <v>1.606420920103584E-2</v>
      </c>
      <c r="K17">
        <f ca="1">$B$12*K16+$C$12*J17</f>
        <v>1.2107889231300793E-3</v>
      </c>
      <c r="L17">
        <f ca="1">$D$12*K16+$E$12*J17</f>
        <v>4.9034867466112991E-3</v>
      </c>
      <c r="M17" s="1">
        <f t="shared" ref="M17:M48" ca="1" si="4">J17+$C$6*K16</f>
        <v>1.606420920103584E-2</v>
      </c>
      <c r="N17">
        <f t="shared" ref="N17:N80" ca="1" si="5">$B$9*K16+$C$9*J17</f>
        <v>5.5823126973599641E-4</v>
      </c>
      <c r="O17">
        <f ca="1">K17/$D$6-(1-$D$6)/$D$6*K16</f>
        <v>4.8431556925203172E-2</v>
      </c>
    </row>
    <row r="18" spans="2:15" x14ac:dyDescent="0.15">
      <c r="B18">
        <v>1</v>
      </c>
      <c r="C18">
        <f>$E$6*C17</f>
        <v>0.95</v>
      </c>
      <c r="D18">
        <f t="shared" ref="D18:D32" si="6">$B$12*D17+$C$12*C18</f>
        <v>0.14435789647480163</v>
      </c>
      <c r="E18">
        <f t="shared" ref="E18:E32" si="7">$D$12*D17+$E$12*C18</f>
        <v>0.33657918914934454</v>
      </c>
      <c r="F18" s="1">
        <f t="shared" si="2"/>
        <v>0.97713386055123841</v>
      </c>
      <c r="G18">
        <f t="shared" si="3"/>
        <v>3.1336230392612428E-2</v>
      </c>
      <c r="H18">
        <f t="shared" ref="H18:H81" si="8">D18/$D$6-(1-$D$6)/$D$6*D17</f>
        <v>2.8348142992745631</v>
      </c>
      <c r="I18">
        <v>1</v>
      </c>
      <c r="J18">
        <f t="shared" ref="J18:J81" ca="1" si="9">$E$6*J17+$F$6*NORMINV(RAND(),0,1)</f>
        <v>2.4172422950980942E-2</v>
      </c>
      <c r="K18">
        <f t="shared" ref="K18:K81" ca="1" si="10">$B$12*K17+$C$12*J18</f>
        <v>2.9906658427565382E-3</v>
      </c>
      <c r="L18">
        <f t="shared" ref="L18:L81" ca="1" si="11">$D$12*K17+$E$12*J18</f>
        <v>8.1270279998059084E-3</v>
      </c>
      <c r="M18" s="1">
        <f t="shared" ca="1" si="4"/>
        <v>2.460830696330777E-2</v>
      </c>
      <c r="N18">
        <f t="shared" ca="1" si="5"/>
        <v>8.1306375189617612E-4</v>
      </c>
      <c r="O18">
        <f t="shared" ref="O18:O81" ca="1" si="12">K18/$D$6-(1-$D$6)/$D$6*K17</f>
        <v>7.2405865708188438E-2</v>
      </c>
    </row>
    <row r="19" spans="2:15" x14ac:dyDescent="0.15">
      <c r="B19">
        <v>2</v>
      </c>
      <c r="C19">
        <f t="shared" ref="C19:C32" si="13">$E$6*C18</f>
        <v>0.90249999999999997</v>
      </c>
      <c r="D19">
        <f t="shared" si="6"/>
        <v>0.20736835145967464</v>
      </c>
      <c r="E19">
        <f t="shared" si="7"/>
        <v>0.36473054453174497</v>
      </c>
      <c r="F19" s="1">
        <f t="shared" si="2"/>
        <v>0.95446884273092858</v>
      </c>
      <c r="G19">
        <f t="shared" si="3"/>
        <v>2.8151355382400458E-2</v>
      </c>
      <c r="H19">
        <f t="shared" si="8"/>
        <v>2.6647760958697209</v>
      </c>
      <c r="I19">
        <v>2</v>
      </c>
      <c r="J19">
        <f t="shared" ca="1" si="9"/>
        <v>3.2037008150412424E-2</v>
      </c>
      <c r="K19">
        <f t="shared" ca="1" si="10"/>
        <v>5.3015072435485273E-3</v>
      </c>
      <c r="L19">
        <f t="shared" ca="1" si="11"/>
        <v>1.1628040054894959E-2</v>
      </c>
      <c r="M19" s="1">
        <f t="shared" ca="1" si="4"/>
        <v>3.311364785380478E-2</v>
      </c>
      <c r="N19">
        <f t="shared" ca="1" si="5"/>
        <v>1.046773624883928E-3</v>
      </c>
      <c r="O19">
        <f t="shared" ca="1" si="12"/>
        <v>9.5424321874436085E-2</v>
      </c>
    </row>
    <row r="20" spans="2:15" x14ac:dyDescent="0.15">
      <c r="B20">
        <v>3</v>
      </c>
      <c r="C20">
        <f t="shared" si="13"/>
        <v>0.85737499999999989</v>
      </c>
      <c r="D20">
        <f t="shared" si="6"/>
        <v>0.26478970250642081</v>
      </c>
      <c r="E20">
        <f t="shared" si="7"/>
        <v>0.38991245364528188</v>
      </c>
      <c r="F20" s="1">
        <f t="shared" si="2"/>
        <v>0.93202760652548278</v>
      </c>
      <c r="G20">
        <f t="shared" si="3"/>
        <v>2.5181909113536877E-2</v>
      </c>
      <c r="H20">
        <f t="shared" si="8"/>
        <v>2.5042223933295205</v>
      </c>
      <c r="I20">
        <v>3</v>
      </c>
      <c r="J20">
        <f t="shared" ca="1" si="9"/>
        <v>1.9172245873341841E-2</v>
      </c>
      <c r="K20">
        <f t="shared" ca="1" si="10"/>
        <v>6.5624671719342904E-3</v>
      </c>
      <c r="L20">
        <f t="shared" ca="1" si="11"/>
        <v>9.1298317220861874E-3</v>
      </c>
      <c r="M20" s="1">
        <f t="shared" ca="1" si="4"/>
        <v>2.1080788481019311E-2</v>
      </c>
      <c r="N20">
        <f t="shared" ca="1" si="5"/>
        <v>5.4833002300211072E-4</v>
      </c>
      <c r="O20">
        <f t="shared" ca="1" si="12"/>
        <v>5.5739904378979049E-2</v>
      </c>
    </row>
    <row r="21" spans="2:15" x14ac:dyDescent="0.15">
      <c r="B21">
        <v>4</v>
      </c>
      <c r="C21">
        <f t="shared" si="13"/>
        <v>0.81450624999999988</v>
      </c>
      <c r="D21">
        <f t="shared" si="6"/>
        <v>0.31698608113185123</v>
      </c>
      <c r="E21">
        <f t="shared" si="7"/>
        <v>0.41232762284903912</v>
      </c>
      <c r="F21" s="1">
        <f t="shared" si="2"/>
        <v>0.90983054290231136</v>
      </c>
      <c r="G21">
        <f t="shared" si="3"/>
        <v>2.2415169203757232E-2</v>
      </c>
      <c r="H21">
        <f t="shared" si="8"/>
        <v>2.3526448475236368</v>
      </c>
      <c r="I21">
        <v>4</v>
      </c>
      <c r="J21">
        <f t="shared" ca="1" si="9"/>
        <v>1.8118913207696718E-2</v>
      </c>
      <c r="K21">
        <f t="shared" ca="1" si="10"/>
        <v>7.7002504153146356E-3</v>
      </c>
      <c r="L21">
        <f t="shared" ca="1" si="11"/>
        <v>9.5878934924789536E-3</v>
      </c>
      <c r="M21" s="1">
        <f t="shared" ca="1" si="4"/>
        <v>2.0481401389593062E-2</v>
      </c>
      <c r="N21">
        <f t="shared" ca="1" si="5"/>
        <v>4.8368296406364319E-4</v>
      </c>
      <c r="O21">
        <f t="shared" ca="1" si="12"/>
        <v>5.2073796907148084E-2</v>
      </c>
    </row>
    <row r="22" spans="2:15" x14ac:dyDescent="0.15">
      <c r="B22">
        <v>5</v>
      </c>
      <c r="C22">
        <f t="shared" si="13"/>
        <v>0.77378093749999988</v>
      </c>
      <c r="D22">
        <f t="shared" si="6"/>
        <v>0.36430047201020055</v>
      </c>
      <c r="E22">
        <f t="shared" si="7"/>
        <v>0.43216673998279176</v>
      </c>
      <c r="F22" s="1">
        <f t="shared" si="2"/>
        <v>0.88789592670746631</v>
      </c>
      <c r="G22">
        <f t="shared" si="3"/>
        <v>1.9839117133752658E-2</v>
      </c>
      <c r="H22">
        <f t="shared" si="8"/>
        <v>2.2095617162658243</v>
      </c>
      <c r="I22">
        <v>5</v>
      </c>
      <c r="J22">
        <f t="shared" ca="1" si="9"/>
        <v>1.8033992252211022E-2</v>
      </c>
      <c r="K22">
        <f t="shared" ca="1" si="10"/>
        <v>8.792125079235864E-3</v>
      </c>
      <c r="L22">
        <f t="shared" ca="1" si="11"/>
        <v>1.0265402555647229E-2</v>
      </c>
      <c r="M22" s="1">
        <f t="shared" ca="1" si="4"/>
        <v>2.0806082401724289E-2</v>
      </c>
      <c r="N22">
        <f t="shared" ca="1" si="5"/>
        <v>4.5542766152773635E-4</v>
      </c>
      <c r="O22">
        <f t="shared" ca="1" si="12"/>
        <v>5.1375236972163729E-2</v>
      </c>
    </row>
    <row r="23" spans="2:15" x14ac:dyDescent="0.15">
      <c r="B23">
        <v>6</v>
      </c>
      <c r="C23">
        <f t="shared" si="13"/>
        <v>0.7350918906249998</v>
      </c>
      <c r="D23">
        <f t="shared" si="6"/>
        <v>0.40705587241190416</v>
      </c>
      <c r="E23">
        <f t="shared" si="7"/>
        <v>0.44960914068450364</v>
      </c>
      <c r="F23" s="1">
        <f t="shared" si="2"/>
        <v>0.86624006054867198</v>
      </c>
      <c r="G23">
        <f t="shared" si="3"/>
        <v>1.7442400701711915E-2</v>
      </c>
      <c r="H23">
        <f t="shared" si="8"/>
        <v>2.0745164880783431</v>
      </c>
      <c r="I23">
        <v>6</v>
      </c>
      <c r="J23">
        <f t="shared" ca="1" si="9"/>
        <v>1.4766689058674816E-2</v>
      </c>
      <c r="K23">
        <f t="shared" ca="1" si="10"/>
        <v>9.5998232863656399E-3</v>
      </c>
      <c r="L23">
        <f t="shared" ca="1" si="11"/>
        <v>9.9431290268238749E-3</v>
      </c>
      <c r="M23" s="1">
        <f t="shared" ca="1" si="4"/>
        <v>1.7931854087199727E-2</v>
      </c>
      <c r="N23">
        <f t="shared" ca="1" si="5"/>
        <v>3.1760558302674482E-4</v>
      </c>
      <c r="O23">
        <f t="shared" ca="1" si="12"/>
        <v>4.1100053364426903E-2</v>
      </c>
    </row>
    <row r="24" spans="2:15" x14ac:dyDescent="0.15">
      <c r="B24">
        <v>7</v>
      </c>
      <c r="C24">
        <f t="shared" si="13"/>
        <v>0.69833729609374973</v>
      </c>
      <c r="D24">
        <f t="shared" si="6"/>
        <v>0.4455563901252737</v>
      </c>
      <c r="E24">
        <f t="shared" si="7"/>
        <v>0.46482343912132079</v>
      </c>
      <c r="F24" s="1">
        <f t="shared" si="2"/>
        <v>0.84487741016203521</v>
      </c>
      <c r="G24">
        <f t="shared" si="3"/>
        <v>1.5214298436817082E-2</v>
      </c>
      <c r="H24">
        <f t="shared" si="8"/>
        <v>1.9470765809466855</v>
      </c>
      <c r="I24">
        <v>7</v>
      </c>
      <c r="J24">
        <f t="shared" ca="1" si="9"/>
        <v>1.1409812288406065E-2</v>
      </c>
      <c r="K24">
        <f t="shared" ca="1" si="10"/>
        <v>1.0126461341734025E-2</v>
      </c>
      <c r="L24">
        <f t="shared" ca="1" si="11"/>
        <v>9.4178226749115582E-3</v>
      </c>
      <c r="M24" s="1">
        <f t="shared" ca="1" si="4"/>
        <v>1.4865748671497696E-2</v>
      </c>
      <c r="N24">
        <f t="shared" ca="1" si="5"/>
        <v>1.8299090713333924E-4</v>
      </c>
      <c r="O24">
        <f t="shared" ca="1" si="12"/>
        <v>3.0665345501101005E-2</v>
      </c>
    </row>
    <row r="25" spans="2:15" x14ac:dyDescent="0.15">
      <c r="B25">
        <v>8</v>
      </c>
      <c r="C25">
        <f t="shared" si="13"/>
        <v>0.66342043128906225</v>
      </c>
      <c r="D25">
        <f t="shared" si="6"/>
        <v>0.48008828306002616</v>
      </c>
      <c r="E25">
        <f t="shared" si="7"/>
        <v>0.47796812499222963</v>
      </c>
      <c r="F25" s="1">
        <f t="shared" si="2"/>
        <v>0.82382073173416082</v>
      </c>
      <c r="G25">
        <f t="shared" si="3"/>
        <v>1.314468587090885E-2</v>
      </c>
      <c r="H25">
        <f t="shared" si="8"/>
        <v>1.8268321075153686</v>
      </c>
      <c r="I25">
        <v>8</v>
      </c>
      <c r="J25">
        <f t="shared" ca="1" si="9"/>
        <v>1.3878025444780161E-2</v>
      </c>
      <c r="K25">
        <f t="shared" ca="1" si="10"/>
        <v>1.0820846381894811E-2</v>
      </c>
      <c r="L25">
        <f t="shared" ca="1" si="11"/>
        <v>1.0496819532624921E-2</v>
      </c>
      <c r="M25" s="1">
        <f t="shared" ca="1" si="4"/>
        <v>1.752355152780441E-2</v>
      </c>
      <c r="N25">
        <f t="shared" ca="1" si="5"/>
        <v>2.5704888396594629E-4</v>
      </c>
      <c r="O25">
        <f t="shared" ca="1" si="12"/>
        <v>3.7901862948165499E-2</v>
      </c>
    </row>
    <row r="26" spans="2:15" x14ac:dyDescent="0.15">
      <c r="B26">
        <v>9</v>
      </c>
      <c r="C26">
        <f t="shared" si="13"/>
        <v>0.63024940972460908</v>
      </c>
      <c r="D26">
        <f t="shared" si="6"/>
        <v>0.51092094356740025</v>
      </c>
      <c r="E26">
        <f t="shared" si="7"/>
        <v>0.48919212856490485</v>
      </c>
      <c r="F26" s="1">
        <f t="shared" si="2"/>
        <v>0.80308119162621849</v>
      </c>
      <c r="G26">
        <f t="shared" si="3"/>
        <v>1.1224003572675202E-2</v>
      </c>
      <c r="H26">
        <f t="shared" si="8"/>
        <v>1.7133947033549894</v>
      </c>
      <c r="I26">
        <v>9</v>
      </c>
      <c r="J26">
        <f t="shared" ca="1" si="9"/>
        <v>1.6297849322911631E-2</v>
      </c>
      <c r="K26">
        <f t="shared" ca="1" si="10"/>
        <v>1.167350643881112E-2</v>
      </c>
      <c r="L26">
        <f t="shared" ca="1" si="11"/>
        <v>1.1664754901741721E-2</v>
      </c>
      <c r="M26" s="1">
        <f t="shared" ca="1" si="4"/>
        <v>2.0193354020393763E-2</v>
      </c>
      <c r="N26">
        <f t="shared" ca="1" si="5"/>
        <v>3.2569464043783917E-4</v>
      </c>
      <c r="O26">
        <f t="shared" ca="1" si="12"/>
        <v>4.4927248658547136E-2</v>
      </c>
    </row>
    <row r="27" spans="2:15" x14ac:dyDescent="0.15">
      <c r="B27">
        <v>10</v>
      </c>
      <c r="C27">
        <f t="shared" si="13"/>
        <v>0.59873693923837856</v>
      </c>
      <c r="D27">
        <f t="shared" si="6"/>
        <v>0.53830783035573138</v>
      </c>
      <c r="E27">
        <f t="shared" si="7"/>
        <v>0.49863535541849957</v>
      </c>
      <c r="F27" s="1">
        <f t="shared" si="2"/>
        <v>0.78266847892264269</v>
      </c>
      <c r="G27">
        <f t="shared" si="3"/>
        <v>9.4432268535946905E-3</v>
      </c>
      <c r="H27">
        <f t="shared" si="8"/>
        <v>1.6063964151006438</v>
      </c>
      <c r="I27">
        <v>10</v>
      </c>
      <c r="J27">
        <f t="shared" ca="1" si="9"/>
        <v>9.6094774601043747E-3</v>
      </c>
      <c r="K27">
        <f t="shared" ca="1" si="10"/>
        <v>1.1992444208672562E-2</v>
      </c>
      <c r="L27">
        <f t="shared" ca="1" si="11"/>
        <v>1.0150330640081466E-2</v>
      </c>
      <c r="M27" s="1">
        <f t="shared" ca="1" si="4"/>
        <v>1.3811939778076376E-2</v>
      </c>
      <c r="N27">
        <f t="shared" ca="1" si="5"/>
        <v>7.4310558539467835E-5</v>
      </c>
      <c r="O27">
        <f t="shared" ca="1" si="12"/>
        <v>2.4431017233268737E-2</v>
      </c>
    </row>
    <row r="28" spans="2:15" x14ac:dyDescent="0.15">
      <c r="B28">
        <v>11</v>
      </c>
      <c r="C28">
        <f t="shared" si="13"/>
        <v>0.56880009227645956</v>
      </c>
      <c r="D28">
        <f t="shared" si="6"/>
        <v>0.56248735073242928</v>
      </c>
      <c r="E28">
        <f t="shared" si="7"/>
        <v>0.506429192477995</v>
      </c>
      <c r="F28" s="1">
        <f t="shared" si="2"/>
        <v>0.76259091120452283</v>
      </c>
      <c r="G28">
        <f t="shared" si="3"/>
        <v>7.7938370594955175E-3</v>
      </c>
      <c r="H28">
        <f t="shared" si="8"/>
        <v>1.5054886454236467</v>
      </c>
      <c r="I28">
        <v>11</v>
      </c>
      <c r="J28">
        <f t="shared" ca="1" si="9"/>
        <v>8.0602358643827882E-3</v>
      </c>
      <c r="K28">
        <f t="shared" ca="1" si="10"/>
        <v>1.2183538128991265E-2</v>
      </c>
      <c r="L28">
        <f t="shared" ca="1" si="11"/>
        <v>9.8746177336266477E-3</v>
      </c>
      <c r="M28" s="1">
        <f t="shared" ca="1" si="4"/>
        <v>1.2377515779504911E-2</v>
      </c>
      <c r="N28">
        <f t="shared" ca="1" si="5"/>
        <v>1.3381237086424142E-5</v>
      </c>
      <c r="O28">
        <f t="shared" ca="1" si="12"/>
        <v>1.9636201021420663E-2</v>
      </c>
    </row>
    <row r="29" spans="2:15" x14ac:dyDescent="0.15">
      <c r="B29">
        <v>12</v>
      </c>
      <c r="C29">
        <f t="shared" si="13"/>
        <v>0.54036008766263655</v>
      </c>
      <c r="D29">
        <f t="shared" si="6"/>
        <v>0.58368369576291101</v>
      </c>
      <c r="E29">
        <f t="shared" si="7"/>
        <v>0.51269698684398246</v>
      </c>
      <c r="F29" s="1">
        <f t="shared" si="2"/>
        <v>0.7428555339263111</v>
      </c>
      <c r="G29">
        <f t="shared" si="3"/>
        <v>6.2677943659874037E-3</v>
      </c>
      <c r="H29">
        <f t="shared" si="8"/>
        <v>1.4103411519516982</v>
      </c>
      <c r="I29">
        <v>12</v>
      </c>
      <c r="J29">
        <f t="shared" ca="1" si="9"/>
        <v>1.4651537400949457E-3</v>
      </c>
      <c r="K29">
        <f t="shared" ca="1" si="10"/>
        <v>1.1870913139501152E-2</v>
      </c>
      <c r="L29">
        <f t="shared" ca="1" si="11"/>
        <v>7.979658513425629E-3</v>
      </c>
      <c r="M29" s="1">
        <f t="shared" ca="1" si="4"/>
        <v>5.8512274665318007E-3</v>
      </c>
      <c r="N29">
        <f t="shared" ca="1" si="5"/>
        <v>-2.2004779552046674E-4</v>
      </c>
      <c r="O29">
        <f t="shared" ca="1" si="12"/>
        <v>-3.2146145061323628E-4</v>
      </c>
    </row>
    <row r="30" spans="2:15" x14ac:dyDescent="0.15">
      <c r="B30">
        <v>13</v>
      </c>
      <c r="C30">
        <f t="shared" si="13"/>
        <v>0.5133420832795047</v>
      </c>
      <c r="D30">
        <f t="shared" si="6"/>
        <v>0.60210763080380458</v>
      </c>
      <c r="E30">
        <f t="shared" si="7"/>
        <v>0.51755449884417815</v>
      </c>
      <c r="F30" s="1">
        <f t="shared" si="2"/>
        <v>0.7234682137541526</v>
      </c>
      <c r="G30">
        <f t="shared" si="3"/>
        <v>4.8575120001956556E-3</v>
      </c>
      <c r="H30">
        <f t="shared" si="8"/>
        <v>1.3206410973986529</v>
      </c>
      <c r="I30">
        <v>13</v>
      </c>
      <c r="J30">
        <f t="shared" ca="1" si="9"/>
        <v>-3.2057473534575021E-3</v>
      </c>
      <c r="K30">
        <f t="shared" ca="1" si="10"/>
        <v>1.1217089229477843E-2</v>
      </c>
      <c r="L30">
        <f t="shared" ca="1" si="11"/>
        <v>6.3606195163250076E-3</v>
      </c>
      <c r="M30" s="1">
        <f t="shared" ca="1" si="4"/>
        <v>1.0677813767629128E-3</v>
      </c>
      <c r="N30">
        <f t="shared" ca="1" si="5"/>
        <v>-3.7540882875515449E-4</v>
      </c>
      <c r="O30">
        <f t="shared" ca="1" si="12"/>
        <v>-1.4282043261431288E-2</v>
      </c>
    </row>
    <row r="31" spans="2:15" x14ac:dyDescent="0.15">
      <c r="B31">
        <v>14</v>
      </c>
      <c r="C31">
        <f t="shared" si="13"/>
        <v>0.48767497911552943</v>
      </c>
      <c r="D31">
        <f t="shared" si="6"/>
        <v>0.61795724374128802</v>
      </c>
      <c r="E31">
        <f t="shared" si="7"/>
        <v>0.52111033065936607</v>
      </c>
      <c r="F31" s="1">
        <f t="shared" si="2"/>
        <v>0.70443372620489908</v>
      </c>
      <c r="G31">
        <f t="shared" si="3"/>
        <v>3.5558318151880392E-3</v>
      </c>
      <c r="H31">
        <f t="shared" si="8"/>
        <v>1.2360921483031397</v>
      </c>
      <c r="I31">
        <v>14</v>
      </c>
      <c r="J31">
        <f t="shared" ca="1" si="9"/>
        <v>-3.6534251926503762E-3</v>
      </c>
      <c r="K31">
        <f t="shared" ca="1" si="10"/>
        <v>1.0552226139780727E-2</v>
      </c>
      <c r="L31">
        <f t="shared" ca="1" si="11"/>
        <v>5.8197446187905526E-3</v>
      </c>
      <c r="M31" s="1">
        <f t="shared" ca="1" si="4"/>
        <v>3.8472692996164735E-4</v>
      </c>
      <c r="N31">
        <f t="shared" ca="1" si="5"/>
        <v>-3.7642458990818847E-4</v>
      </c>
      <c r="O31">
        <f t="shared" ca="1" si="12"/>
        <v>-1.5377434358406772E-2</v>
      </c>
    </row>
    <row r="32" spans="2:15" x14ac:dyDescent="0.15">
      <c r="B32">
        <v>15</v>
      </c>
      <c r="C32">
        <f t="shared" si="13"/>
        <v>0.46329123015975293</v>
      </c>
      <c r="D32">
        <f t="shared" si="6"/>
        <v>0.63141865314542933</v>
      </c>
      <c r="E32">
        <f t="shared" si="7"/>
        <v>0.52346633180661128</v>
      </c>
      <c r="F32" s="1">
        <f t="shared" si="2"/>
        <v>0.68575583790661665</v>
      </c>
      <c r="G32">
        <f t="shared" si="3"/>
        <v>2.3560011472451743E-3</v>
      </c>
      <c r="H32">
        <f t="shared" si="8"/>
        <v>1.1564136199069388</v>
      </c>
      <c r="I32">
        <v>15</v>
      </c>
      <c r="J32">
        <f t="shared" ca="1" si="9"/>
        <v>2.4369951114293288E-3</v>
      </c>
      <c r="K32">
        <f t="shared" ca="1" si="10"/>
        <v>1.0369495644061758E-2</v>
      </c>
      <c r="L32">
        <f t="shared" ca="1" si="11"/>
        <v>7.2677532081887744E-3</v>
      </c>
      <c r="M32" s="1">
        <f t="shared" ca="1" si="4"/>
        <v>6.2357965217503903E-3</v>
      </c>
      <c r="N32">
        <f t="shared" ca="1" si="5"/>
        <v>-1.4999592922655442E-4</v>
      </c>
      <c r="O32">
        <f t="shared" ca="1" si="12"/>
        <v>3.2430063110219787E-3</v>
      </c>
    </row>
    <row r="33" spans="2:15" x14ac:dyDescent="0.15">
      <c r="B33">
        <v>16</v>
      </c>
      <c r="C33">
        <f t="shared" ref="C33:C48" si="14">$E$6*C32</f>
        <v>0.44012666865176525</v>
      </c>
      <c r="D33">
        <f t="shared" ref="D33:D48" si="15">$B$12*D32+$C$12*C33</f>
        <v>0.64266667843751279</v>
      </c>
      <c r="E33">
        <f t="shared" ref="E33:E48" si="16">$D$12*D32+$E$12*C33</f>
        <v>0.52471798269630587</v>
      </c>
      <c r="F33" s="1">
        <f t="shared" si="2"/>
        <v>0.66743738378411976</v>
      </c>
      <c r="G33">
        <f t="shared" si="3"/>
        <v>1.2516508896944969E-3</v>
      </c>
      <c r="H33">
        <f t="shared" si="8"/>
        <v>1.0813396648287679</v>
      </c>
      <c r="I33">
        <v>16</v>
      </c>
      <c r="J33">
        <f t="shared" ca="1" si="9"/>
        <v>1.7077617352319656E-2</v>
      </c>
      <c r="K33">
        <f t="shared" ca="1" si="10"/>
        <v>1.1296600770998538E-2</v>
      </c>
      <c r="L33">
        <f t="shared" ca="1" si="11"/>
        <v>1.16237275569443E-2</v>
      </c>
      <c r="M33" s="1">
        <f t="shared" ca="1" si="4"/>
        <v>2.0810635784181887E-2</v>
      </c>
      <c r="N33">
        <f t="shared" ca="1" si="5"/>
        <v>3.6282961986917515E-4</v>
      </c>
      <c r="O33">
        <f t="shared" ca="1" si="12"/>
        <v>4.7453700721532932E-2</v>
      </c>
    </row>
    <row r="34" spans="2:15" x14ac:dyDescent="0.15">
      <c r="B34">
        <v>17</v>
      </c>
      <c r="C34">
        <f t="shared" si="14"/>
        <v>0.41812033521917696</v>
      </c>
      <c r="D34">
        <f t="shared" si="15"/>
        <v>0.65186547405926365</v>
      </c>
      <c r="E34">
        <f t="shared" si="16"/>
        <v>0.52495475741672204</v>
      </c>
      <c r="F34" s="1">
        <f t="shared" si="2"/>
        <v>0.6494803394566816</v>
      </c>
      <c r="G34">
        <f t="shared" si="3"/>
        <v>2.3677472041611428E-4</v>
      </c>
      <c r="H34">
        <f t="shared" si="8"/>
        <v>1.0106185033075441</v>
      </c>
      <c r="I34">
        <v>17</v>
      </c>
      <c r="J34">
        <f t="shared" ca="1" si="9"/>
        <v>2.2070610303462846E-2</v>
      </c>
      <c r="K34">
        <f t="shared" ca="1" si="10"/>
        <v>1.2567844509731583E-2</v>
      </c>
      <c r="L34">
        <f t="shared" ca="1" si="11"/>
        <v>1.3720983062556069E-2</v>
      </c>
      <c r="M34" s="1">
        <f t="shared" ca="1" si="4"/>
        <v>2.6137386581022319E-2</v>
      </c>
      <c r="N34">
        <f t="shared" ca="1" si="5"/>
        <v>5.1571730689832724E-4</v>
      </c>
      <c r="O34">
        <f t="shared" ca="1" si="12"/>
        <v>6.2146350320320287E-2</v>
      </c>
    </row>
    <row r="35" spans="2:15" x14ac:dyDescent="0.15">
      <c r="B35">
        <v>18</v>
      </c>
      <c r="C35">
        <f t="shared" si="14"/>
        <v>0.39721431845821809</v>
      </c>
      <c r="D35">
        <f t="shared" si="15"/>
        <v>0.65916912953032902</v>
      </c>
      <c r="E35">
        <f t="shared" si="16"/>
        <v>0.52426046684006711</v>
      </c>
      <c r="F35" s="1">
        <f t="shared" si="2"/>
        <v>0.63188588911955301</v>
      </c>
      <c r="G35">
        <f t="shared" si="3"/>
        <v>-6.942905766549462E-4</v>
      </c>
      <c r="H35">
        <f t="shared" si="8"/>
        <v>0.94401169290187781</v>
      </c>
      <c r="I35">
        <v>18</v>
      </c>
      <c r="J35">
        <f t="shared" ca="1" si="9"/>
        <v>1.2519186635364882E-2</v>
      </c>
      <c r="K35">
        <f t="shared" ca="1" si="10"/>
        <v>1.3075037760832428E-2</v>
      </c>
      <c r="L35">
        <f t="shared" ca="1" si="11"/>
        <v>1.1591420322043198E-2</v>
      </c>
      <c r="M35" s="1">
        <f t="shared" ca="1" si="4"/>
        <v>1.7043610658868252E-2</v>
      </c>
      <c r="N35">
        <f t="shared" ca="1" si="5"/>
        <v>1.555328736824995E-4</v>
      </c>
      <c r="O35">
        <f t="shared" ca="1" si="12"/>
        <v>3.2855574553765365E-2</v>
      </c>
    </row>
    <row r="36" spans="2:15" x14ac:dyDescent="0.15">
      <c r="B36">
        <v>19</v>
      </c>
      <c r="C36">
        <f t="shared" si="14"/>
        <v>0.37735360253530714</v>
      </c>
      <c r="D36">
        <f t="shared" si="15"/>
        <v>0.66472223718305334</v>
      </c>
      <c r="E36">
        <f t="shared" si="16"/>
        <v>0.52271358308741445</v>
      </c>
      <c r="F36" s="1">
        <f t="shared" si="2"/>
        <v>0.61465448916622556</v>
      </c>
      <c r="G36">
        <f t="shared" si="3"/>
        <v>-1.5468837526525971E-3</v>
      </c>
      <c r="H36">
        <f t="shared" si="8"/>
        <v>0.88129343563930007</v>
      </c>
      <c r="I36">
        <v>19</v>
      </c>
      <c r="J36">
        <f t="shared" ca="1" si="9"/>
        <v>-4.6132646198323891E-3</v>
      </c>
      <c r="K36">
        <f t="shared" ca="1" si="10"/>
        <v>1.2273315149083712E-2</v>
      </c>
      <c r="L36">
        <f t="shared" ca="1" si="11"/>
        <v>6.6754306976406896E-3</v>
      </c>
      <c r="M36" s="1">
        <f t="shared" ca="1" si="4"/>
        <v>9.3748974067284566E-5</v>
      </c>
      <c r="N36">
        <f t="shared" ca="1" si="5"/>
        <v>-4.5109978534008945E-4</v>
      </c>
      <c r="O36">
        <f t="shared" ca="1" si="12"/>
        <v>-1.8993866709116236E-2</v>
      </c>
    </row>
    <row r="37" spans="2:15" x14ac:dyDescent="0.15">
      <c r="B37">
        <v>20</v>
      </c>
      <c r="C37">
        <f t="shared" si="14"/>
        <v>0.35848592240854177</v>
      </c>
      <c r="D37">
        <f t="shared" si="15"/>
        <v>0.66866042927123526</v>
      </c>
      <c r="E37">
        <f t="shared" si="16"/>
        <v>0.52038754633616013</v>
      </c>
      <c r="F37" s="1">
        <f t="shared" si="2"/>
        <v>0.59778592779444095</v>
      </c>
      <c r="G37">
        <f t="shared" si="3"/>
        <v>-2.3260367512542828E-3</v>
      </c>
      <c r="H37">
        <f t="shared" si="8"/>
        <v>0.82224992071032688</v>
      </c>
      <c r="I37">
        <v>20</v>
      </c>
      <c r="J37">
        <f t="shared" ca="1" si="9"/>
        <v>-4.959344354137413E-3</v>
      </c>
      <c r="K37">
        <f t="shared" ca="1" si="10"/>
        <v>1.1473346568734033E-2</v>
      </c>
      <c r="L37">
        <f t="shared" ca="1" si="11"/>
        <v>6.0741300412935724E-3</v>
      </c>
      <c r="M37" s="1">
        <f t="shared" ca="1" si="4"/>
        <v>-5.4095090046727638E-4</v>
      </c>
      <c r="N37">
        <f t="shared" ca="1" si="5"/>
        <v>-4.452957452218976E-4</v>
      </c>
      <c r="O37">
        <f t="shared" ca="1" si="12"/>
        <v>-1.9725428064903516E-2</v>
      </c>
    </row>
    <row r="38" spans="2:15" x14ac:dyDescent="0.15">
      <c r="B38">
        <v>21</v>
      </c>
      <c r="C38">
        <f t="shared" si="14"/>
        <v>0.34056162628811465</v>
      </c>
      <c r="D38">
        <f t="shared" si="15"/>
        <v>0.67111088606192493</v>
      </c>
      <c r="E38">
        <f t="shared" si="16"/>
        <v>0.51735105490267985</v>
      </c>
      <c r="F38" s="1">
        <f t="shared" si="2"/>
        <v>0.58127938082575936</v>
      </c>
      <c r="G38">
        <f t="shared" si="3"/>
        <v>-3.0364914334802939E-3</v>
      </c>
      <c r="H38">
        <f t="shared" si="8"/>
        <v>0.76667870089882229</v>
      </c>
      <c r="I38">
        <v>21</v>
      </c>
      <c r="J38">
        <f t="shared" ca="1" si="9"/>
        <v>-1.6424017896253723E-2</v>
      </c>
      <c r="K38">
        <f t="shared" ca="1" si="10"/>
        <v>9.8370422970887918E-3</v>
      </c>
      <c r="L38">
        <f t="shared" ca="1" si="11"/>
        <v>2.0800413377308384E-3</v>
      </c>
      <c r="M38" s="1">
        <f t="shared" ca="1" si="4"/>
        <v>-1.2293613131509472E-2</v>
      </c>
      <c r="N38">
        <f t="shared" ca="1" si="5"/>
        <v>-8.2590184958346313E-4</v>
      </c>
      <c r="O38">
        <f t="shared" ca="1" si="12"/>
        <v>-5.3978824297075623E-2</v>
      </c>
    </row>
    <row r="39" spans="2:15" x14ac:dyDescent="0.15">
      <c r="B39">
        <v>22</v>
      </c>
      <c r="C39">
        <f t="shared" si="14"/>
        <v>0.3235335449737089</v>
      </c>
      <c r="D39">
        <f t="shared" si="15"/>
        <v>0.67219281643616302</v>
      </c>
      <c r="E39">
        <f t="shared" si="16"/>
        <v>0.51366833948449897</v>
      </c>
      <c r="F39" s="1">
        <f t="shared" si="2"/>
        <v>0.56513346395600184</v>
      </c>
      <c r="G39">
        <f t="shared" si="3"/>
        <v>-3.6827154181808316E-3</v>
      </c>
      <c r="H39">
        <f t="shared" si="8"/>
        <v>0.71438810103144945</v>
      </c>
      <c r="I39">
        <v>22</v>
      </c>
      <c r="J39">
        <f t="shared" ca="1" si="9"/>
        <v>-8.125059240134961E-3</v>
      </c>
      <c r="K39">
        <f t="shared" ca="1" si="10"/>
        <v>8.8830641432593813E-3</v>
      </c>
      <c r="L39">
        <f t="shared" ca="1" si="11"/>
        <v>3.6016005301706907E-3</v>
      </c>
      <c r="M39" s="1">
        <f t="shared" ca="1" si="4"/>
        <v>-4.5837240131829955E-3</v>
      </c>
      <c r="N39">
        <f t="shared" ca="1" si="5"/>
        <v>-5.0112162928194544E-4</v>
      </c>
      <c r="O39">
        <f t="shared" ca="1" si="12"/>
        <v>-2.8322083856087643E-2</v>
      </c>
    </row>
    <row r="40" spans="2:15" x14ac:dyDescent="0.15">
      <c r="B40">
        <v>23</v>
      </c>
      <c r="C40">
        <f t="shared" si="14"/>
        <v>0.30735686772502346</v>
      </c>
      <c r="D40">
        <f t="shared" si="15"/>
        <v>0.67201791244566622</v>
      </c>
      <c r="E40">
        <f t="shared" si="16"/>
        <v>0.50939942240040337</v>
      </c>
      <c r="F40" s="1">
        <f t="shared" si="2"/>
        <v>0.54934628164204213</v>
      </c>
      <c r="G40">
        <f t="shared" si="3"/>
        <v>-4.2689170840957084E-3</v>
      </c>
      <c r="H40">
        <f t="shared" si="8"/>
        <v>0.66519665681628837</v>
      </c>
      <c r="I40">
        <v>23</v>
      </c>
      <c r="J40">
        <f t="shared" ca="1" si="9"/>
        <v>-8.1197784016321401E-3</v>
      </c>
      <c r="K40">
        <f t="shared" ca="1" si="10"/>
        <v>7.9626095725748511E-3</v>
      </c>
      <c r="L40">
        <f t="shared" ca="1" si="11"/>
        <v>3.0134187481023374E-3</v>
      </c>
      <c r="M40" s="1">
        <f t="shared" ca="1" si="4"/>
        <v>-4.9218753100587626E-3</v>
      </c>
      <c r="N40">
        <f t="shared" ca="1" si="5"/>
        <v>-4.7972164600280638E-4</v>
      </c>
      <c r="O40">
        <f t="shared" ca="1" si="12"/>
        <v>-2.7935118684121851E-2</v>
      </c>
    </row>
    <row r="41" spans="2:15" x14ac:dyDescent="0.15">
      <c r="B41">
        <v>24</v>
      </c>
      <c r="C41">
        <f t="shared" si="14"/>
        <v>0.29198902433877227</v>
      </c>
      <c r="D41">
        <f t="shared" si="15"/>
        <v>0.67069077919759412</v>
      </c>
      <c r="E41">
        <f t="shared" si="16"/>
        <v>0.50460036262338415</v>
      </c>
      <c r="F41" s="1">
        <f t="shared" si="2"/>
        <v>0.53391547281921214</v>
      </c>
      <c r="G41">
        <f t="shared" si="3"/>
        <v>-4.7990597770192888E-3</v>
      </c>
      <c r="H41">
        <f t="shared" si="8"/>
        <v>0.61893258252278116</v>
      </c>
      <c r="I41">
        <v>24</v>
      </c>
      <c r="J41">
        <f t="shared" ca="1" si="9"/>
        <v>-1.1887221073605141E-2</v>
      </c>
      <c r="K41">
        <f t="shared" ca="1" si="10"/>
        <v>6.7901574320929758E-3</v>
      </c>
      <c r="L41">
        <f t="shared" ca="1" si="11"/>
        <v>1.2943655193968237E-3</v>
      </c>
      <c r="M41" s="1">
        <f t="shared" ca="1" si="4"/>
        <v>-9.0206816274781953E-3</v>
      </c>
      <c r="N41">
        <f t="shared" ca="1" si="5"/>
        <v>-5.9016936920184432E-4</v>
      </c>
      <c r="O41">
        <f t="shared" ca="1" si="12"/>
        <v>-3.8935476046700224E-2</v>
      </c>
    </row>
    <row r="42" spans="2:15" x14ac:dyDescent="0.15">
      <c r="B42">
        <v>25</v>
      </c>
      <c r="C42">
        <f t="shared" si="14"/>
        <v>0.27738957312183365</v>
      </c>
      <c r="D42">
        <f t="shared" si="15"/>
        <v>0.66830934136850018</v>
      </c>
      <c r="E42">
        <f t="shared" si="16"/>
        <v>0.49932348736001331</v>
      </c>
      <c r="F42" s="1">
        <f t="shared" si="2"/>
        <v>0.51883825363296754</v>
      </c>
      <c r="G42">
        <f t="shared" si="3"/>
        <v>-5.2768752633707838E-3</v>
      </c>
      <c r="H42">
        <f t="shared" si="8"/>
        <v>0.57543326603383349</v>
      </c>
      <c r="I42">
        <v>25</v>
      </c>
      <c r="J42">
        <f t="shared" ca="1" si="9"/>
        <v>7.9702356059770454E-4</v>
      </c>
      <c r="K42">
        <f t="shared" ca="1" si="10"/>
        <v>6.6144518437332564E-3</v>
      </c>
      <c r="L42">
        <f t="shared" ca="1" si="11"/>
        <v>4.4412773675578344E-3</v>
      </c>
      <c r="M42" s="1">
        <f t="shared" ca="1" si="4"/>
        <v>3.2414802361511756E-3</v>
      </c>
      <c r="N42">
        <f t="shared" ca="1" si="5"/>
        <v>-1.2331653255897776E-4</v>
      </c>
      <c r="O42">
        <f t="shared" ca="1" si="12"/>
        <v>-2.380661022958197E-4</v>
      </c>
    </row>
    <row r="43" spans="2:15" x14ac:dyDescent="0.15">
      <c r="B43">
        <v>26</v>
      </c>
      <c r="C43">
        <f t="shared" si="14"/>
        <v>0.26352009446574198</v>
      </c>
      <c r="D43">
        <f t="shared" si="15"/>
        <v>0.66496522758116849</v>
      </c>
      <c r="E43">
        <f t="shared" si="16"/>
        <v>0.49361761089066247</v>
      </c>
      <c r="F43" s="1">
        <f t="shared" si="2"/>
        <v>0.50411145735840202</v>
      </c>
      <c r="G43">
        <f t="shared" si="3"/>
        <v>-5.7058764693509196E-3</v>
      </c>
      <c r="H43">
        <f t="shared" si="8"/>
        <v>0.53454478987523046</v>
      </c>
      <c r="I43">
        <v>26</v>
      </c>
      <c r="J43">
        <f t="shared" ca="1" si="9"/>
        <v>3.5766699980080796E-3</v>
      </c>
      <c r="K43">
        <f t="shared" ca="1" si="10"/>
        <v>6.6543544383576283E-3</v>
      </c>
      <c r="L43">
        <f t="shared" ca="1" si="11"/>
        <v>5.1811154931919734E-3</v>
      </c>
      <c r="M43" s="1">
        <f t="shared" ca="1" si="4"/>
        <v>5.9578726617520519E-3</v>
      </c>
      <c r="N43">
        <f t="shared" ca="1" si="5"/>
        <v>-2.281612657384691E-5</v>
      </c>
      <c r="O43">
        <f t="shared" ca="1" si="12"/>
        <v>8.2105556287080939E-3</v>
      </c>
    </row>
    <row r="44" spans="2:15" x14ac:dyDescent="0.15">
      <c r="B44">
        <v>27</v>
      </c>
      <c r="C44">
        <f t="shared" si="14"/>
        <v>0.25034408974245487</v>
      </c>
      <c r="D44">
        <f t="shared" si="15"/>
        <v>0.66074413381409158</v>
      </c>
      <c r="E44">
        <f t="shared" si="16"/>
        <v>0.48752824134780748</v>
      </c>
      <c r="F44" s="1">
        <f t="shared" si="2"/>
        <v>0.48973157167167553</v>
      </c>
      <c r="G44">
        <f t="shared" si="3"/>
        <v>-6.0893695428548902E-3</v>
      </c>
      <c r="H44">
        <f t="shared" si="8"/>
        <v>0.49612147689809305</v>
      </c>
      <c r="I44">
        <v>27</v>
      </c>
      <c r="J44">
        <f t="shared" ca="1" si="9"/>
        <v>5.0282654148006345E-3</v>
      </c>
      <c r="K44">
        <f t="shared" ca="1" si="10"/>
        <v>6.802280881257004E-3</v>
      </c>
      <c r="L44">
        <f t="shared" ca="1" si="11"/>
        <v>5.648874415366034E-3</v>
      </c>
      <c r="M44" s="1">
        <f t="shared" ca="1" si="4"/>
        <v>7.42383301260938E-3</v>
      </c>
      <c r="N44">
        <f t="shared" ca="1" si="5"/>
        <v>2.6739380455248431E-5</v>
      </c>
      <c r="O44">
        <f t="shared" ca="1" si="12"/>
        <v>1.2571412154332606E-2</v>
      </c>
    </row>
    <row r="45" spans="2:15" x14ac:dyDescent="0.15">
      <c r="B45">
        <v>28</v>
      </c>
      <c r="C45">
        <f t="shared" si="14"/>
        <v>0.2378268852553321</v>
      </c>
      <c r="D45">
        <f t="shared" si="15"/>
        <v>0.65572616695267039</v>
      </c>
      <c r="E45">
        <f t="shared" si="16"/>
        <v>0.48109777607440485</v>
      </c>
      <c r="F45" s="1">
        <f t="shared" si="2"/>
        <v>0.47569477342840505</v>
      </c>
      <c r="G45">
        <f t="shared" si="3"/>
        <v>-6.4304652734026163E-3</v>
      </c>
      <c r="H45">
        <f t="shared" si="8"/>
        <v>0.4600254593572437</v>
      </c>
      <c r="I45">
        <v>28</v>
      </c>
      <c r="J45">
        <f t="shared" ca="1" si="9"/>
        <v>1.4272842337002919E-2</v>
      </c>
      <c r="K45">
        <f t="shared" ca="1" si="10"/>
        <v>7.6418515105671153E-3</v>
      </c>
      <c r="L45">
        <f t="shared" ca="1" si="11"/>
        <v>8.5621714433916085E-3</v>
      </c>
      <c r="M45" s="1">
        <f t="shared" ca="1" si="4"/>
        <v>1.672166345425544E-2</v>
      </c>
      <c r="N45">
        <f t="shared" ca="1" si="5"/>
        <v>3.4469854441169633E-4</v>
      </c>
      <c r="O45">
        <f t="shared" ca="1" si="12"/>
        <v>4.0385106053661413E-2</v>
      </c>
    </row>
    <row r="46" spans="2:15" x14ac:dyDescent="0.15">
      <c r="B46">
        <v>29</v>
      </c>
      <c r="C46">
        <f t="shared" si="14"/>
        <v>0.22593554099256549</v>
      </c>
      <c r="D46">
        <f t="shared" si="15"/>
        <v>0.64998616953365984</v>
      </c>
      <c r="E46">
        <f t="shared" si="16"/>
        <v>0.47436568617086916</v>
      </c>
      <c r="F46" s="1">
        <f t="shared" si="2"/>
        <v>0.46199696109552679</v>
      </c>
      <c r="G46">
        <f t="shared" si="3"/>
        <v>-6.7320899035357498E-3</v>
      </c>
      <c r="H46">
        <f t="shared" si="8"/>
        <v>0.42612627019224902</v>
      </c>
      <c r="I46">
        <v>29</v>
      </c>
      <c r="J46">
        <f t="shared" ca="1" si="9"/>
        <v>6.213930350953743E-3</v>
      </c>
      <c r="K46">
        <f t="shared" ca="1" si="10"/>
        <v>7.8448542410380108E-3</v>
      </c>
      <c r="L46">
        <f t="shared" ca="1" si="11"/>
        <v>6.6213069657059184E-3</v>
      </c>
      <c r="M46" s="1">
        <f t="shared" ca="1" si="4"/>
        <v>8.9649968947579043E-3</v>
      </c>
      <c r="N46">
        <f t="shared" ca="1" si="5"/>
        <v>4.5979302100630022E-5</v>
      </c>
      <c r="O46">
        <f t="shared" ca="1" si="12"/>
        <v>1.5761960729402891E-2</v>
      </c>
    </row>
    <row r="47" spans="2:15" x14ac:dyDescent="0.15">
      <c r="B47">
        <v>30</v>
      </c>
      <c r="C47">
        <f t="shared" si="14"/>
        <v>0.21463876394293721</v>
      </c>
      <c r="D47">
        <f t="shared" si="15"/>
        <v>0.64359402667976584</v>
      </c>
      <c r="E47">
        <f t="shared" si="16"/>
        <v>0.46736869080745758</v>
      </c>
      <c r="F47" s="1">
        <f t="shared" si="2"/>
        <v>0.44863378497505474</v>
      </c>
      <c r="G47">
        <f t="shared" si="3"/>
        <v>-6.9969953634115385E-3</v>
      </c>
      <c r="H47">
        <f t="shared" si="8"/>
        <v>0.39430045537789837</v>
      </c>
      <c r="I47">
        <v>30</v>
      </c>
      <c r="J47">
        <f t="shared" ca="1" si="9"/>
        <v>1.0245558572921382E-3</v>
      </c>
      <c r="K47">
        <f t="shared" ca="1" si="10"/>
        <v>7.6496753083328687E-3</v>
      </c>
      <c r="L47">
        <f t="shared" ca="1" si="11"/>
        <v>5.1627926828457758E-3</v>
      </c>
      <c r="M47" s="1">
        <f t="shared" ca="1" si="4"/>
        <v>3.8487033840658219E-3</v>
      </c>
      <c r="N47">
        <f t="shared" ca="1" si="5"/>
        <v>-1.388662422797838E-4</v>
      </c>
      <c r="O47">
        <f t="shared" ca="1" si="12"/>
        <v>3.7696932832287366E-5</v>
      </c>
    </row>
    <row r="48" spans="2:15" x14ac:dyDescent="0.15">
      <c r="B48">
        <v>31</v>
      </c>
      <c r="C48">
        <f t="shared" si="14"/>
        <v>0.20390682574579033</v>
      </c>
      <c r="D48">
        <f t="shared" si="15"/>
        <v>0.63661495616949615</v>
      </c>
      <c r="E48">
        <f t="shared" si="16"/>
        <v>0.46014092184876582</v>
      </c>
      <c r="F48" s="1">
        <f t="shared" si="2"/>
        <v>0.43560067535050606</v>
      </c>
      <c r="G48">
        <f t="shared" si="3"/>
        <v>-7.2277689586917908E-3</v>
      </c>
      <c r="H48">
        <f t="shared" si="8"/>
        <v>0.36443120626897496</v>
      </c>
      <c r="I48">
        <v>31</v>
      </c>
      <c r="J48">
        <f t="shared" ca="1" si="9"/>
        <v>8.1929491108659012E-3</v>
      </c>
      <c r="K48">
        <f t="shared" ca="1" si="10"/>
        <v>8.0015686435387662E-3</v>
      </c>
      <c r="L48">
        <f t="shared" ca="1" si="11"/>
        <v>7.2302255435445321E-3</v>
      </c>
      <c r="M48" s="1">
        <f t="shared" ca="1" si="4"/>
        <v>1.0946832221865734E-2</v>
      </c>
      <c r="N48">
        <f t="shared" ca="1" si="5"/>
        <v>1.1457620274526727E-4</v>
      </c>
      <c r="O48">
        <f t="shared" ca="1" si="12"/>
        <v>2.172540871656875E-2</v>
      </c>
    </row>
    <row r="49" spans="2:15" x14ac:dyDescent="0.15">
      <c r="B49">
        <v>32</v>
      </c>
      <c r="C49">
        <f t="shared" ref="C49:C97" si="17">$E$6*C48</f>
        <v>0.19371148445850081</v>
      </c>
      <c r="D49">
        <f t="shared" ref="D49:D97" si="18">$B$12*D48+$C$12*C49</f>
        <v>0.62910978253821215</v>
      </c>
      <c r="E49">
        <f t="shared" ref="E49:E97" si="19">$D$12*D48+$E$12*C49</f>
        <v>0.452714079308489</v>
      </c>
      <c r="F49" s="1">
        <f t="shared" ref="F49:F80" si="20">C49+$C$6*D48</f>
        <v>0.42289286867951942</v>
      </c>
      <c r="G49">
        <f t="shared" ref="G49:G80" si="21">$B$9*D48+$C$9*C49</f>
        <v>-7.4268425402767048E-3</v>
      </c>
      <c r="H49">
        <f t="shared" si="8"/>
        <v>0.33640801091813444</v>
      </c>
      <c r="I49">
        <v>32</v>
      </c>
      <c r="J49">
        <f t="shared" ca="1" si="9"/>
        <v>2.3267871095257551E-4</v>
      </c>
      <c r="K49">
        <f t="shared" ca="1" si="10"/>
        <v>7.7412627889628643E-3</v>
      </c>
      <c r="L49">
        <f t="shared" ca="1" si="11"/>
        <v>5.0179659014387137E-3</v>
      </c>
      <c r="M49" s="1">
        <f t="shared" ref="M49:M81" ca="1" si="22">J49+$C$6*K48</f>
        <v>3.1132434226265313E-3</v>
      </c>
      <c r="N49">
        <f t="shared" ca="1" si="5"/>
        <v>-1.6986930142670045E-4</v>
      </c>
      <c r="O49">
        <f t="shared" ca="1" si="12"/>
        <v>-2.4106655394973697E-3</v>
      </c>
    </row>
    <row r="50" spans="2:15" x14ac:dyDescent="0.15">
      <c r="B50">
        <v>33</v>
      </c>
      <c r="C50">
        <f t="shared" si="17"/>
        <v>0.18402591023557577</v>
      </c>
      <c r="D50">
        <f t="shared" si="18"/>
        <v>0.6211351960597018</v>
      </c>
      <c r="E50">
        <f t="shared" si="19"/>
        <v>0.44511757812552544</v>
      </c>
      <c r="F50" s="1">
        <f t="shared" si="20"/>
        <v>0.41050543194933214</v>
      </c>
      <c r="G50">
        <f t="shared" si="21"/>
        <v>-7.5965011829635934E-3</v>
      </c>
      <c r="H50">
        <f t="shared" si="8"/>
        <v>0.310126323397796</v>
      </c>
      <c r="I50">
        <v>33</v>
      </c>
      <c r="J50">
        <f t="shared" ca="1" si="9"/>
        <v>-2.3061496688324464E-3</v>
      </c>
      <c r="K50">
        <f t="shared" ca="1" si="10"/>
        <v>7.2986395375961577E-3</v>
      </c>
      <c r="L50">
        <f t="shared" ca="1" si="11"/>
        <v>4.0820732134449053E-3</v>
      </c>
      <c r="M50" s="1">
        <f t="shared" ca="1" si="22"/>
        <v>4.8070493519418445E-4</v>
      </c>
      <c r="N50">
        <f t="shared" ca="1" si="5"/>
        <v>-2.5230438541846203E-4</v>
      </c>
      <c r="O50">
        <f t="shared" ca="1" si="12"/>
        <v>-9.9636672657054115E-3</v>
      </c>
    </row>
    <row r="51" spans="2:15" x14ac:dyDescent="0.15">
      <c r="B51">
        <v>34</v>
      </c>
      <c r="C51">
        <f t="shared" si="17"/>
        <v>0.17482461472379698</v>
      </c>
      <c r="D51">
        <f t="shared" si="18"/>
        <v>0.61274399741336294</v>
      </c>
      <c r="E51">
        <f t="shared" si="19"/>
        <v>0.43737868672680957</v>
      </c>
      <c r="F51" s="1">
        <f t="shared" si="20"/>
        <v>0.39843328530528965</v>
      </c>
      <c r="G51">
        <f t="shared" si="21"/>
        <v>-7.7388913987158359E-3</v>
      </c>
      <c r="H51">
        <f t="shared" si="8"/>
        <v>0.2854872502061454</v>
      </c>
      <c r="I51">
        <v>34</v>
      </c>
      <c r="J51">
        <f t="shared" ca="1" si="9"/>
        <v>-3.3801336844732667E-3</v>
      </c>
      <c r="K51">
        <f t="shared" ca="1" si="10"/>
        <v>6.7904376134739763E-3</v>
      </c>
      <c r="L51">
        <f t="shared" ca="1" si="11"/>
        <v>3.4805968481822804E-3</v>
      </c>
      <c r="M51" s="1">
        <f t="shared" ca="1" si="22"/>
        <v>-7.5262345093865014E-4</v>
      </c>
      <c r="N51">
        <f t="shared" ca="1" si="5"/>
        <v>-2.7978138885158504E-4</v>
      </c>
      <c r="O51">
        <f t="shared" ca="1" si="12"/>
        <v>-1.3029437427291124E-2</v>
      </c>
    </row>
    <row r="52" spans="2:15" x14ac:dyDescent="0.15">
      <c r="B52">
        <v>35</v>
      </c>
      <c r="C52">
        <f t="shared" si="17"/>
        <v>0.16608338398760714</v>
      </c>
      <c r="D52">
        <f t="shared" si="18"/>
        <v>0.60398532880012357</v>
      </c>
      <c r="E52">
        <f t="shared" si="19"/>
        <v>0.42952265781790577</v>
      </c>
      <c r="F52" s="1">
        <f t="shared" si="20"/>
        <v>0.38667122305641777</v>
      </c>
      <c r="G52">
        <f t="shared" si="21"/>
        <v>-7.8560289089038577E-3</v>
      </c>
      <c r="H52">
        <f t="shared" si="8"/>
        <v>0.26239725288378679</v>
      </c>
      <c r="I52">
        <v>35</v>
      </c>
      <c r="J52">
        <f t="shared" ca="1" si="9"/>
        <v>4.8002671066506488E-3</v>
      </c>
      <c r="K52">
        <f t="shared" ca="1" si="10"/>
        <v>6.9164541076834939E-3</v>
      </c>
      <c r="L52">
        <f t="shared" ca="1" si="11"/>
        <v>5.6634124933564256E-3</v>
      </c>
      <c r="M52" s="1">
        <f t="shared" ca="1" si="22"/>
        <v>7.2448246475012804E-3</v>
      </c>
      <c r="N52">
        <f t="shared" ca="1" si="5"/>
        <v>1.578994943244886E-5</v>
      </c>
      <c r="O52">
        <f t="shared" ca="1" si="12"/>
        <v>1.1831097381854672E-2</v>
      </c>
    </row>
    <row r="53" spans="2:15" x14ac:dyDescent="0.15">
      <c r="B53">
        <v>36</v>
      </c>
      <c r="C53">
        <f t="shared" si="17"/>
        <v>0.15777921478822676</v>
      </c>
      <c r="D53">
        <f t="shared" si="18"/>
        <v>0.59490489223042609</v>
      </c>
      <c r="E53">
        <f t="shared" si="19"/>
        <v>0.42157285181928189</v>
      </c>
      <c r="F53" s="1">
        <f t="shared" si="20"/>
        <v>0.37521393315627127</v>
      </c>
      <c r="G53">
        <f t="shared" si="21"/>
        <v>-7.9498059986238823E-3</v>
      </c>
      <c r="H53">
        <f t="shared" si="8"/>
        <v>0.24076786601222366</v>
      </c>
      <c r="I53">
        <v>36</v>
      </c>
      <c r="J53">
        <f t="shared" ca="1" si="9"/>
        <v>5.9800946666939752E-3</v>
      </c>
      <c r="K53">
        <f t="shared" ca="1" si="10"/>
        <v>7.1270206234686122E-3</v>
      </c>
      <c r="L53">
        <f t="shared" ca="1" si="11"/>
        <v>6.101455813833043E-3</v>
      </c>
      <c r="M53" s="1">
        <f t="shared" ca="1" si="22"/>
        <v>8.4700181454600322E-3</v>
      </c>
      <c r="N53">
        <f t="shared" ca="1" si="5"/>
        <v>5.3986350312734829E-5</v>
      </c>
      <c r="O53">
        <f t="shared" ca="1" si="12"/>
        <v>1.5339114739088222E-2</v>
      </c>
    </row>
    <row r="54" spans="2:15" x14ac:dyDescent="0.15">
      <c r="B54">
        <v>37</v>
      </c>
      <c r="C54">
        <f t="shared" si="17"/>
        <v>0.14989025404881542</v>
      </c>
      <c r="D54">
        <f t="shared" si="18"/>
        <v>0.58554515566984411</v>
      </c>
      <c r="E54">
        <f t="shared" si="19"/>
        <v>0.41355085334427361</v>
      </c>
      <c r="F54" s="1">
        <f t="shared" si="20"/>
        <v>0.36405601525176878</v>
      </c>
      <c r="G54">
        <f t="shared" si="21"/>
        <v>-8.0219984750083545E-3</v>
      </c>
      <c r="H54">
        <f t="shared" si="8"/>
        <v>0.22051542980714345</v>
      </c>
      <c r="I54">
        <v>37</v>
      </c>
      <c r="J54">
        <f t="shared" ca="1" si="9"/>
        <v>1.7703850742209742E-3</v>
      </c>
      <c r="K54">
        <f t="shared" ca="1" si="10"/>
        <v>7.012981975370319E-3</v>
      </c>
      <c r="L54">
        <f t="shared" ca="1" si="11"/>
        <v>4.9466536283236315E-3</v>
      </c>
      <c r="M54" s="1">
        <f t="shared" ca="1" si="22"/>
        <v>4.3361124986696746E-3</v>
      </c>
      <c r="N54">
        <f t="shared" ca="1" si="5"/>
        <v>-9.6984057336763259E-5</v>
      </c>
      <c r="O54">
        <f t="shared" ca="1" si="12"/>
        <v>2.5654746995368294E-3</v>
      </c>
    </row>
    <row r="55" spans="2:15" x14ac:dyDescent="0.15">
      <c r="B55">
        <v>38</v>
      </c>
      <c r="C55">
        <f t="shared" si="17"/>
        <v>0.14239574134637464</v>
      </c>
      <c r="D55">
        <f t="shared" si="18"/>
        <v>0.57594554769209083</v>
      </c>
      <c r="E55">
        <f t="shared" si="19"/>
        <v>0.40547658109396273</v>
      </c>
      <c r="F55" s="1">
        <f t="shared" si="20"/>
        <v>0.3531919973875185</v>
      </c>
      <c r="G55">
        <f t="shared" si="21"/>
        <v>-8.074272250310828E-3</v>
      </c>
      <c r="H55">
        <f t="shared" si="8"/>
        <v>0.20156083655971102</v>
      </c>
      <c r="I55">
        <v>38</v>
      </c>
      <c r="J55">
        <f t="shared" ca="1" si="9"/>
        <v>1.7614643335248405E-3</v>
      </c>
      <c r="K55">
        <f t="shared" ca="1" si="10"/>
        <v>6.9022307871783274E-3</v>
      </c>
      <c r="L55">
        <f t="shared" ca="1" si="11"/>
        <v>4.8734266320794245E-3</v>
      </c>
      <c r="M55" s="1">
        <f t="shared" ca="1" si="22"/>
        <v>4.2861378446581548E-3</v>
      </c>
      <c r="N55">
        <f t="shared" ca="1" si="5"/>
        <v>-9.4757833542247853E-5</v>
      </c>
      <c r="O55">
        <f t="shared" ca="1" si="12"/>
        <v>2.5829344476906435E-3</v>
      </c>
    </row>
    <row r="56" spans="2:15" x14ac:dyDescent="0.15">
      <c r="B56">
        <v>39</v>
      </c>
      <c r="C56">
        <f t="shared" si="17"/>
        <v>0.13527595427905589</v>
      </c>
      <c r="D56">
        <f t="shared" si="18"/>
        <v>0.56614264125520741</v>
      </c>
      <c r="E56">
        <f t="shared" si="19"/>
        <v>0.39736839152448777</v>
      </c>
      <c r="F56" s="1">
        <f t="shared" si="20"/>
        <v>0.34261635144820857</v>
      </c>
      <c r="G56">
        <f t="shared" si="21"/>
        <v>-8.1081895694749204E-3</v>
      </c>
      <c r="H56">
        <f t="shared" si="8"/>
        <v>0.18382929021675309</v>
      </c>
      <c r="I56">
        <v>39</v>
      </c>
      <c r="J56">
        <f t="shared" ca="1" si="9"/>
        <v>-6.4986877075149784E-4</v>
      </c>
      <c r="K56">
        <f t="shared" ca="1" si="10"/>
        <v>6.6135786785026345E-3</v>
      </c>
      <c r="L56">
        <f t="shared" ca="1" si="11"/>
        <v>4.068912638631181E-3</v>
      </c>
      <c r="M56" s="1">
        <f t="shared" ca="1" si="22"/>
        <v>1.8349343126327E-3</v>
      </c>
      <c r="N56">
        <f t="shared" ca="1" si="5"/>
        <v>-1.7608855249046085E-4</v>
      </c>
      <c r="O56">
        <f t="shared" ca="1" si="12"/>
        <v>-4.6438535598494202E-3</v>
      </c>
    </row>
    <row r="57" spans="2:15" x14ac:dyDescent="0.15">
      <c r="B57">
        <v>40</v>
      </c>
      <c r="C57">
        <f t="shared" si="17"/>
        <v>0.12851215656510309</v>
      </c>
      <c r="D57">
        <f t="shared" si="18"/>
        <v>0.55617032718450266</v>
      </c>
      <c r="E57">
        <f t="shared" si="19"/>
        <v>0.3892431766236093</v>
      </c>
      <c r="F57" s="1">
        <f t="shared" si="20"/>
        <v>0.33232350741697775</v>
      </c>
      <c r="G57">
        <f t="shared" si="21"/>
        <v>-8.1252149008784937E-3</v>
      </c>
      <c r="H57">
        <f t="shared" si="8"/>
        <v>0.167250078427017</v>
      </c>
      <c r="I57">
        <v>40</v>
      </c>
      <c r="J57">
        <f t="shared" ca="1" si="9"/>
        <v>2.3993363441265664E-3</v>
      </c>
      <c r="K57">
        <f t="shared" ca="1" si="10"/>
        <v>6.5647737948271367E-3</v>
      </c>
      <c r="L57">
        <f t="shared" ca="1" si="11"/>
        <v>4.8212028538290007E-3</v>
      </c>
      <c r="M57" s="1">
        <f t="shared" ca="1" si="22"/>
        <v>4.7802246683875151E-3</v>
      </c>
      <c r="N57">
        <f t="shared" ca="1" si="5"/>
        <v>-6.370905185150052E-5</v>
      </c>
      <c r="O57">
        <f t="shared" ca="1" si="12"/>
        <v>4.6613833314826936E-3</v>
      </c>
    </row>
    <row r="58" spans="2:15" x14ac:dyDescent="0.15">
      <c r="B58">
        <v>41</v>
      </c>
      <c r="C58">
        <f t="shared" si="17"/>
        <v>0.12208654873684793</v>
      </c>
      <c r="D58">
        <f t="shared" si="18"/>
        <v>0.54605997791525629</v>
      </c>
      <c r="E58">
        <f t="shared" si="19"/>
        <v>0.38111645611563144</v>
      </c>
      <c r="F58" s="1">
        <f t="shared" si="20"/>
        <v>0.32230786652326887</v>
      </c>
      <c r="G58">
        <f t="shared" si="21"/>
        <v>-8.1267205079778877E-3</v>
      </c>
      <c r="H58">
        <f t="shared" si="8"/>
        <v>0.15175635641464424</v>
      </c>
      <c r="I58">
        <v>41</v>
      </c>
      <c r="J58">
        <f t="shared" ca="1" si="9"/>
        <v>1.7137516368911983E-2</v>
      </c>
      <c r="K58">
        <f t="shared" ca="1" si="10"/>
        <v>7.6285072634853061E-3</v>
      </c>
      <c r="L58">
        <f t="shared" ca="1" si="11"/>
        <v>9.2897550793840794E-3</v>
      </c>
      <c r="M58" s="1">
        <f t="shared" ca="1" si="22"/>
        <v>1.9500834935049751E-2</v>
      </c>
      <c r="N58">
        <f t="shared" ca="1" si="5"/>
        <v>4.4952812462273659E-4</v>
      </c>
      <c r="O58">
        <f t="shared" ca="1" si="12"/>
        <v>4.9114112541153887E-2</v>
      </c>
    </row>
    <row r="59" spans="2:15" x14ac:dyDescent="0.15">
      <c r="B59">
        <v>42</v>
      </c>
      <c r="C59">
        <f t="shared" si="17"/>
        <v>0.11598222130000553</v>
      </c>
      <c r="D59">
        <f t="shared" si="18"/>
        <v>0.53584060201921591</v>
      </c>
      <c r="E59">
        <f t="shared" si="19"/>
        <v>0.37300246439697138</v>
      </c>
      <c r="F59" s="1">
        <f t="shared" si="20"/>
        <v>0.31256381334949779</v>
      </c>
      <c r="G59">
        <f t="shared" si="21"/>
        <v>-8.1139917186601219E-3</v>
      </c>
      <c r="H59">
        <f t="shared" si="8"/>
        <v>0.13728494207363795</v>
      </c>
      <c r="I59">
        <v>42</v>
      </c>
      <c r="J59">
        <f t="shared" ca="1" si="9"/>
        <v>2.138519105420305E-2</v>
      </c>
      <c r="K59">
        <f t="shared" ca="1" si="10"/>
        <v>8.9754591106782147E-3</v>
      </c>
      <c r="L59">
        <f t="shared" ca="1" si="11"/>
        <v>1.124397743585662E-2</v>
      </c>
      <c r="M59" s="1">
        <f t="shared" ca="1" si="22"/>
        <v>2.4131453669057761E-2</v>
      </c>
      <c r="N59">
        <f t="shared" ca="1" si="5"/>
        <v>5.7347738759364378E-4</v>
      </c>
      <c r="O59">
        <f t="shared" ca="1" si="12"/>
        <v>6.1506581151201667E-2</v>
      </c>
    </row>
    <row r="60" spans="2:15" x14ac:dyDescent="0.15">
      <c r="B60">
        <v>43</v>
      </c>
      <c r="C60">
        <f t="shared" si="17"/>
        <v>0.11018311023500525</v>
      </c>
      <c r="D60">
        <f t="shared" si="18"/>
        <v>0.52553899001143167</v>
      </c>
      <c r="E60">
        <f t="shared" si="19"/>
        <v>0.36491423248873039</v>
      </c>
      <c r="F60" s="1">
        <f t="shared" si="20"/>
        <v>0.30308572696192299</v>
      </c>
      <c r="G60">
        <f t="shared" si="21"/>
        <v>-8.0882319082409438E-3</v>
      </c>
      <c r="H60">
        <f t="shared" si="8"/>
        <v>0.12377612170784502</v>
      </c>
      <c r="I60">
        <v>43</v>
      </c>
      <c r="J60">
        <f t="shared" ca="1" si="9"/>
        <v>1.5952219309746014E-2</v>
      </c>
      <c r="K60">
        <f t="shared" ca="1" si="10"/>
        <v>9.8661468903840002E-3</v>
      </c>
      <c r="L60">
        <f t="shared" ca="1" si="11"/>
        <v>1.0418349424340372E-2</v>
      </c>
      <c r="M60" s="1">
        <f t="shared" ca="1" si="22"/>
        <v>1.918338458959017E-2</v>
      </c>
      <c r="N60">
        <f t="shared" ca="1" si="5"/>
        <v>3.5472541039219106E-4</v>
      </c>
      <c r="O60">
        <f t="shared" ca="1" si="12"/>
        <v>4.4602970298909583E-2</v>
      </c>
    </row>
    <row r="61" spans="2:15" x14ac:dyDescent="0.15">
      <c r="B61">
        <v>44</v>
      </c>
      <c r="C61">
        <f t="shared" si="17"/>
        <v>0.10467395472325498</v>
      </c>
      <c r="D61">
        <f t="shared" si="18"/>
        <v>0.51517985190790283</v>
      </c>
      <c r="E61">
        <f t="shared" si="19"/>
        <v>0.35686366527750923</v>
      </c>
      <c r="F61" s="1">
        <f t="shared" si="20"/>
        <v>0.29386799112737039</v>
      </c>
      <c r="G61">
        <f t="shared" si="21"/>
        <v>-8.0505672112211428E-3</v>
      </c>
      <c r="H61">
        <f t="shared" si="8"/>
        <v>0.11117346587027654</v>
      </c>
      <c r="I61">
        <v>44</v>
      </c>
      <c r="J61">
        <f t="shared" ca="1" si="9"/>
        <v>2.068151432038378E-2</v>
      </c>
      <c r="K61">
        <f t="shared" ca="1" si="10"/>
        <v>1.1082362425690339E-2</v>
      </c>
      <c r="L61">
        <f t="shared" ca="1" si="11"/>
        <v>1.2412598090383902E-2</v>
      </c>
      <c r="M61" s="1">
        <f t="shared" ca="1" si="22"/>
        <v>2.4233327200922021E-2</v>
      </c>
      <c r="N61">
        <f t="shared" ca="1" si="5"/>
        <v>4.9925951579119702E-4</v>
      </c>
      <c r="O61">
        <f t="shared" ca="1" si="12"/>
        <v>5.8514768302637521E-2</v>
      </c>
    </row>
    <row r="62" spans="2:15" x14ac:dyDescent="0.15">
      <c r="B62">
        <v>45</v>
      </c>
      <c r="C62">
        <f t="shared" si="17"/>
        <v>9.9440256987092232E-2</v>
      </c>
      <c r="D62">
        <f t="shared" si="18"/>
        <v>0.50478594697979173</v>
      </c>
      <c r="E62">
        <f t="shared" si="19"/>
        <v>0.34886161430137891</v>
      </c>
      <c r="F62" s="1">
        <f t="shared" si="20"/>
        <v>0.28490500367393723</v>
      </c>
      <c r="G62">
        <f t="shared" si="21"/>
        <v>-8.0020509761303156E-3</v>
      </c>
      <c r="H62">
        <f t="shared" si="8"/>
        <v>9.9423654783457494E-2</v>
      </c>
      <c r="I62">
        <v>45</v>
      </c>
      <c r="J62">
        <f t="shared" ca="1" si="9"/>
        <v>2.6871253384431013E-2</v>
      </c>
      <c r="K62">
        <f t="shared" ca="1" si="10"/>
        <v>1.2722878568760428E-2</v>
      </c>
      <c r="L62">
        <f t="shared" ca="1" si="11"/>
        <v>1.5053893438516309E-2</v>
      </c>
      <c r="M62" s="1">
        <f t="shared" ca="1" si="22"/>
        <v>3.0860903857679534E-2</v>
      </c>
      <c r="N62">
        <f t="shared" ca="1" si="5"/>
        <v>6.8730431476162564E-4</v>
      </c>
      <c r="O62">
        <f t="shared" ca="1" si="12"/>
        <v>7.6703008148493845E-2</v>
      </c>
    </row>
    <row r="63" spans="2:15" x14ac:dyDescent="0.15">
      <c r="B63">
        <v>46</v>
      </c>
      <c r="C63">
        <f t="shared" si="17"/>
        <v>9.446824413773762E-2</v>
      </c>
      <c r="D63">
        <f t="shared" si="18"/>
        <v>0.49437820612651384</v>
      </c>
      <c r="E63">
        <f t="shared" si="19"/>
        <v>0.34091794632433475</v>
      </c>
      <c r="F63" s="1">
        <f t="shared" si="20"/>
        <v>0.27619118505046264</v>
      </c>
      <c r="G63">
        <f t="shared" si="21"/>
        <v>-7.9436679770441988E-3</v>
      </c>
      <c r="H63">
        <f t="shared" si="8"/>
        <v>8.8476312848676741E-2</v>
      </c>
      <c r="I63">
        <v>46</v>
      </c>
      <c r="J63">
        <f t="shared" ca="1" si="9"/>
        <v>2.1281524465289938E-2</v>
      </c>
      <c r="K63">
        <f t="shared" ca="1" si="10"/>
        <v>1.3885121959018004E-2</v>
      </c>
      <c r="L63">
        <f t="shared" ca="1" si="11"/>
        <v>1.4361911522002193E-2</v>
      </c>
      <c r="M63" s="1">
        <f t="shared" ca="1" si="22"/>
        <v>2.5861760750043691E-2</v>
      </c>
      <c r="N63">
        <f t="shared" ca="1" si="5"/>
        <v>4.5657615579959424E-4</v>
      </c>
      <c r="O63">
        <f t="shared" ca="1" si="12"/>
        <v>5.9212614179063483E-2</v>
      </c>
    </row>
    <row r="64" spans="2:15" x14ac:dyDescent="0.15">
      <c r="B64">
        <v>47</v>
      </c>
      <c r="C64">
        <f t="shared" si="17"/>
        <v>8.9744831930850741E-2</v>
      </c>
      <c r="D64">
        <f t="shared" si="18"/>
        <v>0.48397584726778375</v>
      </c>
      <c r="E64">
        <f t="shared" si="19"/>
        <v>0.33304160792967813</v>
      </c>
      <c r="F64" s="1">
        <f t="shared" si="20"/>
        <v>0.26772098613639572</v>
      </c>
      <c r="G64">
        <f t="shared" si="21"/>
        <v>-7.8763383946566165E-3</v>
      </c>
      <c r="H64">
        <f t="shared" si="8"/>
        <v>7.8283851777307234E-2</v>
      </c>
      <c r="I64">
        <v>47</v>
      </c>
      <c r="J64">
        <f t="shared" ca="1" si="9"/>
        <v>1.4035369000867087E-2</v>
      </c>
      <c r="K64">
        <f t="shared" ca="1" si="10"/>
        <v>1.446085204060501E-2</v>
      </c>
      <c r="L64">
        <f t="shared" ca="1" si="11"/>
        <v>1.2868626577204272E-2</v>
      </c>
      <c r="M64" s="1">
        <f t="shared" ca="1" si="22"/>
        <v>1.9034012906113569E-2</v>
      </c>
      <c r="N64">
        <f t="shared" ca="1" si="5"/>
        <v>1.7892396041157112E-4</v>
      </c>
      <c r="O64">
        <f t="shared" ca="1" si="12"/>
        <v>3.6914325222498268E-2</v>
      </c>
    </row>
    <row r="65" spans="2:29" x14ac:dyDescent="0.15">
      <c r="B65">
        <v>48</v>
      </c>
      <c r="C65">
        <f t="shared" si="17"/>
        <v>8.52575903343082E-2</v>
      </c>
      <c r="D65">
        <f t="shared" si="18"/>
        <v>0.47359648413361355</v>
      </c>
      <c r="E65">
        <f t="shared" si="19"/>
        <v>0.3252406863505598</v>
      </c>
      <c r="F65" s="1">
        <f t="shared" si="20"/>
        <v>0.25948889535071035</v>
      </c>
      <c r="G65">
        <f t="shared" si="21"/>
        <v>-7.8009215791183138E-3</v>
      </c>
      <c r="H65">
        <f t="shared" si="8"/>
        <v>6.8801321900973988E-2</v>
      </c>
      <c r="I65">
        <v>48</v>
      </c>
      <c r="J65">
        <f t="shared" ca="1" si="9"/>
        <v>2.1593476665910938E-2</v>
      </c>
      <c r="K65">
        <f t="shared" ca="1" si="10"/>
        <v>1.5586259143445287E-2</v>
      </c>
      <c r="L65">
        <f t="shared" ca="1" si="11"/>
        <v>1.5531628871295621E-2</v>
      </c>
      <c r="M65" s="1">
        <f t="shared" ca="1" si="22"/>
        <v>2.6799383400528742E-2</v>
      </c>
      <c r="N65">
        <f t="shared" ca="1" si="5"/>
        <v>4.2876396475735037E-4</v>
      </c>
      <c r="O65">
        <f t="shared" ca="1" si="12"/>
        <v>5.9477136154216015E-2</v>
      </c>
    </row>
    <row r="66" spans="2:29" x14ac:dyDescent="0.15">
      <c r="B66">
        <v>49</v>
      </c>
      <c r="C66">
        <f t="shared" si="17"/>
        <v>8.0994710817592783E-2</v>
      </c>
      <c r="D66">
        <f t="shared" si="18"/>
        <v>0.46325622881127243</v>
      </c>
      <c r="E66">
        <f t="shared" si="19"/>
        <v>0.31752246674433959</v>
      </c>
      <c r="F66" s="1">
        <f t="shared" si="20"/>
        <v>0.25148944510569365</v>
      </c>
      <c r="G66">
        <f t="shared" si="21"/>
        <v>-7.7182196062202287E-3</v>
      </c>
      <c r="H66">
        <f t="shared" si="8"/>
        <v>5.9986271239967692E-2</v>
      </c>
      <c r="I66">
        <v>49</v>
      </c>
      <c r="J66">
        <f t="shared" ca="1" si="9"/>
        <v>1.1652295630217059E-3</v>
      </c>
      <c r="K66">
        <f t="shared" ca="1" si="10"/>
        <v>1.5132873592013128E-2</v>
      </c>
      <c r="L66">
        <f t="shared" ca="1" si="11"/>
        <v>9.9918293638465872E-3</v>
      </c>
      <c r="M66" s="1">
        <f t="shared" ca="1" si="22"/>
        <v>6.7762828546620094E-3</v>
      </c>
      <c r="N66">
        <f t="shared" ca="1" si="5"/>
        <v>-3.0614667603521937E-4</v>
      </c>
      <c r="O66">
        <f t="shared" ca="1" si="12"/>
        <v>-2.5491629138411076E-3</v>
      </c>
    </row>
    <row r="67" spans="2:29" x14ac:dyDescent="0.15">
      <c r="B67">
        <v>50</v>
      </c>
      <c r="C67">
        <f t="shared" si="17"/>
        <v>7.6944975276713137E-2</v>
      </c>
      <c r="D67">
        <f t="shared" si="18"/>
        <v>0.45296978838926039</v>
      </c>
      <c r="E67">
        <f t="shared" si="19"/>
        <v>0.30989348610644268</v>
      </c>
      <c r="F67" s="1">
        <f t="shared" si="20"/>
        <v>0.24371721764877119</v>
      </c>
      <c r="G67">
        <f t="shared" si="21"/>
        <v>-7.6289806378969302E-3</v>
      </c>
      <c r="H67">
        <f t="shared" si="8"/>
        <v>5.1798611930788496E-2</v>
      </c>
      <c r="I67">
        <v>50</v>
      </c>
      <c r="J67">
        <f t="shared" ca="1" si="9"/>
        <v>-4.6592642886402738E-3</v>
      </c>
      <c r="K67">
        <f t="shared" ca="1" si="10"/>
        <v>1.4256228430754452E-2</v>
      </c>
      <c r="L67">
        <f t="shared" ca="1" si="11"/>
        <v>7.9336395655401504E-3</v>
      </c>
      <c r="M67" s="1">
        <f t="shared" ca="1" si="22"/>
        <v>7.8857020448445166E-4</v>
      </c>
      <c r="N67">
        <f t="shared" ca="1" si="5"/>
        <v>-4.984645427166223E-4</v>
      </c>
      <c r="O67">
        <f t="shared" ca="1" si="12"/>
        <v>-1.9932932858333974E-2</v>
      </c>
    </row>
    <row r="68" spans="2:29" x14ac:dyDescent="0.15">
      <c r="B68">
        <v>51</v>
      </c>
      <c r="C68">
        <f t="shared" si="17"/>
        <v>7.3097726512877478E-2</v>
      </c>
      <c r="D68">
        <f t="shared" si="18"/>
        <v>0.44275055602037883</v>
      </c>
      <c r="E68">
        <f t="shared" si="19"/>
        <v>0.30235958400898799</v>
      </c>
      <c r="F68" s="1">
        <f t="shared" si="20"/>
        <v>0.23616685033301121</v>
      </c>
      <c r="G68">
        <f t="shared" si="21"/>
        <v>-7.5339020974546722E-3</v>
      </c>
      <c r="H68">
        <f t="shared" si="8"/>
        <v>4.4200493633997695E-2</v>
      </c>
      <c r="I68">
        <v>51</v>
      </c>
      <c r="J68">
        <f t="shared" ca="1" si="9"/>
        <v>-1.4340745494693398E-2</v>
      </c>
      <c r="K68">
        <f t="shared" ca="1" si="10"/>
        <v>1.2680312543477667E-2</v>
      </c>
      <c r="L68">
        <f t="shared" ca="1" si="11"/>
        <v>4.436452733573377E-3</v>
      </c>
      <c r="M68" s="1">
        <f t="shared" ca="1" si="22"/>
        <v>-9.2085032596217961E-3</v>
      </c>
      <c r="N68">
        <f t="shared" ca="1" si="5"/>
        <v>-8.1539942624057589E-4</v>
      </c>
      <c r="O68">
        <f t="shared" ca="1" si="12"/>
        <v>-4.8780407060317055E-2</v>
      </c>
      <c r="Q68">
        <f t="array" aca="1" ref="Q68:Q167" ca="1">MMULT(MINVERSE(Sheet2!$B$65:$CW$164),Sheet1!J$68:J$167)</f>
        <v>-1.3799477385886496E-2</v>
      </c>
      <c r="R68">
        <f t="array" aca="1" ref="R68:R167" ca="1">MMULT(MINVERSE(Sheet2!$B$65:$CW$164),Sheet1!K$68:K$167)</f>
        <v>1.5856144139217331E-2</v>
      </c>
      <c r="S68">
        <f t="array" aca="1" ref="S68:S167" ca="1">MMULT(MINVERSE(Sheet2!$B$65:$CW$164),Sheet1!L$68:L$167)</f>
        <v>6.6096189687749017E-3</v>
      </c>
      <c r="T68">
        <f t="array" aca="1" ref="T68:T167" ca="1">MMULT(MINVERSE(Sheet2!$B$65:$CW$164),Sheet1!M$68:M$167)</f>
        <v>-7.4980232213567033E-3</v>
      </c>
      <c r="U68">
        <f t="array" aca="1" ref="U68:U167" ca="1">MMULT(MINVERSE(Sheet2!$B$65:$CW$164),Sheet1!N$68:N$167)</f>
        <v>-8.6882167421273109E-4</v>
      </c>
      <c r="V68">
        <f t="array" aca="1" ref="V68:V167" ca="1">MMULT(MINVERSE(Sheet2!$B$65:$CW$164),Sheet1!O$68:O$167)</f>
        <v>-4.841176892203447E-2</v>
      </c>
      <c r="X68">
        <f ca="1">J68-Q68</f>
        <v>-5.4126810880690199E-4</v>
      </c>
      <c r="Y68">
        <f t="shared" ref="Y68:AC83" ca="1" si="23">K68-R68</f>
        <v>-3.1758315957396647E-3</v>
      </c>
      <c r="Z68">
        <f t="shared" ca="1" si="23"/>
        <v>-2.1731662352015247E-3</v>
      </c>
      <c r="AA68">
        <f t="shared" ca="1" si="23"/>
        <v>-1.7104800382650928E-3</v>
      </c>
      <c r="AB68">
        <f t="shared" ca="1" si="23"/>
        <v>5.3422247972155197E-5</v>
      </c>
      <c r="AC68">
        <f t="shared" ca="1" si="23"/>
        <v>-3.6863813828258429E-4</v>
      </c>
    </row>
    <row r="69" spans="2:29" x14ac:dyDescent="0.15">
      <c r="B69">
        <v>52</v>
      </c>
      <c r="C69">
        <f t="shared" si="17"/>
        <v>6.9442840187233595E-2</v>
      </c>
      <c r="D69">
        <f t="shared" si="18"/>
        <v>0.43261069670894081</v>
      </c>
      <c r="E69">
        <f t="shared" si="19"/>
        <v>0.29492595033960112</v>
      </c>
      <c r="F69" s="1">
        <f t="shared" si="20"/>
        <v>0.22883304035456997</v>
      </c>
      <c r="G69">
        <f t="shared" si="21"/>
        <v>-7.4336336693868691E-3</v>
      </c>
      <c r="H69">
        <f t="shared" si="8"/>
        <v>3.7156183562856882E-2</v>
      </c>
      <c r="I69">
        <v>52</v>
      </c>
      <c r="J69">
        <f t="shared" ca="1" si="9"/>
        <v>-5.5976895346549101E-3</v>
      </c>
      <c r="K69">
        <f t="shared" ca="1" si="10"/>
        <v>1.181809830051523E-2</v>
      </c>
      <c r="L69">
        <f t="shared" ca="1" si="11"/>
        <v>6.1309044125018187E-3</v>
      </c>
      <c r="M69" s="1">
        <f t="shared" ca="1" si="22"/>
        <v>-1.0327770190029506E-3</v>
      </c>
      <c r="N69">
        <f t="shared" ca="1" si="5"/>
        <v>-4.7652986229620222E-4</v>
      </c>
      <c r="O69">
        <f t="shared" ca="1" si="12"/>
        <v>-2.1808257175019774E-2</v>
      </c>
      <c r="Q69">
        <f ca="1"/>
        <v>-1.6096912551137904E-2</v>
      </c>
      <c r="R69">
        <f ca="1"/>
        <v>1.3393511214517857E-2</v>
      </c>
      <c r="S69">
        <f ca="1"/>
        <v>4.4419676216408965E-3</v>
      </c>
      <c r="T69">
        <f ca="1"/>
        <v>-1.064931699978847E-2</v>
      </c>
      <c r="U69">
        <f ca="1"/>
        <v>-8.9590805854652034E-4</v>
      </c>
      <c r="V69">
        <f ca="1"/>
        <v>-5.4415736148808423E-2</v>
      </c>
      <c r="X69">
        <f t="shared" ref="X69:X132" ca="1" si="24">J69-Q69</f>
        <v>1.0499223016482994E-2</v>
      </c>
      <c r="Y69">
        <f t="shared" ca="1" si="23"/>
        <v>-1.575412914002627E-3</v>
      </c>
      <c r="Z69">
        <f t="shared" ca="1" si="23"/>
        <v>1.6889367908609221E-3</v>
      </c>
      <c r="AA69">
        <f t="shared" ca="1" si="23"/>
        <v>9.6165399807855191E-3</v>
      </c>
      <c r="AB69">
        <f t="shared" ca="1" si="23"/>
        <v>4.1937819625031812E-4</v>
      </c>
      <c r="AC69">
        <f t="shared" ca="1" si="23"/>
        <v>3.2607478973788649E-2</v>
      </c>
    </row>
    <row r="70" spans="2:29" x14ac:dyDescent="0.15">
      <c r="B70">
        <v>53</v>
      </c>
      <c r="C70">
        <f t="shared" si="17"/>
        <v>6.5970698177871906E-2</v>
      </c>
      <c r="D70">
        <f t="shared" si="18"/>
        <v>0.42256122811100871</v>
      </c>
      <c r="E70">
        <f t="shared" si="19"/>
        <v>0.28759717020647524</v>
      </c>
      <c r="F70" s="1">
        <f t="shared" si="20"/>
        <v>0.22171054899309059</v>
      </c>
      <c r="G70">
        <f t="shared" si="21"/>
        <v>-7.3287801331258073E-3</v>
      </c>
      <c r="H70">
        <f t="shared" si="8"/>
        <v>3.0631952791658534E-2</v>
      </c>
      <c r="I70">
        <v>53</v>
      </c>
      <c r="J70">
        <f t="shared" ca="1" si="9"/>
        <v>-8.5279372811102386E-3</v>
      </c>
      <c r="K70">
        <f t="shared" ca="1" si="10"/>
        <v>1.0764965091536339E-2</v>
      </c>
      <c r="L70">
        <f t="shared" ca="1" si="11"/>
        <v>4.7034059227293104E-3</v>
      </c>
      <c r="M70" s="1">
        <f t="shared" ca="1" si="22"/>
        <v>-4.2734218929247562E-3</v>
      </c>
      <c r="N70">
        <f t="shared" ca="1" si="5"/>
        <v>-5.5918032672204053E-4</v>
      </c>
      <c r="O70">
        <f t="shared" ca="1" si="12"/>
        <v>-3.0307230058640444E-2</v>
      </c>
      <c r="Q70">
        <f ca="1"/>
        <v>-1.8394686008957332E-2</v>
      </c>
      <c r="R70">
        <f ca="1"/>
        <v>1.0928893395071056E-2</v>
      </c>
      <c r="S70">
        <f ca="1"/>
        <v>2.2729580456098959E-3</v>
      </c>
      <c r="T70">
        <f ca="1"/>
        <v>-1.3801679828244144E-2</v>
      </c>
      <c r="U70">
        <f ca="1"/>
        <v>-9.2296105397532782E-4</v>
      </c>
      <c r="V70">
        <f ca="1"/>
        <v>-6.0419933774418871E-2</v>
      </c>
      <c r="X70">
        <f t="shared" ca="1" si="24"/>
        <v>9.8667487278470932E-3</v>
      </c>
      <c r="Y70">
        <f t="shared" ca="1" si="23"/>
        <v>-1.6392830353471714E-4</v>
      </c>
      <c r="Z70">
        <f t="shared" ca="1" si="23"/>
        <v>2.4304478771194145E-3</v>
      </c>
      <c r="AA70">
        <f t="shared" ca="1" si="23"/>
        <v>9.528257935319388E-3</v>
      </c>
      <c r="AB70">
        <f t="shared" ca="1" si="23"/>
        <v>3.6378072725328729E-4</v>
      </c>
      <c r="AC70">
        <f t="shared" ca="1" si="23"/>
        <v>3.0112703715778427E-2</v>
      </c>
    </row>
    <row r="71" spans="2:29" x14ac:dyDescent="0.15">
      <c r="B71">
        <v>54</v>
      </c>
      <c r="C71">
        <f t="shared" si="17"/>
        <v>6.2672163268978301E-2</v>
      </c>
      <c r="D71">
        <f t="shared" si="18"/>
        <v>0.41261209662123166</v>
      </c>
      <c r="E71">
        <f t="shared" si="19"/>
        <v>0.28037726616688341</v>
      </c>
      <c r="F71" s="1">
        <f t="shared" si="20"/>
        <v>0.21479420538894145</v>
      </c>
      <c r="G71">
        <f t="shared" si="21"/>
        <v>-7.2199040395918498E-3</v>
      </c>
      <c r="H71">
        <f t="shared" si="8"/>
        <v>2.4595968519925293E-2</v>
      </c>
      <c r="I71">
        <v>54</v>
      </c>
      <c r="J71">
        <f t="shared" ca="1" si="9"/>
        <v>-3.50091363368751E-3</v>
      </c>
      <c r="K71">
        <f t="shared" ca="1" si="10"/>
        <v>1.0127296455988264E-2</v>
      </c>
      <c r="L71">
        <f t="shared" ca="1" si="11"/>
        <v>5.5867735010913669E-3</v>
      </c>
      <c r="M71" s="1">
        <f t="shared" ca="1" si="22"/>
        <v>3.7447379926557186E-4</v>
      </c>
      <c r="N71">
        <f t="shared" ca="1" si="5"/>
        <v>-3.6106957240640976E-4</v>
      </c>
      <c r="O71">
        <f t="shared" ca="1" si="12"/>
        <v>-1.47417803303867E-2</v>
      </c>
      <c r="Q71">
        <f ca="1"/>
        <v>-2.0686574037527449E-2</v>
      </c>
      <c r="R71">
        <f ca="1"/>
        <v>8.4593211530583252E-3</v>
      </c>
      <c r="S71">
        <f ca="1"/>
        <v>1.0228759727918369E-4</v>
      </c>
      <c r="T71">
        <f ca="1"/>
        <v>-1.6950170419259652E-2</v>
      </c>
      <c r="U71">
        <f ca="1"/>
        <v>-9.4968516022151241E-4</v>
      </c>
      <c r="V71">
        <f ca="1"/>
        <v>-6.6404212523343428E-2</v>
      </c>
      <c r="X71">
        <f t="shared" ca="1" si="24"/>
        <v>1.7185660403839939E-2</v>
      </c>
      <c r="Y71">
        <f t="shared" ca="1" si="23"/>
        <v>1.6679753029299384E-3</v>
      </c>
      <c r="Z71">
        <f t="shared" ca="1" si="23"/>
        <v>5.484485903812183E-3</v>
      </c>
      <c r="AA71">
        <f t="shared" ca="1" si="23"/>
        <v>1.7324644218525222E-2</v>
      </c>
      <c r="AB71">
        <f t="shared" ca="1" si="23"/>
        <v>5.886155878151026E-4</v>
      </c>
      <c r="AC71">
        <f t="shared" ca="1" si="23"/>
        <v>5.1662432192956728E-2</v>
      </c>
    </row>
    <row r="72" spans="2:29" x14ac:dyDescent="0.15">
      <c r="B72">
        <v>55</v>
      </c>
      <c r="C72">
        <f t="shared" si="17"/>
        <v>5.9538555105529384E-2</v>
      </c>
      <c r="D72">
        <f t="shared" si="18"/>
        <v>0.40277224900533559</v>
      </c>
      <c r="E72">
        <f t="shared" si="19"/>
        <v>0.27326973792794435</v>
      </c>
      <c r="F72" s="1">
        <f t="shared" si="20"/>
        <v>0.20807890988917277</v>
      </c>
      <c r="G72">
        <f t="shared" si="21"/>
        <v>-7.1075282389390588E-3</v>
      </c>
      <c r="H72">
        <f t="shared" si="8"/>
        <v>1.9018191985388455E-2</v>
      </c>
      <c r="I72">
        <v>55</v>
      </c>
      <c r="J72">
        <f t="shared" ca="1" si="9"/>
        <v>-1.6703865731046773E-2</v>
      </c>
      <c r="K72">
        <f t="shared" ca="1" si="10"/>
        <v>8.5166392464248938E-3</v>
      </c>
      <c r="L72">
        <f t="shared" ca="1" si="11"/>
        <v>1.162428892261807E-3</v>
      </c>
      <c r="M72" s="1">
        <f t="shared" ca="1" si="22"/>
        <v>-1.3058039006890999E-2</v>
      </c>
      <c r="N72">
        <f t="shared" ca="1" si="5"/>
        <v>-8.0569040733505584E-4</v>
      </c>
      <c r="O72">
        <f t="shared" ca="1" si="12"/>
        <v>-5.4298991926546525E-2</v>
      </c>
      <c r="Q72">
        <f ca="1"/>
        <v>-2.296018619707603E-2</v>
      </c>
      <c r="R72">
        <f ca="1"/>
        <v>5.9817225054713749E-3</v>
      </c>
      <c r="S72">
        <f ca="1"/>
        <v>-2.0688273368307457E-3</v>
      </c>
      <c r="T72">
        <f ca="1"/>
        <v>-2.0083892324161318E-2</v>
      </c>
      <c r="U72">
        <f ca="1"/>
        <v>-9.7555751405290186E-4</v>
      </c>
      <c r="V72">
        <f ca="1"/>
        <v>-7.2329602680237637E-2</v>
      </c>
      <c r="X72">
        <f t="shared" ca="1" si="24"/>
        <v>6.2563204660292561E-3</v>
      </c>
      <c r="Y72">
        <f t="shared" ca="1" si="23"/>
        <v>2.5349167409535189E-3</v>
      </c>
      <c r="Z72">
        <f t="shared" ca="1" si="23"/>
        <v>3.2312562290925527E-3</v>
      </c>
      <c r="AA72">
        <f t="shared" ca="1" si="23"/>
        <v>7.0258533172703197E-3</v>
      </c>
      <c r="AB72">
        <f t="shared" ca="1" si="23"/>
        <v>1.6986710671784602E-4</v>
      </c>
      <c r="AC72">
        <f t="shared" ca="1" si="23"/>
        <v>1.8030610753691112E-2</v>
      </c>
    </row>
    <row r="73" spans="2:29" x14ac:dyDescent="0.15">
      <c r="B73">
        <v>56</v>
      </c>
      <c r="C73">
        <f t="shared" si="17"/>
        <v>5.6561627350252913E-2</v>
      </c>
      <c r="D73">
        <f t="shared" si="18"/>
        <v>0.39304969982355298</v>
      </c>
      <c r="E73">
        <f t="shared" si="19"/>
        <v>0.26627759966048697</v>
      </c>
      <c r="F73" s="1">
        <f t="shared" si="20"/>
        <v>0.20155963699217372</v>
      </c>
      <c r="G73">
        <f t="shared" si="21"/>
        <v>-6.9921382674573863E-3</v>
      </c>
      <c r="H73">
        <f t="shared" si="8"/>
        <v>1.3870281734030598E-2</v>
      </c>
      <c r="I73">
        <v>56</v>
      </c>
      <c r="J73">
        <f t="shared" ca="1" si="9"/>
        <v>-1.79886827074708E-2</v>
      </c>
      <c r="K73">
        <f t="shared" ca="1" si="10"/>
        <v>6.8650708419750748E-3</v>
      </c>
      <c r="L73">
        <f t="shared" ca="1" si="11"/>
        <v>-2.2553573729040908E-4</v>
      </c>
      <c r="M73" s="1">
        <f t="shared" ca="1" si="22"/>
        <v>-1.4922692578757838E-2</v>
      </c>
      <c r="N73">
        <f t="shared" ca="1" si="5"/>
        <v>-8.1451678092510132E-4</v>
      </c>
      <c r="O73">
        <f t="shared" ca="1" si="12"/>
        <v>-5.7546096931567925E-2</v>
      </c>
      <c r="Q73">
        <f ca="1"/>
        <v>-2.519239101007845E-2</v>
      </c>
      <c r="R73">
        <f ca="1"/>
        <v>3.4940679538662455E-3</v>
      </c>
      <c r="S73">
        <f ca="1"/>
        <v>-4.2357425665095145E-3</v>
      </c>
      <c r="T73">
        <f ca="1"/>
        <v>-2.3181121191638912E-2</v>
      </c>
      <c r="U73">
        <f ca="1"/>
        <v>-9.996873674949394E-4</v>
      </c>
      <c r="V73">
        <f ca="1"/>
        <v>-7.8124845509636276E-2</v>
      </c>
      <c r="X73">
        <f t="shared" ca="1" si="24"/>
        <v>7.2037083026076504E-3</v>
      </c>
      <c r="Y73">
        <f t="shared" ca="1" si="23"/>
        <v>3.3710028881088292E-3</v>
      </c>
      <c r="Z73">
        <f t="shared" ca="1" si="23"/>
        <v>4.0102068292191054E-3</v>
      </c>
      <c r="AA73">
        <f t="shared" ca="1" si="23"/>
        <v>8.258428612881074E-3</v>
      </c>
      <c r="AB73">
        <f t="shared" ca="1" si="23"/>
        <v>1.8517058656983808E-4</v>
      </c>
      <c r="AC73">
        <f t="shared" ca="1" si="23"/>
        <v>2.0578748578068351E-2</v>
      </c>
    </row>
    <row r="74" spans="2:29" x14ac:dyDescent="0.15">
      <c r="B74">
        <v>57</v>
      </c>
      <c r="C74">
        <f t="shared" si="17"/>
        <v>5.3733545982740265E-2</v>
      </c>
      <c r="D74">
        <f t="shared" si="18"/>
        <v>0.38345159487723307</v>
      </c>
      <c r="E74">
        <f t="shared" si="19"/>
        <v>0.25940341505931136</v>
      </c>
      <c r="F74" s="1">
        <f t="shared" si="20"/>
        <v>0.19523143791921935</v>
      </c>
      <c r="G74">
        <f t="shared" si="21"/>
        <v>-6.8741846011756052E-3</v>
      </c>
      <c r="H74">
        <f t="shared" si="8"/>
        <v>9.1255019707556784E-3</v>
      </c>
      <c r="I74">
        <v>57</v>
      </c>
      <c r="J74">
        <f t="shared" ca="1" si="9"/>
        <v>-2.9795465470842324E-2</v>
      </c>
      <c r="K74">
        <f t="shared" ca="1" si="10"/>
        <v>4.3809519588971085E-3</v>
      </c>
      <c r="L74">
        <f t="shared" ca="1" si="11"/>
        <v>-4.8505495414740479E-3</v>
      </c>
      <c r="M74" s="1">
        <f t="shared" ca="1" si="22"/>
        <v>-2.7324039967731296E-2</v>
      </c>
      <c r="N74">
        <f t="shared" ca="1" si="5"/>
        <v>-1.1880716006372983E-3</v>
      </c>
      <c r="O74">
        <f t="shared" ca="1" si="12"/>
        <v>-9.2499684481143596E-2</v>
      </c>
      <c r="Q74">
        <f ca="1"/>
        <v>-2.7356146798718898E-2</v>
      </c>
      <c r="R74">
        <f ca="1"/>
        <v>9.9591232276205282E-4</v>
      </c>
      <c r="S74">
        <f ca="1"/>
        <v>-6.3917943664035786E-3</v>
      </c>
      <c r="T74">
        <f ca="1"/>
        <v>-2.6215741512058889E-2</v>
      </c>
      <c r="U74">
        <f ca="1"/>
        <v>-1.0210778056313691E-3</v>
      </c>
      <c r="V74">
        <f ca="1"/>
        <v>-8.3707413144353052E-2</v>
      </c>
      <c r="X74">
        <f t="shared" ca="1" si="24"/>
        <v>-2.4393186721234257E-3</v>
      </c>
      <c r="Y74">
        <f t="shared" ca="1" si="23"/>
        <v>3.3850396361350555E-3</v>
      </c>
      <c r="Z74">
        <f t="shared" ca="1" si="23"/>
        <v>1.5412448249295307E-3</v>
      </c>
      <c r="AA74">
        <f t="shared" ca="1" si="23"/>
        <v>-1.1082984556724067E-3</v>
      </c>
      <c r="AB74">
        <f t="shared" ca="1" si="23"/>
        <v>-1.6699379500592919E-4</v>
      </c>
      <c r="AC74">
        <f t="shared" ca="1" si="23"/>
        <v>-8.7922713367905442E-3</v>
      </c>
    </row>
    <row r="75" spans="2:29" x14ac:dyDescent="0.15">
      <c r="B75">
        <v>58</v>
      </c>
      <c r="C75">
        <f t="shared" si="17"/>
        <v>5.1046868683603253E-2</v>
      </c>
      <c r="D75">
        <f t="shared" si="18"/>
        <v>0.37398427089850322</v>
      </c>
      <c r="E75">
        <f t="shared" si="19"/>
        <v>0.25264933027599695</v>
      </c>
      <c r="F75" s="1">
        <f t="shared" si="20"/>
        <v>0.18908944283940715</v>
      </c>
      <c r="G75">
        <f t="shared" si="21"/>
        <v>-6.7540847833144606E-3</v>
      </c>
      <c r="H75">
        <f t="shared" si="8"/>
        <v>4.7586357280380298E-3</v>
      </c>
      <c r="I75">
        <v>58</v>
      </c>
      <c r="J75">
        <f t="shared" ca="1" si="9"/>
        <v>-3.0816864802130608E-2</v>
      </c>
      <c r="K75">
        <f t="shared" ca="1" si="10"/>
        <v>1.9061058867132401E-3</v>
      </c>
      <c r="L75">
        <f t="shared" ca="1" si="11"/>
        <v>-6.6981224727433852E-3</v>
      </c>
      <c r="M75" s="1">
        <f t="shared" ca="1" si="22"/>
        <v>-2.9239722096927649E-2</v>
      </c>
      <c r="N75">
        <f t="shared" ca="1" si="5"/>
        <v>-1.1683184234399123E-3</v>
      </c>
      <c r="O75">
        <f t="shared" ca="1" si="12"/>
        <v>-9.4612890928457649E-2</v>
      </c>
      <c r="Q75">
        <f ca="1"/>
        <v>-2.9419909567492283E-2</v>
      </c>
      <c r="R75">
        <f ca="1"/>
        <v>-1.5110826865170012E-3</v>
      </c>
      <c r="S75">
        <f ca="1"/>
        <v>-8.5278126318911046E-3</v>
      </c>
      <c r="T75">
        <f ca="1"/>
        <v>-2.915647625790465E-2</v>
      </c>
      <c r="U75">
        <f ca="1"/>
        <v>-1.0386161819293282E-3</v>
      </c>
      <c r="V75">
        <f ca="1"/>
        <v>-8.8981915999340452E-2</v>
      </c>
      <c r="X75">
        <f t="shared" ca="1" si="24"/>
        <v>-1.3969552346383245E-3</v>
      </c>
      <c r="Y75">
        <f t="shared" ca="1" si="23"/>
        <v>3.4171885732302413E-3</v>
      </c>
      <c r="Z75">
        <f t="shared" ca="1" si="23"/>
        <v>1.8296901591477194E-3</v>
      </c>
      <c r="AA75">
        <f t="shared" ca="1" si="23"/>
        <v>-8.3245839022999535E-5</v>
      </c>
      <c r="AB75">
        <f t="shared" ca="1" si="23"/>
        <v>-1.2970224151058409E-4</v>
      </c>
      <c r="AC75">
        <f t="shared" ca="1" si="23"/>
        <v>-5.6309749291171968E-3</v>
      </c>
    </row>
    <row r="76" spans="2:29" x14ac:dyDescent="0.15">
      <c r="B76">
        <v>59</v>
      </c>
      <c r="C76">
        <f t="shared" si="17"/>
        <v>4.849452524942309E-2</v>
      </c>
      <c r="D76">
        <f t="shared" si="18"/>
        <v>0.36465331169112902</v>
      </c>
      <c r="E76">
        <f t="shared" si="19"/>
        <v>0.24601710484363165</v>
      </c>
      <c r="F76" s="1">
        <f t="shared" si="20"/>
        <v>0.18312886277288426</v>
      </c>
      <c r="G76">
        <f t="shared" si="21"/>
        <v>-6.6322254323652706E-3</v>
      </c>
      <c r="H76">
        <f t="shared" si="8"/>
        <v>7.4590260353524229E-4</v>
      </c>
      <c r="I76">
        <v>59</v>
      </c>
      <c r="J76">
        <f t="shared" ca="1" si="9"/>
        <v>-4.3529597762856163E-2</v>
      </c>
      <c r="K76">
        <f t="shared" ca="1" si="10"/>
        <v>-1.4409866276253306E-3</v>
      </c>
      <c r="L76">
        <f t="shared" ca="1" si="11"/>
        <v>-1.2108659789350754E-2</v>
      </c>
      <c r="M76" s="1">
        <f t="shared" ca="1" si="22"/>
        <v>-4.2843399643639396E-2</v>
      </c>
      <c r="N76">
        <f t="shared" ca="1" si="5"/>
        <v>-1.5550453171797568E-3</v>
      </c>
      <c r="O76">
        <f t="shared" ca="1" si="12"/>
        <v>-0.13197759468682957</v>
      </c>
      <c r="Q76">
        <f ca="1"/>
        <v>-3.1353659895063661E-2</v>
      </c>
      <c r="R76">
        <f ca="1"/>
        <v>-4.0231397228741366E-3</v>
      </c>
      <c r="S76">
        <f ca="1"/>
        <v>-1.0633663980334704E-2</v>
      </c>
      <c r="T76">
        <f ca="1"/>
        <v>-3.1972741088194388E-2</v>
      </c>
      <c r="U76">
        <f ca="1"/>
        <v>-1.0512942209778325E-3</v>
      </c>
      <c r="V76">
        <f ca="1"/>
        <v>-9.3858459659136306E-2</v>
      </c>
      <c r="X76">
        <f t="shared" ca="1" si="24"/>
        <v>-1.2175937867792502E-2</v>
      </c>
      <c r="Y76">
        <f t="shared" ca="1" si="23"/>
        <v>2.582153095248806E-3</v>
      </c>
      <c r="Z76">
        <f t="shared" ca="1" si="23"/>
        <v>-1.4749958090160501E-3</v>
      </c>
      <c r="AA76">
        <f t="shared" ca="1" si="23"/>
        <v>-1.0870658555445008E-2</v>
      </c>
      <c r="AB76">
        <f t="shared" ca="1" si="23"/>
        <v>-5.0375109620192423E-4</v>
      </c>
      <c r="AC76">
        <f t="shared" ca="1" si="23"/>
        <v>-3.8119135027693263E-2</v>
      </c>
    </row>
    <row r="77" spans="2:29" x14ac:dyDescent="0.15">
      <c r="B77">
        <v>60</v>
      </c>
      <c r="C77">
        <f t="shared" si="17"/>
        <v>4.6069798986951932E-2</v>
      </c>
      <c r="D77">
        <f t="shared" si="18"/>
        <v>0.35546360091960838</v>
      </c>
      <c r="E77">
        <f t="shared" si="19"/>
        <v>0.23950814070641754</v>
      </c>
      <c r="F77" s="1">
        <f t="shared" si="20"/>
        <v>0.17734499119575839</v>
      </c>
      <c r="G77">
        <f t="shared" si="21"/>
        <v>-6.508964137214141E-3</v>
      </c>
      <c r="H77">
        <f t="shared" si="8"/>
        <v>-2.9351191696971313E-3</v>
      </c>
      <c r="I77">
        <v>60</v>
      </c>
      <c r="J77">
        <f t="shared" ca="1" si="9"/>
        <v>-4.1227464703259803E-2</v>
      </c>
      <c r="K77">
        <f t="shared" ca="1" si="10"/>
        <v>-4.4983400445992826E-3</v>
      </c>
      <c r="L77">
        <f t="shared" ca="1" si="11"/>
        <v>-1.3475278347067009E-2</v>
      </c>
      <c r="M77" s="1">
        <f t="shared" ca="1" si="22"/>
        <v>-4.1746219889204919E-2</v>
      </c>
      <c r="N77">
        <f t="shared" ca="1" si="5"/>
        <v>-1.4006068558398933E-3</v>
      </c>
      <c r="O77">
        <f t="shared" ca="1" si="12"/>
        <v>-0.1237351233065834</v>
      </c>
      <c r="Q77">
        <f ca="1"/>
        <v>-3.3128251457119742E-2</v>
      </c>
      <c r="R77">
        <f ca="1"/>
        <v>-6.5343456923543054E-3</v>
      </c>
      <c r="S77">
        <f ca="1"/>
        <v>-1.2698071472747499E-2</v>
      </c>
      <c r="T77">
        <f ca="1"/>
        <v>-3.4634003690595751E-2</v>
      </c>
      <c r="U77">
        <f ca="1"/>
        <v>-1.0581847112668427E-3</v>
      </c>
      <c r="V77">
        <f ca="1"/>
        <v>-9.8250669067609223E-2</v>
      </c>
      <c r="X77">
        <f t="shared" ca="1" si="24"/>
        <v>-8.0992132461400607E-3</v>
      </c>
      <c r="Y77">
        <f t="shared" ca="1" si="23"/>
        <v>2.0360056477550228E-3</v>
      </c>
      <c r="Z77">
        <f t="shared" ca="1" si="23"/>
        <v>-7.7720687431950992E-4</v>
      </c>
      <c r="AA77">
        <f t="shared" ca="1" si="23"/>
        <v>-7.1122161986091684E-3</v>
      </c>
      <c r="AB77">
        <f t="shared" ca="1" si="23"/>
        <v>-3.4242214457305058E-4</v>
      </c>
      <c r="AC77">
        <f t="shared" ca="1" si="23"/>
        <v>-2.5484454238974177E-2</v>
      </c>
    </row>
    <row r="78" spans="2:29" x14ac:dyDescent="0.15">
      <c r="B78">
        <v>61</v>
      </c>
      <c r="C78">
        <f t="shared" si="17"/>
        <v>4.3766309037604333E-2</v>
      </c>
      <c r="D78">
        <f t="shared" si="18"/>
        <v>0.3464193717330028</v>
      </c>
      <c r="E78">
        <f t="shared" si="19"/>
        <v>0.23312350946102217</v>
      </c>
      <c r="F78" s="1">
        <f t="shared" si="20"/>
        <v>0.17173320536866335</v>
      </c>
      <c r="G78">
        <f t="shared" si="21"/>
        <v>-6.3846312453953516E-3</v>
      </c>
      <c r="H78">
        <f t="shared" si="8"/>
        <v>-6.3055665446167808E-3</v>
      </c>
      <c r="I78">
        <v>61</v>
      </c>
      <c r="J78">
        <f t="shared" ca="1" si="9"/>
        <v>-5.1229549796022664E-2</v>
      </c>
      <c r="K78">
        <f t="shared" ca="1" si="10"/>
        <v>-8.2034066477005008E-3</v>
      </c>
      <c r="L78">
        <f t="shared" ca="1" si="11"/>
        <v>-1.8418542655846117E-2</v>
      </c>
      <c r="M78" s="1">
        <f t="shared" ca="1" si="22"/>
        <v>-5.2848952212078408E-2</v>
      </c>
      <c r="N78">
        <f t="shared" ca="1" si="5"/>
        <v>-1.6801837728199025E-3</v>
      </c>
      <c r="O78">
        <f t="shared" ca="1" si="12"/>
        <v>-0.15270100416864801</v>
      </c>
      <c r="Q78">
        <f ca="1"/>
        <v>-3.4722147890514643E-2</v>
      </c>
      <c r="R78">
        <f ca="1"/>
        <v>-9.0371736553179344E-3</v>
      </c>
      <c r="S78">
        <f ca="1"/>
        <v>-1.4710680042523272E-2</v>
      </c>
      <c r="T78">
        <f ca="1"/>
        <v>-3.7116525914373352E-2</v>
      </c>
      <c r="U78">
        <f ca="1"/>
        <v>-1.0586752857214439E-3</v>
      </c>
      <c r="V78">
        <f ca="1"/>
        <v>-0.10209599362802017</v>
      </c>
      <c r="X78">
        <f t="shared" ca="1" si="24"/>
        <v>-1.6507401905508021E-2</v>
      </c>
      <c r="Y78">
        <f t="shared" ca="1" si="23"/>
        <v>8.3376700761743361E-4</v>
      </c>
      <c r="Z78">
        <f t="shared" ca="1" si="23"/>
        <v>-3.7078626133228449E-3</v>
      </c>
      <c r="AA78">
        <f t="shared" ca="1" si="23"/>
        <v>-1.5732426297705056E-2</v>
      </c>
      <c r="AB78">
        <f t="shared" ca="1" si="23"/>
        <v>-6.2150848709845857E-4</v>
      </c>
      <c r="AC78">
        <f t="shared" ca="1" si="23"/>
        <v>-5.060501054062784E-2</v>
      </c>
    </row>
    <row r="79" spans="2:29" x14ac:dyDescent="0.15">
      <c r="B79">
        <v>62</v>
      </c>
      <c r="C79">
        <f t="shared" si="17"/>
        <v>4.1577993585724116E-2</v>
      </c>
      <c r="D79">
        <f t="shared" si="18"/>
        <v>0.33752425340002673</v>
      </c>
      <c r="E79">
        <f t="shared" si="19"/>
        <v>0.22686397791078405</v>
      </c>
      <c r="F79" s="1">
        <f t="shared" si="20"/>
        <v>0.16628896740960514</v>
      </c>
      <c r="G79">
        <f t="shared" si="21"/>
        <v>-6.2595315502380795E-3</v>
      </c>
      <c r="H79">
        <f t="shared" si="8"/>
        <v>-9.3853615860410855E-3</v>
      </c>
      <c r="I79">
        <v>62</v>
      </c>
      <c r="J79">
        <f t="shared" ca="1" si="9"/>
        <v>-4.7558863307126553E-2</v>
      </c>
      <c r="K79">
        <f t="shared" ca="1" si="10"/>
        <v>-1.1503153620978722E-2</v>
      </c>
      <c r="L79">
        <f t="shared" ca="1" si="11"/>
        <v>-1.9588736167879112E-2</v>
      </c>
      <c r="M79" s="1">
        <f t="shared" ca="1" si="22"/>
        <v>-5.0512089700298732E-2</v>
      </c>
      <c r="N79">
        <f t="shared" ca="1" si="5"/>
        <v>-1.470226736077791E-3</v>
      </c>
      <c r="O79">
        <f t="shared" ca="1" si="12"/>
        <v>-0.14019328557882932</v>
      </c>
      <c r="Q79">
        <f ca="1"/>
        <v>-3.6118874840381163E-2</v>
      </c>
      <c r="R79">
        <f ca="1"/>
        <v>-1.1522824168595585E-2</v>
      </c>
      <c r="S79">
        <f ca="1"/>
        <v>-1.6661620377352217E-2</v>
      </c>
      <c r="T79">
        <f ca="1"/>
        <v>-3.9401014743916198E-2</v>
      </c>
      <c r="U79">
        <f ca="1"/>
        <v>-1.0523675911070834E-3</v>
      </c>
      <c r="V79">
        <f ca="1"/>
        <v>-0.10534781052752948</v>
      </c>
      <c r="X79">
        <f t="shared" ca="1" si="24"/>
        <v>-1.143998846674539E-2</v>
      </c>
      <c r="Y79">
        <f t="shared" ca="1" si="23"/>
        <v>1.9670547616862724E-5</v>
      </c>
      <c r="Z79">
        <f t="shared" ca="1" si="23"/>
        <v>-2.9271157905268949E-3</v>
      </c>
      <c r="AA79">
        <f t="shared" ca="1" si="23"/>
        <v>-1.1111074956382534E-2</v>
      </c>
      <c r="AB79">
        <f t="shared" ca="1" si="23"/>
        <v>-4.1785914497070756E-4</v>
      </c>
      <c r="AC79">
        <f t="shared" ca="1" si="23"/>
        <v>-3.484547505129984E-2</v>
      </c>
    </row>
    <row r="80" spans="2:29" x14ac:dyDescent="0.15">
      <c r="B80">
        <v>63</v>
      </c>
      <c r="C80">
        <f t="shared" si="17"/>
        <v>3.949909390643791E-2</v>
      </c>
      <c r="D80">
        <f t="shared" si="18"/>
        <v>0.32878131512245612</v>
      </c>
      <c r="E80">
        <f t="shared" si="19"/>
        <v>0.22073003202841618</v>
      </c>
      <c r="F80" s="1">
        <f t="shared" si="20"/>
        <v>0.16100782513044753</v>
      </c>
      <c r="G80">
        <f t="shared" si="21"/>
        <v>-6.1339458823678871E-3</v>
      </c>
      <c r="H80">
        <f t="shared" si="8"/>
        <v>-1.2193277702797545E-2</v>
      </c>
      <c r="I80">
        <v>63</v>
      </c>
      <c r="J80">
        <f t="shared" ca="1" si="9"/>
        <v>-4.3800983524541814E-2</v>
      </c>
      <c r="K80">
        <f t="shared" ca="1" si="10"/>
        <v>-1.4405083202953636E-2</v>
      </c>
      <c r="L80">
        <f t="shared" ca="1" si="11"/>
        <v>-2.0481727070335506E-2</v>
      </c>
      <c r="M80" s="1">
        <f t="shared" ca="1" si="22"/>
        <v>-4.7942118828094155E-2</v>
      </c>
      <c r="N80">
        <f t="shared" ca="1" si="5"/>
        <v>-1.2662540409472635E-3</v>
      </c>
      <c r="O80">
        <f t="shared" ca="1" si="12"/>
        <v>-0.12758033689997517</v>
      </c>
      <c r="Q80">
        <f ca="1"/>
        <v>-3.7312275078043293E-2</v>
      </c>
      <c r="R80">
        <f ca="1"/>
        <v>-1.3981976684638088E-2</v>
      </c>
      <c r="S80">
        <f ca="1"/>
        <v>-1.8543340579057908E-2</v>
      </c>
      <c r="T80">
        <f ca="1"/>
        <v>-4.147800993004918E-2</v>
      </c>
      <c r="U80">
        <f ca="1"/>
        <v>-1.0392517169936426E-3</v>
      </c>
      <c r="V80">
        <f ca="1"/>
        <v>-0.10799112508488544</v>
      </c>
      <c r="X80">
        <f t="shared" ca="1" si="24"/>
        <v>-6.4887084464985215E-3</v>
      </c>
      <c r="Y80">
        <f t="shared" ca="1" si="23"/>
        <v>-4.2310651831554795E-4</v>
      </c>
      <c r="Z80">
        <f t="shared" ca="1" si="23"/>
        <v>-1.9383864912775987E-3</v>
      </c>
      <c r="AA80">
        <f t="shared" ca="1" si="23"/>
        <v>-6.4641088980449748E-3</v>
      </c>
      <c r="AB80">
        <f t="shared" ca="1" si="23"/>
        <v>-2.2700232395362089E-4</v>
      </c>
      <c r="AC80">
        <f t="shared" ca="1" si="23"/>
        <v>-1.9589211815089727E-2</v>
      </c>
    </row>
    <row r="81" spans="2:29" x14ac:dyDescent="0.15">
      <c r="B81">
        <v>64</v>
      </c>
      <c r="C81">
        <f t="shared" si="17"/>
        <v>3.7524139211116012E-2</v>
      </c>
      <c r="D81">
        <f t="shared" si="18"/>
        <v>0.3201931071849522</v>
      </c>
      <c r="E81">
        <f t="shared" si="19"/>
        <v>0.21472189941767905</v>
      </c>
      <c r="F81" s="1">
        <f t="shared" ref="F81:F97" si="25">C81+$C$6*D80</f>
        <v>0.15588541265520023</v>
      </c>
      <c r="G81">
        <f t="shared" ref="G81:G97" si="26">$B$9*D80+$C$9*C81</f>
        <v>-6.0081326107371529E-3</v>
      </c>
      <c r="H81">
        <f t="shared" si="8"/>
        <v>-1.4747002377701435E-2</v>
      </c>
      <c r="I81">
        <v>64</v>
      </c>
      <c r="J81">
        <f t="shared" ca="1" si="9"/>
        <v>-3.9450268311381792E-2</v>
      </c>
      <c r="K81">
        <f t="shared" ca="1" si="10"/>
        <v>-1.6878325951766925E-2</v>
      </c>
      <c r="L81">
        <f t="shared" ca="1" si="11"/>
        <v>-2.0947809894507168E-2</v>
      </c>
      <c r="M81" s="1">
        <f t="shared" ca="1" si="22"/>
        <v>-4.4636098264445104E-2</v>
      </c>
      <c r="N81">
        <f t="shared" ref="N81:N144" ca="1" si="27">$B$9*K80+$C$9*J81</f>
        <v>-1.0505277733868302E-3</v>
      </c>
      <c r="O81">
        <f t="shared" ca="1" si="12"/>
        <v>-0.11333479315548511</v>
      </c>
      <c r="Q81">
        <f ca="1"/>
        <v>-3.8303341367616595E-2</v>
      </c>
      <c r="R81">
        <f ca="1"/>
        <v>-1.6405298361804013E-2</v>
      </c>
      <c r="S81">
        <f ca="1"/>
        <v>-2.0350118196832991E-2</v>
      </c>
      <c r="T81">
        <f ca="1"/>
        <v>-4.3344995645445049E-2</v>
      </c>
      <c r="U81">
        <f ca="1"/>
        <v>-1.0195789149166086E-3</v>
      </c>
      <c r="V81">
        <f ca="1"/>
        <v>-0.1100327210407433</v>
      </c>
      <c r="X81">
        <f t="shared" ca="1" si="24"/>
        <v>-1.1469269437651974E-3</v>
      </c>
      <c r="Y81">
        <f t="shared" ca="1" si="23"/>
        <v>-4.7302758996291272E-4</v>
      </c>
      <c r="Z81">
        <f t="shared" ca="1" si="23"/>
        <v>-5.9769169767417626E-4</v>
      </c>
      <c r="AA81">
        <f t="shared" ca="1" si="23"/>
        <v>-1.2911026190000549E-3</v>
      </c>
      <c r="AB81">
        <f t="shared" ca="1" si="23"/>
        <v>-3.0948858470221602E-5</v>
      </c>
      <c r="AC81">
        <f t="shared" ca="1" si="23"/>
        <v>-3.3020721147418164E-3</v>
      </c>
    </row>
    <row r="82" spans="2:29" x14ac:dyDescent="0.15">
      <c r="B82">
        <v>65</v>
      </c>
      <c r="C82">
        <f t="shared" si="17"/>
        <v>3.5647932250560212E-2</v>
      </c>
      <c r="D82">
        <f t="shared" si="18"/>
        <v>0.31176169959090128</v>
      </c>
      <c r="E82">
        <f t="shared" si="19"/>
        <v>0.20883957035959266</v>
      </c>
      <c r="F82" s="1">
        <f t="shared" si="25"/>
        <v>0.150917450837143</v>
      </c>
      <c r="G82">
        <f t="shared" si="26"/>
        <v>-5.8823290580863798E-3</v>
      </c>
      <c r="H82">
        <f t="shared" ref="H82:H97" si="28">D82/$D$6-(1-$D$6)/$D$6*D81</f>
        <v>-1.7063196577085549E-2</v>
      </c>
      <c r="I82">
        <v>65</v>
      </c>
      <c r="J82">
        <f t="shared" ref="J82:J145" ca="1" si="29">$E$6*J81+$F$6*NORMINV(RAND(),0,1)</f>
        <v>-3.7380227130690863E-2</v>
      </c>
      <c r="K82">
        <f t="shared" ref="K82:K145" ca="1" si="30">$B$12*K81+$C$12*J82</f>
        <v>-1.9109666004468909E-2</v>
      </c>
      <c r="L82">
        <f t="shared" ref="L82:L145" ca="1" si="31">$D$12*K81+$E$12*J82</f>
        <v>-2.1845018244382643E-2</v>
      </c>
      <c r="M82" s="1">
        <f t="shared" ref="M82:M145" ca="1" si="32">J82+$C$6*K81</f>
        <v>-4.3456424473326954E-2</v>
      </c>
      <c r="N82">
        <f t="shared" ca="1" si="27"/>
        <v>-9.2358892362421263E-4</v>
      </c>
      <c r="O82">
        <f t="shared" ref="O82:O145" ca="1" si="33">K82/$D$6-(1-$D$6)/$D$6*K81</f>
        <v>-0.10613192805984628</v>
      </c>
      <c r="Q82">
        <f ca="1"/>
        <v>-3.9097121915995681E-2</v>
      </c>
      <c r="R82">
        <f ca="1"/>
        <v>-1.8783720800025817E-2</v>
      </c>
      <c r="S82">
        <f ca="1"/>
        <v>-2.2077442271427123E-2</v>
      </c>
      <c r="T82">
        <f ca="1"/>
        <v>-4.500349613083774E-2</v>
      </c>
      <c r="U82">
        <f ca="1"/>
        <v>-9.9374231286394367E-4</v>
      </c>
      <c r="V82">
        <f ca="1"/>
        <v>-0.11149162539314279</v>
      </c>
      <c r="X82">
        <f t="shared" ca="1" si="24"/>
        <v>1.7168947853048178E-3</v>
      </c>
      <c r="Y82">
        <f t="shared" ca="1" si="23"/>
        <v>-3.2594520444309202E-4</v>
      </c>
      <c r="Z82">
        <f t="shared" ca="1" si="23"/>
        <v>2.3242402704447968E-4</v>
      </c>
      <c r="AA82">
        <f t="shared" ca="1" si="23"/>
        <v>1.547071657510786E-3</v>
      </c>
      <c r="AB82">
        <f t="shared" ca="1" si="23"/>
        <v>7.0153389239731041E-5</v>
      </c>
      <c r="AC82">
        <f t="shared" ca="1" si="23"/>
        <v>5.359697333296512E-3</v>
      </c>
    </row>
    <row r="83" spans="2:29" x14ac:dyDescent="0.15">
      <c r="B83">
        <v>66</v>
      </c>
      <c r="C83">
        <f t="shared" si="17"/>
        <v>3.3865535638032199E-2</v>
      </c>
      <c r="D83">
        <f t="shared" si="18"/>
        <v>0.30348871832582025</v>
      </c>
      <c r="E83">
        <f t="shared" si="19"/>
        <v>0.20308281752411264</v>
      </c>
      <c r="F83" s="1">
        <f t="shared" si="25"/>
        <v>0.14609974749075666</v>
      </c>
      <c r="G83">
        <f t="shared" si="26"/>
        <v>-5.7567528354800354E-3</v>
      </c>
      <c r="H83">
        <f t="shared" si="28"/>
        <v>-1.9157551012341401E-2</v>
      </c>
      <c r="I83">
        <v>66</v>
      </c>
      <c r="J83">
        <f t="shared" ca="1" si="29"/>
        <v>-3.4674594044966381E-2</v>
      </c>
      <c r="K83">
        <f t="shared" ca="1" si="30"/>
        <v>-2.1059597365622573E-2</v>
      </c>
      <c r="L83">
        <f t="shared" ca="1" si="31"/>
        <v>-2.2398661128617076E-2</v>
      </c>
      <c r="M83" s="1">
        <f t="shared" ca="1" si="32"/>
        <v>-4.1554073806575186E-2</v>
      </c>
      <c r="N83">
        <f t="shared" ca="1" si="27"/>
        <v>-7.7994317112319456E-4</v>
      </c>
      <c r="O83">
        <f t="shared" ca="1" si="33"/>
        <v>-9.710692045061553E-2</v>
      </c>
      <c r="Q83">
        <f ca="1"/>
        <v>-3.9699381759415155E-2</v>
      </c>
      <c r="R83">
        <f ca="1"/>
        <v>-2.1108471241479802E-2</v>
      </c>
      <c r="S83">
        <f ca="1"/>
        <v>-2.3721175400901032E-2</v>
      </c>
      <c r="T83">
        <f ca="1"/>
        <v>-4.6455842566098193E-2</v>
      </c>
      <c r="U83">
        <f ca="1"/>
        <v>-9.6215438186014887E-4</v>
      </c>
      <c r="V83">
        <f ca="1"/>
        <v>-0.11238892893519548</v>
      </c>
      <c r="X83">
        <f t="shared" ca="1" si="24"/>
        <v>5.0247877144487738E-3</v>
      </c>
      <c r="Y83">
        <f t="shared" ca="1" si="23"/>
        <v>4.8873875857228383E-5</v>
      </c>
      <c r="Z83">
        <f t="shared" ca="1" si="23"/>
        <v>1.3225142722839561E-3</v>
      </c>
      <c r="AA83">
        <f t="shared" ca="1" si="23"/>
        <v>4.9017687595230078E-3</v>
      </c>
      <c r="AB83">
        <f t="shared" ca="1" si="23"/>
        <v>1.822112107369543E-4</v>
      </c>
      <c r="AC83">
        <f t="shared" ca="1" si="23"/>
        <v>1.5282008484579945E-2</v>
      </c>
    </row>
    <row r="84" spans="2:29" x14ac:dyDescent="0.15">
      <c r="B84">
        <v>67</v>
      </c>
      <c r="C84">
        <f t="shared" si="17"/>
        <v>3.2172258856130585E-2</v>
      </c>
      <c r="D84">
        <f t="shared" si="18"/>
        <v>0.29537537938225106</v>
      </c>
      <c r="E84">
        <f t="shared" si="19"/>
        <v>0.1974512144237969</v>
      </c>
      <c r="F84" s="1">
        <f t="shared" si="25"/>
        <v>0.14142819745342586</v>
      </c>
      <c r="G84">
        <f t="shared" si="26"/>
        <v>-5.6316031003157147E-3</v>
      </c>
      <c r="H84">
        <f t="shared" si="28"/>
        <v>-2.1044839416948236E-2</v>
      </c>
      <c r="I84">
        <v>67</v>
      </c>
      <c r="J84">
        <f t="shared" ca="1" si="29"/>
        <v>-3.3075113468977325E-2</v>
      </c>
      <c r="K84">
        <f t="shared" ca="1" si="30"/>
        <v>-2.2821264302614861E-2</v>
      </c>
      <c r="L84">
        <f t="shared" ca="1" si="31"/>
        <v>-2.3115969319624969E-2</v>
      </c>
      <c r="M84" s="1">
        <f t="shared" ca="1" si="32"/>
        <v>-4.0656568520601455E-2</v>
      </c>
      <c r="N84">
        <f t="shared" ca="1" si="27"/>
        <v>-6.8099474763551717E-4</v>
      </c>
      <c r="O84">
        <f t="shared" ca="1" si="33"/>
        <v>-9.152627484531406E-2</v>
      </c>
      <c r="Q84">
        <f ca="1"/>
        <v>-4.0114812874868663E-2</v>
      </c>
      <c r="R84">
        <f ca="1"/>
        <v>-2.3370980644094919E-2</v>
      </c>
      <c r="S84">
        <f ca="1"/>
        <v>-2.5277034918298562E-2</v>
      </c>
      <c r="T84">
        <f ca="1"/>
        <v>-4.7703399211311309E-2</v>
      </c>
      <c r="U84">
        <f ca="1"/>
        <v>-9.2518374706145468E-4</v>
      </c>
      <c r="V84">
        <f ca="1"/>
        <v>-0.11274237264917944</v>
      </c>
      <c r="X84">
        <f t="shared" ca="1" si="24"/>
        <v>7.0396994058913379E-3</v>
      </c>
      <c r="Y84">
        <f t="shared" ref="Y84:Y147" ca="1" si="34">K84-R84</f>
        <v>5.4971634148005821E-4</v>
      </c>
      <c r="Z84">
        <f t="shared" ref="Z84:Z147" ca="1" si="35">L84-S84</f>
        <v>2.1610655986735935E-3</v>
      </c>
      <c r="AA84">
        <f t="shared" ref="AA84:AA147" ca="1" si="36">M84-T84</f>
        <v>7.0468306907098544E-3</v>
      </c>
      <c r="AB84">
        <f t="shared" ref="AB84:AB147" ca="1" si="37">N84-U84</f>
        <v>2.4418899942593752E-4</v>
      </c>
      <c r="AC84">
        <f t="shared" ref="AC84:AC147" ca="1" si="38">O84-V84</f>
        <v>2.121609780386538E-2</v>
      </c>
    </row>
    <row r="85" spans="2:29" x14ac:dyDescent="0.15">
      <c r="B85">
        <v>68</v>
      </c>
      <c r="C85">
        <f t="shared" si="17"/>
        <v>3.0563645913324056E-2</v>
      </c>
      <c r="D85">
        <f t="shared" si="18"/>
        <v>0.28742252067283797</v>
      </c>
      <c r="E85">
        <f t="shared" si="19"/>
        <v>0.19194415268182366</v>
      </c>
      <c r="F85" s="1">
        <f t="shared" si="25"/>
        <v>0.13689878249093443</v>
      </c>
      <c r="G85">
        <f t="shared" si="26"/>
        <v>-5.5070617419732621E-3</v>
      </c>
      <c r="H85">
        <f t="shared" si="28"/>
        <v>-2.2738968994273634E-2</v>
      </c>
      <c r="I85">
        <v>68</v>
      </c>
      <c r="J85">
        <f t="shared" ca="1" si="29"/>
        <v>-4.5377044651737967E-2</v>
      </c>
      <c r="K85">
        <f t="shared" ca="1" si="30"/>
        <v>-2.5448978945633978E-2</v>
      </c>
      <c r="L85">
        <f t="shared" ca="1" si="31"/>
        <v>-2.796019173240126E-2</v>
      </c>
      <c r="M85" s="1">
        <f t="shared" ca="1" si="32"/>
        <v>-5.3592699800679315E-2</v>
      </c>
      <c r="N85">
        <f t="shared" ca="1" si="27"/>
        <v>-1.0693073835577418E-3</v>
      </c>
      <c r="O85">
        <f t="shared" ca="1" si="33"/>
        <v>-0.12792985002337953</v>
      </c>
      <c r="Q85">
        <f ca="1"/>
        <v>-4.034496674702838E-2</v>
      </c>
      <c r="R85">
        <f ca="1"/>
        <v>-2.5562649419627825E-2</v>
      </c>
      <c r="S85">
        <f ca="1"/>
        <v>-2.673991158524339E-2</v>
      </c>
      <c r="T85">
        <f ca="1"/>
        <v>-4.8744466721087218E-2</v>
      </c>
      <c r="U85">
        <f ca="1"/>
        <v>-8.8308515161737895E-4</v>
      </c>
      <c r="V85">
        <f ca="1"/>
        <v>-0.11256014626206998</v>
      </c>
      <c r="X85">
        <f t="shared" ca="1" si="24"/>
        <v>-5.0320779047095879E-3</v>
      </c>
      <c r="Y85">
        <f t="shared" ca="1" si="34"/>
        <v>1.1367047399384739E-4</v>
      </c>
      <c r="Z85">
        <f t="shared" ca="1" si="35"/>
        <v>-1.2202801471578699E-3</v>
      </c>
      <c r="AA85">
        <f t="shared" ca="1" si="36"/>
        <v>-4.8482330795920972E-3</v>
      </c>
      <c r="AB85">
        <f t="shared" ca="1" si="37"/>
        <v>-1.8622223194036285E-4</v>
      </c>
      <c r="AC85">
        <f t="shared" ca="1" si="38"/>
        <v>-1.5369703761309556E-2</v>
      </c>
    </row>
    <row r="86" spans="2:29" x14ac:dyDescent="0.15">
      <c r="B86">
        <v>69</v>
      </c>
      <c r="C86">
        <f t="shared" si="17"/>
        <v>2.9035463617657853E-2</v>
      </c>
      <c r="D86">
        <f t="shared" si="18"/>
        <v>0.27963063195143606</v>
      </c>
      <c r="E86">
        <f t="shared" si="19"/>
        <v>0.18656085818277332</v>
      </c>
      <c r="F86" s="1">
        <f t="shared" si="25"/>
        <v>0.13250757105987954</v>
      </c>
      <c r="G86">
        <f t="shared" si="26"/>
        <v>-5.3832944990503152E-3</v>
      </c>
      <c r="H86">
        <f t="shared" si="28"/>
        <v>-2.4253028183240488E-2</v>
      </c>
      <c r="I86">
        <v>69</v>
      </c>
      <c r="J86">
        <f t="shared" ca="1" si="29"/>
        <v>-6.245065920615811E-2</v>
      </c>
      <c r="K86">
        <f t="shared" ca="1" si="30"/>
        <v>-2.9272319530911552E-2</v>
      </c>
      <c r="L86">
        <f t="shared" ca="1" si="31"/>
        <v>-3.4796367918935714E-2</v>
      </c>
      <c r="M86" s="1">
        <f t="shared" ca="1" si="32"/>
        <v>-7.1612291626586347E-2</v>
      </c>
      <c r="N86">
        <f t="shared" ca="1" si="27"/>
        <v>-1.6041751156630974E-3</v>
      </c>
      <c r="O86">
        <f t="shared" ca="1" si="33"/>
        <v>-0.17838260235673686</v>
      </c>
      <c r="Q86">
        <f ca="1"/>
        <v>-4.0386995048437749E-2</v>
      </c>
      <c r="R86">
        <f ca="1"/>
        <v>-2.7674534407121653E-2</v>
      </c>
      <c r="S86">
        <f ca="1"/>
        <v>-2.8103345497359957E-2</v>
      </c>
      <c r="T86">
        <f ca="1"/>
        <v>-4.9572941480854546E-2</v>
      </c>
      <c r="U86">
        <f ca="1"/>
        <v>-8.3596072055279913E-4</v>
      </c>
      <c r="V86">
        <f ca="1"/>
        <v>-0.11183717943971506</v>
      </c>
      <c r="X86">
        <f t="shared" ca="1" si="24"/>
        <v>-2.2063664157720361E-2</v>
      </c>
      <c r="Y86">
        <f t="shared" ca="1" si="34"/>
        <v>-1.5977851237898993E-3</v>
      </c>
      <c r="Z86">
        <f t="shared" ca="1" si="35"/>
        <v>-6.6930224215757568E-3</v>
      </c>
      <c r="AA86">
        <f t="shared" ca="1" si="36"/>
        <v>-2.2039350145731801E-2</v>
      </c>
      <c r="AB86">
        <f t="shared" ca="1" si="37"/>
        <v>-7.6821439511029824E-4</v>
      </c>
      <c r="AC86">
        <f t="shared" ca="1" si="38"/>
        <v>-6.6545422917021799E-2</v>
      </c>
    </row>
    <row r="87" spans="2:29" x14ac:dyDescent="0.15">
      <c r="B87">
        <v>70</v>
      </c>
      <c r="C87">
        <f t="shared" si="17"/>
        <v>2.7583690436774957E-2</v>
      </c>
      <c r="D87">
        <f t="shared" si="18"/>
        <v>0.27199988285561033</v>
      </c>
      <c r="E87">
        <f t="shared" si="19"/>
        <v>0.18130040617085133</v>
      </c>
      <c r="F87" s="1">
        <f t="shared" si="25"/>
        <v>0.12825071793929194</v>
      </c>
      <c r="G87">
        <f t="shared" si="26"/>
        <v>-5.2604520119220169E-3</v>
      </c>
      <c r="H87">
        <f t="shared" si="28"/>
        <v>-2.5599331881593912E-2</v>
      </c>
      <c r="I87">
        <v>70</v>
      </c>
      <c r="J87">
        <f t="shared" ca="1" si="29"/>
        <v>-4.9020683786873055E-2</v>
      </c>
      <c r="K87">
        <f t="shared" ca="1" si="30"/>
        <v>-3.1950658074158388E-2</v>
      </c>
      <c r="L87">
        <f t="shared" ca="1" si="31"/>
        <v>-3.3060729686218586E-2</v>
      </c>
      <c r="M87" s="1">
        <f t="shared" ca="1" si="32"/>
        <v>-5.9558718818001212E-2</v>
      </c>
      <c r="N87">
        <f t="shared" ca="1" si="27"/>
        <v>-1.0524523752263675E-3</v>
      </c>
      <c r="O87">
        <f t="shared" ca="1" si="33"/>
        <v>-0.1364058612607848</v>
      </c>
      <c r="Q87">
        <f ca="1"/>
        <v>-4.0241194500330757E-2</v>
      </c>
      <c r="R87">
        <f ca="1"/>
        <v>-2.9697621401573358E-2</v>
      </c>
      <c r="S87">
        <f ca="1"/>
        <v>-2.9361639425364724E-2</v>
      </c>
      <c r="T87">
        <f ca="1"/>
        <v>-5.0185750021716456E-2</v>
      </c>
      <c r="U87">
        <f ca="1"/>
        <v>-7.8402896778755364E-4</v>
      </c>
      <c r="V87">
        <f ca="1"/>
        <v>-0.11057800791281323</v>
      </c>
      <c r="X87">
        <f t="shared" ca="1" si="24"/>
        <v>-8.7794892865422983E-3</v>
      </c>
      <c r="Y87">
        <f t="shared" ca="1" si="34"/>
        <v>-2.2530366725850293E-3</v>
      </c>
      <c r="Z87">
        <f t="shared" ca="1" si="35"/>
        <v>-3.6990902608538614E-3</v>
      </c>
      <c r="AA87">
        <f t="shared" ca="1" si="36"/>
        <v>-9.3729687962847558E-3</v>
      </c>
      <c r="AB87">
        <f t="shared" ca="1" si="37"/>
        <v>-2.6842340743881386E-4</v>
      </c>
      <c r="AC87">
        <f t="shared" ca="1" si="38"/>
        <v>-2.5827853347971566E-2</v>
      </c>
    </row>
    <row r="88" spans="2:29" x14ac:dyDescent="0.15">
      <c r="B88">
        <v>71</v>
      </c>
      <c r="C88">
        <f t="shared" si="17"/>
        <v>2.620450591493621E-2</v>
      </c>
      <c r="D88">
        <f t="shared" si="18"/>
        <v>0.26453014917773965</v>
      </c>
      <c r="E88">
        <f t="shared" si="19"/>
        <v>0.17616173535668656</v>
      </c>
      <c r="F88" s="1">
        <f t="shared" si="25"/>
        <v>0.12412446374295592</v>
      </c>
      <c r="G88">
        <f t="shared" si="26"/>
        <v>-5.1386708141647492E-3</v>
      </c>
      <c r="H88">
        <f t="shared" si="28"/>
        <v>-2.67894642592168E-2</v>
      </c>
      <c r="I88">
        <v>71</v>
      </c>
      <c r="J88">
        <f t="shared" ca="1" si="29"/>
        <v>-5.1438219083850323E-2</v>
      </c>
      <c r="K88">
        <f t="shared" ca="1" si="30"/>
        <v>-3.471820913000366E-2</v>
      </c>
      <c r="L88">
        <f t="shared" ca="1" si="31"/>
        <v>-3.5454538929080792E-2</v>
      </c>
      <c r="M88" s="1">
        <f t="shared" ca="1" si="32"/>
        <v>-6.2940455990547345E-2</v>
      </c>
      <c r="N88">
        <f t="shared" ca="1" si="27"/>
        <v>-1.0768954775945182E-3</v>
      </c>
      <c r="O88">
        <f t="shared" ca="1" si="33"/>
        <v>-0.14265270030796917</v>
      </c>
      <c r="Q88">
        <f ca="1"/>
        <v>-3.9921651614039814E-2</v>
      </c>
      <c r="R88">
        <f ca="1"/>
        <v>-3.1623894813682246E-2</v>
      </c>
      <c r="S88">
        <f ca="1"/>
        <v>-3.0513279278987615E-2</v>
      </c>
      <c r="T88">
        <f ca="1"/>
        <v>-5.0593593468617408E-2</v>
      </c>
      <c r="U88">
        <f ca="1"/>
        <v>-7.2798854123842631E-4</v>
      </c>
      <c r="V88">
        <f ca="1"/>
        <v>-0.10882875830138641</v>
      </c>
      <c r="X88">
        <f t="shared" ca="1" si="24"/>
        <v>-1.1516567469810508E-2</v>
      </c>
      <c r="Y88">
        <f t="shared" ca="1" si="34"/>
        <v>-3.0943143163214143E-3</v>
      </c>
      <c r="Z88">
        <f t="shared" ca="1" si="35"/>
        <v>-4.9412596500931771E-3</v>
      </c>
      <c r="AA88">
        <f t="shared" ca="1" si="36"/>
        <v>-1.2346862521929937E-2</v>
      </c>
      <c r="AB88">
        <f t="shared" ca="1" si="37"/>
        <v>-3.489069363560919E-4</v>
      </c>
      <c r="AC88">
        <f t="shared" ca="1" si="38"/>
        <v>-3.3823942006582758E-2</v>
      </c>
    </row>
    <row r="89" spans="2:29" x14ac:dyDescent="0.15">
      <c r="B89">
        <v>72</v>
      </c>
      <c r="C89">
        <f t="shared" si="17"/>
        <v>2.4894280619189399E-2</v>
      </c>
      <c r="D89">
        <f t="shared" si="18"/>
        <v>0.25722103746611752</v>
      </c>
      <c r="E89">
        <f t="shared" si="19"/>
        <v>0.17114366109049051</v>
      </c>
      <c r="F89" s="1">
        <f t="shared" si="25"/>
        <v>0.12012513432317568</v>
      </c>
      <c r="G89">
        <f t="shared" si="26"/>
        <v>-5.0180742661961068E-3</v>
      </c>
      <c r="H89">
        <f t="shared" si="28"/>
        <v>-2.7834319287146414E-2</v>
      </c>
      <c r="I89">
        <v>72</v>
      </c>
      <c r="J89">
        <f t="shared" ca="1" si="29"/>
        <v>-5.4966234411199695E-2</v>
      </c>
      <c r="K89">
        <f t="shared" ca="1" si="30"/>
        <v>-3.7655573836236411E-2</v>
      </c>
      <c r="L89">
        <f t="shared" ca="1" si="31"/>
        <v>-3.824246971191092E-2</v>
      </c>
      <c r="M89" s="1">
        <f t="shared" ca="1" si="32"/>
        <v>-6.7464789698001015E-2</v>
      </c>
      <c r="N89">
        <f t="shared" ca="1" si="27"/>
        <v>-1.1379436747379098E-3</v>
      </c>
      <c r="O89">
        <f t="shared" ca="1" si="33"/>
        <v>-0.1522127973793137</v>
      </c>
      <c r="Q89">
        <f ca="1"/>
        <v>-3.9447940081701535E-2</v>
      </c>
      <c r="R89">
        <f ca="1"/>
        <v>-3.3446747202067931E-2</v>
      </c>
      <c r="S89">
        <f ca="1"/>
        <v>-3.1559062899371583E-2</v>
      </c>
      <c r="T89">
        <f ca="1"/>
        <v>-5.0813031051999233E-2</v>
      </c>
      <c r="U89">
        <f ca="1"/>
        <v>-6.687058534518486E-4</v>
      </c>
      <c r="V89">
        <f ca="1"/>
        <v>-0.10665169963379852</v>
      </c>
      <c r="X89">
        <f t="shared" ca="1" si="24"/>
        <v>-1.551829432949816E-2</v>
      </c>
      <c r="Y89">
        <f t="shared" ca="1" si="34"/>
        <v>-4.2088266341684805E-3</v>
      </c>
      <c r="Z89">
        <f t="shared" ca="1" si="35"/>
        <v>-6.6834068125393373E-3</v>
      </c>
      <c r="AA89">
        <f t="shared" ca="1" si="36"/>
        <v>-1.6651758646001782E-2</v>
      </c>
      <c r="AB89">
        <f t="shared" ca="1" si="37"/>
        <v>-4.6923782128606125E-4</v>
      </c>
      <c r="AC89">
        <f t="shared" ca="1" si="38"/>
        <v>-4.5561097745515186E-2</v>
      </c>
    </row>
    <row r="90" spans="2:29" x14ac:dyDescent="0.15">
      <c r="B90">
        <v>73</v>
      </c>
      <c r="C90">
        <f t="shared" si="17"/>
        <v>2.3649566588229927E-2</v>
      </c>
      <c r="D90">
        <f t="shared" si="18"/>
        <v>0.25007190805192742</v>
      </c>
      <c r="E90">
        <f t="shared" si="19"/>
        <v>0.16624488765618506</v>
      </c>
      <c r="F90" s="1">
        <f t="shared" si="25"/>
        <v>0.11624914007603224</v>
      </c>
      <c r="G90">
        <f t="shared" si="26"/>
        <v>-4.8987734343054722E-3</v>
      </c>
      <c r="H90">
        <f t="shared" si="28"/>
        <v>-2.874413910148732E-2</v>
      </c>
      <c r="I90">
        <v>73</v>
      </c>
      <c r="J90">
        <f t="shared" ca="1" si="29"/>
        <v>-3.4602231145821186E-2</v>
      </c>
      <c r="K90">
        <f t="shared" ca="1" si="30"/>
        <v>-3.8956070371485539E-2</v>
      </c>
      <c r="L90">
        <f t="shared" ca="1" si="31"/>
        <v>-3.38425167556064E-2</v>
      </c>
      <c r="M90" s="1">
        <f t="shared" ca="1" si="32"/>
        <v>-4.8158237726866296E-2</v>
      </c>
      <c r="N90">
        <f t="shared" ca="1" si="27"/>
        <v>-3.6496757019938901E-4</v>
      </c>
      <c r="O90">
        <f t="shared" ca="1" si="33"/>
        <v>-8.9675435246201252E-2</v>
      </c>
      <c r="Q90">
        <f ca="1"/>
        <v>-3.884683145012098E-2</v>
      </c>
      <c r="R90">
        <f ca="1"/>
        <v>-3.5161505071797765E-2</v>
      </c>
      <c r="S90">
        <f ca="1"/>
        <v>-3.250287641494088E-2</v>
      </c>
      <c r="T90">
        <f ca="1"/>
        <v>-5.0868338791380183E-2</v>
      </c>
      <c r="U90">
        <f ca="1"/>
        <v>-6.0726538380947547E-4</v>
      </c>
      <c r="V90">
        <f ca="1"/>
        <v>-0.10413024090216824</v>
      </c>
      <c r="X90">
        <f t="shared" ca="1" si="24"/>
        <v>4.2446003042997948E-3</v>
      </c>
      <c r="Y90">
        <f t="shared" ca="1" si="34"/>
        <v>-3.7945652996877743E-3</v>
      </c>
      <c r="Z90">
        <f t="shared" ca="1" si="35"/>
        <v>-1.3396403406655197E-3</v>
      </c>
      <c r="AA90">
        <f t="shared" ca="1" si="36"/>
        <v>2.7101010645138868E-3</v>
      </c>
      <c r="AB90">
        <f t="shared" ca="1" si="37"/>
        <v>2.4229781361008646E-4</v>
      </c>
      <c r="AC90">
        <f t="shared" ca="1" si="38"/>
        <v>1.445480565596699E-2</v>
      </c>
    </row>
    <row r="91" spans="2:29" x14ac:dyDescent="0.15">
      <c r="B91">
        <v>74</v>
      </c>
      <c r="C91">
        <f t="shared" si="17"/>
        <v>2.2467088258818428E-2</v>
      </c>
      <c r="D91">
        <f t="shared" si="18"/>
        <v>0.24308189659274601</v>
      </c>
      <c r="E91">
        <f t="shared" si="19"/>
        <v>0.16146401973810412</v>
      </c>
      <c r="F91" s="1">
        <f t="shared" si="25"/>
        <v>0.1124929751575123</v>
      </c>
      <c r="G91">
        <f t="shared" si="26"/>
        <v>-4.7808679180809336E-3</v>
      </c>
      <c r="H91">
        <f t="shared" si="28"/>
        <v>-2.9528550315328417E-2</v>
      </c>
      <c r="I91">
        <v>74</v>
      </c>
      <c r="J91">
        <f t="shared" ca="1" si="29"/>
        <v>-3.6729749946091086E-2</v>
      </c>
      <c r="K91">
        <f t="shared" ca="1" si="30"/>
        <v>-4.0371763979790178E-2</v>
      </c>
      <c r="L91">
        <f t="shared" ca="1" si="31"/>
        <v>-3.5295954410377681E-2</v>
      </c>
      <c r="M91" s="1">
        <f t="shared" ca="1" si="32"/>
        <v>-5.0753935279825878E-2</v>
      </c>
      <c r="N91">
        <f t="shared" ca="1" si="27"/>
        <v>-4.0997580556482755E-4</v>
      </c>
      <c r="O91">
        <f t="shared" ca="1" si="33"/>
        <v>-9.5583814703670944E-2</v>
      </c>
      <c r="Q91">
        <f ca="1"/>
        <v>-3.8154796200059432E-2</v>
      </c>
      <c r="R91">
        <f ca="1"/>
        <v>-3.6766125444585317E-2</v>
      </c>
      <c r="S91">
        <f ca="1"/>
        <v>-3.335278308337758E-2</v>
      </c>
      <c r="T91">
        <f ca="1"/>
        <v>-5.0794200055432094E-2</v>
      </c>
      <c r="U91">
        <f ca="1"/>
        <v>-5.4504488533126268E-4</v>
      </c>
      <c r="V91">
        <f ca="1"/>
        <v>-0.10137626678470445</v>
      </c>
      <c r="X91">
        <f t="shared" ca="1" si="24"/>
        <v>1.4250462539683456E-3</v>
      </c>
      <c r="Y91">
        <f t="shared" ca="1" si="34"/>
        <v>-3.6056385352048609E-3</v>
      </c>
      <c r="Z91">
        <f t="shared" ca="1" si="35"/>
        <v>-1.9431713270001011E-3</v>
      </c>
      <c r="AA91">
        <f t="shared" ca="1" si="36"/>
        <v>4.026477560621633E-5</v>
      </c>
      <c r="AB91">
        <f t="shared" ca="1" si="37"/>
        <v>1.3506907976643513E-4</v>
      </c>
      <c r="AC91">
        <f t="shared" ca="1" si="38"/>
        <v>5.7924520810335028E-3</v>
      </c>
    </row>
    <row r="92" spans="2:29" x14ac:dyDescent="0.15">
      <c r="B92">
        <v>75</v>
      </c>
      <c r="C92">
        <f t="shared" si="17"/>
        <v>2.1343733845877507E-2</v>
      </c>
      <c r="D92">
        <f t="shared" si="18"/>
        <v>0.23624993421828022</v>
      </c>
      <c r="E92">
        <f t="shared" si="19"/>
        <v>0.15679957310902568</v>
      </c>
      <c r="F92" s="1">
        <f t="shared" si="25"/>
        <v>0.10885321661926607</v>
      </c>
      <c r="G92">
        <f t="shared" si="26"/>
        <v>-4.6644466290784361E-3</v>
      </c>
      <c r="H92">
        <f t="shared" si="28"/>
        <v>-3.0196598385884954E-2</v>
      </c>
      <c r="I92">
        <v>75</v>
      </c>
      <c r="J92">
        <f t="shared" ca="1" si="29"/>
        <v>-2.9938495270126046E-2</v>
      </c>
      <c r="K92">
        <f t="shared" ca="1" si="30"/>
        <v>-4.1226430282318427E-2</v>
      </c>
      <c r="L92">
        <f t="shared" ca="1" si="31"/>
        <v>-3.4098219455997406E-2</v>
      </c>
      <c r="M92" s="1">
        <f t="shared" ca="1" si="32"/>
        <v>-4.4472330302850513E-2</v>
      </c>
      <c r="N92">
        <f t="shared" ca="1" si="27"/>
        <v>-1.4249467972634667E-4</v>
      </c>
      <c r="O92">
        <f t="shared" ca="1" si="33"/>
        <v>-7.4558416080920065E-2</v>
      </c>
      <c r="Q92">
        <f ca="1"/>
        <v>-3.7405651937087586E-2</v>
      </c>
      <c r="R92">
        <f ca="1"/>
        <v>-3.8260936945456764E-2</v>
      </c>
      <c r="S92">
        <f ca="1"/>
        <v>-3.4117683437576603E-2</v>
      </c>
      <c r="T92">
        <f ca="1"/>
        <v>-5.0623604399661584E-2</v>
      </c>
      <c r="U92">
        <f ca="1"/>
        <v>-4.8327067490366415E-4</v>
      </c>
      <c r="V92">
        <f ca="1"/>
        <v>-9.8492627706081359E-2</v>
      </c>
      <c r="X92">
        <f t="shared" ca="1" si="24"/>
        <v>7.4671566669615407E-3</v>
      </c>
      <c r="Y92">
        <f t="shared" ca="1" si="34"/>
        <v>-2.9654933368616632E-3</v>
      </c>
      <c r="Z92">
        <f t="shared" ca="1" si="35"/>
        <v>1.9463981579197209E-5</v>
      </c>
      <c r="AA92">
        <f t="shared" ca="1" si="36"/>
        <v>6.1512740968110713E-3</v>
      </c>
      <c r="AB92">
        <f t="shared" ca="1" si="37"/>
        <v>3.4077599517731748E-4</v>
      </c>
      <c r="AC92">
        <f t="shared" ca="1" si="38"/>
        <v>2.3934211625161295E-2</v>
      </c>
    </row>
    <row r="93" spans="2:29" x14ac:dyDescent="0.15">
      <c r="B93">
        <v>76</v>
      </c>
      <c r="C93">
        <f t="shared" si="17"/>
        <v>2.0276547153583631E-2</v>
      </c>
      <c r="D93">
        <f t="shared" si="18"/>
        <v>0.22957476635935903</v>
      </c>
      <c r="E93">
        <f t="shared" si="19"/>
        <v>0.15224998458559816</v>
      </c>
      <c r="F93" s="1">
        <f t="shared" si="25"/>
        <v>0.10532652347216451</v>
      </c>
      <c r="G93">
        <f t="shared" si="26"/>
        <v>-4.549588523427529E-3</v>
      </c>
      <c r="H93">
        <f t="shared" si="28"/>
        <v>-3.0756780138567308E-2</v>
      </c>
      <c r="I93">
        <v>76</v>
      </c>
      <c r="J93">
        <f t="shared" ca="1" si="29"/>
        <v>-2.5629121730742041E-2</v>
      </c>
      <c r="K93">
        <f t="shared" ca="1" si="30"/>
        <v>-4.1726614102496021E-2</v>
      </c>
      <c r="L93">
        <f t="shared" ca="1" si="31"/>
        <v>-3.3311208035923023E-2</v>
      </c>
      <c r="M93" s="1">
        <f t="shared" ca="1" si="32"/>
        <v>-4.0470636632376676E-2</v>
      </c>
      <c r="N93">
        <f t="shared" ca="1" si="27"/>
        <v>2.6263829335475947E-5</v>
      </c>
      <c r="O93">
        <f t="shared" ca="1" si="33"/>
        <v>-6.1233783089422067E-2</v>
      </c>
      <c r="Q93">
        <f ca="1"/>
        <v>-3.6632325612867674E-2</v>
      </c>
      <c r="R93">
        <f ca="1"/>
        <v>-3.9648521723522366E-2</v>
      </c>
      <c r="S93">
        <f ca="1"/>
        <v>-3.4807692492512345E-2</v>
      </c>
      <c r="T93">
        <f ca="1"/>
        <v>-5.0389516214090498E-2</v>
      </c>
      <c r="U93">
        <f ca="1"/>
        <v>-4.2308465123827587E-4</v>
      </c>
      <c r="V93">
        <f ca="1"/>
        <v>-9.5578553808422562E-2</v>
      </c>
      <c r="X93">
        <f t="shared" ca="1" si="24"/>
        <v>1.1003203882125633E-2</v>
      </c>
      <c r="Y93">
        <f t="shared" ca="1" si="34"/>
        <v>-2.0780923789736547E-3</v>
      </c>
      <c r="Z93">
        <f t="shared" ca="1" si="35"/>
        <v>1.4964844565893212E-3</v>
      </c>
      <c r="AA93">
        <f t="shared" ca="1" si="36"/>
        <v>9.9188795817138214E-3</v>
      </c>
      <c r="AB93">
        <f t="shared" ca="1" si="37"/>
        <v>4.4934848057375182E-4</v>
      </c>
      <c r="AC93">
        <f t="shared" ca="1" si="38"/>
        <v>3.4344770719000495E-2</v>
      </c>
    </row>
    <row r="94" spans="2:29" x14ac:dyDescent="0.15">
      <c r="B94">
        <v>77</v>
      </c>
      <c r="C94">
        <f t="shared" si="17"/>
        <v>1.9262719795904448E-2</v>
      </c>
      <c r="D94">
        <f t="shared" si="18"/>
        <v>0.22305497033676228</v>
      </c>
      <c r="E94">
        <f t="shared" si="19"/>
        <v>0.14781362129467368</v>
      </c>
      <c r="F94" s="1">
        <f t="shared" si="25"/>
        <v>0.1019096356852737</v>
      </c>
      <c r="G94">
        <f t="shared" si="26"/>
        <v>-4.4363632909244725E-3</v>
      </c>
      <c r="H94">
        <f t="shared" si="28"/>
        <v>-3.1217074544510837E-2</v>
      </c>
      <c r="I94">
        <v>77</v>
      </c>
      <c r="J94">
        <f t="shared" ca="1" si="29"/>
        <v>-2.6562491484193793E-2</v>
      </c>
      <c r="K94">
        <f t="shared" ca="1" si="30"/>
        <v>-4.2279779530262233E-2</v>
      </c>
      <c r="L94">
        <f t="shared" ca="1" si="31"/>
        <v>-3.3905349511948693E-2</v>
      </c>
      <c r="M94" s="1">
        <f t="shared" ca="1" si="32"/>
        <v>-4.158407256109236E-2</v>
      </c>
      <c r="N94">
        <f t="shared" ca="1" si="27"/>
        <v>4.953318563777169E-6</v>
      </c>
      <c r="O94">
        <f t="shared" ca="1" si="33"/>
        <v>-6.3853231213144346E-2</v>
      </c>
      <c r="Q94">
        <f ca="1"/>
        <v>-3.5863077206145025E-2</v>
      </c>
      <c r="R94">
        <f ca="1"/>
        <v>-4.0933315361228288E-2</v>
      </c>
      <c r="S94">
        <f ca="1"/>
        <v>-3.5432913098170725E-2</v>
      </c>
      <c r="T94">
        <f ca="1"/>
        <v>-5.0121055342430061E-2</v>
      </c>
      <c r="U94">
        <f ca="1"/>
        <v>-3.6541572804970994E-4</v>
      </c>
      <c r="V94">
        <f ca="1"/>
        <v>-9.2718316351585908E-2</v>
      </c>
      <c r="X94">
        <f t="shared" ca="1" si="24"/>
        <v>9.3005857219512315E-3</v>
      </c>
      <c r="Y94">
        <f t="shared" ca="1" si="34"/>
        <v>-1.3464641690339452E-3</v>
      </c>
      <c r="Z94">
        <f t="shared" ca="1" si="35"/>
        <v>1.5275635862220319E-3</v>
      </c>
      <c r="AA94">
        <f t="shared" ca="1" si="36"/>
        <v>8.5369827813377014E-3</v>
      </c>
      <c r="AB94">
        <f t="shared" ca="1" si="37"/>
        <v>3.7036904661348711E-4</v>
      </c>
      <c r="AC94">
        <f t="shared" ca="1" si="38"/>
        <v>2.8865085138441562E-2</v>
      </c>
    </row>
    <row r="95" spans="2:29" x14ac:dyDescent="0.15">
      <c r="B95">
        <v>78</v>
      </c>
      <c r="C95">
        <f t="shared" si="17"/>
        <v>1.8299583806109226E-2</v>
      </c>
      <c r="D95">
        <f t="shared" si="18"/>
        <v>0.2166889717822674</v>
      </c>
      <c r="E95">
        <f t="shared" si="19"/>
        <v>0.14348878929164638</v>
      </c>
      <c r="F95" s="1">
        <f t="shared" si="25"/>
        <v>9.859937312734364E-2</v>
      </c>
      <c r="G95">
        <f t="shared" si="26"/>
        <v>-4.3248320030273048E-3</v>
      </c>
      <c r="H95">
        <f t="shared" si="28"/>
        <v>-3.1584971843033216E-2</v>
      </c>
      <c r="I95">
        <v>78</v>
      </c>
      <c r="J95">
        <f t="shared" ca="1" si="29"/>
        <v>-3.7081824297638753E-2</v>
      </c>
      <c r="K95">
        <f t="shared" ca="1" si="30"/>
        <v>-4.3606598478196923E-2</v>
      </c>
      <c r="L95">
        <f t="shared" ca="1" si="31"/>
        <v>-3.7458294412069611E-2</v>
      </c>
      <c r="M95" s="1">
        <f t="shared" ca="1" si="32"/>
        <v>-5.230254492853316E-2</v>
      </c>
      <c r="N95">
        <f t="shared" ca="1" si="27"/>
        <v>-3.4829109758991524E-4</v>
      </c>
      <c r="O95">
        <f t="shared" ca="1" si="33"/>
        <v>-9.5352537447649821E-2</v>
      </c>
      <c r="Q95">
        <f ca="1"/>
        <v>-3.5119289693238694E-2</v>
      </c>
      <c r="R95">
        <f ca="1"/>
        <v>-4.2121052248757354E-2</v>
      </c>
      <c r="S95">
        <f ca="1"/>
        <v>-3.6002512801752179E-2</v>
      </c>
      <c r="T95">
        <f ca="1"/>
        <v>-4.9841142328653137E-2</v>
      </c>
      <c r="U95">
        <f ca="1"/>
        <v>-3.1091197625221923E-4</v>
      </c>
      <c r="V95">
        <f ca="1"/>
        <v>-8.9974721113729991E-2</v>
      </c>
      <c r="X95">
        <f t="shared" ca="1" si="24"/>
        <v>-1.9625346044000597E-3</v>
      </c>
      <c r="Y95">
        <f t="shared" ca="1" si="34"/>
        <v>-1.4855462294395688E-3</v>
      </c>
      <c r="Z95">
        <f t="shared" ca="1" si="35"/>
        <v>-1.4557816103174318E-3</v>
      </c>
      <c r="AA95">
        <f t="shared" ca="1" si="36"/>
        <v>-2.4614025998800221E-3</v>
      </c>
      <c r="AB95">
        <f t="shared" ca="1" si="37"/>
        <v>-3.7379121337696004E-5</v>
      </c>
      <c r="AC95">
        <f t="shared" ca="1" si="38"/>
        <v>-5.3778163339198298E-3</v>
      </c>
    </row>
    <row r="96" spans="2:29" x14ac:dyDescent="0.15">
      <c r="B96">
        <v>79</v>
      </c>
      <c r="C96">
        <f t="shared" si="17"/>
        <v>1.7384604615803764E-2</v>
      </c>
      <c r="D96">
        <f t="shared" si="18"/>
        <v>0.21047505996031513</v>
      </c>
      <c r="E96">
        <f t="shared" si="19"/>
        <v>0.13927374156960792</v>
      </c>
      <c r="F96" s="1">
        <f t="shared" si="25"/>
        <v>9.5392634457420022E-2</v>
      </c>
      <c r="G96">
        <f t="shared" si="26"/>
        <v>-4.2150477220384529E-3</v>
      </c>
      <c r="H96">
        <f t="shared" si="28"/>
        <v>-3.1867501095822703E-2</v>
      </c>
      <c r="I96">
        <v>79</v>
      </c>
      <c r="J96">
        <f t="shared" ca="1" si="29"/>
        <v>-3.4040240016591415E-2</v>
      </c>
      <c r="K96">
        <f t="shared" ca="1" si="30"/>
        <v>-4.4658095706392072E-2</v>
      </c>
      <c r="L96">
        <f t="shared" ca="1" si="31"/>
        <v>-3.7350173489520883E-2</v>
      </c>
      <c r="M96" s="1">
        <f t="shared" ca="1" si="32"/>
        <v>-4.9738615468742309E-2</v>
      </c>
      <c r="N96">
        <f t="shared" ca="1" si="27"/>
        <v>-2.1308759042145244E-4</v>
      </c>
      <c r="O96">
        <f t="shared" ca="1" si="33"/>
        <v>-8.5666487606002706E-2</v>
      </c>
      <c r="Q96">
        <f ca="1"/>
        <v>-3.4416533184391439E-2</v>
      </c>
      <c r="R96">
        <f ca="1"/>
        <v>-4.3218308316398259E-2</v>
      </c>
      <c r="S96">
        <f ca="1"/>
        <v>-3.6524704423215995E-2</v>
      </c>
      <c r="T96">
        <f ca="1"/>
        <v>-4.9567362102494149E-2</v>
      </c>
      <c r="U96">
        <f ca="1"/>
        <v>-2.5998998610592502E-4</v>
      </c>
      <c r="V96">
        <f ca="1"/>
        <v>-8.7392533194801794E-2</v>
      </c>
      <c r="X96">
        <f t="shared" ca="1" si="24"/>
        <v>3.7629316780002364E-4</v>
      </c>
      <c r="Y96">
        <f t="shared" ca="1" si="34"/>
        <v>-1.4397873899938129E-3</v>
      </c>
      <c r="Z96">
        <f t="shared" ca="1" si="35"/>
        <v>-8.2546906630488748E-4</v>
      </c>
      <c r="AA96">
        <f t="shared" ca="1" si="36"/>
        <v>-1.7125336624815996E-4</v>
      </c>
      <c r="AB96">
        <f t="shared" ca="1" si="37"/>
        <v>4.6902395684472579E-5</v>
      </c>
      <c r="AC96">
        <f t="shared" ca="1" si="38"/>
        <v>1.7260455887990883E-3</v>
      </c>
    </row>
    <row r="97" spans="2:29" x14ac:dyDescent="0.15">
      <c r="B97">
        <v>80</v>
      </c>
      <c r="C97">
        <f t="shared" si="17"/>
        <v>1.6515374385013576E-2</v>
      </c>
      <c r="D97">
        <f t="shared" si="18"/>
        <v>0.20441140205492808</v>
      </c>
      <c r="E97">
        <f t="shared" si="19"/>
        <v>0.13516668549596972</v>
      </c>
      <c r="F97" s="1">
        <f t="shared" si="25"/>
        <v>9.228639597072702E-2</v>
      </c>
      <c r="G97">
        <f t="shared" si="26"/>
        <v>-4.1070560736381941E-3</v>
      </c>
      <c r="H97">
        <f t="shared" si="28"/>
        <v>-3.2071256255168379E-2</v>
      </c>
      <c r="I97">
        <v>80</v>
      </c>
      <c r="J97">
        <f t="shared" ca="1" si="29"/>
        <v>-2.4973656653770365E-2</v>
      </c>
      <c r="K97">
        <f t="shared" ca="1" si="30"/>
        <v>-4.4989716140505676E-2</v>
      </c>
      <c r="L97">
        <f t="shared" ca="1" si="31"/>
        <v>-3.5232747312049076E-2</v>
      </c>
      <c r="M97" s="1">
        <f t="shared" ca="1" si="32"/>
        <v>-4.1050571108071511E-2</v>
      </c>
      <c r="N97">
        <f t="shared" ca="1" si="27"/>
        <v>1.2536147979163974E-4</v>
      </c>
      <c r="O97">
        <f t="shared" ca="1" si="33"/>
        <v>-5.7922913070936222E-2</v>
      </c>
      <c r="Q97">
        <f ca="1"/>
        <v>-3.3771604373973876E-2</v>
      </c>
      <c r="R97">
        <f ca="1"/>
        <v>-4.4232587960832841E-2</v>
      </c>
      <c r="S97">
        <f ca="1"/>
        <v>-3.7008610646027604E-2</v>
      </c>
      <c r="T97">
        <f ca="1"/>
        <v>-4.9318837970312564E-2</v>
      </c>
      <c r="U97">
        <f ca="1"/>
        <v>-2.1308970982178159E-4</v>
      </c>
      <c r="V97">
        <f ca="1"/>
        <v>-8.5019878829956971E-2</v>
      </c>
      <c r="X97">
        <f t="shared" ca="1" si="24"/>
        <v>8.7979477202035118E-3</v>
      </c>
      <c r="Y97">
        <f t="shared" ca="1" si="34"/>
        <v>-7.5712817967283491E-4</v>
      </c>
      <c r="Z97">
        <f t="shared" ca="1" si="35"/>
        <v>1.7758633339785279E-3</v>
      </c>
      <c r="AA97">
        <f t="shared" ca="1" si="36"/>
        <v>8.2682668622410527E-3</v>
      </c>
      <c r="AB97">
        <f t="shared" ca="1" si="37"/>
        <v>3.3845118961342135E-4</v>
      </c>
      <c r="AC97">
        <f t="shared" ca="1" si="38"/>
        <v>2.709696575902075E-2</v>
      </c>
    </row>
    <row r="98" spans="2:29" x14ac:dyDescent="0.15">
      <c r="I98">
        <v>81</v>
      </c>
      <c r="J98">
        <f t="shared" ca="1" si="29"/>
        <v>-2.4645868102906997E-2</v>
      </c>
      <c r="K98">
        <f ca="1">$B$12*K97+$C$12*J98</f>
        <v>-4.5285115494496875E-2</v>
      </c>
      <c r="L98">
        <f ca="1">$D$12*K97+$E$12*J98</f>
        <v>-3.5337715360653284E-2</v>
      </c>
      <c r="M98" s="1">
        <f ca="1">J98+$C$6*K97</f>
        <v>-4.0842165913489041E-2</v>
      </c>
      <c r="N98">
        <f t="shared" ca="1" si="27"/>
        <v>1.4412737038882841E-4</v>
      </c>
      <c r="O98">
        <f t="shared" ca="1" si="33"/>
        <v>-5.6805690300153699E-2</v>
      </c>
      <c r="Q98">
        <f ca="1"/>
        <v>-3.3201064773126621E-2</v>
      </c>
      <c r="R98">
        <f ca="1"/>
        <v>-4.5172295445861814E-2</v>
      </c>
      <c r="S98">
        <f ca="1"/>
        <v>-3.7463870071819137E-2</v>
      </c>
      <c r="T98">
        <f ca="1"/>
        <v>-4.9114800271821517E-2</v>
      </c>
      <c r="U98">
        <f ca="1"/>
        <v>-1.7062178561344328E-4</v>
      </c>
      <c r="V98">
        <f ca="1"/>
        <v>-8.2903805475858336E-2</v>
      </c>
      <c r="X98">
        <f t="shared" ca="1" si="24"/>
        <v>8.5551966702196239E-3</v>
      </c>
      <c r="Y98">
        <f t="shared" ca="1" si="34"/>
        <v>-1.1282004863506084E-4</v>
      </c>
      <c r="Z98">
        <f t="shared" ca="1" si="35"/>
        <v>2.1261547111658535E-3</v>
      </c>
      <c r="AA98">
        <f t="shared" ca="1" si="36"/>
        <v>8.2726343583324757E-3</v>
      </c>
      <c r="AB98">
        <f t="shared" ca="1" si="37"/>
        <v>3.1474915600227167E-4</v>
      </c>
      <c r="AC98">
        <f t="shared" ca="1" si="38"/>
        <v>2.6098115175704636E-2</v>
      </c>
    </row>
    <row r="99" spans="2:29" x14ac:dyDescent="0.15">
      <c r="I99">
        <v>82</v>
      </c>
      <c r="J99">
        <f t="shared" ca="1" si="29"/>
        <v>-9.9752129272394022E-3</v>
      </c>
      <c r="K99">
        <f t="shared" ca="1" si="30"/>
        <v>-4.4464503319966077E-2</v>
      </c>
      <c r="L99">
        <f t="shared" ca="1" si="31"/>
        <v>-3.1042230805125321E-2</v>
      </c>
      <c r="M99" s="1">
        <f t="shared" ca="1" si="32"/>
        <v>-2.6277854505258276E-2</v>
      </c>
      <c r="N99">
        <f t="shared" ca="1" si="27"/>
        <v>6.6050231937604242E-4</v>
      </c>
      <c r="O99">
        <f t="shared" ca="1" si="33"/>
        <v>-1.2460628513264904E-2</v>
      </c>
      <c r="Q99">
        <f ca="1"/>
        <v>-3.2715977175665274E-2</v>
      </c>
      <c r="R99">
        <f ca="1"/>
        <v>-4.6046308240398209E-2</v>
      </c>
      <c r="S99">
        <f ca="1"/>
        <v>-3.7899011387638903E-2</v>
      </c>
      <c r="T99">
        <f ca="1"/>
        <v>-4.8969311679945463E-2</v>
      </c>
      <c r="U99">
        <f ca="1"/>
        <v>-1.3278531970105478E-4</v>
      </c>
      <c r="V99">
        <f ca="1"/>
        <v>-8.1074424985569174E-2</v>
      </c>
      <c r="X99">
        <f t="shared" ca="1" si="24"/>
        <v>2.2740764248425874E-2</v>
      </c>
      <c r="Y99">
        <f t="shared" ca="1" si="34"/>
        <v>1.5818049204321324E-3</v>
      </c>
      <c r="Z99">
        <f t="shared" ca="1" si="35"/>
        <v>6.8567805825135823E-3</v>
      </c>
      <c r="AA99">
        <f t="shared" ca="1" si="36"/>
        <v>2.2691457174687187E-2</v>
      </c>
      <c r="AB99">
        <f t="shared" ca="1" si="37"/>
        <v>7.9328763907709717E-4</v>
      </c>
      <c r="AC99">
        <f t="shared" ca="1" si="38"/>
        <v>6.861379647230427E-2</v>
      </c>
    </row>
    <row r="100" spans="2:29" x14ac:dyDescent="0.15">
      <c r="I100">
        <v>83</v>
      </c>
      <c r="J100">
        <f t="shared" ca="1" si="29"/>
        <v>-2.6856334693828792E-2</v>
      </c>
      <c r="K100">
        <f t="shared" ca="1" si="30"/>
        <v>-4.4944746877176832E-2</v>
      </c>
      <c r="L100">
        <f t="shared" ca="1" si="31"/>
        <v>-3.5687733698623131E-2</v>
      </c>
      <c r="M100" s="1">
        <f t="shared" ca="1" si="32"/>
        <v>-4.286355588901658E-2</v>
      </c>
      <c r="N100">
        <f t="shared" ca="1" si="27"/>
        <v>5.5632923225495089E-5</v>
      </c>
      <c r="O100">
        <f t="shared" ca="1" si="33"/>
        <v>-6.3674245608396074E-2</v>
      </c>
      <c r="Q100">
        <f ca="1"/>
        <v>-3.2322057377486349E-2</v>
      </c>
      <c r="R100">
        <f ca="1"/>
        <v>-4.6863574325885379E-2</v>
      </c>
      <c r="S100">
        <f ca="1"/>
        <v>-3.8321234433840681E-2</v>
      </c>
      <c r="T100">
        <f ca="1"/>
        <v>-4.8891264471134815E-2</v>
      </c>
      <c r="U100">
        <f ca="1"/>
        <v>-9.9582700082259426E-5</v>
      </c>
      <c r="V100">
        <f ca="1"/>
        <v>-7.95455378901678E-2</v>
      </c>
      <c r="X100">
        <f t="shared" ca="1" si="24"/>
        <v>5.4657226836575569E-3</v>
      </c>
      <c r="Y100">
        <f t="shared" ca="1" si="34"/>
        <v>1.9188274487085474E-3</v>
      </c>
      <c r="Z100">
        <f t="shared" ca="1" si="35"/>
        <v>2.6335007352175505E-3</v>
      </c>
      <c r="AA100">
        <f t="shared" ca="1" si="36"/>
        <v>6.0277085821182352E-3</v>
      </c>
      <c r="AB100">
        <f t="shared" ca="1" si="37"/>
        <v>1.5521562330775453E-4</v>
      </c>
      <c r="AC100">
        <f t="shared" ca="1" si="38"/>
        <v>1.5871292281771726E-2</v>
      </c>
    </row>
    <row r="101" spans="2:29" x14ac:dyDescent="0.15">
      <c r="I101">
        <v>84</v>
      </c>
      <c r="J101">
        <f t="shared" ca="1" si="29"/>
        <v>-3.639816210280622E-2</v>
      </c>
      <c r="K101">
        <f t="shared" ca="1" si="30"/>
        <v>-4.612749968855958E-2</v>
      </c>
      <c r="L101">
        <f t="shared" ca="1" si="31"/>
        <v>-3.8897218260582359E-2</v>
      </c>
      <c r="M101" s="1">
        <f t="shared" ca="1" si="32"/>
        <v>-5.2578270978589879E-2</v>
      </c>
      <c r="N101">
        <f t="shared" ca="1" si="27"/>
        <v>-2.652649625241039E-4</v>
      </c>
      <c r="O101">
        <f t="shared" ca="1" si="33"/>
        <v>-9.2254859332486561E-2</v>
      </c>
      <c r="Q101">
        <f ca="1"/>
        <v>-3.2010808196831449E-2</v>
      </c>
      <c r="R101">
        <f ca="1"/>
        <v>-4.7632053055691501E-2</v>
      </c>
      <c r="S101">
        <f ca="1"/>
        <v>-3.8733453562914147E-2</v>
      </c>
      <c r="T101">
        <f ca="1"/>
        <v>-4.8875368761105813E-2</v>
      </c>
      <c r="U101">
        <f ca="1"/>
        <v>-7.0520509980277201E-5</v>
      </c>
      <c r="V101">
        <f ca="1"/>
        <v>-7.8288061097937817E-2</v>
      </c>
      <c r="X101">
        <f t="shared" ca="1" si="24"/>
        <v>-4.387353905974771E-3</v>
      </c>
      <c r="Y101">
        <f t="shared" ca="1" si="34"/>
        <v>1.5045533671319208E-3</v>
      </c>
      <c r="Z101">
        <f t="shared" ca="1" si="35"/>
        <v>-1.6376469766821167E-4</v>
      </c>
      <c r="AA101">
        <f t="shared" ca="1" si="36"/>
        <v>-3.7029022174840664E-3</v>
      </c>
      <c r="AB101">
        <f t="shared" ca="1" si="37"/>
        <v>-1.9474445254382669E-4</v>
      </c>
      <c r="AC101">
        <f t="shared" ca="1" si="38"/>
        <v>-1.3966798234548744E-2</v>
      </c>
    </row>
    <row r="102" spans="2:29" x14ac:dyDescent="0.15">
      <c r="I102">
        <v>85</v>
      </c>
      <c r="J102">
        <f t="shared" ca="1" si="29"/>
        <v>-3.2475303222114713E-2</v>
      </c>
      <c r="K102">
        <f t="shared" ca="1" si="30"/>
        <v>-4.6973509991633355E-2</v>
      </c>
      <c r="L102">
        <f t="shared" ca="1" si="31"/>
        <v>-3.8431026077078677E-2</v>
      </c>
      <c r="M102" s="1">
        <f t="shared" ca="1" si="32"/>
        <v>-4.9081203109996162E-2</v>
      </c>
      <c r="N102">
        <f t="shared" ca="1" si="27"/>
        <v>-1.0264119389492149E-4</v>
      </c>
      <c r="O102">
        <f t="shared" ca="1" si="33"/>
        <v>-7.9967911811510639E-2</v>
      </c>
      <c r="Q102">
        <f ca="1"/>
        <v>-3.1770316375264583E-2</v>
      </c>
      <c r="R102">
        <f ca="1"/>
        <v>-4.8358504516029223E-2</v>
      </c>
      <c r="S102">
        <f ca="1"/>
        <v>-3.9136937189389709E-2</v>
      </c>
      <c r="T102">
        <f ca="1"/>
        <v>-4.8912567347710885E-2</v>
      </c>
      <c r="U102">
        <f ca="1"/>
        <v>-4.5008322853761161E-5</v>
      </c>
      <c r="V102">
        <f ca="1"/>
        <v>-7.726299195948623E-2</v>
      </c>
      <c r="X102">
        <f t="shared" ca="1" si="24"/>
        <v>-7.0498684685012941E-4</v>
      </c>
      <c r="Y102">
        <f t="shared" ca="1" si="34"/>
        <v>1.3849945243958675E-3</v>
      </c>
      <c r="Z102">
        <f t="shared" ca="1" si="35"/>
        <v>7.0591111231103204E-4</v>
      </c>
      <c r="AA102">
        <f t="shared" ca="1" si="36"/>
        <v>-1.6863576228527688E-4</v>
      </c>
      <c r="AB102">
        <f t="shared" ca="1" si="37"/>
        <v>-5.7632871041160328E-5</v>
      </c>
      <c r="AC102">
        <f t="shared" ca="1" si="38"/>
        <v>-2.7049198520244094E-3</v>
      </c>
    </row>
    <row r="103" spans="2:29" x14ac:dyDescent="0.15">
      <c r="I103">
        <v>86</v>
      </c>
      <c r="J103">
        <f t="shared" ca="1" si="29"/>
        <v>-3.4312767759803547E-2</v>
      </c>
      <c r="K103">
        <f t="shared" ca="1" si="30"/>
        <v>-4.7928636844310979E-2</v>
      </c>
      <c r="L103">
        <f t="shared" ca="1" si="31"/>
        <v>-3.951494215668154E-2</v>
      </c>
      <c r="M103" s="1">
        <f t="shared" ca="1" si="32"/>
        <v>-5.1223231356791556E-2</v>
      </c>
      <c r="N103">
        <f t="shared" ca="1" si="27"/>
        <v>-1.4767781743924751E-4</v>
      </c>
      <c r="O103">
        <f t="shared" ca="1" si="33"/>
        <v>-8.5178584098738241E-2</v>
      </c>
      <c r="Q103">
        <f ca="1"/>
        <v>-3.1591410750541081E-2</v>
      </c>
      <c r="R103">
        <f ca="1"/>
        <v>-4.9048748447256804E-2</v>
      </c>
      <c r="S103">
        <f ca="1"/>
        <v>-3.9533056080733521E-2</v>
      </c>
      <c r="T103">
        <f ca="1"/>
        <v>-4.8996117342688376E-2</v>
      </c>
      <c r="U103">
        <f ca="1"/>
        <v>-2.2577427444203853E-5</v>
      </c>
      <c r="V103">
        <f ca="1"/>
        <v>-7.6440057074317003E-2</v>
      </c>
      <c r="X103">
        <f t="shared" ca="1" si="24"/>
        <v>-2.7213570092624664E-3</v>
      </c>
      <c r="Y103">
        <f t="shared" ca="1" si="34"/>
        <v>1.1201116029458252E-3</v>
      </c>
      <c r="Z103">
        <f t="shared" ca="1" si="35"/>
        <v>1.8113924051980923E-5</v>
      </c>
      <c r="AA103">
        <f t="shared" ca="1" si="36"/>
        <v>-2.2271140141031792E-3</v>
      </c>
      <c r="AB103">
        <f t="shared" ca="1" si="37"/>
        <v>-1.2510038999504364E-4</v>
      </c>
      <c r="AC103">
        <f t="shared" ca="1" si="38"/>
        <v>-8.7385270244212387E-3</v>
      </c>
    </row>
    <row r="104" spans="2:29" x14ac:dyDescent="0.15">
      <c r="I104">
        <v>87</v>
      </c>
      <c r="J104">
        <f t="shared" ca="1" si="29"/>
        <v>-2.4135069343620301E-2</v>
      </c>
      <c r="K104">
        <f t="shared" ca="1" si="30"/>
        <v>-4.8083486449045199E-2</v>
      </c>
      <c r="L104">
        <f t="shared" ca="1" si="31"/>
        <v>-3.6998775278751853E-2</v>
      </c>
      <c r="M104" s="1">
        <f t="shared" ca="1" si="32"/>
        <v>-4.1389378607572254E-2</v>
      </c>
      <c r="N104">
        <f t="shared" ca="1" si="27"/>
        <v>2.2723922372667104E-4</v>
      </c>
      <c r="O104">
        <f t="shared" ca="1" si="33"/>
        <v>-5.4122621033679819E-2</v>
      </c>
      <c r="Q104">
        <f ca="1"/>
        <v>-3.1465360777195577E-2</v>
      </c>
      <c r="R104">
        <f ca="1"/>
        <v>-4.970773896815471E-2</v>
      </c>
      <c r="S104">
        <f ca="1"/>
        <v>-3.992273980996669E-2</v>
      </c>
      <c r="T104">
        <f ca="1"/>
        <v>-4.9119381255128047E-2</v>
      </c>
      <c r="U104">
        <f ca="1"/>
        <v>-2.7951330374986847E-6</v>
      </c>
      <c r="V104">
        <f ca="1"/>
        <v>-7.5790673616841289E-2</v>
      </c>
      <c r="X104">
        <f t="shared" ca="1" si="24"/>
        <v>7.3302914335752756E-3</v>
      </c>
      <c r="Y104">
        <f t="shared" ca="1" si="34"/>
        <v>1.624252519109512E-3</v>
      </c>
      <c r="Z104">
        <f t="shared" ca="1" si="35"/>
        <v>2.9239645312148371E-3</v>
      </c>
      <c r="AA104">
        <f t="shared" ca="1" si="36"/>
        <v>7.7300026475557934E-3</v>
      </c>
      <c r="AB104">
        <f t="shared" ca="1" si="37"/>
        <v>2.3003435676416972E-4</v>
      </c>
      <c r="AC104">
        <f t="shared" ca="1" si="38"/>
        <v>2.1668052583161471E-2</v>
      </c>
    </row>
    <row r="105" spans="2:29" x14ac:dyDescent="0.15">
      <c r="I105">
        <v>88</v>
      </c>
      <c r="J105">
        <f t="shared" ca="1" si="29"/>
        <v>-2.3855473015295586E-2</v>
      </c>
      <c r="K105">
        <f t="shared" ca="1" si="30"/>
        <v>-4.8211885429621709E-2</v>
      </c>
      <c r="L105">
        <f t="shared" ca="1" si="31"/>
        <v>-3.7009165705128279E-2</v>
      </c>
      <c r="M105" s="1">
        <f t="shared" ca="1" si="32"/>
        <v>-4.1165528136951859E-2</v>
      </c>
      <c r="N105">
        <f t="shared" ca="1" si="27"/>
        <v>2.4039905134524411E-4</v>
      </c>
      <c r="O105">
        <f t="shared" ca="1" si="33"/>
        <v>-5.321944567210557E-2</v>
      </c>
      <c r="Q105">
        <f ca="1"/>
        <v>-3.1385136757893478E-2</v>
      </c>
      <c r="R105">
        <f ca="1"/>
        <v>-5.0339730127751517E-2</v>
      </c>
      <c r="S105">
        <f ca="1"/>
        <v>-4.0306906628907756E-2</v>
      </c>
      <c r="T105">
        <f ca="1"/>
        <v>-4.9277113540378406E-2</v>
      </c>
      <c r="U105">
        <f ca="1"/>
        <v>1.4693063336714094E-5</v>
      </c>
      <c r="V105">
        <f ca="1"/>
        <v>-7.5291720340860652E-2</v>
      </c>
      <c r="X105">
        <f t="shared" ca="1" si="24"/>
        <v>7.5296637425978918E-3</v>
      </c>
      <c r="Y105">
        <f t="shared" ca="1" si="34"/>
        <v>2.1278446981298077E-3</v>
      </c>
      <c r="Z105">
        <f t="shared" ca="1" si="35"/>
        <v>3.2977409237794769E-3</v>
      </c>
      <c r="AA105">
        <f t="shared" ca="1" si="36"/>
        <v>8.1115854034265467E-3</v>
      </c>
      <c r="AB105">
        <f t="shared" ca="1" si="37"/>
        <v>2.2570598800853001E-4</v>
      </c>
      <c r="AC105">
        <f t="shared" ca="1" si="38"/>
        <v>2.2072274668755082E-2</v>
      </c>
    </row>
    <row r="106" spans="2:29" x14ac:dyDescent="0.15">
      <c r="I106">
        <v>89</v>
      </c>
      <c r="J106">
        <f t="shared" ca="1" si="29"/>
        <v>-3.4296073725634799E-2</v>
      </c>
      <c r="K106">
        <f t="shared" ca="1" si="30"/>
        <v>-4.9122753167870299E-2</v>
      </c>
      <c r="L106">
        <f t="shared" ca="1" si="31"/>
        <v>-4.0275467786399025E-2</v>
      </c>
      <c r="M106" s="1">
        <f t="shared" ca="1" si="32"/>
        <v>-5.1652352480298612E-2</v>
      </c>
      <c r="N106">
        <f t="shared" ca="1" si="27"/>
        <v>-1.1955623001102264E-4</v>
      </c>
      <c r="O106">
        <f t="shared" ca="1" si="33"/>
        <v>-8.4646594959565169E-2</v>
      </c>
      <c r="Q106">
        <f ca="1"/>
        <v>-3.133912756315417E-2</v>
      </c>
      <c r="R106">
        <f ca="1"/>
        <v>-5.0947960817251434E-2</v>
      </c>
      <c r="S106">
        <f ca="1"/>
        <v>-4.0684647311543233E-2</v>
      </c>
      <c r="T106">
        <f ca="1"/>
        <v>-4.9459237402133399E-2</v>
      </c>
      <c r="U106">
        <f ca="1"/>
        <v>3.0385436121771778E-5</v>
      </c>
      <c r="V106">
        <f ca="1"/>
        <v>-7.4906533467312214E-2</v>
      </c>
      <c r="X106">
        <f t="shared" ca="1" si="24"/>
        <v>-2.9569461624806281E-3</v>
      </c>
      <c r="Y106">
        <f t="shared" ca="1" si="34"/>
        <v>1.8252076493811345E-3</v>
      </c>
      <c r="Z106">
        <f t="shared" ca="1" si="35"/>
        <v>4.0917952514420847E-4</v>
      </c>
      <c r="AA106">
        <f t="shared" ca="1" si="36"/>
        <v>-2.1931150781652128E-3</v>
      </c>
      <c r="AB106">
        <f t="shared" ca="1" si="37"/>
        <v>-1.4994166613279441E-4</v>
      </c>
      <c r="AC106">
        <f t="shared" ca="1" si="38"/>
        <v>-9.7400614922529549E-3</v>
      </c>
    </row>
    <row r="107" spans="2:29" x14ac:dyDescent="0.15">
      <c r="I107">
        <v>90</v>
      </c>
      <c r="J107">
        <f t="shared" ca="1" si="29"/>
        <v>-3.6690032220753219E-2</v>
      </c>
      <c r="K107">
        <f t="shared" ca="1" si="30"/>
        <v>-5.0182429342692438E-2</v>
      </c>
      <c r="L107">
        <f t="shared" ca="1" si="31"/>
        <v>-4.1569347614891457E-2</v>
      </c>
      <c r="M107" s="1">
        <f t="shared" ca="1" si="32"/>
        <v>-5.4374223361186524E-2</v>
      </c>
      <c r="N107">
        <f t="shared" ca="1" si="27"/>
        <v>-1.8248858921773923E-4</v>
      </c>
      <c r="O107">
        <f t="shared" ca="1" si="33"/>
        <v>-9.1509800160755717E-2</v>
      </c>
      <c r="Q107">
        <f ca="1"/>
        <v>-3.1311016023658059E-2</v>
      </c>
      <c r="R107">
        <f ca="1"/>
        <v>-5.1534340024922264E-2</v>
      </c>
      <c r="S107">
        <f ca="1"/>
        <v>-4.1052991543782308E-2</v>
      </c>
      <c r="T107">
        <f ca="1"/>
        <v>-4.9650606303209652E-2</v>
      </c>
      <c r="U107">
        <f ca="1"/>
        <v>4.4921326003517176E-5</v>
      </c>
      <c r="V107">
        <f ca="1"/>
        <v>-7.4584654045465062E-2</v>
      </c>
      <c r="X107">
        <f t="shared" ca="1" si="24"/>
        <v>-5.37901619709516E-3</v>
      </c>
      <c r="Y107">
        <f t="shared" ca="1" si="34"/>
        <v>1.351910682229826E-3</v>
      </c>
      <c r="Z107">
        <f t="shared" ca="1" si="35"/>
        <v>-5.1635607110914888E-4</v>
      </c>
      <c r="AA107">
        <f t="shared" ca="1" si="36"/>
        <v>-4.7236170579768727E-3</v>
      </c>
      <c r="AB107">
        <f t="shared" ca="1" si="37"/>
        <v>-2.274099152212564E-4</v>
      </c>
      <c r="AC107">
        <f t="shared" ca="1" si="38"/>
        <v>-1.6925146115290654E-2</v>
      </c>
    </row>
    <row r="108" spans="2:29" x14ac:dyDescent="0.15">
      <c r="I108">
        <v>91</v>
      </c>
      <c r="J108">
        <f t="shared" ca="1" si="29"/>
        <v>-4.0981340828857224E-2</v>
      </c>
      <c r="K108">
        <f t="shared" ca="1" si="30"/>
        <v>-5.152875354872586E-2</v>
      </c>
      <c r="L108">
        <f t="shared" ca="1" si="31"/>
        <v>-4.3534380511070628E-2</v>
      </c>
      <c r="M108" s="1">
        <f t="shared" ca="1" si="32"/>
        <v>-5.9047015392226496E-2</v>
      </c>
      <c r="N108">
        <f t="shared" ca="1" si="27"/>
        <v>-3.080443652213093E-4</v>
      </c>
      <c r="O108">
        <f t="shared" ca="1" si="33"/>
        <v>-0.10403539758402935</v>
      </c>
      <c r="Q108">
        <f ca="1"/>
        <v>-3.1286333061436765E-2</v>
      </c>
      <c r="R108">
        <f ca="1"/>
        <v>-5.2099635984251019E-2</v>
      </c>
      <c r="S108">
        <f ca="1"/>
        <v>-4.140871327433087E-2</v>
      </c>
      <c r="T108">
        <f ca="1"/>
        <v>-4.9837444403347711E-2</v>
      </c>
      <c r="U108">
        <f ca="1"/>
        <v>5.8846360126459854E-5</v>
      </c>
      <c r="V108">
        <f ca="1"/>
        <v>-7.4281710663020778E-2</v>
      </c>
      <c r="X108">
        <f t="shared" ca="1" si="24"/>
        <v>-9.6950077674204591E-3</v>
      </c>
      <c r="Y108">
        <f t="shared" ca="1" si="34"/>
        <v>5.7088243552515933E-4</v>
      </c>
      <c r="Z108">
        <f t="shared" ca="1" si="35"/>
        <v>-2.1256672367397575E-3</v>
      </c>
      <c r="AA108">
        <f t="shared" ca="1" si="36"/>
        <v>-9.2095709888787847E-3</v>
      </c>
      <c r="AB108">
        <f t="shared" ca="1" si="37"/>
        <v>-3.6689072534776913E-4</v>
      </c>
      <c r="AC108">
        <f t="shared" ca="1" si="38"/>
        <v>-2.9753686921008576E-2</v>
      </c>
    </row>
    <row r="109" spans="2:29" x14ac:dyDescent="0.15">
      <c r="I109">
        <v>92</v>
      </c>
      <c r="J109">
        <f t="shared" ca="1" si="29"/>
        <v>-4.1556707699520606E-2</v>
      </c>
      <c r="K109">
        <f t="shared" ca="1" si="30"/>
        <v>-5.2871694987142441E-2</v>
      </c>
      <c r="L109">
        <f t="shared" ca="1" si="31"/>
        <v>-4.4542367518652426E-2</v>
      </c>
      <c r="M109" s="1">
        <f t="shared" ca="1" si="32"/>
        <v>-6.0107058977061915E-2</v>
      </c>
      <c r="N109">
        <f t="shared" ca="1" si="27"/>
        <v>-2.9809611363467857E-4</v>
      </c>
      <c r="O109">
        <f t="shared" ca="1" si="33"/>
        <v>-0.10524641108538901</v>
      </c>
      <c r="Q109">
        <f ca="1"/>
        <v>-3.1253971483645455E-2</v>
      </c>
      <c r="R109">
        <f ca="1"/>
        <v>-5.2643771984548213E-2</v>
      </c>
      <c r="S109">
        <f ca="1"/>
        <v>-4.1748909174439339E-2</v>
      </c>
      <c r="T109">
        <f ca="1"/>
        <v>-5.0008928122949416E-2</v>
      </c>
      <c r="U109">
        <f ca="1"/>
        <v>7.2564034438096219E-5</v>
      </c>
      <c r="V109">
        <f ca="1"/>
        <v>-7.3963910124003357E-2</v>
      </c>
      <c r="X109">
        <f t="shared" ca="1" si="24"/>
        <v>-1.0302736215875151E-2</v>
      </c>
      <c r="Y109">
        <f t="shared" ca="1" si="34"/>
        <v>-2.2792300259422832E-4</v>
      </c>
      <c r="Z109">
        <f t="shared" ca="1" si="35"/>
        <v>-2.7934583442130873E-3</v>
      </c>
      <c r="AA109">
        <f t="shared" ca="1" si="36"/>
        <v>-1.00981308541125E-2</v>
      </c>
      <c r="AB109">
        <f t="shared" ca="1" si="37"/>
        <v>-3.7066014807277478E-4</v>
      </c>
      <c r="AC109">
        <f t="shared" ca="1" si="38"/>
        <v>-3.1282500961385656E-2</v>
      </c>
    </row>
    <row r="110" spans="2:29" x14ac:dyDescent="0.15">
      <c r="I110">
        <v>93</v>
      </c>
      <c r="J110">
        <f t="shared" ca="1" si="29"/>
        <v>-3.7480215066766014E-2</v>
      </c>
      <c r="K110">
        <f t="shared" ca="1" si="30"/>
        <v>-5.3860751933510038E-2</v>
      </c>
      <c r="L110">
        <f t="shared" ca="1" si="31"/>
        <v>-4.4128315783216285E-2</v>
      </c>
      <c r="M110" s="1">
        <f t="shared" ca="1" si="32"/>
        <v>-5.6514025262137293E-2</v>
      </c>
      <c r="N110">
        <f t="shared" ca="1" si="27"/>
        <v>-1.2657097705607114E-4</v>
      </c>
      <c r="O110">
        <f t="shared" ca="1" si="33"/>
        <v>-9.2433972841845957E-2</v>
      </c>
      <c r="Q110">
        <f ca="1"/>
        <v>-3.1208883477293763E-2</v>
      </c>
      <c r="R110">
        <f ca="1"/>
        <v>-5.3166314513602216E-2</v>
      </c>
      <c r="S110">
        <f ca="1"/>
        <v>-4.2072004457380997E-2</v>
      </c>
      <c r="T110">
        <f ca="1"/>
        <v>-5.0159989864284438E-2</v>
      </c>
      <c r="U110">
        <f ca="1"/>
        <v>8.6248538182580266E-5</v>
      </c>
      <c r="V110">
        <f ca="1"/>
        <v>-7.3616055286761892E-2</v>
      </c>
      <c r="X110">
        <f t="shared" ca="1" si="24"/>
        <v>-6.2713315894722503E-3</v>
      </c>
      <c r="Y110">
        <f t="shared" ca="1" si="34"/>
        <v>-6.9443741990782293E-4</v>
      </c>
      <c r="Z110">
        <f t="shared" ca="1" si="35"/>
        <v>-2.0563113258352875E-3</v>
      </c>
      <c r="AA110">
        <f t="shared" ca="1" si="36"/>
        <v>-6.3540353978528558E-3</v>
      </c>
      <c r="AB110">
        <f t="shared" ca="1" si="37"/>
        <v>-2.1281951523865141E-4</v>
      </c>
      <c r="AC110">
        <f t="shared" ca="1" si="38"/>
        <v>-1.8817917555084065E-2</v>
      </c>
    </row>
    <row r="111" spans="2:29" x14ac:dyDescent="0.15">
      <c r="I111">
        <v>94</v>
      </c>
      <c r="J111">
        <f t="shared" ca="1" si="29"/>
        <v>-2.5632484493292296E-2</v>
      </c>
      <c r="K111">
        <f t="shared" ca="1" si="30"/>
        <v>-5.3922480068925499E-2</v>
      </c>
      <c r="L111">
        <f t="shared" ca="1" si="31"/>
        <v>-4.1123360512397844E-2</v>
      </c>
      <c r="M111" s="1">
        <f t="shared" ca="1" si="32"/>
        <v>-4.5022355189355906E-2</v>
      </c>
      <c r="N111">
        <f t="shared" ca="1" si="27"/>
        <v>3.071342868593564E-4</v>
      </c>
      <c r="O111">
        <f t="shared" ca="1" si="33"/>
        <v>-5.6329877350128399E-2</v>
      </c>
      <c r="Q111">
        <f ca="1"/>
        <v>-3.1152460439526172E-2</v>
      </c>
      <c r="R111">
        <f ca="1"/>
        <v>-5.3666972511078055E-2</v>
      </c>
      <c r="S111">
        <f ca="1"/>
        <v>-4.2378170247894385E-2</v>
      </c>
      <c r="T111">
        <f ca="1"/>
        <v>-5.0291873361406537E-2</v>
      </c>
      <c r="U111">
        <f ca="1"/>
        <v>9.9842398011520467E-5</v>
      </c>
      <c r="V111">
        <f ca="1"/>
        <v>-7.3242500572746949E-2</v>
      </c>
      <c r="X111">
        <f t="shared" ca="1" si="24"/>
        <v>5.5199759462338759E-3</v>
      </c>
      <c r="Y111">
        <f t="shared" ca="1" si="34"/>
        <v>-2.5550755784744389E-4</v>
      </c>
      <c r="Z111">
        <f t="shared" ca="1" si="35"/>
        <v>1.2548097354965412E-3</v>
      </c>
      <c r="AA111">
        <f t="shared" ca="1" si="36"/>
        <v>5.2695181720506315E-3</v>
      </c>
      <c r="AB111">
        <f t="shared" ca="1" si="37"/>
        <v>2.0729188884783593E-4</v>
      </c>
      <c r="AC111">
        <f t="shared" ca="1" si="38"/>
        <v>1.691262322261855E-2</v>
      </c>
    </row>
    <row r="112" spans="2:29" x14ac:dyDescent="0.15">
      <c r="I112">
        <v>95</v>
      </c>
      <c r="J112">
        <f t="shared" ca="1" si="29"/>
        <v>-3.2570867692352137E-2</v>
      </c>
      <c r="K112">
        <f t="shared" ca="1" si="30"/>
        <v>-5.4505023453910534E-2</v>
      </c>
      <c r="L112">
        <f t="shared" ca="1" si="31"/>
        <v>-4.3279416337019705E-2</v>
      </c>
      <c r="M112" s="1">
        <f t="shared" ca="1" si="32"/>
        <v>-5.1982960517165319E-2</v>
      </c>
      <c r="N112">
        <f t="shared" ca="1" si="27"/>
        <v>6.7398304423666377E-5</v>
      </c>
      <c r="O112">
        <f t="shared" ca="1" si="33"/>
        <v>-7.7224215468326474E-2</v>
      </c>
      <c r="Q112">
        <f ca="1"/>
        <v>-3.1090013349730761E-2</v>
      </c>
      <c r="R112">
        <f ca="1"/>
        <v>-5.41458889400281E-2</v>
      </c>
      <c r="S112">
        <f ca="1"/>
        <v>-4.2668862865296517E-2</v>
      </c>
      <c r="T112">
        <f ca="1"/>
        <v>-5.0409793620493026E-2</v>
      </c>
      <c r="U112">
        <f ca="1"/>
        <v>1.1315512837950123E-4</v>
      </c>
      <c r="V112">
        <f ca="1"/>
        <v>-7.2859361601880598E-2</v>
      </c>
      <c r="X112">
        <f t="shared" ca="1" si="24"/>
        <v>-1.4808543426213759E-3</v>
      </c>
      <c r="Y112">
        <f t="shared" ca="1" si="34"/>
        <v>-3.5913451388243367E-4</v>
      </c>
      <c r="Z112">
        <f t="shared" ca="1" si="35"/>
        <v>-6.1055347172318808E-4</v>
      </c>
      <c r="AA112">
        <f t="shared" ca="1" si="36"/>
        <v>-1.5731668966722928E-3</v>
      </c>
      <c r="AB112">
        <f t="shared" ca="1" si="37"/>
        <v>-4.5756823955834849E-5</v>
      </c>
      <c r="AC112">
        <f t="shared" ca="1" si="38"/>
        <v>-4.3648538664458753E-3</v>
      </c>
    </row>
    <row r="113" spans="9:29" x14ac:dyDescent="0.15">
      <c r="I113">
        <v>96</v>
      </c>
      <c r="J113">
        <f t="shared" ca="1" si="29"/>
        <v>-3.3805201941193075E-2</v>
      </c>
      <c r="K113">
        <f t="shared" ca="1" si="30"/>
        <v>-5.516037287207412E-2</v>
      </c>
      <c r="L113">
        <f t="shared" ca="1" si="31"/>
        <v>-4.4016343624493866E-2</v>
      </c>
      <c r="M113" s="1">
        <f t="shared" ca="1" si="32"/>
        <v>-5.3427010384600862E-2</v>
      </c>
      <c r="N113">
        <f t="shared" ca="1" si="27"/>
        <v>3.7460954158510893E-5</v>
      </c>
      <c r="O113">
        <f t="shared" ca="1" si="33"/>
        <v>-8.0719000180453637E-2</v>
      </c>
      <c r="Q113">
        <f ca="1"/>
        <v>-3.1023403202329099E-2</v>
      </c>
      <c r="R113">
        <f ca="1"/>
        <v>-5.4603366455728441E-2</v>
      </c>
      <c r="S113">
        <f ca="1"/>
        <v>-4.2944754372819957E-2</v>
      </c>
      <c r="T113">
        <f ca="1"/>
        <v>-5.0515672198863527E-2</v>
      </c>
      <c r="U113">
        <f ca="1"/>
        <v>1.2612580117163705E-4</v>
      </c>
      <c r="V113">
        <f ca="1"/>
        <v>-7.2472183604570903E-2</v>
      </c>
      <c r="X113">
        <f t="shared" ca="1" si="24"/>
        <v>-2.7817987388639755E-3</v>
      </c>
      <c r="Y113">
        <f t="shared" ca="1" si="34"/>
        <v>-5.5700641634567893E-4</v>
      </c>
      <c r="Z113">
        <f t="shared" ca="1" si="35"/>
        <v>-1.0715892516739087E-3</v>
      </c>
      <c r="AA113">
        <f t="shared" ca="1" si="36"/>
        <v>-2.9113381857373347E-3</v>
      </c>
      <c r="AB113">
        <f t="shared" ca="1" si="37"/>
        <v>-8.8664847013126158E-5</v>
      </c>
      <c r="AC113">
        <f t="shared" ca="1" si="38"/>
        <v>-8.2468165758827344E-3</v>
      </c>
    </row>
    <row r="114" spans="9:29" x14ac:dyDescent="0.15">
      <c r="I114">
        <v>97</v>
      </c>
      <c r="J114">
        <f t="shared" ca="1" si="29"/>
        <v>-2.8333165167173262E-2</v>
      </c>
      <c r="K114">
        <f t="shared" ca="1" si="30"/>
        <v>-5.5380528746503385E-2</v>
      </c>
      <c r="L114">
        <f t="shared" ca="1" si="31"/>
        <v>-4.2751210458670058E-2</v>
      </c>
      <c r="M114" s="1">
        <f t="shared" ca="1" si="32"/>
        <v>-4.8190899401119945E-2</v>
      </c>
      <c r="N114">
        <f t="shared" ca="1" si="27"/>
        <v>2.4218920311565783E-4</v>
      </c>
      <c r="O114">
        <f t="shared" ca="1" si="33"/>
        <v>-6.3966607849244461E-2</v>
      </c>
      <c r="Q114">
        <f ca="1"/>
        <v>-3.0955416525706932E-2</v>
      </c>
      <c r="R114">
        <f ca="1"/>
        <v>-5.5039932172526354E-2</v>
      </c>
      <c r="S114">
        <f ca="1"/>
        <v>-4.3206898429616884E-2</v>
      </c>
      <c r="T114">
        <f ca="1"/>
        <v>-5.0612413883148431E-2</v>
      </c>
      <c r="U114">
        <f ca="1"/>
        <v>1.3866489025806956E-4</v>
      </c>
      <c r="V114">
        <f ca="1"/>
        <v>-7.2089239844892544E-2</v>
      </c>
      <c r="X114">
        <f t="shared" ca="1" si="24"/>
        <v>2.6222513585336706E-3</v>
      </c>
      <c r="Y114">
        <f t="shared" ca="1" si="34"/>
        <v>-3.4059657397703114E-4</v>
      </c>
      <c r="Z114">
        <f t="shared" ca="1" si="35"/>
        <v>4.5568797094682617E-4</v>
      </c>
      <c r="AA114">
        <f t="shared" ca="1" si="36"/>
        <v>2.4215144820284862E-3</v>
      </c>
      <c r="AB114">
        <f t="shared" ca="1" si="37"/>
        <v>1.0352431285758827E-4</v>
      </c>
      <c r="AC114">
        <f t="shared" ca="1" si="38"/>
        <v>8.122631995648083E-3</v>
      </c>
    </row>
    <row r="115" spans="9:29" x14ac:dyDescent="0.15">
      <c r="I115">
        <v>98</v>
      </c>
      <c r="J115">
        <f t="shared" ca="1" si="29"/>
        <v>-3.3887586324917708E-2</v>
      </c>
      <c r="K115">
        <f t="shared" ca="1" si="30"/>
        <v>-5.6011686930488302E-2</v>
      </c>
      <c r="L115">
        <f t="shared" ca="1" si="31"/>
        <v>-4.4582769021128593E-2</v>
      </c>
      <c r="M115" s="1">
        <f t="shared" ca="1" si="32"/>
        <v>-5.3824576673658926E-2</v>
      </c>
      <c r="N115">
        <f t="shared" ca="1" si="27"/>
        <v>5.4069334531345022E-5</v>
      </c>
      <c r="O115">
        <f t="shared" ca="1" si="33"/>
        <v>-8.0626856105900035E-2</v>
      </c>
      <c r="Q115">
        <f ca="1"/>
        <v>-3.0890578472461801E-2</v>
      </c>
      <c r="R115">
        <f ca="1"/>
        <v>-5.5456461333779336E-2</v>
      </c>
      <c r="S115">
        <f ca="1"/>
        <v>-4.3457018438121907E-2</v>
      </c>
      <c r="T115">
        <f ca="1"/>
        <v>-5.0704743046343898E-2</v>
      </c>
      <c r="U115">
        <f ca="1"/>
        <v>1.5062745397955766E-4</v>
      </c>
      <c r="V115">
        <f ca="1"/>
        <v>-7.1723957847280001E-2</v>
      </c>
      <c r="X115">
        <f t="shared" ca="1" si="24"/>
        <v>-2.9970078524559074E-3</v>
      </c>
      <c r="Y115">
        <f t="shared" ca="1" si="34"/>
        <v>-5.5522559670896643E-4</v>
      </c>
      <c r="Z115">
        <f t="shared" ca="1" si="35"/>
        <v>-1.1257505830066863E-3</v>
      </c>
      <c r="AA115">
        <f t="shared" ca="1" si="36"/>
        <v>-3.1198336273150287E-3</v>
      </c>
      <c r="AB115">
        <f t="shared" ca="1" si="37"/>
        <v>-9.6558119448212639E-5</v>
      </c>
      <c r="AC115">
        <f t="shared" ca="1" si="38"/>
        <v>-8.9028982586200345E-3</v>
      </c>
    </row>
    <row r="116" spans="9:29" x14ac:dyDescent="0.15">
      <c r="I116">
        <v>99</v>
      </c>
      <c r="J116">
        <f t="shared" ca="1" si="29"/>
        <v>-3.3532723545875512E-2</v>
      </c>
      <c r="K116">
        <f t="shared" ca="1" si="30"/>
        <v>-5.6594182370821824E-2</v>
      </c>
      <c r="L116">
        <f t="shared" ca="1" si="31"/>
        <v>-4.4864661038465509E-2</v>
      </c>
      <c r="M116" s="1">
        <f t="shared" ca="1" si="32"/>
        <v>-5.3696930840851295E-2</v>
      </c>
      <c r="N116">
        <f t="shared" ca="1" si="27"/>
        <v>8.0437774114885952E-5</v>
      </c>
      <c r="O116">
        <f t="shared" ca="1" si="33"/>
        <v>-7.931150454382907E-2</v>
      </c>
      <c r="Q116">
        <f ca="1"/>
        <v>-3.0831775288092132E-2</v>
      </c>
      <c r="R116">
        <f ca="1"/>
        <v>-5.5854042055703636E-2</v>
      </c>
      <c r="S116">
        <f ca="1"/>
        <v>-4.3696552995787709E-2</v>
      </c>
      <c r="T116">
        <f ca="1"/>
        <v>-5.0795870614894982E-2</v>
      </c>
      <c r="U116">
        <f ca="1"/>
        <v>1.6193325337239575E-4</v>
      </c>
      <c r="V116">
        <f ca="1"/>
        <v>-7.138468849117055E-2</v>
      </c>
      <c r="X116">
        <f t="shared" ca="1" si="24"/>
        <v>-2.7009482577833796E-3</v>
      </c>
      <c r="Y116">
        <f t="shared" ca="1" si="34"/>
        <v>-7.4014031511818873E-4</v>
      </c>
      <c r="Z116">
        <f t="shared" ca="1" si="35"/>
        <v>-1.1681080426777998E-3</v>
      </c>
      <c r="AA116">
        <f t="shared" ca="1" si="36"/>
        <v>-2.9010602259563131E-3</v>
      </c>
      <c r="AB116">
        <f t="shared" ca="1" si="37"/>
        <v>-8.1495479257509795E-5</v>
      </c>
      <c r="AC116">
        <f t="shared" ca="1" si="38"/>
        <v>-7.9268160526585196E-3</v>
      </c>
    </row>
    <row r="117" spans="9:29" x14ac:dyDescent="0.15">
      <c r="I117">
        <v>100</v>
      </c>
      <c r="J117">
        <f t="shared" ca="1" si="29"/>
        <v>-2.0757955226342377E-2</v>
      </c>
      <c r="K117">
        <f t="shared" ca="1" si="30"/>
        <v>-5.6193593743760789E-2</v>
      </c>
      <c r="L117">
        <f t="shared" ca="1" si="31"/>
        <v>-4.1325378766826314E-2</v>
      </c>
      <c r="M117" s="1">
        <f t="shared" ca="1" si="32"/>
        <v>-4.1131860879838236E-2</v>
      </c>
      <c r="N117">
        <f t="shared" ca="1" si="27"/>
        <v>5.3731567181168063E-4</v>
      </c>
      <c r="O117">
        <f t="shared" ca="1" si="33"/>
        <v>-4.0570637288380063E-2</v>
      </c>
      <c r="Q117">
        <f ca="1"/>
        <v>-3.0783766348004137E-2</v>
      </c>
      <c r="R117">
        <f ca="1"/>
        <v>-5.6234109470513251E-2</v>
      </c>
      <c r="S117">
        <f ca="1"/>
        <v>-4.3927644294181355E-2</v>
      </c>
      <c r="T117">
        <f ca="1"/>
        <v>-5.0890957411263697E-2</v>
      </c>
      <c r="U117">
        <f ca="1"/>
        <v>1.7244170064822361E-4</v>
      </c>
      <c r="V117">
        <f ca="1"/>
        <v>-7.1085346967412963E-2</v>
      </c>
      <c r="X117">
        <f t="shared" ca="1" si="24"/>
        <v>1.002581112166176E-2</v>
      </c>
      <c r="Y117">
        <f t="shared" ca="1" si="34"/>
        <v>4.0515726752461678E-5</v>
      </c>
      <c r="Z117">
        <f t="shared" ca="1" si="35"/>
        <v>2.602265527355041E-3</v>
      </c>
      <c r="AA117">
        <f t="shared" ca="1" si="36"/>
        <v>9.759096531425461E-3</v>
      </c>
      <c r="AB117">
        <f t="shared" ca="1" si="37"/>
        <v>3.6487397116345699E-4</v>
      </c>
      <c r="AC117">
        <f t="shared" ca="1" si="38"/>
        <v>3.05147096790329E-2</v>
      </c>
    </row>
    <row r="118" spans="9:29" x14ac:dyDescent="0.15">
      <c r="I118">
        <v>101</v>
      </c>
      <c r="J118">
        <f t="shared" ca="1" si="29"/>
        <v>-2.9463539577265122E-2</v>
      </c>
      <c r="K118">
        <f t="shared" ca="1" si="30"/>
        <v>-5.6463070862398164E-2</v>
      </c>
      <c r="L118">
        <f t="shared" ca="1" si="31"/>
        <v>-4.3735034547408097E-2</v>
      </c>
      <c r="M118" s="1">
        <f t="shared" ca="1" si="32"/>
        <v>-4.9693233325019001E-2</v>
      </c>
      <c r="N118">
        <f t="shared" ca="1" si="27"/>
        <v>2.2588752455127755E-4</v>
      </c>
      <c r="O118">
        <f t="shared" ca="1" si="33"/>
        <v>-6.6972678489255699E-2</v>
      </c>
      <c r="Q118">
        <f ca="1"/>
        <v>-3.0752999120265145E-2</v>
      </c>
      <c r="R118">
        <f ca="1"/>
        <v>-5.659856129811934E-2</v>
      </c>
      <c r="S118">
        <f ca="1"/>
        <v>-4.4153164592396613E-2</v>
      </c>
      <c r="T118">
        <f ca="1"/>
        <v>-5.099697742055332E-2</v>
      </c>
      <c r="U118">
        <f ca="1"/>
        <v>1.8196127334414456E-4</v>
      </c>
      <c r="V118">
        <f ca="1"/>
        <v>-7.0844802726888964E-2</v>
      </c>
      <c r="X118">
        <f t="shared" ca="1" si="24"/>
        <v>1.2894595430000232E-3</v>
      </c>
      <c r="Y118">
        <f t="shared" ca="1" si="34"/>
        <v>1.3549043572117642E-4</v>
      </c>
      <c r="Z118">
        <f t="shared" ca="1" si="35"/>
        <v>4.1813004498851558E-4</v>
      </c>
      <c r="AA118">
        <f t="shared" ca="1" si="36"/>
        <v>1.3037440955343191E-3</v>
      </c>
      <c r="AB118">
        <f t="shared" ca="1" si="37"/>
        <v>4.3926251207132989E-5</v>
      </c>
      <c r="AC118">
        <f t="shared" ca="1" si="38"/>
        <v>3.8721242376332649E-3</v>
      </c>
    </row>
    <row r="119" spans="9:29" x14ac:dyDescent="0.15">
      <c r="I119">
        <v>102</v>
      </c>
      <c r="J119">
        <f t="shared" ca="1" si="29"/>
        <v>-3.9236718872643503E-2</v>
      </c>
      <c r="K119">
        <f t="shared" ca="1" si="30"/>
        <v>-5.7459813221075864E-2</v>
      </c>
      <c r="L119">
        <f t="shared" ca="1" si="31"/>
        <v>-4.6884832016104688E-2</v>
      </c>
      <c r="M119" s="1">
        <f t="shared" ca="1" si="32"/>
        <v>-5.9563424383106842E-2</v>
      </c>
      <c r="N119">
        <f t="shared" ca="1" si="27"/>
        <v>-1.0773728484462673E-4</v>
      </c>
      <c r="O119">
        <f t="shared" ca="1" si="33"/>
        <v>-9.6332765209506288E-2</v>
      </c>
      <c r="Q119">
        <f ca="1"/>
        <v>-3.0739654940991422E-2</v>
      </c>
      <c r="R119">
        <f ca="1"/>
        <v>-5.6949269936103712E-2</v>
      </c>
      <c r="S119">
        <f ca="1"/>
        <v>-4.4374359733572587E-2</v>
      </c>
      <c r="T119">
        <f ca="1"/>
        <v>-5.1114805192534987E-2</v>
      </c>
      <c r="U119">
        <f ca="1"/>
        <v>1.9052849522923924E-4</v>
      </c>
      <c r="V119">
        <f ca="1"/>
        <v>-7.0662853526931066E-2</v>
      </c>
      <c r="X119">
        <f t="shared" ca="1" si="24"/>
        <v>-8.497063931652081E-3</v>
      </c>
      <c r="Y119">
        <f t="shared" ca="1" si="34"/>
        <v>-5.1054328497215223E-4</v>
      </c>
      <c r="Z119">
        <f t="shared" ca="1" si="35"/>
        <v>-2.5104722825321016E-3</v>
      </c>
      <c r="AA119">
        <f t="shared" ca="1" si="36"/>
        <v>-8.4486191905718544E-3</v>
      </c>
      <c r="AB119">
        <f t="shared" ca="1" si="37"/>
        <v>-2.9826578007386599E-4</v>
      </c>
      <c r="AC119">
        <f t="shared" ca="1" si="38"/>
        <v>-2.5669911682575222E-2</v>
      </c>
    </row>
    <row r="120" spans="9:29" x14ac:dyDescent="0.15">
      <c r="I120">
        <v>103</v>
      </c>
      <c r="J120">
        <f t="shared" ca="1" si="29"/>
        <v>-2.1409151997770992E-2</v>
      </c>
      <c r="K120">
        <f t="shared" ca="1" si="30"/>
        <v>-5.7078248669385726E-2</v>
      </c>
      <c r="L120">
        <f t="shared" ca="1" si="31"/>
        <v>-4.20593252995611E-2</v>
      </c>
      <c r="M120" s="1">
        <f t="shared" ca="1" si="32"/>
        <v>-4.2094684757358301E-2</v>
      </c>
      <c r="N120">
        <f t="shared" ca="1" si="27"/>
        <v>5.3393821411418609E-4</v>
      </c>
      <c r="O120">
        <f t="shared" ca="1" si="33"/>
        <v>-4.2197231153470405E-2</v>
      </c>
      <c r="Q120">
        <f ca="1"/>
        <v>-3.0743109234084885E-2</v>
      </c>
      <c r="R120">
        <f ca="1"/>
        <v>-5.7288023100525921E-2</v>
      </c>
      <c r="S120">
        <f ca="1"/>
        <v>-4.4592214229570305E-2</v>
      </c>
      <c r="T120">
        <f ca="1"/>
        <v>-5.1244500436920075E-2</v>
      </c>
      <c r="U120">
        <f ca="1"/>
        <v>1.9820734397959277E-4</v>
      </c>
      <c r="V120">
        <f ca="1"/>
        <v>-7.0536877047222904E-2</v>
      </c>
      <c r="X120">
        <f t="shared" ca="1" si="24"/>
        <v>9.3339572363138924E-3</v>
      </c>
      <c r="Y120">
        <f t="shared" ca="1" si="34"/>
        <v>2.0977443114019584E-4</v>
      </c>
      <c r="Z120">
        <f t="shared" ca="1" si="35"/>
        <v>2.5328889300092056E-3</v>
      </c>
      <c r="AA120">
        <f t="shared" ca="1" si="36"/>
        <v>9.1498156795617736E-3</v>
      </c>
      <c r="AB120">
        <f t="shared" ca="1" si="37"/>
        <v>3.357308701345933E-4</v>
      </c>
      <c r="AC120">
        <f t="shared" ca="1" si="38"/>
        <v>2.8339645893752499E-2</v>
      </c>
    </row>
    <row r="121" spans="9:29" x14ac:dyDescent="0.15">
      <c r="I121">
        <v>104</v>
      </c>
      <c r="J121">
        <f t="shared" ca="1" si="29"/>
        <v>-2.2622207923937224E-2</v>
      </c>
      <c r="K121">
        <f t="shared" ca="1" si="30"/>
        <v>-5.6801363663845097E-2</v>
      </c>
      <c r="L121">
        <f t="shared" ca="1" si="31"/>
        <v>-4.2193701104534354E-2</v>
      </c>
      <c r="M121" s="1">
        <f t="shared" ca="1" si="32"/>
        <v>-4.3170377444916086E-2</v>
      </c>
      <c r="N121">
        <f t="shared" ca="1" si="27"/>
        <v>4.8329852505032077E-4</v>
      </c>
      <c r="O121">
        <f t="shared" ca="1" si="33"/>
        <v>-4.6002848447760591E-2</v>
      </c>
      <c r="Q121">
        <f ca="1"/>
        <v>-3.0768048088404672E-2</v>
      </c>
      <c r="R121">
        <f ca="1"/>
        <v>-5.7616927596998518E-2</v>
      </c>
      <c r="S121">
        <f ca="1"/>
        <v>-4.4809281637427402E-2</v>
      </c>
      <c r="T121">
        <f ca="1"/>
        <v>-5.1391403250414108E-2</v>
      </c>
      <c r="U121">
        <f ca="1"/>
        <v>2.0487538115874373E-4</v>
      </c>
      <c r="V121">
        <f ca="1"/>
        <v>-7.0480294662249823E-2</v>
      </c>
      <c r="X121">
        <f t="shared" ca="1" si="24"/>
        <v>8.145840164467448E-3</v>
      </c>
      <c r="Y121">
        <f t="shared" ca="1" si="34"/>
        <v>8.1556393315342091E-4</v>
      </c>
      <c r="Z121">
        <f t="shared" ca="1" si="35"/>
        <v>2.6155805328930484E-3</v>
      </c>
      <c r="AA121">
        <f t="shared" ca="1" si="36"/>
        <v>8.2210258054980223E-3</v>
      </c>
      <c r="AB121">
        <f t="shared" ca="1" si="37"/>
        <v>2.7842314389157701E-4</v>
      </c>
      <c r="AC121">
        <f t="shared" ca="1" si="38"/>
        <v>2.4477446214489232E-2</v>
      </c>
    </row>
    <row r="122" spans="9:29" x14ac:dyDescent="0.15">
      <c r="I122">
        <v>105</v>
      </c>
      <c r="J122">
        <f t="shared" ca="1" si="29"/>
        <v>-1.3842097808113372E-2</v>
      </c>
      <c r="K122">
        <f t="shared" ca="1" si="30"/>
        <v>-5.5872320092982757E-2</v>
      </c>
      <c r="L122">
        <f t="shared" ca="1" si="31"/>
        <v>-3.9342451109791052E-2</v>
      </c>
      <c r="M122" s="1">
        <f t="shared" ca="1" si="32"/>
        <v>-3.4290588727097608E-2</v>
      </c>
      <c r="N122">
        <f t="shared" ca="1" si="27"/>
        <v>7.8224942905197651E-4</v>
      </c>
      <c r="O122">
        <f t="shared" ca="1" si="33"/>
        <v>-1.9639620829351223E-2</v>
      </c>
      <c r="Q122">
        <f ca="1"/>
        <v>-3.0813323869537293E-2</v>
      </c>
      <c r="R122">
        <f ca="1"/>
        <v>-5.7937959122114614E-2</v>
      </c>
      <c r="S122">
        <f ca="1"/>
        <v>-4.5026532458600096E-2</v>
      </c>
      <c r="T122">
        <f ca="1"/>
        <v>-5.155513509492287E-2</v>
      </c>
      <c r="U122">
        <f ca="1"/>
        <v>2.1062000012406543E-4</v>
      </c>
      <c r="V122">
        <f ca="1"/>
        <v>-7.0488815467813867E-2</v>
      </c>
      <c r="X122">
        <f t="shared" ca="1" si="24"/>
        <v>1.697122606142392E-2</v>
      </c>
      <c r="Y122">
        <f t="shared" ca="1" si="34"/>
        <v>2.0656390291318577E-3</v>
      </c>
      <c r="Z122">
        <f t="shared" ca="1" si="35"/>
        <v>5.6840813488090447E-3</v>
      </c>
      <c r="AA122">
        <f t="shared" ca="1" si="36"/>
        <v>1.7264546367825262E-2</v>
      </c>
      <c r="AB122">
        <f t="shared" ca="1" si="37"/>
        <v>5.7162942892791113E-4</v>
      </c>
      <c r="AC122">
        <f t="shared" ca="1" si="38"/>
        <v>5.0849194638462644E-2</v>
      </c>
    </row>
    <row r="123" spans="9:29" x14ac:dyDescent="0.15">
      <c r="I123">
        <v>106</v>
      </c>
      <c r="J123">
        <f t="shared" ca="1" si="29"/>
        <v>-2.7124321178114141E-2</v>
      </c>
      <c r="K123">
        <f t="shared" ca="1" si="30"/>
        <v>-5.5976641806748557E-2</v>
      </c>
      <c r="L123">
        <f t="shared" ca="1" si="31"/>
        <v>-4.2822378269657742E-2</v>
      </c>
      <c r="M123" s="1">
        <f t="shared" ca="1" si="32"/>
        <v>-4.7238356411587933E-2</v>
      </c>
      <c r="N123">
        <f t="shared" ca="1" si="27"/>
        <v>3.0003023792847061E-4</v>
      </c>
      <c r="O123">
        <f t="shared" ca="1" si="33"/>
        <v>-6.0045188643614633E-2</v>
      </c>
      <c r="Q123">
        <f ca="1"/>
        <v>-3.0872697792966485E-2</v>
      </c>
      <c r="R123">
        <f ca="1"/>
        <v>-5.8252583645009189E-2</v>
      </c>
      <c r="S123">
        <f ca="1"/>
        <v>-4.524330245671182E-2</v>
      </c>
      <c r="T123">
        <f ca="1"/>
        <v>-5.1730179291223727E-2</v>
      </c>
      <c r="U123">
        <f ca="1"/>
        <v>2.1570260869786294E-4</v>
      </c>
      <c r="V123">
        <f ca="1"/>
        <v>-7.0542850155832726E-2</v>
      </c>
      <c r="X123">
        <f t="shared" ca="1" si="24"/>
        <v>3.7483766148523438E-3</v>
      </c>
      <c r="Y123">
        <f t="shared" ca="1" si="34"/>
        <v>2.2759418382606311E-3</v>
      </c>
      <c r="Z123">
        <f t="shared" ca="1" si="35"/>
        <v>2.4209241870540785E-3</v>
      </c>
      <c r="AA123">
        <f t="shared" ca="1" si="36"/>
        <v>4.4918228796357942E-3</v>
      </c>
      <c r="AB123">
        <f t="shared" ca="1" si="37"/>
        <v>8.4327629230607676E-5</v>
      </c>
      <c r="AC123">
        <f t="shared" ca="1" si="38"/>
        <v>1.0497661512218093E-2</v>
      </c>
    </row>
    <row r="124" spans="9:29" x14ac:dyDescent="0.15">
      <c r="I124">
        <v>107</v>
      </c>
      <c r="J124">
        <f t="shared" ca="1" si="29"/>
        <v>-9.48676601771474E-3</v>
      </c>
      <c r="K124">
        <f t="shared" ca="1" si="30"/>
        <v>-5.4747966199998888E-2</v>
      </c>
      <c r="L124">
        <f t="shared" ca="1" si="31"/>
        <v>-3.7503135288906531E-2</v>
      </c>
      <c r="M124" s="1">
        <f t="shared" ca="1" si="32"/>
        <v>-2.963835706814422E-2</v>
      </c>
      <c r="N124">
        <f t="shared" ca="1" si="27"/>
        <v>9.152553946665023E-4</v>
      </c>
      <c r="O124">
        <f t="shared" ca="1" si="33"/>
        <v>-6.8296175367619227E-3</v>
      </c>
      <c r="Q124">
        <f ca="1"/>
        <v>-3.0929324057887522E-2</v>
      </c>
      <c r="R124">
        <f ca="1"/>
        <v>-5.8560976110424039E-2</v>
      </c>
      <c r="S124">
        <f ca="1"/>
        <v>-4.545537484454279E-2</v>
      </c>
      <c r="T124">
        <f ca="1"/>
        <v>-5.1900228818614155E-2</v>
      </c>
      <c r="U124">
        <f ca="1"/>
        <v>2.2074188309552161E-4</v>
      </c>
      <c r="V124">
        <f ca="1"/>
        <v>-7.0591028671575129E-2</v>
      </c>
      <c r="X124">
        <f t="shared" ca="1" si="24"/>
        <v>2.1442558040172782E-2</v>
      </c>
      <c r="Y124">
        <f t="shared" ca="1" si="34"/>
        <v>3.8130099104251511E-3</v>
      </c>
      <c r="Z124">
        <f t="shared" ca="1" si="35"/>
        <v>7.9522395556362591E-3</v>
      </c>
      <c r="AA124">
        <f t="shared" ca="1" si="36"/>
        <v>2.2261871750469935E-2</v>
      </c>
      <c r="AB124">
        <f t="shared" ca="1" si="37"/>
        <v>6.9451351157098068E-4</v>
      </c>
      <c r="AC124">
        <f t="shared" ca="1" si="38"/>
        <v>6.3761411134813206E-2</v>
      </c>
    </row>
    <row r="125" spans="9:29" x14ac:dyDescent="0.15">
      <c r="I125">
        <v>108</v>
      </c>
      <c r="J125">
        <f t="shared" ca="1" si="29"/>
        <v>-1.7181602592296466E-2</v>
      </c>
      <c r="K125">
        <f t="shared" ca="1" si="30"/>
        <v>-5.4141928586232263E-2</v>
      </c>
      <c r="L125">
        <f t="shared" ca="1" si="31"/>
        <v>-3.9092305493367209E-2</v>
      </c>
      <c r="M125" s="1">
        <f t="shared" ca="1" si="32"/>
        <v>-3.6890870424296063E-2</v>
      </c>
      <c r="N125">
        <f t="shared" ca="1" si="27"/>
        <v>6.2053407820567409E-4</v>
      </c>
      <c r="O125">
        <f t="shared" ca="1" si="33"/>
        <v>-3.0506461649333794E-2</v>
      </c>
      <c r="Q125">
        <f ca="1"/>
        <v>-3.0964014128111457E-2</v>
      </c>
      <c r="R125">
        <f ca="1"/>
        <v>-5.8861888999451939E-2</v>
      </c>
      <c r="S125">
        <f ca="1"/>
        <v>-4.565701975725641E-2</v>
      </c>
      <c r="T125">
        <f ca="1"/>
        <v>-5.204616926709188E-2</v>
      </c>
      <c r="U125">
        <f ca="1"/>
        <v>2.2640920430069602E-4</v>
      </c>
      <c r="V125">
        <f ca="1"/>
        <v>-7.0575419921864682E-2</v>
      </c>
      <c r="X125">
        <f t="shared" ca="1" si="24"/>
        <v>1.3782411535814991E-2</v>
      </c>
      <c r="Y125">
        <f t="shared" ca="1" si="34"/>
        <v>4.719960413219676E-3</v>
      </c>
      <c r="Z125">
        <f t="shared" ca="1" si="35"/>
        <v>6.5647142638892014E-3</v>
      </c>
      <c r="AA125">
        <f t="shared" ca="1" si="36"/>
        <v>1.5155298842795817E-2</v>
      </c>
      <c r="AB125">
        <f t="shared" ca="1" si="37"/>
        <v>3.9412487390497804E-4</v>
      </c>
      <c r="AC125">
        <f t="shared" ca="1" si="38"/>
        <v>4.0068958272530888E-2</v>
      </c>
    </row>
    <row r="126" spans="9:29" x14ac:dyDescent="0.15">
      <c r="I126">
        <v>109</v>
      </c>
      <c r="J126">
        <f t="shared" ca="1" si="29"/>
        <v>-2.8655674304738386E-2</v>
      </c>
      <c r="K126">
        <f t="shared" ca="1" si="30"/>
        <v>-5.442175661901566E-2</v>
      </c>
      <c r="L126">
        <f t="shared" ca="1" si="31"/>
        <v>-4.2220004416253037E-2</v>
      </c>
      <c r="M126" s="1">
        <f t="shared" ca="1" si="32"/>
        <v>-4.8146768595782E-2</v>
      </c>
      <c r="N126">
        <f t="shared" ca="1" si="27"/>
        <v>2.0833180966814695E-4</v>
      </c>
      <c r="O126">
        <f t="shared" ca="1" si="33"/>
        <v>-6.5335049897567998E-2</v>
      </c>
      <c r="Q126">
        <f ca="1"/>
        <v>-3.0944177868674247E-2</v>
      </c>
      <c r="R126">
        <f ca="1"/>
        <v>-5.9151691661991822E-2</v>
      </c>
      <c r="S126">
        <f ca="1"/>
        <v>-4.5837537180293854E-2</v>
      </c>
      <c r="T126">
        <f ca="1"/>
        <v>-5.2134972556810627E-2</v>
      </c>
      <c r="U126">
        <f ca="1"/>
        <v>2.3381002424177239E-4</v>
      </c>
      <c r="V126">
        <f ca="1"/>
        <v>-7.0398241931565964E-2</v>
      </c>
      <c r="X126">
        <f t="shared" ca="1" si="24"/>
        <v>2.2885035639358606E-3</v>
      </c>
      <c r="Y126">
        <f t="shared" ca="1" si="34"/>
        <v>4.7299350429761619E-3</v>
      </c>
      <c r="Z126">
        <f t="shared" ca="1" si="35"/>
        <v>3.6175327640408164E-3</v>
      </c>
      <c r="AA126">
        <f t="shared" ca="1" si="36"/>
        <v>3.9882039610286274E-3</v>
      </c>
      <c r="AB126">
        <f t="shared" ca="1" si="37"/>
        <v>-2.5478214573625445E-5</v>
      </c>
      <c r="AC126">
        <f t="shared" ca="1" si="38"/>
        <v>5.0631920339979652E-3</v>
      </c>
    </row>
    <row r="127" spans="9:29" x14ac:dyDescent="0.15">
      <c r="I127">
        <v>110</v>
      </c>
      <c r="J127">
        <f t="shared" ca="1" si="29"/>
        <v>-4.1156498441062936E-2</v>
      </c>
      <c r="K127">
        <f t="shared" ca="1" si="30"/>
        <v>-5.5634078067348824E-2</v>
      </c>
      <c r="L127">
        <f t="shared" ca="1" si="31"/>
        <v>-4.620879568379796E-2</v>
      </c>
      <c r="M127" s="1">
        <f t="shared" ca="1" si="32"/>
        <v>-6.074833082390857E-2</v>
      </c>
      <c r="N127">
        <f t="shared" ca="1" si="27"/>
        <v>-2.1984845362002904E-4</v>
      </c>
      <c r="O127">
        <f t="shared" ca="1" si="33"/>
        <v>-0.10291461455234208</v>
      </c>
      <c r="Q127">
        <f ca="1"/>
        <v>-3.0828611137401978E-2</v>
      </c>
      <c r="R127">
        <f ca="1"/>
        <v>-5.9423803472684222E-2</v>
      </c>
      <c r="S127">
        <f ca="1"/>
        <v>-4.5982124152681339E-2</v>
      </c>
      <c r="T127">
        <f ca="1"/>
        <v>-5.2124138546147336E-2</v>
      </c>
      <c r="U127">
        <f ca="1"/>
        <v>2.4429612289332764E-4</v>
      </c>
      <c r="V127">
        <f ca="1"/>
        <v>-6.9936669626622858E-2</v>
      </c>
      <c r="X127">
        <f t="shared" ca="1" si="24"/>
        <v>-1.0327887303660958E-2</v>
      </c>
      <c r="Y127">
        <f t="shared" ca="1" si="34"/>
        <v>3.7897254053353979E-3</v>
      </c>
      <c r="Z127">
        <f t="shared" ca="1" si="35"/>
        <v>-2.2667153111662064E-4</v>
      </c>
      <c r="AA127">
        <f t="shared" ca="1" si="36"/>
        <v>-8.6241922777612334E-3</v>
      </c>
      <c r="AB127">
        <f t="shared" ca="1" si="37"/>
        <v>-4.6414457651335669E-4</v>
      </c>
      <c r="AC127">
        <f t="shared" ca="1" si="38"/>
        <v>-3.2977944925719219E-2</v>
      </c>
    </row>
    <row r="128" spans="9:29" x14ac:dyDescent="0.15">
      <c r="I128">
        <v>111</v>
      </c>
      <c r="J128">
        <f t="shared" ca="1" si="29"/>
        <v>-4.3284973097986505E-2</v>
      </c>
      <c r="K128">
        <f t="shared" ca="1" si="30"/>
        <v>-5.696473038993257E-2</v>
      </c>
      <c r="L128">
        <f t="shared" ca="1" si="31"/>
        <v>-4.7608011162094621E-2</v>
      </c>
      <c r="M128" s="1">
        <f t="shared" ca="1" si="32"/>
        <v>-6.3313241202232085E-2</v>
      </c>
      <c r="N128">
        <f t="shared" ca="1" si="27"/>
        <v>-2.6685091893719382E-4</v>
      </c>
      <c r="O128">
        <f t="shared" ca="1" si="33"/>
        <v>-0.10886017097069889</v>
      </c>
      <c r="Q128">
        <f ca="1"/>
        <v>-3.0574679477393212E-2</v>
      </c>
      <c r="R128">
        <f ca="1"/>
        <v>-5.9668687596767904E-2</v>
      </c>
      <c r="S128">
        <f ca="1"/>
        <v>-4.6073716755467495E-2</v>
      </c>
      <c r="T128">
        <f ca="1"/>
        <v>-5.196867446600327E-2</v>
      </c>
      <c r="U128">
        <f ca="1"/>
        <v>2.5920335634583083E-4</v>
      </c>
      <c r="V128">
        <f ca="1"/>
        <v>-6.9064713437958378E-2</v>
      </c>
      <c r="X128">
        <f t="shared" ca="1" si="24"/>
        <v>-1.2710293620593293E-2</v>
      </c>
      <c r="Y128">
        <f t="shared" ca="1" si="34"/>
        <v>2.7039572068353335E-3</v>
      </c>
      <c r="Z128">
        <f t="shared" ca="1" si="35"/>
        <v>-1.5342944066271264E-3</v>
      </c>
      <c r="AA128">
        <f t="shared" ca="1" si="36"/>
        <v>-1.1344566736228814E-2</v>
      </c>
      <c r="AB128">
        <f t="shared" ca="1" si="37"/>
        <v>-5.2605427528302465E-4</v>
      </c>
      <c r="AC128">
        <f t="shared" ca="1" si="38"/>
        <v>-3.9795457532740511E-2</v>
      </c>
    </row>
    <row r="129" spans="9:29" x14ac:dyDescent="0.15">
      <c r="I129">
        <v>112</v>
      </c>
      <c r="J129">
        <f t="shared" ca="1" si="29"/>
        <v>-5.0312391337613956E-2</v>
      </c>
      <c r="K129">
        <f t="shared" ca="1" si="30"/>
        <v>-5.8778847079444495E-2</v>
      </c>
      <c r="L129">
        <f t="shared" ca="1" si="31"/>
        <v>-5.0575752331411455E-2</v>
      </c>
      <c r="M129" s="1">
        <f t="shared" ca="1" si="32"/>
        <v>-7.0819694277989675E-2</v>
      </c>
      <c r="N129">
        <f t="shared" ca="1" si="27"/>
        <v>-4.8145999510998535E-4</v>
      </c>
      <c r="O129">
        <f t="shared" ca="1" si="33"/>
        <v>-0.12952939797040974</v>
      </c>
      <c r="Q129">
        <f ca="1"/>
        <v>-3.0146203361311321E-2</v>
      </c>
      <c r="R129">
        <f ca="1"/>
        <v>-5.9874438621103185E-2</v>
      </c>
      <c r="S129">
        <f ca="1"/>
        <v>-4.6095392739407978E-2</v>
      </c>
      <c r="T129">
        <f ca="1"/>
        <v>-5.1628977667453335E-2</v>
      </c>
      <c r="U129">
        <f ca="1"/>
        <v>2.7957749032942863E-4</v>
      </c>
      <c r="V129">
        <f ca="1"/>
        <v>-6.7676995012073693E-2</v>
      </c>
      <c r="X129">
        <f t="shared" ca="1" si="24"/>
        <v>-2.0166187976302635E-2</v>
      </c>
      <c r="Y129">
        <f t="shared" ca="1" si="34"/>
        <v>1.09559154165869E-3</v>
      </c>
      <c r="Z129">
        <f t="shared" ca="1" si="35"/>
        <v>-4.4803595920034772E-3</v>
      </c>
      <c r="AA129">
        <f t="shared" ca="1" si="36"/>
        <v>-1.919071661053634E-2</v>
      </c>
      <c r="AB129">
        <f t="shared" ca="1" si="37"/>
        <v>-7.6103748543941393E-4</v>
      </c>
      <c r="AC129">
        <f t="shared" ca="1" si="38"/>
        <v>-6.185240295833605E-2</v>
      </c>
    </row>
    <row r="130" spans="9:29" x14ac:dyDescent="0.15">
      <c r="I130">
        <v>113</v>
      </c>
      <c r="J130">
        <f t="shared" ca="1" si="29"/>
        <v>-5.5159164223738663E-2</v>
      </c>
      <c r="K130">
        <f t="shared" ca="1" si="30"/>
        <v>-6.0895281270687621E-2</v>
      </c>
      <c r="L130">
        <f t="shared" ca="1" si="31"/>
        <v>-5.3176767047281193E-2</v>
      </c>
      <c r="M130" s="1">
        <f t="shared" ca="1" si="32"/>
        <v>-7.6319549172338685E-2</v>
      </c>
      <c r="N130">
        <f t="shared" ca="1" si="27"/>
        <v>-6.0953939772807409E-4</v>
      </c>
      <c r="O130">
        <f t="shared" ca="1" si="33"/>
        <v>-0.14343621472916945</v>
      </c>
      <c r="Q130">
        <f ca="1"/>
        <v>-2.9514947195332576E-2</v>
      </c>
      <c r="R130">
        <f ca="1"/>
        <v>-6.0027461159296198E-2</v>
      </c>
      <c r="S130">
        <f ca="1"/>
        <v>-4.6031188789262517E-2</v>
      </c>
      <c r="T130">
        <f ca="1"/>
        <v>-5.1072535855782593E-2</v>
      </c>
      <c r="U130">
        <f ca="1"/>
        <v>3.0613550665221738E-4</v>
      </c>
      <c r="V130">
        <f ca="1"/>
        <v>-6.5693008156428298E-2</v>
      </c>
      <c r="X130">
        <f t="shared" ca="1" si="24"/>
        <v>-2.5644217028406087E-2</v>
      </c>
      <c r="Y130">
        <f t="shared" ca="1" si="34"/>
        <v>-8.6782011139142218E-4</v>
      </c>
      <c r="Z130">
        <f t="shared" ca="1" si="35"/>
        <v>-7.1455782580186755E-3</v>
      </c>
      <c r="AA130">
        <f t="shared" ca="1" si="36"/>
        <v>-2.5247013316556093E-2</v>
      </c>
      <c r="AB130">
        <f t="shared" ca="1" si="37"/>
        <v>-9.1567490438029147E-4</v>
      </c>
      <c r="AC130">
        <f t="shared" ca="1" si="38"/>
        <v>-7.7743206572741155E-2</v>
      </c>
    </row>
    <row r="131" spans="9:29" x14ac:dyDescent="0.15">
      <c r="I131">
        <v>114</v>
      </c>
      <c r="J131">
        <f t="shared" ca="1" si="29"/>
        <v>-4.3361132683995079E-2</v>
      </c>
      <c r="K131">
        <f t="shared" ca="1" si="30"/>
        <v>-6.2048985960854924E-2</v>
      </c>
      <c r="L131">
        <f t="shared" ca="1" si="31"/>
        <v>-5.0883979170570824E-2</v>
      </c>
      <c r="M131" s="1">
        <f t="shared" ca="1" si="32"/>
        <v>-6.528343394144262E-2</v>
      </c>
      <c r="N131">
        <f t="shared" ca="1" si="27"/>
        <v>-1.5248830530873651E-4</v>
      </c>
      <c r="O131">
        <f t="shared" ca="1" si="33"/>
        <v>-0.10704346887737959</v>
      </c>
      <c r="Q131">
        <f ca="1"/>
        <v>-2.8665279253118358E-2</v>
      </c>
      <c r="R131">
        <f ca="1"/>
        <v>-6.011347508023944E-2</v>
      </c>
      <c r="S131">
        <f ca="1"/>
        <v>-4.5867941814535858E-2</v>
      </c>
      <c r="T131">
        <f ca="1"/>
        <v>-5.0278830934157574E-2</v>
      </c>
      <c r="U131">
        <f ca="1"/>
        <v>3.3911873869389237E-4</v>
      </c>
      <c r="V131">
        <f ca="1"/>
        <v>-6.3070904430330324E-2</v>
      </c>
      <c r="X131">
        <f t="shared" ca="1" si="24"/>
        <v>-1.4695853430876721E-2</v>
      </c>
      <c r="Y131">
        <f t="shared" ca="1" si="34"/>
        <v>-1.9355108806154847E-3</v>
      </c>
      <c r="Z131">
        <f t="shared" ca="1" si="35"/>
        <v>-5.0160373560349664E-3</v>
      </c>
      <c r="AA131">
        <f t="shared" ca="1" si="36"/>
        <v>-1.5004603007285046E-2</v>
      </c>
      <c r="AB131">
        <f t="shared" ca="1" si="37"/>
        <v>-4.9160704400262882E-4</v>
      </c>
      <c r="AC131">
        <f t="shared" ca="1" si="38"/>
        <v>-4.3972564447049264E-2</v>
      </c>
    </row>
    <row r="132" spans="9:29" x14ac:dyDescent="0.15">
      <c r="I132">
        <v>115</v>
      </c>
      <c r="J132">
        <f t="shared" ca="1" si="29"/>
        <v>-5.0555050278592209E-2</v>
      </c>
      <c r="K132">
        <f t="shared" ca="1" si="30"/>
        <v>-6.3704848638802103E-2</v>
      </c>
      <c r="L132">
        <f t="shared" ca="1" si="31"/>
        <v>-5.3793145828934033E-2</v>
      </c>
      <c r="M132" s="1">
        <f t="shared" ca="1" si="32"/>
        <v>-7.2892685224499987E-2</v>
      </c>
      <c r="N132">
        <f t="shared" ca="1" si="27"/>
        <v>-3.7681854941166624E-4</v>
      </c>
      <c r="O132">
        <f t="shared" ca="1" si="33"/>
        <v>-0.12828349307874198</v>
      </c>
      <c r="Q132">
        <f ca="1"/>
        <v>-2.7597595443972899E-2</v>
      </c>
      <c r="R132">
        <f ca="1"/>
        <v>-6.0118742640395059E-2</v>
      </c>
      <c r="S132">
        <f ca="1"/>
        <v>-4.5596954711143958E-2</v>
      </c>
      <c r="T132">
        <f ca="1"/>
        <v>-4.9243124189067719E-2</v>
      </c>
      <c r="U132">
        <f ca="1"/>
        <v>3.7819622301891168E-4</v>
      </c>
      <c r="V132">
        <f ca="1"/>
        <v>-5.9817424897196082E-2</v>
      </c>
      <c r="X132">
        <f t="shared" ca="1" si="24"/>
        <v>-2.295745483461931E-2</v>
      </c>
      <c r="Y132">
        <f t="shared" ca="1" si="34"/>
        <v>-3.5861059984070437E-3</v>
      </c>
      <c r="Z132">
        <f t="shared" ca="1" si="35"/>
        <v>-8.1961911177900748E-3</v>
      </c>
      <c r="AA132">
        <f t="shared" ca="1" si="36"/>
        <v>-2.3649561035432268E-2</v>
      </c>
      <c r="AB132">
        <f t="shared" ca="1" si="37"/>
        <v>-7.5501477243057787E-4</v>
      </c>
      <c r="AC132">
        <f t="shared" ca="1" si="38"/>
        <v>-6.8466068181545908E-2</v>
      </c>
    </row>
    <row r="133" spans="9:29" x14ac:dyDescent="0.15">
      <c r="I133">
        <v>116</v>
      </c>
      <c r="J133">
        <f t="shared" ca="1" si="29"/>
        <v>-5.2493788767728242E-2</v>
      </c>
      <c r="K133">
        <f t="shared" ca="1" si="30"/>
        <v>-6.5449340079264687E-2</v>
      </c>
      <c r="L133">
        <f t="shared" ca="1" si="31"/>
        <v>-5.5408663521565191E-2</v>
      </c>
      <c r="M133" s="1">
        <f t="shared" ca="1" si="32"/>
        <v>-7.5427534277696995E-2</v>
      </c>
      <c r="N133">
        <f t="shared" ca="1" si="27"/>
        <v>-4.0736332595159839E-4</v>
      </c>
      <c r="O133">
        <f t="shared" ca="1" si="33"/>
        <v>-0.13348450625730557</v>
      </c>
      <c r="Q133">
        <f ca="1"/>
        <v>-2.6321476585594583E-2</v>
      </c>
      <c r="R133">
        <f ca="1"/>
        <v>-6.003073579052555E-2</v>
      </c>
      <c r="S133">
        <f ca="1"/>
        <v>-4.5212665398350331E-2</v>
      </c>
      <c r="T133">
        <f ca="1"/>
        <v>-4.7970054783881978E-2</v>
      </c>
      <c r="U133">
        <f ca="1"/>
        <v>4.2272974178923214E-4</v>
      </c>
      <c r="V133">
        <f ca="1"/>
        <v>-5.5966793473221074E-2</v>
      </c>
      <c r="X133">
        <f t="shared" ref="X133:X167" ca="1" si="39">J133-Q133</f>
        <v>-2.6172312182133659E-2</v>
      </c>
      <c r="Y133">
        <f t="shared" ca="1" si="34"/>
        <v>-5.4186042887391372E-3</v>
      </c>
      <c r="Z133">
        <f t="shared" ca="1" si="35"/>
        <v>-1.019599812321486E-2</v>
      </c>
      <c r="AA133">
        <f t="shared" ca="1" si="36"/>
        <v>-2.7457479493815017E-2</v>
      </c>
      <c r="AB133">
        <f t="shared" ca="1" si="37"/>
        <v>-8.3009306774083059E-4</v>
      </c>
      <c r="AC133">
        <f t="shared" ca="1" si="38"/>
        <v>-7.7517712784084494E-2</v>
      </c>
    </row>
    <row r="134" spans="9:29" x14ac:dyDescent="0.15">
      <c r="I134">
        <v>117</v>
      </c>
      <c r="J134">
        <f t="shared" ca="1" si="29"/>
        <v>-4.3699264259120248E-2</v>
      </c>
      <c r="K134">
        <f t="shared" ca="1" si="30"/>
        <v>-6.6470397046243274E-2</v>
      </c>
      <c r="L134">
        <f t="shared" ca="1" si="31"/>
        <v>-5.3802722688021484E-2</v>
      </c>
      <c r="M134" s="1">
        <f t="shared" ca="1" si="32"/>
        <v>-6.7261026687655531E-2</v>
      </c>
      <c r="N134">
        <f t="shared" ca="1" si="27"/>
        <v>-6.2956109641582134E-5</v>
      </c>
      <c r="O134">
        <f t="shared" ca="1" si="33"/>
        <v>-0.10629161875840776</v>
      </c>
      <c r="Q134">
        <f ca="1"/>
        <v>-2.4860851904953549E-2</v>
      </c>
      <c r="R134">
        <f ca="1"/>
        <v>-5.9839167797642437E-2</v>
      </c>
      <c r="S134">
        <f ca="1"/>
        <v>-4.4714634414867067E-2</v>
      </c>
      <c r="T134">
        <f ca="1"/>
        <v>-4.6479042857616476E-2</v>
      </c>
      <c r="U134">
        <f ca="1"/>
        <v>4.7160919293404066E-4</v>
      </c>
      <c r="V134">
        <f ca="1"/>
        <v>-5.1596025367214422E-2</v>
      </c>
      <c r="X134">
        <f t="shared" ca="1" si="39"/>
        <v>-1.8838412354166698E-2</v>
      </c>
      <c r="Y134">
        <f t="shared" ca="1" si="34"/>
        <v>-6.6312292486008367E-3</v>
      </c>
      <c r="Z134">
        <f t="shared" ca="1" si="35"/>
        <v>-9.0880882731544169E-3</v>
      </c>
      <c r="AA134">
        <f t="shared" ca="1" si="36"/>
        <v>-2.0781983830039055E-2</v>
      </c>
      <c r="AB134">
        <f t="shared" ca="1" si="37"/>
        <v>-5.3456530257562284E-4</v>
      </c>
      <c r="AC134">
        <f t="shared" ca="1" si="38"/>
        <v>-5.4695593391193335E-2</v>
      </c>
    </row>
    <row r="135" spans="9:29" x14ac:dyDescent="0.15">
      <c r="I135">
        <v>118</v>
      </c>
      <c r="J135">
        <f t="shared" ca="1" si="29"/>
        <v>-2.925612266096456E-2</v>
      </c>
      <c r="K135">
        <f t="shared" ca="1" si="30"/>
        <v>-6.636739315516807E-2</v>
      </c>
      <c r="L135">
        <f t="shared" ca="1" si="31"/>
        <v>-5.0025320379801064E-2</v>
      </c>
      <c r="M135" s="1">
        <f t="shared" ca="1" si="32"/>
        <v>-5.3185465597612142E-2</v>
      </c>
      <c r="N135">
        <f t="shared" ca="1" si="27"/>
        <v>4.6165136783993255E-4</v>
      </c>
      <c r="O135">
        <f t="shared" ca="1" si="33"/>
        <v>-6.2350241403235085E-2</v>
      </c>
      <c r="Q135">
        <f ca="1"/>
        <v>-2.3256008324133715E-2</v>
      </c>
      <c r="R135">
        <f ca="1"/>
        <v>-5.9537138556437649E-2</v>
      </c>
      <c r="S135">
        <f ca="1"/>
        <v>-4.4108794798233313E-2</v>
      </c>
      <c r="T135">
        <f ca="1"/>
        <v>-4.4806669473970891E-2</v>
      </c>
      <c r="U135">
        <f ca="1"/>
        <v>5.232056662151861E-4</v>
      </c>
      <c r="V135">
        <f ca="1"/>
        <v>-4.6830584358475223E-2</v>
      </c>
      <c r="X135">
        <f t="shared" ca="1" si="39"/>
        <v>-6.0001143368308453E-3</v>
      </c>
      <c r="Y135">
        <f t="shared" ca="1" si="34"/>
        <v>-6.8302545987304203E-3</v>
      </c>
      <c r="Z135">
        <f t="shared" ca="1" si="35"/>
        <v>-5.9165255815677512E-3</v>
      </c>
      <c r="AA135">
        <f t="shared" ca="1" si="36"/>
        <v>-8.3787961236412509E-3</v>
      </c>
      <c r="AB135">
        <f t="shared" ca="1" si="37"/>
        <v>-6.1554298375253555E-5</v>
      </c>
      <c r="AC135">
        <f t="shared" ca="1" si="38"/>
        <v>-1.5519657044759862E-2</v>
      </c>
    </row>
    <row r="136" spans="9:29" x14ac:dyDescent="0.15">
      <c r="I136">
        <v>119</v>
      </c>
      <c r="J136">
        <f t="shared" ca="1" si="29"/>
        <v>-2.5026869189776847E-2</v>
      </c>
      <c r="K136">
        <f t="shared" ca="1" si="30"/>
        <v>-6.5949199335864461E-2</v>
      </c>
      <c r="L136">
        <f t="shared" ca="1" si="31"/>
        <v>-4.8670688734636841E-2</v>
      </c>
      <c r="M136" s="1">
        <f t="shared" ca="1" si="32"/>
        <v>-4.8919130725637347E-2</v>
      </c>
      <c r="N136">
        <f t="shared" ca="1" si="27"/>
        <v>6.0632711942619347E-4</v>
      </c>
      <c r="O136">
        <f t="shared" ca="1" si="33"/>
        <v>-4.9639640383023931E-2</v>
      </c>
      <c r="Q136">
        <f ca="1"/>
        <v>-2.1559006772940325E-2</v>
      </c>
      <c r="R136">
        <f ca="1"/>
        <v>-5.9121892479883531E-2</v>
      </c>
      <c r="S136">
        <f ca="1"/>
        <v>-4.3406759641158872E-2</v>
      </c>
      <c r="T136">
        <f ca="1"/>
        <v>-4.300250443653883E-2</v>
      </c>
      <c r="U136">
        <f ca="1"/>
        <v>5.7555614808040836E-4</v>
      </c>
      <c r="V136">
        <f ca="1"/>
        <v>-4.1830118972172037E-2</v>
      </c>
      <c r="X136">
        <f t="shared" ca="1" si="39"/>
        <v>-3.4678624168365223E-3</v>
      </c>
      <c r="Y136">
        <f t="shared" ca="1" si="34"/>
        <v>-6.8273068559809302E-3</v>
      </c>
      <c r="Z136">
        <f t="shared" ca="1" si="35"/>
        <v>-5.2639290934779689E-3</v>
      </c>
      <c r="AA136">
        <f t="shared" ca="1" si="36"/>
        <v>-5.9166262890985172E-3</v>
      </c>
      <c r="AB136">
        <f t="shared" ca="1" si="37"/>
        <v>3.0770971345785115E-5</v>
      </c>
      <c r="AC136">
        <f t="shared" ca="1" si="38"/>
        <v>-7.809521410851894E-3</v>
      </c>
    </row>
    <row r="137" spans="9:29" x14ac:dyDescent="0.15">
      <c r="I137">
        <v>120</v>
      </c>
      <c r="J137">
        <f t="shared" ca="1" si="29"/>
        <v>-1.4640512794467068E-2</v>
      </c>
      <c r="K137">
        <f t="shared" ca="1" si="30"/>
        <v>-6.4762687972759206E-2</v>
      </c>
      <c r="L137">
        <f t="shared" ca="1" si="31"/>
        <v>-4.5241779683723712E-2</v>
      </c>
      <c r="M137" s="1">
        <f t="shared" ca="1" si="32"/>
        <v>-3.8382224555378271E-2</v>
      </c>
      <c r="N137">
        <f t="shared" ca="1" si="27"/>
        <v>9.5795237362189653E-4</v>
      </c>
      <c r="O137">
        <f t="shared" ca="1" si="33"/>
        <v>-1.848874481165419E-2</v>
      </c>
      <c r="Q137">
        <f ca="1"/>
        <v>-1.9825658252639239E-2</v>
      </c>
      <c r="R137">
        <f ca="1"/>
        <v>-5.8594942890076628E-2</v>
      </c>
      <c r="S137">
        <f ca="1"/>
        <v>-4.262383986484209E-2</v>
      </c>
      <c r="T137">
        <f ca="1"/>
        <v>-4.112135429649097E-2</v>
      </c>
      <c r="U137">
        <f ca="1"/>
        <v>6.2665915354096207E-4</v>
      </c>
      <c r="V137">
        <f ca="1"/>
        <v>-3.6763977519126537E-2</v>
      </c>
      <c r="X137">
        <f t="shared" ca="1" si="39"/>
        <v>5.1851454581721707E-3</v>
      </c>
      <c r="Y137">
        <f t="shared" ca="1" si="34"/>
        <v>-6.1677450826825783E-3</v>
      </c>
      <c r="Z137">
        <f t="shared" ca="1" si="35"/>
        <v>-2.6179398188816219E-3</v>
      </c>
      <c r="AA137">
        <f t="shared" ca="1" si="36"/>
        <v>2.7391297411126989E-3</v>
      </c>
      <c r="AB137">
        <f t="shared" ca="1" si="37"/>
        <v>3.3129322008093446E-4</v>
      </c>
      <c r="AC137">
        <f t="shared" ca="1" si="38"/>
        <v>1.8275232707472347E-2</v>
      </c>
    </row>
    <row r="138" spans="9:29" x14ac:dyDescent="0.15">
      <c r="I138">
        <v>121</v>
      </c>
      <c r="J138">
        <f t="shared" ca="1" si="29"/>
        <v>-4.1063591476102369E-3</v>
      </c>
      <c r="K138">
        <f t="shared" ca="1" si="30"/>
        <v>-6.2823398067551675E-2</v>
      </c>
      <c r="L138">
        <f t="shared" ca="1" si="31"/>
        <v>-4.1292746876827248E-2</v>
      </c>
      <c r="M138" s="1">
        <f t="shared" ca="1" si="32"/>
        <v>-2.7420926817803549E-2</v>
      </c>
      <c r="N138">
        <f t="shared" ca="1" si="27"/>
        <v>1.2976262001347112E-3</v>
      </c>
      <c r="O138">
        <f t="shared" ca="1" si="33"/>
        <v>1.2808908235542038E-2</v>
      </c>
      <c r="Q138">
        <f ca="1"/>
        <v>-1.8113941178506773E-2</v>
      </c>
      <c r="R138">
        <f ca="1"/>
        <v>-5.7962070175898599E-2</v>
      </c>
      <c r="S138">
        <f ca="1"/>
        <v>-4.1778636346164764E-2</v>
      </c>
      <c r="T138">
        <f ca="1"/>
        <v>-3.922172349642894E-2</v>
      </c>
      <c r="U138">
        <f ca="1"/>
        <v>6.7453242946519413E-4</v>
      </c>
      <c r="V138">
        <f ca="1"/>
        <v>-3.1806389261042047E-2</v>
      </c>
      <c r="X138">
        <f t="shared" ca="1" si="39"/>
        <v>1.4007582030896536E-2</v>
      </c>
      <c r="Y138">
        <f t="shared" ca="1" si="34"/>
        <v>-4.8613278916530764E-3</v>
      </c>
      <c r="Z138">
        <f t="shared" ca="1" si="35"/>
        <v>4.8588946933751653E-4</v>
      </c>
      <c r="AA138">
        <f t="shared" ca="1" si="36"/>
        <v>1.1800796678625391E-2</v>
      </c>
      <c r="AB138">
        <f t="shared" ca="1" si="37"/>
        <v>6.2309377066951705E-4</v>
      </c>
      <c r="AC138">
        <f t="shared" ca="1" si="38"/>
        <v>4.4615297496584085E-2</v>
      </c>
    </row>
    <row r="139" spans="9:29" x14ac:dyDescent="0.15">
      <c r="I139">
        <v>122</v>
      </c>
      <c r="J139">
        <f t="shared" ca="1" si="29"/>
        <v>-6.0898729403080368E-3</v>
      </c>
      <c r="K139">
        <f t="shared" ca="1" si="30"/>
        <v>-6.1100948365028787E-2</v>
      </c>
      <c r="L139">
        <f t="shared" ca="1" si="31"/>
        <v>-4.0699241164779965E-2</v>
      </c>
      <c r="M139" s="1">
        <f t="shared" ca="1" si="32"/>
        <v>-2.8706296244626638E-2</v>
      </c>
      <c r="N139">
        <f t="shared" ca="1" si="27"/>
        <v>1.1855692883466469E-3</v>
      </c>
      <c r="O139">
        <f t="shared" ca="1" si="33"/>
        <v>6.0745900333638581E-3</v>
      </c>
      <c r="Q139">
        <f ca="1"/>
        <v>-1.6478593249907893E-2</v>
      </c>
      <c r="R139">
        <f ca="1"/>
        <v>-5.7232909566907603E-2</v>
      </c>
      <c r="S139">
        <f ca="1"/>
        <v>-4.0891386174395396E-2</v>
      </c>
      <c r="T139">
        <f ca="1"/>
        <v>-3.7360404522865945E-2</v>
      </c>
      <c r="U139">
        <f ca="1"/>
        <v>7.1740078098400065E-4</v>
      </c>
      <c r="V139">
        <f ca="1"/>
        <v>-2.71201614391798E-2</v>
      </c>
      <c r="X139">
        <f t="shared" ca="1" si="39"/>
        <v>1.0388720309599857E-2</v>
      </c>
      <c r="Y139">
        <f t="shared" ca="1" si="34"/>
        <v>-3.8680387981211845E-3</v>
      </c>
      <c r="Z139">
        <f t="shared" ca="1" si="35"/>
        <v>1.9214500961543118E-4</v>
      </c>
      <c r="AA139">
        <f t="shared" ca="1" si="36"/>
        <v>8.6541082782393072E-3</v>
      </c>
      <c r="AB139">
        <f t="shared" ca="1" si="37"/>
        <v>4.6816850736264629E-4</v>
      </c>
      <c r="AC139">
        <f t="shared" ca="1" si="38"/>
        <v>3.3194751472543658E-2</v>
      </c>
    </row>
    <row r="140" spans="9:29" x14ac:dyDescent="0.15">
      <c r="I140">
        <v>123</v>
      </c>
      <c r="J140">
        <f t="shared" ca="1" si="29"/>
        <v>-2.139006892015541E-3</v>
      </c>
      <c r="K140">
        <f t="shared" ca="1" si="30"/>
        <v>-5.9140524295140169E-2</v>
      </c>
      <c r="L140">
        <f t="shared" ca="1" si="31"/>
        <v>-3.8428368503088929E-2</v>
      </c>
      <c r="M140" s="1">
        <f t="shared" ca="1" si="32"/>
        <v>-2.4135348303425903E-2</v>
      </c>
      <c r="N140">
        <f t="shared" ca="1" si="27"/>
        <v>1.2845546021407024E-3</v>
      </c>
      <c r="O140">
        <f t="shared" ca="1" si="33"/>
        <v>1.7316014430516002E-2</v>
      </c>
      <c r="Q140">
        <f ca="1"/>
        <v>-1.4965597427438252E-2</v>
      </c>
      <c r="R140">
        <f ca="1"/>
        <v>-5.6420134622594133E-2</v>
      </c>
      <c r="S140">
        <f ca="1"/>
        <v>-3.998202275788424E-2</v>
      </c>
      <c r="T140">
        <f ca="1"/>
        <v>-3.5586814364391178E-2</v>
      </c>
      <c r="U140">
        <f ca="1"/>
        <v>7.5387844683494679E-4</v>
      </c>
      <c r="V140">
        <f ca="1"/>
        <v>-2.2840216733865659E-2</v>
      </c>
      <c r="X140">
        <f t="shared" ca="1" si="39"/>
        <v>1.2826590535422712E-2</v>
      </c>
      <c r="Y140">
        <f t="shared" ca="1" si="34"/>
        <v>-2.7203896725460364E-3</v>
      </c>
      <c r="Z140">
        <f t="shared" ca="1" si="35"/>
        <v>1.5536542547953114E-3</v>
      </c>
      <c r="AA140">
        <f t="shared" ca="1" si="36"/>
        <v>1.1451466060965275E-2</v>
      </c>
      <c r="AB140">
        <f t="shared" ca="1" si="37"/>
        <v>5.3067615530575556E-4</v>
      </c>
      <c r="AC140">
        <f t="shared" ca="1" si="38"/>
        <v>4.0156231164381662E-2</v>
      </c>
    </row>
    <row r="141" spans="9:29" x14ac:dyDescent="0.15">
      <c r="I141">
        <v>124</v>
      </c>
      <c r="J141">
        <f t="shared" ca="1" si="29"/>
        <v>-9.9246034030799363E-3</v>
      </c>
      <c r="K141">
        <f t="shared" ca="1" si="30"/>
        <v>-5.7834987902754605E-2</v>
      </c>
      <c r="L141">
        <f t="shared" ca="1" si="31"/>
        <v>-3.9592841562137049E-2</v>
      </c>
      <c r="M141" s="1">
        <f t="shared" ca="1" si="32"/>
        <v>-3.1215192149330398E-2</v>
      </c>
      <c r="N141">
        <f t="shared" ca="1" si="27"/>
        <v>9.7040529206689121E-4</v>
      </c>
      <c r="O141">
        <f t="shared" ca="1" si="33"/>
        <v>-6.9190685997173595E-3</v>
      </c>
      <c r="Q141">
        <f ca="1"/>
        <v>-1.3614443721500008E-2</v>
      </c>
      <c r="R141">
        <f ca="1"/>
        <v>-5.5538836426697491E-2</v>
      </c>
      <c r="S141">
        <f ca="1"/>
        <v>-3.9070359414350463E-2</v>
      </c>
      <c r="T141">
        <f ca="1"/>
        <v>-3.3944961191919809E-2</v>
      </c>
      <c r="U141">
        <f ca="1"/>
        <v>7.82872271072699E-4</v>
      </c>
      <c r="V141">
        <f ca="1"/>
        <v>-1.9080731105755068E-2</v>
      </c>
      <c r="X141">
        <f t="shared" ca="1" si="39"/>
        <v>3.6898403184200713E-3</v>
      </c>
      <c r="Y141">
        <f t="shared" ca="1" si="34"/>
        <v>-2.2961514760571136E-3</v>
      </c>
      <c r="Z141">
        <f t="shared" ca="1" si="35"/>
        <v>-5.2248214778658625E-4</v>
      </c>
      <c r="AA141">
        <f t="shared" ca="1" si="36"/>
        <v>2.7297690425894111E-3</v>
      </c>
      <c r="AB141">
        <f t="shared" ca="1" si="37"/>
        <v>1.8753302099419221E-4</v>
      </c>
      <c r="AC141">
        <f t="shared" ca="1" si="38"/>
        <v>1.2161662506037708E-2</v>
      </c>
    </row>
    <row r="142" spans="9:29" x14ac:dyDescent="0.15">
      <c r="I142">
        <v>125</v>
      </c>
      <c r="J142">
        <f t="shared" ca="1" si="29"/>
        <v>-2.0729414090312447E-4</v>
      </c>
      <c r="K142">
        <f t="shared" ca="1" si="30"/>
        <v>-5.5842373005949818E-2</v>
      </c>
      <c r="L142">
        <f t="shared" ca="1" si="31"/>
        <v>-3.581955793604507E-2</v>
      </c>
      <c r="M142" s="1">
        <f t="shared" ca="1" si="32"/>
        <v>-2.1027889785894781E-2</v>
      </c>
      <c r="N142">
        <f t="shared" ca="1" si="27"/>
        <v>1.279046659560881E-3</v>
      </c>
      <c r="O142">
        <f t="shared" ca="1" si="33"/>
        <v>2.1869607969436711E-2</v>
      </c>
      <c r="Q142">
        <f ca="1"/>
        <v>-1.2456605523410659E-2</v>
      </c>
      <c r="R142">
        <f ca="1"/>
        <v>-5.4605806306502268E-2</v>
      </c>
      <c r="S142">
        <f ca="1"/>
        <v>-3.8175238427603946E-2</v>
      </c>
      <c r="T142">
        <f ca="1"/>
        <v>-3.2471696010078939E-2</v>
      </c>
      <c r="U142">
        <f ca="1"/>
        <v>8.0362077034898882E-4</v>
      </c>
      <c r="V142">
        <f ca="1"/>
        <v>-1.5930782871025763E-2</v>
      </c>
      <c r="X142">
        <f t="shared" ca="1" si="39"/>
        <v>1.2249311382507535E-2</v>
      </c>
      <c r="Y142">
        <f t="shared" ca="1" si="34"/>
        <v>-1.2365666994475499E-3</v>
      </c>
      <c r="Z142">
        <f t="shared" ca="1" si="35"/>
        <v>2.3556804915588758E-3</v>
      </c>
      <c r="AA142">
        <f t="shared" ca="1" si="36"/>
        <v>1.1443806224184158E-2</v>
      </c>
      <c r="AB142">
        <f t="shared" ca="1" si="37"/>
        <v>4.7542588921189218E-4</v>
      </c>
      <c r="AC142">
        <f t="shared" ca="1" si="38"/>
        <v>3.7800390840462474E-2</v>
      </c>
    </row>
    <row r="143" spans="9:29" x14ac:dyDescent="0.15">
      <c r="I143">
        <v>126</v>
      </c>
      <c r="J143">
        <f t="shared" ca="1" si="29"/>
        <v>3.3085294601388521E-3</v>
      </c>
      <c r="K143">
        <f t="shared" ca="1" si="30"/>
        <v>-5.3653954797649166E-2</v>
      </c>
      <c r="L143">
        <f t="shared" ca="1" si="31"/>
        <v>-3.3514450213615626E-2</v>
      </c>
      <c r="M143" s="1">
        <f t="shared" ca="1" si="32"/>
        <v>-1.6794724822003081E-2</v>
      </c>
      <c r="N143">
        <f t="shared" ca="1" si="27"/>
        <v>1.3569057743921514E-3</v>
      </c>
      <c r="O143">
        <f t="shared" ca="1" si="33"/>
        <v>3.1694355326076451E-2</v>
      </c>
      <c r="Q143">
        <f ca="1"/>
        <v>-1.152125007428868E-2</v>
      </c>
      <c r="R143">
        <f ca="1"/>
        <v>-5.3639270683965595E-2</v>
      </c>
      <c r="S143">
        <f ca="1"/>
        <v>-3.7315828632796984E-2</v>
      </c>
      <c r="T143">
        <f ca="1"/>
        <v>-3.120216371784407E-2</v>
      </c>
      <c r="U143">
        <f ca="1"/>
        <v>8.1547966945366983E-4</v>
      </c>
      <c r="V143">
        <f ca="1"/>
        <v>-1.3471849306789168E-2</v>
      </c>
      <c r="X143">
        <f t="shared" ca="1" si="39"/>
        <v>1.4829779534427531E-2</v>
      </c>
      <c r="Y143">
        <f t="shared" ca="1" si="34"/>
        <v>-1.4684113683570421E-5</v>
      </c>
      <c r="Z143">
        <f t="shared" ca="1" si="35"/>
        <v>3.8013784191813574E-3</v>
      </c>
      <c r="AA143">
        <f t="shared" ca="1" si="36"/>
        <v>1.440743889584099E-2</v>
      </c>
      <c r="AB143">
        <f t="shared" ca="1" si="37"/>
        <v>5.4142610493848153E-4</v>
      </c>
      <c r="AC143">
        <f t="shared" ca="1" si="38"/>
        <v>4.5166204632865622E-2</v>
      </c>
    </row>
    <row r="144" spans="9:29" x14ac:dyDescent="0.15">
      <c r="I144">
        <v>127</v>
      </c>
      <c r="J144">
        <f t="shared" ca="1" si="29"/>
        <v>5.1081105437729406E-3</v>
      </c>
      <c r="K144">
        <f t="shared" ca="1" si="30"/>
        <v>-5.1405888621500681E-2</v>
      </c>
      <c r="L144">
        <f t="shared" ca="1" si="31"/>
        <v>-3.1612158709544626E-2</v>
      </c>
      <c r="M144" s="1">
        <f t="shared" ca="1" si="32"/>
        <v>-1.4207313183380759E-2</v>
      </c>
      <c r="N144">
        <f t="shared" ca="1" si="27"/>
        <v>1.3707707960958293E-3</v>
      </c>
      <c r="O144">
        <f t="shared" ca="1" si="33"/>
        <v>3.6268692248290435E-2</v>
      </c>
      <c r="Q144">
        <f ca="1"/>
        <v>-1.0829888795638478E-2</v>
      </c>
      <c r="R144">
        <f ca="1"/>
        <v>-5.2658228835231725E-2</v>
      </c>
      <c r="S144">
        <f ca="1"/>
        <v>-3.6509826564774583E-2</v>
      </c>
      <c r="T144">
        <f ca="1"/>
        <v>-3.0164356835300526E-2</v>
      </c>
      <c r="U144">
        <f ca="1"/>
        <v>8.1810183435735209E-4</v>
      </c>
      <c r="V144">
        <f ca="1"/>
        <v>-1.176178244588146E-2</v>
      </c>
      <c r="X144">
        <f t="shared" ca="1" si="39"/>
        <v>1.5937999339411417E-2</v>
      </c>
      <c r="Y144">
        <f t="shared" ca="1" si="34"/>
        <v>1.2523402137310444E-3</v>
      </c>
      <c r="Z144">
        <f t="shared" ca="1" si="35"/>
        <v>4.8976678552299577E-3</v>
      </c>
      <c r="AA144">
        <f t="shared" ca="1" si="36"/>
        <v>1.5957043651919765E-2</v>
      </c>
      <c r="AB144">
        <f t="shared" ca="1" si="37"/>
        <v>5.5266896173847724E-4</v>
      </c>
      <c r="AC144">
        <f t="shared" ca="1" si="38"/>
        <v>4.8030474694171897E-2</v>
      </c>
    </row>
    <row r="145" spans="9:29" x14ac:dyDescent="0.15">
      <c r="I145">
        <v>128</v>
      </c>
      <c r="J145">
        <f t="shared" ca="1" si="29"/>
        <v>4.4661754140133594E-3</v>
      </c>
      <c r="K145">
        <f t="shared" ca="1" si="30"/>
        <v>-4.928426722658797E-2</v>
      </c>
      <c r="L145">
        <f t="shared" ca="1" si="31"/>
        <v>-3.0418245686811955E-2</v>
      </c>
      <c r="M145" s="1">
        <f t="shared" ca="1" si="32"/>
        <v>-1.4039944489726884E-2</v>
      </c>
      <c r="N145">
        <f t="shared" ref="N145:N167" ca="1" si="40">$B$9*K144+$C$9*J145</f>
        <v>1.2984665585791416E-3</v>
      </c>
      <c r="O145">
        <f t="shared" ca="1" si="33"/>
        <v>3.3458967175007848E-2</v>
      </c>
      <c r="Q145">
        <f ca="1"/>
        <v>-1.0394764496755474E-2</v>
      </c>
      <c r="R145">
        <f ca="1"/>
        <v>-5.1681689214015995E-2</v>
      </c>
      <c r="S145">
        <f ca="1"/>
        <v>-3.5772552896869814E-2</v>
      </c>
      <c r="T145">
        <f ca="1"/>
        <v>-2.9377263233223747E-2</v>
      </c>
      <c r="U145">
        <f ca="1"/>
        <v>8.1147852234623292E-4</v>
      </c>
      <c r="V145">
        <f ca="1"/>
        <v>-1.0830205443243254E-2</v>
      </c>
      <c r="X145">
        <f t="shared" ca="1" si="39"/>
        <v>1.4860939910768834E-2</v>
      </c>
      <c r="Y145">
        <f t="shared" ca="1" si="34"/>
        <v>2.397421987428025E-3</v>
      </c>
      <c r="Z145">
        <f t="shared" ca="1" si="35"/>
        <v>5.3543072100578591E-3</v>
      </c>
      <c r="AA145">
        <f t="shared" ca="1" si="36"/>
        <v>1.5337318743496862E-2</v>
      </c>
      <c r="AB145">
        <f t="shared" ca="1" si="37"/>
        <v>4.8698803623290865E-4</v>
      </c>
      <c r="AC145">
        <f t="shared" ca="1" si="38"/>
        <v>4.4289172618251105E-2</v>
      </c>
    </row>
    <row r="146" spans="9:29" x14ac:dyDescent="0.15">
      <c r="I146">
        <v>129</v>
      </c>
      <c r="J146">
        <f t="shared" ref="J146:J167" ca="1" si="41">$E$6*J145+$F$6*NORMINV(RAND(),0,1)</f>
        <v>-4.5927696980047235E-4</v>
      </c>
      <c r="K146">
        <f t="shared" ref="K146:K167" ca="1" si="42">$B$12*K145+$C$12*J146</f>
        <v>-4.7607556549906664E-2</v>
      </c>
      <c r="L146">
        <f t="shared" ref="L146:L167" ca="1" si="43">$D$12*K145+$E$12*J146</f>
        <v>-3.0610020196803256E-2</v>
      </c>
      <c r="M146" s="1">
        <f t="shared" ref="M146:M167" ca="1" si="44">J146+$C$6*K145</f>
        <v>-1.8201613171372144E-2</v>
      </c>
      <c r="N146">
        <f t="shared" ca="1" si="40"/>
        <v>1.080122228418752E-3</v>
      </c>
      <c r="O146">
        <f t="shared" ref="O146:O167" ca="1" si="45">K146/$D$6-(1-$D$6)/$D$6*K145</f>
        <v>1.7784159840664504E-2</v>
      </c>
      <c r="Q146">
        <f ca="1"/>
        <v>-1.021815873734791E-2</v>
      </c>
      <c r="R146">
        <f ca="1"/>
        <v>-5.0727877561400105E-2</v>
      </c>
      <c r="S146">
        <f ca="1"/>
        <v>-3.5116267260006162E-2</v>
      </c>
      <c r="T146">
        <f ca="1"/>
        <v>-2.8849897630106737E-2</v>
      </c>
      <c r="U146">
        <f ca="1"/>
        <v>7.9594640880759559E-4</v>
      </c>
      <c r="V146">
        <f ca="1"/>
        <v>-1.067672240713129E-2</v>
      </c>
      <c r="X146">
        <f t="shared" ca="1" si="39"/>
        <v>9.7588817675474376E-3</v>
      </c>
      <c r="Y146">
        <f t="shared" ca="1" si="34"/>
        <v>3.1203210114934404E-3</v>
      </c>
      <c r="Z146">
        <f t="shared" ca="1" si="35"/>
        <v>4.5062470632029061E-3</v>
      </c>
      <c r="AA146">
        <f t="shared" ca="1" si="36"/>
        <v>1.0648284458734593E-2</v>
      </c>
      <c r="AB146">
        <f t="shared" ca="1" si="37"/>
        <v>2.8417581961115641E-4</v>
      </c>
      <c r="AC146">
        <f t="shared" ca="1" si="38"/>
        <v>2.8460882247795794E-2</v>
      </c>
    </row>
    <row r="147" spans="9:29" x14ac:dyDescent="0.15">
      <c r="I147">
        <v>130</v>
      </c>
      <c r="J147">
        <f t="shared" ca="1" si="41"/>
        <v>-7.0137862421416289E-3</v>
      </c>
      <c r="K147">
        <f t="shared" ca="1" si="42"/>
        <v>-4.6483092696038807E-2</v>
      </c>
      <c r="L147">
        <f t="shared" ca="1" si="43"/>
        <v>-3.1574117376644256E-2</v>
      </c>
      <c r="M147" s="1">
        <f t="shared" ca="1" si="44"/>
        <v>-2.415250660010803E-2</v>
      </c>
      <c r="N147">
        <f t="shared" ca="1" si="40"/>
        <v>8.1506298575550389E-4</v>
      </c>
      <c r="O147">
        <f t="shared" ca="1" si="45"/>
        <v>-2.6290023951922592E-3</v>
      </c>
      <c r="Q147">
        <f ca="1"/>
        <v>-1.0293064989679824E-2</v>
      </c>
      <c r="R147">
        <f ca="1"/>
        <v>-4.9813521229723642E-2</v>
      </c>
      <c r="S147">
        <f ca="1"/>
        <v>-3.4549882843100885E-2</v>
      </c>
      <c r="T147">
        <f ca="1"/>
        <v>-2.8581688920227798E-2</v>
      </c>
      <c r="U147">
        <f ca="1"/>
        <v>7.7214653665136834E-4</v>
      </c>
      <c r="V147">
        <f ca="1"/>
        <v>-1.127325671291592E-2</v>
      </c>
      <c r="X147">
        <f t="shared" ca="1" si="39"/>
        <v>3.2792787475381946E-3</v>
      </c>
      <c r="Y147">
        <f t="shared" ca="1" si="34"/>
        <v>3.3304285336848358E-3</v>
      </c>
      <c r="Z147">
        <f t="shared" ca="1" si="35"/>
        <v>2.9757654664566285E-3</v>
      </c>
      <c r="AA147">
        <f t="shared" ca="1" si="36"/>
        <v>4.4291823201197678E-3</v>
      </c>
      <c r="AB147">
        <f t="shared" ca="1" si="37"/>
        <v>4.2916449104135547E-5</v>
      </c>
      <c r="AC147">
        <f t="shared" ca="1" si="38"/>
        <v>8.6442543177236604E-3</v>
      </c>
    </row>
    <row r="148" spans="9:29" x14ac:dyDescent="0.15">
      <c r="I148">
        <v>131</v>
      </c>
      <c r="J148">
        <f t="shared" ca="1" si="41"/>
        <v>8.7476105130618494E-4</v>
      </c>
      <c r="K148">
        <f t="shared" ca="1" si="42"/>
        <v>-4.480309999230838E-2</v>
      </c>
      <c r="L148">
        <f t="shared" ca="1" si="43"/>
        <v>-2.8470997940490555E-2</v>
      </c>
      <c r="M148" s="1">
        <f t="shared" ca="1" si="44"/>
        <v>-1.5859152319267787E-2</v>
      </c>
      <c r="N148">
        <f t="shared" ca="1" si="40"/>
        <v>1.0641819280927949E-3</v>
      </c>
      <c r="O148">
        <f t="shared" ca="1" si="45"/>
        <v>2.0716615453178377E-2</v>
      </c>
      <c r="Q148">
        <f ca="1"/>
        <v>-1.0606377424910522E-2</v>
      </c>
      <c r="R148">
        <f ca="1"/>
        <v>-4.8953397370693999E-2</v>
      </c>
      <c r="S148">
        <f ca="1"/>
        <v>-3.4079496430656699E-2</v>
      </c>
      <c r="T148">
        <f ca="1"/>
        <v>-2.8565410820078494E-2</v>
      </c>
      <c r="U148">
        <f ca="1"/>
        <v>7.4089755867473811E-4</v>
      </c>
      <c r="V148">
        <f ca="1"/>
        <v>-1.2573943684562631E-2</v>
      </c>
      <c r="X148">
        <f t="shared" ca="1" si="39"/>
        <v>1.1481138476216707E-2</v>
      </c>
      <c r="Y148">
        <f t="shared" ref="Y148:Y167" ca="1" si="46">K148-R148</f>
        <v>4.1502973783856187E-3</v>
      </c>
      <c r="Z148">
        <f t="shared" ref="Z148:Z167" ca="1" si="47">L148-S148</f>
        <v>5.6084984901661437E-3</v>
      </c>
      <c r="AA148">
        <f t="shared" ref="AA148:AA167" ca="1" si="48">M148-T148</f>
        <v>1.2706258500810707E-2</v>
      </c>
      <c r="AB148">
        <f t="shared" ref="AB148:AB167" ca="1" si="49">N148-U148</f>
        <v>3.2328436941805676E-4</v>
      </c>
      <c r="AC148">
        <f t="shared" ref="AC148:AC167" ca="1" si="50">O148-V148</f>
        <v>3.329055913774101E-2</v>
      </c>
    </row>
    <row r="149" spans="9:29" x14ac:dyDescent="0.15">
      <c r="I149">
        <v>132</v>
      </c>
      <c r="J149">
        <f t="shared" ca="1" si="41"/>
        <v>-3.4810780266470963E-3</v>
      </c>
      <c r="K149">
        <f t="shared" ca="1" si="42"/>
        <v>-4.350975026837571E-2</v>
      </c>
      <c r="L149">
        <f t="shared" ca="1" si="43"/>
        <v>-2.8761937422902732E-2</v>
      </c>
      <c r="M149" s="1">
        <f t="shared" ca="1" si="44"/>
        <v>-1.9610194023878112E-2</v>
      </c>
      <c r="N149">
        <f t="shared" ca="1" si="40"/>
        <v>8.7545348240295341E-4</v>
      </c>
      <c r="O149">
        <f t="shared" ca="1" si="45"/>
        <v>6.930888964998605E-3</v>
      </c>
      <c r="Q149">
        <f ca="1"/>
        <v>-1.1142940664982112E-2</v>
      </c>
      <c r="R149">
        <f ca="1"/>
        <v>-4.8160201618185045E-2</v>
      </c>
      <c r="S149">
        <f ca="1"/>
        <v>-3.3709344953759782E-2</v>
      </c>
      <c r="T149">
        <f ca="1"/>
        <v>-2.8791068807200389E-2</v>
      </c>
      <c r="U149">
        <f ca="1"/>
        <v>7.0304495045557937E-4</v>
      </c>
      <c r="V149">
        <f ca="1"/>
        <v>-1.45275159870883E-2</v>
      </c>
      <c r="X149">
        <f t="shared" ca="1" si="39"/>
        <v>7.6618626383350152E-3</v>
      </c>
      <c r="Y149">
        <f t="shared" ca="1" si="46"/>
        <v>4.6504513498093342E-3</v>
      </c>
      <c r="Z149">
        <f t="shared" ca="1" si="47"/>
        <v>4.9474075308570502E-3</v>
      </c>
      <c r="AA149">
        <f t="shared" ca="1" si="48"/>
        <v>9.1808747833222772E-3</v>
      </c>
      <c r="AB149">
        <f t="shared" ca="1" si="49"/>
        <v>1.7240853194737404E-4</v>
      </c>
      <c r="AC149">
        <f t="shared" ca="1" si="50"/>
        <v>2.1458404952086903E-2</v>
      </c>
    </row>
    <row r="150" spans="9:29" x14ac:dyDescent="0.15">
      <c r="I150">
        <v>133</v>
      </c>
      <c r="J150">
        <f t="shared" ca="1" si="41"/>
        <v>-7.8608992810393387E-3</v>
      </c>
      <c r="K150">
        <f t="shared" ca="1" si="42"/>
        <v>-4.2591425468371323E-2</v>
      </c>
      <c r="L150">
        <f t="shared" ca="1" si="43"/>
        <v>-2.9299237991630894E-2</v>
      </c>
      <c r="M150" s="1">
        <f t="shared" ca="1" si="44"/>
        <v>-2.3524409377654595E-2</v>
      </c>
      <c r="N150">
        <f t="shared" ca="1" si="40"/>
        <v>6.9449059595255995E-4</v>
      </c>
      <c r="O150">
        <f t="shared" ca="1" si="45"/>
        <v>-6.7767582682001226E-3</v>
      </c>
      <c r="Q150">
        <f ca="1"/>
        <v>-1.1880423620289052E-2</v>
      </c>
      <c r="R150">
        <f ca="1"/>
        <v>-4.744403567020903E-2</v>
      </c>
      <c r="S150">
        <f ca="1"/>
        <v>-3.3440160031939933E-2</v>
      </c>
      <c r="T150">
        <f ca="1"/>
        <v>-2.9240726947571946E-2</v>
      </c>
      <c r="U150">
        <f ca="1"/>
        <v>6.5963624030265485E-4</v>
      </c>
      <c r="V150">
        <f ca="1"/>
        <v>-1.7061899686048741E-2</v>
      </c>
      <c r="X150">
        <f t="shared" ca="1" si="39"/>
        <v>4.0195243392497134E-3</v>
      </c>
      <c r="Y150">
        <f t="shared" ca="1" si="46"/>
        <v>4.8526102018377065E-3</v>
      </c>
      <c r="Z150">
        <f t="shared" ca="1" si="47"/>
        <v>4.1409220403090391E-3</v>
      </c>
      <c r="AA150">
        <f t="shared" ca="1" si="48"/>
        <v>5.7163175699173514E-3</v>
      </c>
      <c r="AB150">
        <f t="shared" ca="1" si="49"/>
        <v>3.4854355649905104E-5</v>
      </c>
      <c r="AC150">
        <f t="shared" ca="1" si="50"/>
        <v>1.0285141417848618E-2</v>
      </c>
    </row>
    <row r="151" spans="9:29" x14ac:dyDescent="0.15">
      <c r="I151">
        <v>134</v>
      </c>
      <c r="J151">
        <f t="shared" ca="1" si="41"/>
        <v>-1.6094211556623952E-2</v>
      </c>
      <c r="K151">
        <f t="shared" ca="1" si="42"/>
        <v>-4.2325548065419792E-2</v>
      </c>
      <c r="L151">
        <f t="shared" ca="1" si="43"/>
        <v>-3.1244647433848853E-2</v>
      </c>
      <c r="M151" s="1">
        <f t="shared" ca="1" si="44"/>
        <v>-3.1427124725237628E-2</v>
      </c>
      <c r="N151">
        <f t="shared" ca="1" si="40"/>
        <v>3.8795945082389656E-4</v>
      </c>
      <c r="O151">
        <f t="shared" ca="1" si="45"/>
        <v>-3.1956329350310009E-2</v>
      </c>
      <c r="Q151">
        <f ca="1"/>
        <v>-1.279170653707685E-2</v>
      </c>
      <c r="R151">
        <f ca="1"/>
        <v>-4.6812094692684734E-2</v>
      </c>
      <c r="S151">
        <f ca="1"/>
        <v>-3.3269581155020246E-2</v>
      </c>
      <c r="T151">
        <f ca="1"/>
        <v>-2.9890711260432086E-2</v>
      </c>
      <c r="U151">
        <f ca="1"/>
        <v>6.118267118571933E-4</v>
      </c>
      <c r="V151">
        <f ca="1"/>
        <v>-2.00916093439047E-2</v>
      </c>
      <c r="X151">
        <f t="shared" ca="1" si="39"/>
        <v>-3.3025050195471025E-3</v>
      </c>
      <c r="Y151">
        <f t="shared" ca="1" si="46"/>
        <v>4.4865466272649424E-3</v>
      </c>
      <c r="Z151">
        <f t="shared" ca="1" si="47"/>
        <v>2.024933721171393E-3</v>
      </c>
      <c r="AA151">
        <f t="shared" ca="1" si="48"/>
        <v>-1.5364134648055416E-3</v>
      </c>
      <c r="AB151">
        <f t="shared" ca="1" si="49"/>
        <v>-2.2386726103329675E-4</v>
      </c>
      <c r="AC151">
        <f t="shared" ca="1" si="50"/>
        <v>-1.1864720006405309E-2</v>
      </c>
    </row>
    <row r="152" spans="9:29" x14ac:dyDescent="0.15">
      <c r="I152">
        <v>135</v>
      </c>
      <c r="J152">
        <f t="shared" ca="1" si="41"/>
        <v>-1.2019912215713585E-2</v>
      </c>
      <c r="K152">
        <f t="shared" ca="1" si="42"/>
        <v>-4.1761815466178256E-2</v>
      </c>
      <c r="L152">
        <f t="shared" ca="1" si="43"/>
        <v>-2.9836618455926913E-2</v>
      </c>
      <c r="M152" s="1">
        <f t="shared" ca="1" si="44"/>
        <v>-2.7257109519264709E-2</v>
      </c>
      <c r="N152">
        <f t="shared" ca="1" si="40"/>
        <v>5.2362823947889E-4</v>
      </c>
      <c r="O152">
        <f t="shared" ca="1" si="45"/>
        <v>-1.9776244095758289E-2</v>
      </c>
      <c r="Q152">
        <f ca="1"/>
        <v>-1.3847157458878984E-2</v>
      </c>
      <c r="R152">
        <f ca="1"/>
        <v>-4.6268540970154676E-2</v>
      </c>
      <c r="S152">
        <f ca="1"/>
        <v>-3.3192659736548558E-2</v>
      </c>
      <c r="T152">
        <f ca="1"/>
        <v>-3.0713775066538579E-2</v>
      </c>
      <c r="U152">
        <f ca="1"/>
        <v>5.6079343273270511E-4</v>
      </c>
      <c r="V152">
        <f ca="1"/>
        <v>-2.352473130973079E-2</v>
      </c>
      <c r="X152">
        <f t="shared" ca="1" si="39"/>
        <v>1.8272452431653992E-3</v>
      </c>
      <c r="Y152">
        <f t="shared" ca="1" si="46"/>
        <v>4.5067255039764192E-3</v>
      </c>
      <c r="Z152">
        <f t="shared" ca="1" si="47"/>
        <v>3.3560412806216446E-3</v>
      </c>
      <c r="AA152">
        <f t="shared" ca="1" si="48"/>
        <v>3.4566655472738697E-3</v>
      </c>
      <c r="AB152">
        <f t="shared" ca="1" si="49"/>
        <v>-3.7165193253815105E-5</v>
      </c>
      <c r="AC152">
        <f t="shared" ca="1" si="50"/>
        <v>3.7484872139725012E-3</v>
      </c>
    </row>
    <row r="153" spans="9:29" x14ac:dyDescent="0.15">
      <c r="I153">
        <v>136</v>
      </c>
      <c r="J153">
        <f t="shared" ca="1" si="41"/>
        <v>-2.3454031164946834E-2</v>
      </c>
      <c r="K153">
        <f t="shared" ca="1" si="42"/>
        <v>-4.207946821797641E-2</v>
      </c>
      <c r="L153">
        <f t="shared" ca="1" si="43"/>
        <v>-3.2978277009256755E-2</v>
      </c>
      <c r="M153" s="1">
        <f t="shared" ca="1" si="44"/>
        <v>-3.8488284732771008E-2</v>
      </c>
      <c r="N153">
        <f t="shared" ca="1" si="40"/>
        <v>1.1375519298590221E-4</v>
      </c>
      <c r="O153">
        <f t="shared" ca="1" si="45"/>
        <v>-5.44679255381042E-2</v>
      </c>
      <c r="Q153">
        <f ca="1"/>
        <v>-1.5019208494866139E-2</v>
      </c>
      <c r="R153">
        <f ca="1"/>
        <v>-4.5814732695519424E-2</v>
      </c>
      <c r="S153">
        <f ca="1"/>
        <v>-3.3203181606496983E-2</v>
      </c>
      <c r="T153">
        <f ca="1"/>
        <v>-3.1683631945064648E-2</v>
      </c>
      <c r="U153">
        <f ca="1"/>
        <v>5.0757355350455446E-4</v>
      </c>
      <c r="V153">
        <f ca="1"/>
        <v>-2.7276767382605607E-2</v>
      </c>
      <c r="X153">
        <f t="shared" ca="1" si="39"/>
        <v>-8.4348226700806956E-3</v>
      </c>
      <c r="Y153">
        <f t="shared" ca="1" si="46"/>
        <v>3.7352644775430141E-3</v>
      </c>
      <c r="Z153">
        <f t="shared" ca="1" si="47"/>
        <v>2.2490459724022749E-4</v>
      </c>
      <c r="AA153">
        <f t="shared" ca="1" si="48"/>
        <v>-6.8046527877063598E-3</v>
      </c>
      <c r="AB153">
        <f t="shared" ca="1" si="49"/>
        <v>-3.9381836051865225E-4</v>
      </c>
      <c r="AC153">
        <f t="shared" ca="1" si="50"/>
        <v>-2.7191158155498593E-2</v>
      </c>
    </row>
    <row r="154" spans="9:29" x14ac:dyDescent="0.15">
      <c r="I154">
        <v>137</v>
      </c>
      <c r="J154">
        <f t="shared" ca="1" si="41"/>
        <v>-2.4204248178831236E-2</v>
      </c>
      <c r="K154">
        <f t="shared" ca="1" si="42"/>
        <v>-4.2442636155287268E-2</v>
      </c>
      <c r="L154">
        <f t="shared" ca="1" si="43"/>
        <v>-3.3403663194327526E-2</v>
      </c>
      <c r="M154" s="1">
        <f t="shared" ca="1" si="44"/>
        <v>-3.9352856737302738E-2</v>
      </c>
      <c r="N154">
        <f t="shared" ca="1" si="40"/>
        <v>9.4749748953410124E-5</v>
      </c>
      <c r="O154">
        <f t="shared" ca="1" si="45"/>
        <v>-5.6606185710410761E-2</v>
      </c>
      <c r="Q154">
        <f ca="1"/>
        <v>-1.6279149725932047E-2</v>
      </c>
      <c r="R154">
        <f ca="1"/>
        <v>-4.5449211358239511E-2</v>
      </c>
      <c r="S154">
        <f ca="1"/>
        <v>-3.3292835069037276E-2</v>
      </c>
      <c r="T154">
        <f ca="1"/>
        <v>-3.2771835059216485E-2</v>
      </c>
      <c r="U154">
        <f ca="1"/>
        <v>4.5318099650232328E-4</v>
      </c>
      <c r="V154">
        <f ca="1"/>
        <v>-3.126087655709904E-2</v>
      </c>
      <c r="X154">
        <f t="shared" ca="1" si="39"/>
        <v>-7.9250984528991889E-3</v>
      </c>
      <c r="Y154">
        <f t="shared" ca="1" si="46"/>
        <v>3.0065752029522427E-3</v>
      </c>
      <c r="Z154">
        <f t="shared" ca="1" si="47"/>
        <v>-1.1082812529025071E-4</v>
      </c>
      <c r="AA154">
        <f t="shared" ca="1" si="48"/>
        <v>-6.5810216780862532E-3</v>
      </c>
      <c r="AB154">
        <f t="shared" ca="1" si="49"/>
        <v>-3.5843124754891316E-4</v>
      </c>
      <c r="AC154">
        <f t="shared" ca="1" si="50"/>
        <v>-2.5345309153311721E-2</v>
      </c>
    </row>
    <row r="155" spans="9:29" x14ac:dyDescent="0.15">
      <c r="I155">
        <v>138</v>
      </c>
      <c r="J155">
        <f t="shared" ca="1" si="41"/>
        <v>-3.309127761368761E-2</v>
      </c>
      <c r="K155">
        <f t="shared" ca="1" si="42"/>
        <v>-4.346302530909265E-2</v>
      </c>
      <c r="L155">
        <f t="shared" ca="1" si="43"/>
        <v>-3.6340893684920772E-2</v>
      </c>
      <c r="M155" s="1">
        <f t="shared" ca="1" si="44"/>
        <v>-4.8370626629591025E-2</v>
      </c>
      <c r="N155">
        <f t="shared" ca="1" si="40"/>
        <v>-2.0599766898205592E-4</v>
      </c>
      <c r="O155">
        <f t="shared" ca="1" si="45"/>
        <v>-8.325820230750236E-2</v>
      </c>
      <c r="Q155">
        <f ca="1"/>
        <v>-1.7603542997139225E-2</v>
      </c>
      <c r="R155">
        <f ca="1"/>
        <v>-4.5168183907477032E-2</v>
      </c>
      <c r="S155">
        <f ca="1"/>
        <v>-3.3453167862967932E-2</v>
      </c>
      <c r="T155">
        <f ca="1"/>
        <v>-3.3954190480192645E-2</v>
      </c>
      <c r="U155">
        <f ca="1"/>
        <v>3.9838354758026833E-4</v>
      </c>
      <c r="V155">
        <f ca="1"/>
        <v>-3.5407212301628153E-2</v>
      </c>
      <c r="X155">
        <f t="shared" ca="1" si="39"/>
        <v>-1.5487734616548385E-2</v>
      </c>
      <c r="Y155">
        <f t="shared" ca="1" si="46"/>
        <v>1.705158598384382E-3</v>
      </c>
      <c r="Z155">
        <f t="shared" ca="1" si="47"/>
        <v>-2.8877258219528398E-3</v>
      </c>
      <c r="AA155">
        <f t="shared" ca="1" si="48"/>
        <v>-1.441643614939838E-2</v>
      </c>
      <c r="AB155">
        <f t="shared" ca="1" si="49"/>
        <v>-6.0438121656232425E-4</v>
      </c>
      <c r="AC155">
        <f t="shared" ca="1" si="50"/>
        <v>-4.7850990005874207E-2</v>
      </c>
    </row>
    <row r="156" spans="9:29" x14ac:dyDescent="0.15">
      <c r="I156">
        <v>139</v>
      </c>
      <c r="J156">
        <f t="shared" ca="1" si="41"/>
        <v>-3.6229962798871362E-2</v>
      </c>
      <c r="K156">
        <f t="shared" ca="1" si="42"/>
        <v>-4.4684551338653324E-2</v>
      </c>
      <c r="L156">
        <f t="shared" ca="1" si="43"/>
        <v>-3.7929807331191945E-2</v>
      </c>
      <c r="M156" s="1">
        <f t="shared" ca="1" si="44"/>
        <v>-5.1876651910144719E-2</v>
      </c>
      <c r="N156">
        <f t="shared" ca="1" si="40"/>
        <v>-2.9237352438655985E-4</v>
      </c>
      <c r="O156">
        <f t="shared" ca="1" si="45"/>
        <v>-9.2324066491519474E-2</v>
      </c>
      <c r="Q156">
        <f ca="1"/>
        <v>-1.8973903340083281E-2</v>
      </c>
      <c r="R156">
        <f ca="1"/>
        <v>-4.4965978182892351E-2</v>
      </c>
      <c r="S156">
        <f ca="1"/>
        <v>-3.3675796994665753E-2</v>
      </c>
      <c r="T156">
        <f ca="1"/>
        <v>-3.5210617417740474E-2</v>
      </c>
      <c r="U156">
        <f ca="1"/>
        <v>3.4372497306292912E-4</v>
      </c>
      <c r="V156">
        <f ca="1"/>
        <v>-3.9661768902830873E-2</v>
      </c>
      <c r="X156">
        <f t="shared" ca="1" si="39"/>
        <v>-1.7256059458788081E-2</v>
      </c>
      <c r="Y156">
        <f t="shared" ca="1" si="46"/>
        <v>2.814268442390272E-4</v>
      </c>
      <c r="Z156">
        <f t="shared" ca="1" si="47"/>
        <v>-4.2540103365261914E-3</v>
      </c>
      <c r="AA156">
        <f t="shared" ca="1" si="48"/>
        <v>-1.6666034492404246E-2</v>
      </c>
      <c r="AB156">
        <f t="shared" ca="1" si="49"/>
        <v>-6.3609849744948902E-4</v>
      </c>
      <c r="AC156">
        <f t="shared" ca="1" si="50"/>
        <v>-5.2662297588688602E-2</v>
      </c>
    </row>
    <row r="157" spans="9:29" x14ac:dyDescent="0.15">
      <c r="I157">
        <v>140</v>
      </c>
      <c r="J157">
        <f t="shared" ca="1" si="41"/>
        <v>-2.1160221812127757E-2</v>
      </c>
      <c r="K157">
        <f t="shared" ca="1" si="42"/>
        <v>-4.4727827556800374E-2</v>
      </c>
      <c r="L157">
        <f t="shared" ca="1" si="43"/>
        <v>-3.4085079281845516E-2</v>
      </c>
      <c r="M157" s="1">
        <f t="shared" ca="1" si="44"/>
        <v>-3.7246660294042958E-2</v>
      </c>
      <c r="N157">
        <f t="shared" ca="1" si="40"/>
        <v>2.5846671380021083E-4</v>
      </c>
      <c r="O157">
        <f t="shared" ca="1" si="45"/>
        <v>-4.6415600064535267E-2</v>
      </c>
      <c r="Q157">
        <f ca="1"/>
        <v>-2.0381425620495136E-2</v>
      </c>
      <c r="R157">
        <f ca="1"/>
        <v>-4.4835856300021702E-2</v>
      </c>
      <c r="S157">
        <f ca="1"/>
        <v>-3.3954144299146255E-2</v>
      </c>
      <c r="T157">
        <f ca="1"/>
        <v>-3.6530045354200701E-2</v>
      </c>
      <c r="U157">
        <f ca="1"/>
        <v>2.8937130101449368E-4</v>
      </c>
      <c r="V157">
        <f ca="1"/>
        <v>-4.400044751609878E-2</v>
      </c>
      <c r="X157">
        <f t="shared" ca="1" si="39"/>
        <v>-7.7879619163262123E-4</v>
      </c>
      <c r="Y157">
        <f t="shared" ca="1" si="46"/>
        <v>1.0802874322132783E-4</v>
      </c>
      <c r="Z157">
        <f t="shared" ca="1" si="47"/>
        <v>-1.3093498269926146E-4</v>
      </c>
      <c r="AA157">
        <f t="shared" ca="1" si="48"/>
        <v>-7.1661493984225694E-4</v>
      </c>
      <c r="AB157">
        <f t="shared" ca="1" si="49"/>
        <v>-3.0904587214282842E-5</v>
      </c>
      <c r="AC157">
        <f t="shared" ca="1" si="50"/>
        <v>-2.4151525484364875E-3</v>
      </c>
    </row>
    <row r="158" spans="9:29" x14ac:dyDescent="0.15">
      <c r="I158">
        <v>141</v>
      </c>
      <c r="J158">
        <f t="shared" ca="1" si="41"/>
        <v>-1.3717712717216486E-2</v>
      </c>
      <c r="K158">
        <f t="shared" ca="1" si="42"/>
        <v>-4.4208645502341527E-2</v>
      </c>
      <c r="L158">
        <f t="shared" ca="1" si="43"/>
        <v>-3.1840061158544666E-2</v>
      </c>
      <c r="M158" s="1">
        <f t="shared" ca="1" si="44"/>
        <v>-2.9819730637664618E-2</v>
      </c>
      <c r="N158">
        <f t="shared" ca="1" si="40"/>
        <v>5.1805636793996834E-4</v>
      </c>
      <c r="O158">
        <f t="shared" ca="1" si="45"/>
        <v>-2.3960545378446385E-2</v>
      </c>
      <c r="Q158">
        <f ca="1"/>
        <v>-2.1828089741267483E-2</v>
      </c>
      <c r="R158">
        <f ca="1"/>
        <v>-4.4770904482623747E-2</v>
      </c>
      <c r="S158">
        <f ca="1"/>
        <v>-3.4284290367885321E-2</v>
      </c>
      <c r="T158">
        <f ca="1"/>
        <v>-3.7911820043471794E-2</v>
      </c>
      <c r="U158">
        <f ca="1"/>
        <v>2.350909979382439E-4</v>
      </c>
      <c r="V158">
        <f ca="1"/>
        <v>-4.8432063232816354E-2</v>
      </c>
      <c r="X158">
        <f t="shared" ca="1" si="39"/>
        <v>8.1103770240509975E-3</v>
      </c>
      <c r="Y158">
        <f t="shared" ca="1" si="46"/>
        <v>5.6225898028221949E-4</v>
      </c>
      <c r="Z158">
        <f t="shared" ca="1" si="47"/>
        <v>2.4442292093406551E-3</v>
      </c>
      <c r="AA158">
        <f t="shared" ca="1" si="48"/>
        <v>8.0920894058071763E-3</v>
      </c>
      <c r="AB158">
        <f t="shared" ca="1" si="49"/>
        <v>2.8296537000172445E-4</v>
      </c>
      <c r="AC158">
        <f t="shared" ca="1" si="50"/>
        <v>2.4471517854369969E-2</v>
      </c>
    </row>
    <row r="159" spans="9:29" x14ac:dyDescent="0.15">
      <c r="I159">
        <v>142</v>
      </c>
      <c r="J159">
        <f t="shared" ca="1" si="41"/>
        <v>-2.0010809779068672E-2</v>
      </c>
      <c r="K159">
        <f t="shared" ca="1" si="42"/>
        <v>-4.418181359085583E-2</v>
      </c>
      <c r="L159">
        <f t="shared" ca="1" si="43"/>
        <v>-3.3440002201411662E-2</v>
      </c>
      <c r="M159" s="1">
        <f t="shared" ca="1" si="44"/>
        <v>-3.5925922159911625E-2</v>
      </c>
      <c r="N159">
        <f t="shared" ca="1" si="40"/>
        <v>2.8782463614943977E-4</v>
      </c>
      <c r="O159">
        <f t="shared" ca="1" si="45"/>
        <v>-4.3135369042913485E-2</v>
      </c>
      <c r="Q159">
        <f ca="1"/>
        <v>-2.3316362352912772E-2</v>
      </c>
      <c r="R159">
        <f ca="1"/>
        <v>-4.476414143649262E-2</v>
      </c>
      <c r="S159">
        <f ca="1"/>
        <v>-3.4662397626722977E-2</v>
      </c>
      <c r="T159">
        <f ca="1"/>
        <v>-3.9355735123789641E-2</v>
      </c>
      <c r="U159">
        <f ca="1"/>
        <v>1.8063321497045274E-4</v>
      </c>
      <c r="V159">
        <f ca="1"/>
        <v>-5.2966940614710897E-2</v>
      </c>
      <c r="X159">
        <f t="shared" ca="1" si="39"/>
        <v>3.3055525738441005E-3</v>
      </c>
      <c r="Y159">
        <f t="shared" ca="1" si="46"/>
        <v>5.823278456367903E-4</v>
      </c>
      <c r="Z159">
        <f t="shared" ca="1" si="47"/>
        <v>1.2223954253113151E-3</v>
      </c>
      <c r="AA159">
        <f t="shared" ca="1" si="48"/>
        <v>3.4298129638780164E-3</v>
      </c>
      <c r="AB159">
        <f t="shared" ca="1" si="49"/>
        <v>1.0719142117898703E-4</v>
      </c>
      <c r="AC159">
        <f t="shared" ca="1" si="50"/>
        <v>9.8315715717974123E-3</v>
      </c>
    </row>
    <row r="160" spans="9:29" x14ac:dyDescent="0.15">
      <c r="I160">
        <v>143</v>
      </c>
      <c r="J160">
        <f t="shared" ca="1" si="41"/>
        <v>-2.7692241481230916E-2</v>
      </c>
      <c r="K160">
        <f t="shared" ca="1" si="42"/>
        <v>-4.4734876981733979E-2</v>
      </c>
      <c r="L160">
        <f t="shared" ca="1" si="43"/>
        <v>-3.576811640444235E-2</v>
      </c>
      <c r="M160" s="1">
        <f t="shared" ca="1" si="44"/>
        <v>-4.3597694373939011E-2</v>
      </c>
      <c r="N160">
        <f t="shared" ca="1" si="40"/>
        <v>2.0298142787859418E-5</v>
      </c>
      <c r="O160">
        <f t="shared" ca="1" si="45"/>
        <v>-6.6304349225981829E-2</v>
      </c>
      <c r="Q160">
        <f ca="1"/>
        <v>-2.4843641120303423E-2</v>
      </c>
      <c r="R160">
        <f ca="1"/>
        <v>-4.4808234455559835E-2</v>
      </c>
      <c r="S160">
        <f ca="1"/>
        <v>-3.5083100858243448E-2</v>
      </c>
      <c r="T160">
        <f ca="1"/>
        <v>-4.0856526677511502E-2</v>
      </c>
      <c r="U160">
        <f ca="1"/>
        <v>1.2592395660364453E-4</v>
      </c>
      <c r="V160">
        <f ca="1"/>
        <v>-5.7600109524850729E-2</v>
      </c>
      <c r="X160">
        <f t="shared" ca="1" si="39"/>
        <v>-2.8486003609274925E-3</v>
      </c>
      <c r="Y160">
        <f t="shared" ca="1" si="46"/>
        <v>7.3357473825856612E-5</v>
      </c>
      <c r="Z160">
        <f t="shared" ca="1" si="47"/>
        <v>-6.850155461989027E-4</v>
      </c>
      <c r="AA160">
        <f t="shared" ca="1" si="48"/>
        <v>-2.7411676964275086E-3</v>
      </c>
      <c r="AB160">
        <f t="shared" ca="1" si="49"/>
        <v>-1.0562581381578511E-4</v>
      </c>
      <c r="AC160">
        <f t="shared" ca="1" si="50"/>
        <v>-8.7042397011311001E-3</v>
      </c>
    </row>
    <row r="161" spans="9:29" x14ac:dyDescent="0.15">
      <c r="I161">
        <v>144</v>
      </c>
      <c r="J161">
        <f t="shared" ca="1" si="41"/>
        <v>-2.5601351018897212E-2</v>
      </c>
      <c r="K161">
        <f t="shared" ca="1" si="42"/>
        <v>-4.5111141769521669E-2</v>
      </c>
      <c r="L161">
        <f t="shared" ca="1" si="43"/>
        <v>-3.5471816357325596E-2</v>
      </c>
      <c r="M161" s="1">
        <f t="shared" ca="1" si="44"/>
        <v>-4.1705906732321441E-2</v>
      </c>
      <c r="N161">
        <f t="shared" ca="1" si="40"/>
        <v>1.0525671616708567E-4</v>
      </c>
      <c r="O161">
        <f t="shared" ca="1" si="45"/>
        <v>-5.9785468493241511E-2</v>
      </c>
      <c r="Q161">
        <f ca="1"/>
        <v>-2.6405257737953217E-2</v>
      </c>
      <c r="R161">
        <f ca="1"/>
        <v>-4.4895486878853301E-2</v>
      </c>
      <c r="S161">
        <f ca="1"/>
        <v>-3.5540270847890139E-2</v>
      </c>
      <c r="T161">
        <f ca="1"/>
        <v>-4.2406787153892234E-2</v>
      </c>
      <c r="U161">
        <f ca="1"/>
        <v>7.0956221968580401E-5</v>
      </c>
      <c r="V161">
        <f ca="1"/>
        <v>-6.232045509407183E-2</v>
      </c>
      <c r="X161">
        <f t="shared" ca="1" si="39"/>
        <v>8.0390671905600578E-4</v>
      </c>
      <c r="Y161">
        <f t="shared" ca="1" si="46"/>
        <v>-2.1565489066836807E-4</v>
      </c>
      <c r="Z161">
        <f t="shared" ca="1" si="47"/>
        <v>6.8454490564542891E-5</v>
      </c>
      <c r="AA161">
        <f t="shared" ca="1" si="48"/>
        <v>7.0088042157079311E-4</v>
      </c>
      <c r="AB161">
        <f t="shared" ca="1" si="49"/>
        <v>3.4300494198505273E-5</v>
      </c>
      <c r="AC161">
        <f t="shared" ca="1" si="50"/>
        <v>2.534986600830319E-3</v>
      </c>
    </row>
    <row r="162" spans="9:29" x14ac:dyDescent="0.15">
      <c r="I162">
        <v>145</v>
      </c>
      <c r="J162">
        <f t="shared" ca="1" si="41"/>
        <v>-2.4777816296528719E-2</v>
      </c>
      <c r="K162">
        <f t="shared" ca="1" si="42"/>
        <v>-4.5412269965895223E-2</v>
      </c>
      <c r="L162">
        <f t="shared" ca="1" si="43"/>
        <v>-3.5453062596247004E-2</v>
      </c>
      <c r="M162" s="1">
        <f t="shared" ca="1" si="44"/>
        <v>-4.1017827333556522E-2</v>
      </c>
      <c r="N162">
        <f t="shared" ca="1" si="40"/>
        <v>1.4224267664978904E-4</v>
      </c>
      <c r="O162">
        <f t="shared" ca="1" si="45"/>
        <v>-5.7156269624463629E-2</v>
      </c>
      <c r="Q162">
        <f ca="1"/>
        <v>-2.7998324275601519E-2</v>
      </c>
      <c r="R162">
        <f ca="1"/>
        <v>-4.501815619697986E-2</v>
      </c>
      <c r="S162">
        <f ca="1"/>
        <v>-3.6028206515822829E-2</v>
      </c>
      <c r="T162">
        <f ca="1"/>
        <v>-4.4000822231996944E-2</v>
      </c>
      <c r="U162">
        <f ca="1"/>
        <v>1.5656994062386714E-5</v>
      </c>
      <c r="V162">
        <f ca="1"/>
        <v>-6.7122302603023348E-2</v>
      </c>
      <c r="X162">
        <f t="shared" ca="1" si="39"/>
        <v>3.2205079790727995E-3</v>
      </c>
      <c r="Y162">
        <f t="shared" ca="1" si="46"/>
        <v>-3.9411376891536343E-4</v>
      </c>
      <c r="Z162">
        <f t="shared" ca="1" si="47"/>
        <v>5.7514391957582539E-4</v>
      </c>
      <c r="AA162">
        <f t="shared" ca="1" si="48"/>
        <v>2.982994898440422E-3</v>
      </c>
      <c r="AB162">
        <f t="shared" ca="1" si="49"/>
        <v>1.2658568258740231E-4</v>
      </c>
      <c r="AC162">
        <f t="shared" ca="1" si="50"/>
        <v>9.966032978559719E-3</v>
      </c>
    </row>
    <row r="163" spans="9:29" x14ac:dyDescent="0.15">
      <c r="I163">
        <v>146</v>
      </c>
      <c r="J163">
        <f t="shared" ca="1" si="41"/>
        <v>-2.7214612393585726E-2</v>
      </c>
      <c r="K163">
        <f t="shared" ca="1" si="42"/>
        <v>-4.5886607699991575E-2</v>
      </c>
      <c r="L163">
        <f t="shared" ca="1" si="43"/>
        <v>-3.6383048921141352E-2</v>
      </c>
      <c r="M163" s="1">
        <f t="shared" ca="1" si="44"/>
        <v>-4.3563029581308005E-2</v>
      </c>
      <c r="N163">
        <f t="shared" ca="1" si="40"/>
        <v>6.4261103364405821E-5</v>
      </c>
      <c r="O163">
        <f t="shared" ca="1" si="45"/>
        <v>-6.4385779329749093E-2</v>
      </c>
      <c r="Q163">
        <f ca="1"/>
        <v>-2.9619450361288269E-2</v>
      </c>
      <c r="R163">
        <f ca="1"/>
        <v>-4.5168634684853007E-2</v>
      </c>
      <c r="S163">
        <f ca="1"/>
        <v>-3.6541163998144707E-2</v>
      </c>
      <c r="T163">
        <f ca="1"/>
        <v>-4.5632499540627272E-2</v>
      </c>
      <c r="U163">
        <f ca="1"/>
        <v>-4.0025306308936247E-5</v>
      </c>
      <c r="V163">
        <f ca="1"/>
        <v>-7.1998392965728922E-2</v>
      </c>
      <c r="X163">
        <f t="shared" ca="1" si="39"/>
        <v>2.404837967702543E-3</v>
      </c>
      <c r="Y163">
        <f t="shared" ca="1" si="46"/>
        <v>-7.1797301513856771E-4</v>
      </c>
      <c r="Z163">
        <f t="shared" ca="1" si="47"/>
        <v>1.5811507700335542E-4</v>
      </c>
      <c r="AA163">
        <f t="shared" ca="1" si="48"/>
        <v>2.0694699593192672E-3</v>
      </c>
      <c r="AB163">
        <f t="shared" ca="1" si="49"/>
        <v>1.0428640967334207E-4</v>
      </c>
      <c r="AC163">
        <f t="shared" ca="1" si="50"/>
        <v>7.6126136359798285E-3</v>
      </c>
    </row>
    <row r="164" spans="9:29" x14ac:dyDescent="0.15">
      <c r="I164">
        <v>147</v>
      </c>
      <c r="J164">
        <f t="shared" ca="1" si="41"/>
        <v>-3.2822725369429644E-2</v>
      </c>
      <c r="K164">
        <f t="shared" ca="1" si="42"/>
        <v>-4.676716848504614E-2</v>
      </c>
      <c r="L164">
        <f t="shared" ca="1" si="43"/>
        <v>-3.8388143595747187E-2</v>
      </c>
      <c r="M164" s="1">
        <f t="shared" ca="1" si="44"/>
        <v>-4.9341904141426612E-2</v>
      </c>
      <c r="N164">
        <f t="shared" ca="1" si="40"/>
        <v>-1.2007155133986766E-4</v>
      </c>
      <c r="O164">
        <f t="shared" ca="1" si="45"/>
        <v>-8.1109039102174263E-2</v>
      </c>
      <c r="Q164">
        <f ca="1"/>
        <v>-3.1263232805566504E-2</v>
      </c>
      <c r="R164">
        <f ca="1"/>
        <v>-4.5339560938491806E-2</v>
      </c>
      <c r="S164">
        <f ca="1"/>
        <v>-3.7073039966009191E-2</v>
      </c>
      <c r="T164">
        <f ca="1"/>
        <v>-4.7293822336773317E-2</v>
      </c>
      <c r="U164">
        <f ca="1"/>
        <v>-9.6063142287770967E-5</v>
      </c>
      <c r="V164">
        <f ca="1"/>
        <v>-7.6935238325600577E-2</v>
      </c>
      <c r="X164">
        <f t="shared" ca="1" si="39"/>
        <v>-1.5594925638631393E-3</v>
      </c>
      <c r="Y164">
        <f t="shared" ca="1" si="46"/>
        <v>-1.4276075465543339E-3</v>
      </c>
      <c r="Z164">
        <f t="shared" ca="1" si="47"/>
        <v>-1.3151036297379959E-3</v>
      </c>
      <c r="AA164">
        <f t="shared" ca="1" si="48"/>
        <v>-2.0480818046532956E-3</v>
      </c>
      <c r="AB164">
        <f t="shared" ca="1" si="49"/>
        <v>-2.4008409052096697E-5</v>
      </c>
      <c r="AC164">
        <f t="shared" ca="1" si="50"/>
        <v>-4.1738007765736856E-3</v>
      </c>
    </row>
    <row r="165" spans="9:29" x14ac:dyDescent="0.15">
      <c r="I165">
        <v>148</v>
      </c>
      <c r="J165">
        <f t="shared" ca="1" si="41"/>
        <v>-3.1983835932059286E-2</v>
      </c>
      <c r="K165">
        <f t="shared" ca="1" si="42"/>
        <v>-4.7553924392710958E-2</v>
      </c>
      <c r="L165">
        <f t="shared" ca="1" si="43"/>
        <v>-3.8676482186276583E-2</v>
      </c>
      <c r="M165" s="1">
        <f t="shared" ca="1" si="44"/>
        <v>-4.8820016586675896E-2</v>
      </c>
      <c r="N165">
        <f t="shared" ca="1" si="40"/>
        <v>-7.133647153163402E-5</v>
      </c>
      <c r="O165">
        <f t="shared" ca="1" si="45"/>
        <v>-7.8237404791638765E-2</v>
      </c>
      <c r="Q165">
        <f ca="1"/>
        <v>-3.2922765395259436E-2</v>
      </c>
      <c r="R165">
        <f ca="1"/>
        <v>-4.5524022287049756E-2</v>
      </c>
      <c r="S165">
        <f ca="1"/>
        <v>-3.7617632268646631E-2</v>
      </c>
      <c r="T165">
        <f ca="1"/>
        <v>-4.8975500458700624E-2</v>
      </c>
      <c r="U165">
        <f ca="1"/>
        <v>-1.5236379801045414E-4</v>
      </c>
      <c r="V165">
        <f ca="1"/>
        <v>-8.1914592942527911E-2</v>
      </c>
      <c r="X165">
        <f t="shared" ca="1" si="39"/>
        <v>9.3892946320014992E-4</v>
      </c>
      <c r="Y165">
        <f t="shared" ca="1" si="46"/>
        <v>-2.0299021056612021E-3</v>
      </c>
      <c r="Z165">
        <f t="shared" ca="1" si="47"/>
        <v>-1.0588499176299518E-3</v>
      </c>
      <c r="AA165">
        <f t="shared" ca="1" si="48"/>
        <v>1.5548387202472813E-4</v>
      </c>
      <c r="AB165">
        <f t="shared" ca="1" si="49"/>
        <v>8.1027326478820116E-5</v>
      </c>
      <c r="AC165">
        <f t="shared" ca="1" si="50"/>
        <v>3.6771881508891463E-3</v>
      </c>
    </row>
    <row r="166" spans="9:29" x14ac:dyDescent="0.15">
      <c r="I166">
        <v>149</v>
      </c>
      <c r="J166">
        <f t="shared" ca="1" si="41"/>
        <v>-3.9741088419865664E-2</v>
      </c>
      <c r="K166">
        <f t="shared" ca="1" si="42"/>
        <v>-4.8898039655765335E-2</v>
      </c>
      <c r="L166">
        <f t="shared" ca="1" si="43"/>
        <v>-4.1530738028305418E-2</v>
      </c>
      <c r="M166" s="1">
        <f t="shared" ca="1" si="44"/>
        <v>-5.6860501201241608E-2</v>
      </c>
      <c r="N166">
        <f t="shared" ca="1" si="40"/>
        <v>-3.2340354409644053E-4</v>
      </c>
      <c r="O166">
        <f t="shared" ca="1" si="45"/>
        <v>-0.10131853491488596</v>
      </c>
      <c r="Q166">
        <f ca="1"/>
        <v>-3.4592116600042681E-2</v>
      </c>
      <c r="R166">
        <f ca="1"/>
        <v>-4.5715998314397002E-2</v>
      </c>
      <c r="S166">
        <f ca="1"/>
        <v>-3.8169560695055907E-2</v>
      </c>
      <c r="T166">
        <f ca="1"/>
        <v>-5.0669523795802619E-2</v>
      </c>
      <c r="U166">
        <f ca="1"/>
        <v>-2.0884956286897993E-4</v>
      </c>
      <c r="V166">
        <f ca="1"/>
        <v>-8.692081970188581E-2</v>
      </c>
      <c r="X166">
        <f t="shared" ca="1" si="39"/>
        <v>-5.1489718198229825E-3</v>
      </c>
      <c r="Y166">
        <f t="shared" ca="1" si="46"/>
        <v>-3.1820413413683329E-3</v>
      </c>
      <c r="Z166">
        <f t="shared" ca="1" si="47"/>
        <v>-3.3611773332495112E-3</v>
      </c>
      <c r="AA166">
        <f t="shared" ca="1" si="48"/>
        <v>-6.1909774054389882E-3</v>
      </c>
      <c r="AB166">
        <f t="shared" ca="1" si="49"/>
        <v>-1.145539812274606E-4</v>
      </c>
      <c r="AC166">
        <f t="shared" ca="1" si="50"/>
        <v>-1.4397715213000151E-2</v>
      </c>
    </row>
    <row r="167" spans="9:29" x14ac:dyDescent="0.15">
      <c r="I167">
        <v>150</v>
      </c>
      <c r="J167">
        <f t="shared" ca="1" si="41"/>
        <v>-4.1545174221036665E-2</v>
      </c>
      <c r="K167">
        <f t="shared" ca="1" si="42"/>
        <v>-5.0331459653982398E-2</v>
      </c>
      <c r="L167">
        <f t="shared" ca="1" si="43"/>
        <v>-4.2912417166297095E-2</v>
      </c>
      <c r="M167" s="1">
        <f t="shared" ca="1" si="44"/>
        <v>-5.914846849711218E-2</v>
      </c>
      <c r="N167">
        <f t="shared" ca="1" si="40"/>
        <v>-3.5620240223680367E-4</v>
      </c>
      <c r="O167">
        <f t="shared" ca="1" si="45"/>
        <v>-0.10623483958444746</v>
      </c>
      <c r="Q167">
        <f ca="1"/>
        <v>-3.6264768058677399E-2</v>
      </c>
      <c r="R167">
        <f ca="1"/>
        <v>-4.5910737293219719E-2</v>
      </c>
      <c r="S167">
        <f ca="1"/>
        <v>-3.8724106815434464E-2</v>
      </c>
      <c r="T167">
        <f ca="1"/>
        <v>-5.2367785060052782E-2</v>
      </c>
      <c r="U167">
        <f ca="1"/>
        <v>-2.6539208417629368E-4</v>
      </c>
      <c r="V167">
        <f ca="1"/>
        <v>-9.1935983246454939E-2</v>
      </c>
      <c r="X167">
        <f t="shared" ca="1" si="39"/>
        <v>-5.2804061623592663E-3</v>
      </c>
      <c r="Y167">
        <f t="shared" ca="1" si="46"/>
        <v>-4.4207223607626786E-3</v>
      </c>
      <c r="Z167">
        <f t="shared" ca="1" si="47"/>
        <v>-4.1883103508626313E-3</v>
      </c>
      <c r="AA167">
        <f t="shared" ca="1" si="48"/>
        <v>-6.7806834370593982E-3</v>
      </c>
      <c r="AB167">
        <f t="shared" ca="1" si="49"/>
        <v>-9.0810318060509983E-5</v>
      </c>
      <c r="AC167">
        <f t="shared" ca="1" si="50"/>
        <v>-1.4298856337992522E-2</v>
      </c>
    </row>
    <row r="168" spans="9:29" x14ac:dyDescent="0.15">
      <c r="M168" s="1"/>
    </row>
    <row r="169" spans="9:29" x14ac:dyDescent="0.15">
      <c r="M169" s="1"/>
    </row>
    <row r="170" spans="9:29" x14ac:dyDescent="0.15">
      <c r="M170" s="1"/>
    </row>
    <row r="171" spans="9:29" x14ac:dyDescent="0.15">
      <c r="M171" s="1"/>
    </row>
    <row r="172" spans="9:29" x14ac:dyDescent="0.15">
      <c r="M172" s="1"/>
    </row>
    <row r="173" spans="9:29" x14ac:dyDescent="0.15">
      <c r="M173" s="1"/>
    </row>
    <row r="174" spans="9:29" x14ac:dyDescent="0.15">
      <c r="M174" s="1"/>
    </row>
    <row r="175" spans="9:29" x14ac:dyDescent="0.15">
      <c r="M175" s="1"/>
    </row>
    <row r="176" spans="9:29" x14ac:dyDescent="0.15">
      <c r="M176" s="1"/>
    </row>
    <row r="177" spans="13:13" x14ac:dyDescent="0.15">
      <c r="M177" s="1"/>
    </row>
    <row r="178" spans="13:13" x14ac:dyDescent="0.15">
      <c r="M178" s="1"/>
    </row>
    <row r="179" spans="13:13" x14ac:dyDescent="0.15">
      <c r="M179" s="1"/>
    </row>
    <row r="180" spans="13:13" x14ac:dyDescent="0.15">
      <c r="M180" s="1"/>
    </row>
    <row r="181" spans="13:13" x14ac:dyDescent="0.15">
      <c r="M181" s="1"/>
    </row>
    <row r="182" spans="13:13" x14ac:dyDescent="0.15">
      <c r="M182" s="1"/>
    </row>
    <row r="183" spans="13:13" x14ac:dyDescent="0.15">
      <c r="M183" s="1"/>
    </row>
    <row r="184" spans="13:13" x14ac:dyDescent="0.15">
      <c r="M184" s="1"/>
    </row>
    <row r="185" spans="13:13" x14ac:dyDescent="0.15">
      <c r="M185" s="1"/>
    </row>
    <row r="186" spans="13:13" x14ac:dyDescent="0.15">
      <c r="M186" s="1"/>
    </row>
    <row r="187" spans="13:13" x14ac:dyDescent="0.15">
      <c r="M187" s="1"/>
    </row>
    <row r="188" spans="13:13" x14ac:dyDescent="0.15">
      <c r="M188" s="1"/>
    </row>
    <row r="189" spans="13:13" x14ac:dyDescent="0.15">
      <c r="M189" s="1"/>
    </row>
    <row r="190" spans="13:13" x14ac:dyDescent="0.15">
      <c r="M190" s="1"/>
    </row>
    <row r="191" spans="13:13" x14ac:dyDescent="0.15">
      <c r="M191" s="1"/>
    </row>
    <row r="192" spans="13:13" x14ac:dyDescent="0.15">
      <c r="M192" s="1"/>
    </row>
    <row r="193" spans="13:13" x14ac:dyDescent="0.15">
      <c r="M193" s="1"/>
    </row>
    <row r="194" spans="13:13" x14ac:dyDescent="0.15">
      <c r="M194" s="1"/>
    </row>
    <row r="195" spans="13:13" x14ac:dyDescent="0.15">
      <c r="M195" s="1"/>
    </row>
    <row r="196" spans="13:13" x14ac:dyDescent="0.15">
      <c r="M196" s="1"/>
    </row>
    <row r="197" spans="13:13" x14ac:dyDescent="0.15">
      <c r="M197" s="1"/>
    </row>
    <row r="198" spans="13:13" x14ac:dyDescent="0.15">
      <c r="M198" s="1"/>
    </row>
    <row r="199" spans="13:13" x14ac:dyDescent="0.15">
      <c r="M199" s="1"/>
    </row>
    <row r="200" spans="13:13" x14ac:dyDescent="0.15">
      <c r="M200" s="1"/>
    </row>
    <row r="201" spans="13:13" x14ac:dyDescent="0.15">
      <c r="M201" s="1"/>
    </row>
    <row r="202" spans="13:13" x14ac:dyDescent="0.15">
      <c r="M202" s="1"/>
    </row>
    <row r="203" spans="13:13" x14ac:dyDescent="0.15">
      <c r="M203" s="1"/>
    </row>
    <row r="204" spans="13:13" x14ac:dyDescent="0.15">
      <c r="M204" s="1"/>
    </row>
    <row r="205" spans="13:13" x14ac:dyDescent="0.15">
      <c r="M205" s="1"/>
    </row>
    <row r="206" spans="13:13" x14ac:dyDescent="0.15">
      <c r="M206" s="1"/>
    </row>
    <row r="207" spans="13:13" x14ac:dyDescent="0.15">
      <c r="M207" s="1"/>
    </row>
    <row r="208" spans="13:13" x14ac:dyDescent="0.15">
      <c r="M208" s="1"/>
    </row>
    <row r="209" spans="13:13" x14ac:dyDescent="0.15">
      <c r="M209" s="1"/>
    </row>
    <row r="210" spans="13:13" x14ac:dyDescent="0.15">
      <c r="M210" s="1"/>
    </row>
    <row r="211" spans="13:13" x14ac:dyDescent="0.15">
      <c r="M211" s="1"/>
    </row>
    <row r="212" spans="13:13" x14ac:dyDescent="0.15">
      <c r="M212" s="1"/>
    </row>
    <row r="213" spans="13:13" x14ac:dyDescent="0.15">
      <c r="M213" s="1"/>
    </row>
    <row r="214" spans="13:13" x14ac:dyDescent="0.15">
      <c r="M214" s="1"/>
    </row>
    <row r="215" spans="13:13" x14ac:dyDescent="0.15">
      <c r="M215" s="1"/>
    </row>
    <row r="216" spans="13:13" x14ac:dyDescent="0.15">
      <c r="M216" s="1"/>
    </row>
    <row r="217" spans="13:13" x14ac:dyDescent="0.15">
      <c r="M217" s="1"/>
    </row>
    <row r="218" spans="13:13" x14ac:dyDescent="0.15">
      <c r="M218" s="1"/>
    </row>
    <row r="219" spans="13:13" x14ac:dyDescent="0.15">
      <c r="M219" s="1"/>
    </row>
    <row r="220" spans="13:13" x14ac:dyDescent="0.15">
      <c r="M220" s="1"/>
    </row>
    <row r="221" spans="13:13" x14ac:dyDescent="0.15">
      <c r="M221" s="1"/>
    </row>
    <row r="222" spans="13:13" x14ac:dyDescent="0.15">
      <c r="M222" s="1"/>
    </row>
    <row r="223" spans="13:13" x14ac:dyDescent="0.15">
      <c r="M223" s="1"/>
    </row>
    <row r="224" spans="13:13" x14ac:dyDescent="0.15">
      <c r="M224" s="1"/>
    </row>
    <row r="225" spans="13:13" x14ac:dyDescent="0.15">
      <c r="M225" s="1"/>
    </row>
    <row r="226" spans="13:13" x14ac:dyDescent="0.15">
      <c r="M226" s="1"/>
    </row>
    <row r="227" spans="13:13" x14ac:dyDescent="0.15">
      <c r="M227" s="1"/>
    </row>
    <row r="228" spans="13:13" x14ac:dyDescent="0.15">
      <c r="M228" s="1"/>
    </row>
    <row r="229" spans="13:13" x14ac:dyDescent="0.15">
      <c r="M229" s="1"/>
    </row>
    <row r="230" spans="13:13" x14ac:dyDescent="0.15">
      <c r="M230" s="1"/>
    </row>
    <row r="231" spans="13:13" x14ac:dyDescent="0.15">
      <c r="M231" s="1"/>
    </row>
    <row r="232" spans="13:13" x14ac:dyDescent="0.15">
      <c r="M232" s="1"/>
    </row>
    <row r="233" spans="13:13" x14ac:dyDescent="0.15">
      <c r="M233" s="1"/>
    </row>
    <row r="234" spans="13:13" x14ac:dyDescent="0.15">
      <c r="M234" s="1"/>
    </row>
    <row r="235" spans="13:13" x14ac:dyDescent="0.15">
      <c r="M235" s="1"/>
    </row>
    <row r="236" spans="13:13" x14ac:dyDescent="0.15">
      <c r="M236" s="1"/>
    </row>
    <row r="237" spans="13:13" x14ac:dyDescent="0.15">
      <c r="M237" s="1"/>
    </row>
    <row r="238" spans="13:13" x14ac:dyDescent="0.15">
      <c r="M238" s="1"/>
    </row>
    <row r="239" spans="13:13" x14ac:dyDescent="0.15">
      <c r="M239" s="1"/>
    </row>
    <row r="240" spans="13:13" x14ac:dyDescent="0.15">
      <c r="M240" s="1"/>
    </row>
    <row r="241" spans="13:13" x14ac:dyDescent="0.15">
      <c r="M241" s="1"/>
    </row>
    <row r="242" spans="13:13" x14ac:dyDescent="0.15">
      <c r="M242" s="1"/>
    </row>
    <row r="243" spans="13:13" x14ac:dyDescent="0.15">
      <c r="M243" s="1"/>
    </row>
    <row r="244" spans="13:13" x14ac:dyDescent="0.15">
      <c r="M244" s="1"/>
    </row>
    <row r="245" spans="13:13" x14ac:dyDescent="0.15">
      <c r="M245" s="1"/>
    </row>
    <row r="246" spans="13:13" x14ac:dyDescent="0.15">
      <c r="M246" s="1"/>
    </row>
    <row r="247" spans="13:13" x14ac:dyDescent="0.15">
      <c r="M247" s="1"/>
    </row>
    <row r="248" spans="13:13" x14ac:dyDescent="0.15">
      <c r="M248" s="1"/>
    </row>
    <row r="249" spans="13:13" x14ac:dyDescent="0.15">
      <c r="M249" s="1"/>
    </row>
    <row r="250" spans="13:13" x14ac:dyDescent="0.15">
      <c r="M250" s="1"/>
    </row>
    <row r="251" spans="13:13" x14ac:dyDescent="0.15">
      <c r="M251" s="1"/>
    </row>
    <row r="252" spans="13:13" x14ac:dyDescent="0.15">
      <c r="M252" s="1"/>
    </row>
    <row r="253" spans="13:13" x14ac:dyDescent="0.15">
      <c r="M253" s="1"/>
    </row>
    <row r="254" spans="13:13" x14ac:dyDescent="0.15">
      <c r="M254" s="1"/>
    </row>
    <row r="255" spans="13:13" x14ac:dyDescent="0.15">
      <c r="M255" s="1"/>
    </row>
    <row r="256" spans="13:13" x14ac:dyDescent="0.15">
      <c r="M256" s="1"/>
    </row>
    <row r="257" spans="13:13" x14ac:dyDescent="0.15">
      <c r="M257" s="1"/>
    </row>
    <row r="258" spans="13:13" x14ac:dyDescent="0.15">
      <c r="M258" s="1"/>
    </row>
    <row r="259" spans="13:13" x14ac:dyDescent="0.15">
      <c r="M259" s="1"/>
    </row>
    <row r="260" spans="13:13" x14ac:dyDescent="0.15">
      <c r="M260" s="1"/>
    </row>
    <row r="261" spans="13:13" x14ac:dyDescent="0.15">
      <c r="M261" s="1"/>
    </row>
    <row r="262" spans="13:13" x14ac:dyDescent="0.15">
      <c r="M262" s="1"/>
    </row>
    <row r="263" spans="13:13" x14ac:dyDescent="0.15">
      <c r="M263" s="1"/>
    </row>
    <row r="264" spans="13:13" x14ac:dyDescent="0.15">
      <c r="M264" s="1"/>
    </row>
    <row r="265" spans="13:13" x14ac:dyDescent="0.15">
      <c r="M265" s="1"/>
    </row>
    <row r="266" spans="13:13" x14ac:dyDescent="0.15">
      <c r="M266" s="1"/>
    </row>
    <row r="267" spans="13:13" x14ac:dyDescent="0.15">
      <c r="M267" s="1"/>
    </row>
    <row r="268" spans="13:13" x14ac:dyDescent="0.15">
      <c r="M268" s="1"/>
    </row>
    <row r="269" spans="13:13" x14ac:dyDescent="0.15">
      <c r="M269" s="1"/>
    </row>
    <row r="270" spans="13:13" x14ac:dyDescent="0.15">
      <c r="M270" s="1"/>
    </row>
    <row r="271" spans="13:13" x14ac:dyDescent="0.15">
      <c r="M271" s="1"/>
    </row>
    <row r="272" spans="13:13" x14ac:dyDescent="0.15">
      <c r="M272" s="1"/>
    </row>
    <row r="273" spans="13:13" x14ac:dyDescent="0.15">
      <c r="M273" s="1"/>
    </row>
    <row r="274" spans="13:13" x14ac:dyDescent="0.15">
      <c r="M274" s="1"/>
    </row>
    <row r="275" spans="13:13" x14ac:dyDescent="0.15">
      <c r="M275" s="1"/>
    </row>
    <row r="276" spans="13:13" x14ac:dyDescent="0.15">
      <c r="M276" s="1"/>
    </row>
    <row r="277" spans="13:13" x14ac:dyDescent="0.15">
      <c r="M277" s="1"/>
    </row>
    <row r="278" spans="13:13" x14ac:dyDescent="0.15">
      <c r="M278" s="1"/>
    </row>
    <row r="279" spans="13:13" x14ac:dyDescent="0.15">
      <c r="M279" s="1"/>
    </row>
    <row r="280" spans="13:13" x14ac:dyDescent="0.15">
      <c r="M280" s="1"/>
    </row>
    <row r="281" spans="13:13" x14ac:dyDescent="0.15">
      <c r="M281" s="1"/>
    </row>
    <row r="282" spans="13:13" x14ac:dyDescent="0.15">
      <c r="M282" s="1"/>
    </row>
    <row r="283" spans="13:13" x14ac:dyDescent="0.15">
      <c r="M283" s="1"/>
    </row>
    <row r="284" spans="13:13" x14ac:dyDescent="0.15">
      <c r="M284" s="1"/>
    </row>
    <row r="285" spans="13:13" x14ac:dyDescent="0.15">
      <c r="M285" s="1"/>
    </row>
    <row r="286" spans="13:13" x14ac:dyDescent="0.15">
      <c r="M286" s="1"/>
    </row>
    <row r="287" spans="13:13" x14ac:dyDescent="0.15">
      <c r="M287" s="1"/>
    </row>
    <row r="288" spans="13:13" x14ac:dyDescent="0.15">
      <c r="M288" s="1"/>
    </row>
    <row r="289" spans="13:13" x14ac:dyDescent="0.15">
      <c r="M289" s="1"/>
    </row>
    <row r="290" spans="13:13" x14ac:dyDescent="0.15">
      <c r="M290" s="1"/>
    </row>
    <row r="291" spans="13:13" x14ac:dyDescent="0.15">
      <c r="M291" s="1"/>
    </row>
    <row r="292" spans="13:13" x14ac:dyDescent="0.15">
      <c r="M292" s="1"/>
    </row>
    <row r="293" spans="13:13" x14ac:dyDescent="0.15">
      <c r="M293" s="1"/>
    </row>
    <row r="294" spans="13:13" x14ac:dyDescent="0.15">
      <c r="M294" s="1"/>
    </row>
    <row r="295" spans="13:13" x14ac:dyDescent="0.15">
      <c r="M295" s="1"/>
    </row>
    <row r="296" spans="13:13" x14ac:dyDescent="0.15">
      <c r="M296" s="1"/>
    </row>
    <row r="297" spans="13:13" x14ac:dyDescent="0.15">
      <c r="M297" s="1"/>
    </row>
    <row r="298" spans="13:13" x14ac:dyDescent="0.15">
      <c r="M298" s="1"/>
    </row>
    <row r="299" spans="13:13" x14ac:dyDescent="0.15">
      <c r="M299" s="1"/>
    </row>
    <row r="300" spans="13:13" x14ac:dyDescent="0.15">
      <c r="M300" s="1"/>
    </row>
    <row r="301" spans="13:13" x14ac:dyDescent="0.15">
      <c r="M301" s="1"/>
    </row>
    <row r="302" spans="13:13" x14ac:dyDescent="0.15">
      <c r="M302" s="1"/>
    </row>
    <row r="303" spans="13:13" x14ac:dyDescent="0.15">
      <c r="M303" s="1"/>
    </row>
    <row r="304" spans="13:13" x14ac:dyDescent="0.15">
      <c r="M304" s="1"/>
    </row>
    <row r="305" spans="13:13" x14ac:dyDescent="0.15">
      <c r="M305" s="1"/>
    </row>
    <row r="306" spans="13:13" x14ac:dyDescent="0.15">
      <c r="M306" s="1"/>
    </row>
    <row r="307" spans="13:13" x14ac:dyDescent="0.15">
      <c r="M307" s="1"/>
    </row>
    <row r="308" spans="13:13" x14ac:dyDescent="0.15">
      <c r="M308" s="1"/>
    </row>
    <row r="309" spans="13:13" x14ac:dyDescent="0.15">
      <c r="M309" s="1"/>
    </row>
    <row r="310" spans="13:13" x14ac:dyDescent="0.15">
      <c r="M310" s="1"/>
    </row>
    <row r="311" spans="13:13" x14ac:dyDescent="0.15">
      <c r="M311" s="1"/>
    </row>
    <row r="312" spans="13:13" x14ac:dyDescent="0.15">
      <c r="M312" s="1"/>
    </row>
    <row r="313" spans="13:13" x14ac:dyDescent="0.15">
      <c r="M313" s="1"/>
    </row>
    <row r="314" spans="13:13" x14ac:dyDescent="0.15">
      <c r="M314" s="1"/>
    </row>
    <row r="315" spans="13:13" x14ac:dyDescent="0.15">
      <c r="M315" s="1"/>
    </row>
    <row r="316" spans="13:13" x14ac:dyDescent="0.15">
      <c r="M316" s="1"/>
    </row>
    <row r="317" spans="13:13" x14ac:dyDescent="0.15">
      <c r="M317" s="1"/>
    </row>
    <row r="318" spans="13:13" x14ac:dyDescent="0.15">
      <c r="M318" s="1"/>
    </row>
    <row r="319" spans="13:13" x14ac:dyDescent="0.15">
      <c r="M319" s="1"/>
    </row>
    <row r="320" spans="13:13" x14ac:dyDescent="0.15">
      <c r="M320" s="1"/>
    </row>
    <row r="321" spans="13:13" x14ac:dyDescent="0.15">
      <c r="M321" s="1"/>
    </row>
    <row r="322" spans="13:13" x14ac:dyDescent="0.15">
      <c r="M322" s="1"/>
    </row>
    <row r="323" spans="13:13" x14ac:dyDescent="0.15">
      <c r="M323" s="1"/>
    </row>
    <row r="324" spans="13:13" x14ac:dyDescent="0.15">
      <c r="M324" s="1"/>
    </row>
    <row r="325" spans="13:13" x14ac:dyDescent="0.15">
      <c r="M325" s="1"/>
    </row>
    <row r="326" spans="13:13" x14ac:dyDescent="0.15">
      <c r="M326" s="1"/>
    </row>
    <row r="327" spans="13:13" x14ac:dyDescent="0.15">
      <c r="M327" s="1"/>
    </row>
    <row r="328" spans="13:13" x14ac:dyDescent="0.15">
      <c r="M328" s="1"/>
    </row>
    <row r="329" spans="13:13" x14ac:dyDescent="0.15">
      <c r="M329" s="1"/>
    </row>
    <row r="330" spans="13:13" x14ac:dyDescent="0.15">
      <c r="M330" s="1"/>
    </row>
    <row r="331" spans="13:13" x14ac:dyDescent="0.15">
      <c r="M331" s="1"/>
    </row>
    <row r="332" spans="13:13" x14ac:dyDescent="0.15">
      <c r="M332" s="1"/>
    </row>
    <row r="333" spans="13:13" x14ac:dyDescent="0.15">
      <c r="M333" s="1"/>
    </row>
    <row r="334" spans="13:13" x14ac:dyDescent="0.15">
      <c r="M334" s="1"/>
    </row>
    <row r="335" spans="13:13" x14ac:dyDescent="0.15">
      <c r="M335" s="1"/>
    </row>
    <row r="336" spans="13:13" x14ac:dyDescent="0.15">
      <c r="M336" s="1"/>
    </row>
    <row r="337" spans="13:13" x14ac:dyDescent="0.15">
      <c r="M337" s="1"/>
    </row>
    <row r="338" spans="13:13" x14ac:dyDescent="0.15">
      <c r="M338" s="1"/>
    </row>
    <row r="339" spans="13:13" x14ac:dyDescent="0.15">
      <c r="M339" s="1"/>
    </row>
    <row r="340" spans="13:13" x14ac:dyDescent="0.15">
      <c r="M340" s="1"/>
    </row>
    <row r="341" spans="13:13" x14ac:dyDescent="0.15">
      <c r="M341" s="1"/>
    </row>
    <row r="342" spans="13:13" x14ac:dyDescent="0.15">
      <c r="M342" s="1"/>
    </row>
    <row r="343" spans="13:13" x14ac:dyDescent="0.15">
      <c r="M343" s="1"/>
    </row>
    <row r="344" spans="13:13" x14ac:dyDescent="0.15">
      <c r="M344" s="1"/>
    </row>
    <row r="345" spans="13:13" x14ac:dyDescent="0.15">
      <c r="M345" s="1"/>
    </row>
    <row r="346" spans="13:13" x14ac:dyDescent="0.15">
      <c r="M346" s="1"/>
    </row>
    <row r="347" spans="13:13" x14ac:dyDescent="0.15">
      <c r="M347" s="1"/>
    </row>
    <row r="348" spans="13:13" x14ac:dyDescent="0.15">
      <c r="M348" s="1"/>
    </row>
    <row r="349" spans="13:13" x14ac:dyDescent="0.15">
      <c r="M349" s="1"/>
    </row>
    <row r="350" spans="13:13" x14ac:dyDescent="0.15">
      <c r="M350" s="1"/>
    </row>
    <row r="351" spans="13:13" x14ac:dyDescent="0.15">
      <c r="M351" s="1"/>
    </row>
    <row r="352" spans="13:13" x14ac:dyDescent="0.15">
      <c r="M352" s="1"/>
    </row>
    <row r="353" spans="13:13" x14ac:dyDescent="0.15">
      <c r="M353" s="1"/>
    </row>
    <row r="354" spans="13:13" x14ac:dyDescent="0.15">
      <c r="M354" s="1"/>
    </row>
    <row r="355" spans="13:13" x14ac:dyDescent="0.15">
      <c r="M355" s="1"/>
    </row>
    <row r="356" spans="13:13" x14ac:dyDescent="0.15">
      <c r="M356" s="1"/>
    </row>
    <row r="357" spans="13:13" x14ac:dyDescent="0.15">
      <c r="M357" s="1"/>
    </row>
    <row r="358" spans="13:13" x14ac:dyDescent="0.15">
      <c r="M358" s="1"/>
    </row>
    <row r="359" spans="13:13" x14ac:dyDescent="0.15">
      <c r="M359" s="1"/>
    </row>
    <row r="360" spans="13:13" x14ac:dyDescent="0.15">
      <c r="M360" s="1"/>
    </row>
    <row r="361" spans="13:13" x14ac:dyDescent="0.15">
      <c r="M361" s="1"/>
    </row>
    <row r="362" spans="13:13" x14ac:dyDescent="0.15">
      <c r="M362" s="1"/>
    </row>
    <row r="363" spans="13:13" x14ac:dyDescent="0.15">
      <c r="M363" s="1"/>
    </row>
    <row r="364" spans="13:13" x14ac:dyDescent="0.15">
      <c r="M364" s="1"/>
    </row>
    <row r="365" spans="13:13" x14ac:dyDescent="0.15">
      <c r="M365" s="1"/>
    </row>
    <row r="366" spans="13:13" x14ac:dyDescent="0.15">
      <c r="M366" s="1"/>
    </row>
    <row r="367" spans="13:13" x14ac:dyDescent="0.15">
      <c r="M367" s="1"/>
    </row>
    <row r="368" spans="13:13" x14ac:dyDescent="0.15">
      <c r="M368" s="1"/>
    </row>
    <row r="369" spans="13:13" x14ac:dyDescent="0.15">
      <c r="M369" s="1"/>
    </row>
    <row r="370" spans="13:13" x14ac:dyDescent="0.15">
      <c r="M370" s="1"/>
    </row>
    <row r="371" spans="13:13" x14ac:dyDescent="0.15">
      <c r="M371" s="1"/>
    </row>
    <row r="372" spans="13:13" x14ac:dyDescent="0.15">
      <c r="M372" s="1"/>
    </row>
    <row r="373" spans="13:13" x14ac:dyDescent="0.15">
      <c r="M373" s="1"/>
    </row>
    <row r="374" spans="13:13" x14ac:dyDescent="0.15">
      <c r="M374" s="1"/>
    </row>
    <row r="375" spans="13:13" x14ac:dyDescent="0.15">
      <c r="M375" s="1"/>
    </row>
    <row r="376" spans="13:13" x14ac:dyDescent="0.15">
      <c r="M376" s="1"/>
    </row>
    <row r="377" spans="13:13" x14ac:dyDescent="0.15">
      <c r="M377" s="1"/>
    </row>
    <row r="378" spans="13:13" x14ac:dyDescent="0.15">
      <c r="M378" s="1"/>
    </row>
    <row r="379" spans="13:13" x14ac:dyDescent="0.15">
      <c r="M379" s="1"/>
    </row>
    <row r="380" spans="13:13" x14ac:dyDescent="0.15">
      <c r="M380" s="1"/>
    </row>
    <row r="381" spans="13:13" x14ac:dyDescent="0.15">
      <c r="M381" s="1"/>
    </row>
    <row r="382" spans="13:13" x14ac:dyDescent="0.15">
      <c r="M382" s="1"/>
    </row>
    <row r="383" spans="13:13" x14ac:dyDescent="0.15">
      <c r="M383" s="1"/>
    </row>
    <row r="384" spans="13:13" x14ac:dyDescent="0.15">
      <c r="M384" s="1"/>
    </row>
    <row r="385" spans="13:13" x14ac:dyDescent="0.15">
      <c r="M385" s="1"/>
    </row>
    <row r="386" spans="13:13" x14ac:dyDescent="0.15">
      <c r="M386" s="1"/>
    </row>
    <row r="387" spans="13:13" x14ac:dyDescent="0.15">
      <c r="M387" s="1"/>
    </row>
    <row r="388" spans="13:13" x14ac:dyDescent="0.15">
      <c r="M388" s="1"/>
    </row>
    <row r="389" spans="13:13" x14ac:dyDescent="0.15">
      <c r="M389" s="1"/>
    </row>
    <row r="390" spans="13:13" x14ac:dyDescent="0.15">
      <c r="M390" s="1"/>
    </row>
    <row r="391" spans="13:13" x14ac:dyDescent="0.15">
      <c r="M391" s="1"/>
    </row>
    <row r="392" spans="13:13" x14ac:dyDescent="0.15">
      <c r="M392" s="1"/>
    </row>
    <row r="393" spans="13:13" x14ac:dyDescent="0.15">
      <c r="M393" s="1"/>
    </row>
    <row r="394" spans="13:13" x14ac:dyDescent="0.15">
      <c r="M394" s="1"/>
    </row>
    <row r="395" spans="13:13" x14ac:dyDescent="0.15">
      <c r="M395" s="1"/>
    </row>
    <row r="396" spans="13:13" x14ac:dyDescent="0.15">
      <c r="M396" s="1"/>
    </row>
    <row r="397" spans="13:13" x14ac:dyDescent="0.15">
      <c r="M397" s="1"/>
    </row>
    <row r="398" spans="13:13" x14ac:dyDescent="0.15">
      <c r="M398" s="1"/>
    </row>
    <row r="399" spans="13:13" x14ac:dyDescent="0.15">
      <c r="M399" s="1"/>
    </row>
    <row r="400" spans="13:13" x14ac:dyDescent="0.15">
      <c r="M400" s="1"/>
    </row>
    <row r="401" spans="13:13" x14ac:dyDescent="0.15">
      <c r="M401" s="1"/>
    </row>
    <row r="402" spans="13:13" x14ac:dyDescent="0.15">
      <c r="M402" s="1"/>
    </row>
    <row r="403" spans="13:13" x14ac:dyDescent="0.15">
      <c r="M403" s="1"/>
    </row>
    <row r="404" spans="13:13" x14ac:dyDescent="0.15">
      <c r="M404" s="1"/>
    </row>
    <row r="405" spans="13:13" x14ac:dyDescent="0.15">
      <c r="M405" s="1"/>
    </row>
    <row r="406" spans="13:13" x14ac:dyDescent="0.15">
      <c r="M406" s="1"/>
    </row>
    <row r="407" spans="13:13" x14ac:dyDescent="0.15">
      <c r="M407" s="1"/>
    </row>
    <row r="408" spans="13:13" x14ac:dyDescent="0.15">
      <c r="M408" s="1"/>
    </row>
    <row r="409" spans="13:13" x14ac:dyDescent="0.15">
      <c r="M409" s="1"/>
    </row>
    <row r="410" spans="13:13" x14ac:dyDescent="0.15">
      <c r="M410" s="1"/>
    </row>
    <row r="411" spans="13:13" x14ac:dyDescent="0.15">
      <c r="M411" s="1"/>
    </row>
    <row r="412" spans="13:13" x14ac:dyDescent="0.15">
      <c r="M412" s="1"/>
    </row>
    <row r="413" spans="13:13" x14ac:dyDescent="0.15">
      <c r="M413" s="1"/>
    </row>
    <row r="414" spans="13:13" x14ac:dyDescent="0.15">
      <c r="M414" s="1"/>
    </row>
    <row r="415" spans="13:13" x14ac:dyDescent="0.15">
      <c r="M415" s="1"/>
    </row>
    <row r="416" spans="13:13" x14ac:dyDescent="0.15">
      <c r="M416" s="1"/>
    </row>
    <row r="417" spans="13:13" x14ac:dyDescent="0.15">
      <c r="M417" s="1"/>
    </row>
    <row r="418" spans="13:13" x14ac:dyDescent="0.15">
      <c r="M418" s="1"/>
    </row>
    <row r="419" spans="13:13" x14ac:dyDescent="0.15">
      <c r="M419" s="1"/>
    </row>
    <row r="420" spans="13:13" x14ac:dyDescent="0.15">
      <c r="M420" s="1"/>
    </row>
    <row r="421" spans="13:13" x14ac:dyDescent="0.15">
      <c r="M421" s="1"/>
    </row>
    <row r="422" spans="13:13" x14ac:dyDescent="0.15">
      <c r="M422" s="1"/>
    </row>
    <row r="423" spans="13:13" x14ac:dyDescent="0.15">
      <c r="M423" s="1"/>
    </row>
    <row r="424" spans="13:13" x14ac:dyDescent="0.15">
      <c r="M424" s="1"/>
    </row>
    <row r="425" spans="13:13" x14ac:dyDescent="0.15">
      <c r="M425" s="1"/>
    </row>
    <row r="426" spans="13:13" x14ac:dyDescent="0.15">
      <c r="M426" s="1"/>
    </row>
    <row r="427" spans="13:13" x14ac:dyDescent="0.15">
      <c r="M427" s="1"/>
    </row>
    <row r="428" spans="13:13" x14ac:dyDescent="0.15">
      <c r="M428" s="1"/>
    </row>
    <row r="429" spans="13:13" x14ac:dyDescent="0.15">
      <c r="M429" s="1"/>
    </row>
    <row r="430" spans="13:13" x14ac:dyDescent="0.15">
      <c r="M430" s="1"/>
    </row>
    <row r="431" spans="13:13" x14ac:dyDescent="0.15">
      <c r="M431" s="1"/>
    </row>
    <row r="432" spans="13:13" x14ac:dyDescent="0.15">
      <c r="M432" s="1"/>
    </row>
    <row r="433" spans="13:13" x14ac:dyDescent="0.15">
      <c r="M433" s="1"/>
    </row>
    <row r="434" spans="13:13" x14ac:dyDescent="0.15">
      <c r="M434" s="1"/>
    </row>
    <row r="435" spans="13:13" x14ac:dyDescent="0.15">
      <c r="M435" s="1"/>
    </row>
    <row r="436" spans="13:13" x14ac:dyDescent="0.15">
      <c r="M436" s="1"/>
    </row>
    <row r="437" spans="13:13" x14ac:dyDescent="0.15">
      <c r="M437" s="1"/>
    </row>
    <row r="438" spans="13:13" x14ac:dyDescent="0.15">
      <c r="M438" s="1"/>
    </row>
    <row r="439" spans="13:13" x14ac:dyDescent="0.15">
      <c r="M439" s="1"/>
    </row>
    <row r="440" spans="13:13" x14ac:dyDescent="0.15">
      <c r="M440" s="1"/>
    </row>
    <row r="441" spans="13:13" x14ac:dyDescent="0.15">
      <c r="M441" s="1"/>
    </row>
    <row r="442" spans="13:13" x14ac:dyDescent="0.15">
      <c r="M442" s="1"/>
    </row>
    <row r="443" spans="13:13" x14ac:dyDescent="0.15">
      <c r="M443" s="1"/>
    </row>
    <row r="444" spans="13:13" x14ac:dyDescent="0.15">
      <c r="M444" s="1"/>
    </row>
    <row r="445" spans="13:13" x14ac:dyDescent="0.15">
      <c r="M445" s="1"/>
    </row>
    <row r="446" spans="13:13" x14ac:dyDescent="0.15">
      <c r="M446" s="1"/>
    </row>
    <row r="447" spans="13:13" x14ac:dyDescent="0.15">
      <c r="M447" s="1"/>
    </row>
    <row r="448" spans="13:13" x14ac:dyDescent="0.15">
      <c r="M448" s="1"/>
    </row>
    <row r="449" spans="13:13" x14ac:dyDescent="0.15">
      <c r="M449" s="1"/>
    </row>
    <row r="450" spans="13:13" x14ac:dyDescent="0.15">
      <c r="M450" s="1"/>
    </row>
    <row r="451" spans="13:13" x14ac:dyDescent="0.15">
      <c r="M451" s="1"/>
    </row>
    <row r="452" spans="13:13" x14ac:dyDescent="0.15">
      <c r="M452" s="1"/>
    </row>
    <row r="453" spans="13:13" x14ac:dyDescent="0.15">
      <c r="M453" s="1"/>
    </row>
    <row r="454" spans="13:13" x14ac:dyDescent="0.15">
      <c r="M454" s="1"/>
    </row>
    <row r="455" spans="13:13" x14ac:dyDescent="0.15">
      <c r="M455" s="1"/>
    </row>
    <row r="456" spans="13:13" x14ac:dyDescent="0.15">
      <c r="M456" s="1"/>
    </row>
    <row r="457" spans="13:13" x14ac:dyDescent="0.15">
      <c r="M457" s="1"/>
    </row>
    <row r="458" spans="13:13" x14ac:dyDescent="0.15">
      <c r="M458" s="1"/>
    </row>
    <row r="459" spans="13:13" x14ac:dyDescent="0.15">
      <c r="M459" s="1"/>
    </row>
    <row r="460" spans="13:13" x14ac:dyDescent="0.15">
      <c r="M460" s="1"/>
    </row>
    <row r="461" spans="13:13" x14ac:dyDescent="0.15">
      <c r="M461" s="1"/>
    </row>
    <row r="462" spans="13:13" x14ac:dyDescent="0.15">
      <c r="M462" s="1"/>
    </row>
    <row r="463" spans="13:13" x14ac:dyDescent="0.15">
      <c r="M463" s="1"/>
    </row>
    <row r="464" spans="13:13" x14ac:dyDescent="0.15">
      <c r="M464" s="1"/>
    </row>
    <row r="465" spans="13:13" x14ac:dyDescent="0.15">
      <c r="M465" s="1"/>
    </row>
    <row r="466" spans="13:13" x14ac:dyDescent="0.15">
      <c r="M466" s="1"/>
    </row>
    <row r="467" spans="13:13" x14ac:dyDescent="0.15">
      <c r="M467" s="1"/>
    </row>
    <row r="468" spans="13:13" x14ac:dyDescent="0.15">
      <c r="M468" s="1"/>
    </row>
    <row r="469" spans="13:13" x14ac:dyDescent="0.15">
      <c r="M469" s="1"/>
    </row>
    <row r="470" spans="13:13" x14ac:dyDescent="0.15">
      <c r="M470" s="1"/>
    </row>
    <row r="471" spans="13:13" x14ac:dyDescent="0.15">
      <c r="M471" s="1"/>
    </row>
    <row r="472" spans="13:13" x14ac:dyDescent="0.15">
      <c r="M472" s="1"/>
    </row>
    <row r="473" spans="13:13" x14ac:dyDescent="0.15">
      <c r="M473" s="1"/>
    </row>
    <row r="474" spans="13:13" x14ac:dyDescent="0.15">
      <c r="M474" s="1"/>
    </row>
    <row r="475" spans="13:13" x14ac:dyDescent="0.15">
      <c r="M475" s="1"/>
    </row>
    <row r="476" spans="13:13" x14ac:dyDescent="0.15">
      <c r="M476" s="1"/>
    </row>
    <row r="477" spans="13:13" x14ac:dyDescent="0.15">
      <c r="M477" s="1"/>
    </row>
    <row r="478" spans="13:13" x14ac:dyDescent="0.15">
      <c r="M478" s="1"/>
    </row>
    <row r="479" spans="13:13" x14ac:dyDescent="0.15">
      <c r="M479" s="1"/>
    </row>
    <row r="480" spans="13:13" x14ac:dyDescent="0.15">
      <c r="M480" s="1"/>
    </row>
    <row r="481" spans="13:13" x14ac:dyDescent="0.15">
      <c r="M481" s="1"/>
    </row>
    <row r="482" spans="13:13" x14ac:dyDescent="0.15">
      <c r="M482" s="1"/>
    </row>
    <row r="483" spans="13:13" x14ac:dyDescent="0.15">
      <c r="M483" s="1"/>
    </row>
    <row r="484" spans="13:13" x14ac:dyDescent="0.15">
      <c r="M484" s="1"/>
    </row>
    <row r="485" spans="13:13" x14ac:dyDescent="0.15">
      <c r="M485" s="1"/>
    </row>
    <row r="486" spans="13:13" x14ac:dyDescent="0.15">
      <c r="M486" s="1"/>
    </row>
    <row r="487" spans="13:13" x14ac:dyDescent="0.15">
      <c r="M487" s="1"/>
    </row>
    <row r="488" spans="13:13" x14ac:dyDescent="0.15">
      <c r="M488" s="1"/>
    </row>
    <row r="489" spans="13:13" x14ac:dyDescent="0.15">
      <c r="M489" s="1"/>
    </row>
    <row r="490" spans="13:13" x14ac:dyDescent="0.15">
      <c r="M490" s="1"/>
    </row>
    <row r="491" spans="13:13" x14ac:dyDescent="0.15">
      <c r="M491" s="1"/>
    </row>
    <row r="492" spans="13:13" x14ac:dyDescent="0.15">
      <c r="M492" s="1"/>
    </row>
    <row r="493" spans="13:13" x14ac:dyDescent="0.15">
      <c r="M493" s="1"/>
    </row>
    <row r="494" spans="13:13" x14ac:dyDescent="0.15">
      <c r="M494" s="1"/>
    </row>
    <row r="495" spans="13:13" x14ac:dyDescent="0.15">
      <c r="M495" s="1"/>
    </row>
    <row r="496" spans="13:13" x14ac:dyDescent="0.15">
      <c r="M496" s="1"/>
    </row>
    <row r="497" spans="13:13" x14ac:dyDescent="0.15">
      <c r="M497" s="1"/>
    </row>
    <row r="498" spans="13:13" x14ac:dyDescent="0.15">
      <c r="M498" s="1"/>
    </row>
    <row r="499" spans="13:13" x14ac:dyDescent="0.15">
      <c r="M499" s="1"/>
    </row>
    <row r="500" spans="13:13" x14ac:dyDescent="0.15">
      <c r="M500" s="1"/>
    </row>
    <row r="501" spans="13:13" x14ac:dyDescent="0.15">
      <c r="M501" s="1"/>
    </row>
    <row r="502" spans="13:13" x14ac:dyDescent="0.15">
      <c r="M502" s="1"/>
    </row>
    <row r="503" spans="13:13" x14ac:dyDescent="0.15">
      <c r="M503" s="1"/>
    </row>
    <row r="504" spans="13:13" x14ac:dyDescent="0.15">
      <c r="M504" s="1"/>
    </row>
    <row r="505" spans="13:13" x14ac:dyDescent="0.15">
      <c r="M505" s="1"/>
    </row>
    <row r="506" spans="13:13" x14ac:dyDescent="0.15">
      <c r="M506" s="1"/>
    </row>
    <row r="507" spans="13:13" x14ac:dyDescent="0.15">
      <c r="M507" s="1"/>
    </row>
    <row r="508" spans="13:13" x14ac:dyDescent="0.15">
      <c r="M508" s="1"/>
    </row>
    <row r="509" spans="13:13" x14ac:dyDescent="0.15">
      <c r="M509" s="1"/>
    </row>
    <row r="510" spans="13:13" x14ac:dyDescent="0.15">
      <c r="M510" s="1"/>
    </row>
    <row r="511" spans="13:13" x14ac:dyDescent="0.15">
      <c r="M511" s="1"/>
    </row>
    <row r="512" spans="13:13" x14ac:dyDescent="0.15">
      <c r="M512" s="1"/>
    </row>
    <row r="513" spans="13:13" x14ac:dyDescent="0.15">
      <c r="M513" s="1"/>
    </row>
    <row r="514" spans="13:13" x14ac:dyDescent="0.15">
      <c r="M514" s="1"/>
    </row>
    <row r="515" spans="13:13" x14ac:dyDescent="0.15">
      <c r="M515" s="1"/>
    </row>
    <row r="516" spans="13:13" x14ac:dyDescent="0.15">
      <c r="M516" s="1"/>
    </row>
    <row r="517" spans="13:13" x14ac:dyDescent="0.15">
      <c r="M517" s="1"/>
    </row>
    <row r="518" spans="13:13" x14ac:dyDescent="0.15">
      <c r="M518" s="1"/>
    </row>
    <row r="519" spans="13:13" x14ac:dyDescent="0.15">
      <c r="M519" s="1"/>
    </row>
    <row r="520" spans="13:13" x14ac:dyDescent="0.15">
      <c r="M520" s="1"/>
    </row>
    <row r="521" spans="13:13" x14ac:dyDescent="0.15">
      <c r="M521" s="1"/>
    </row>
    <row r="522" spans="13:13" x14ac:dyDescent="0.15">
      <c r="M522" s="1"/>
    </row>
    <row r="523" spans="13:13" x14ac:dyDescent="0.15">
      <c r="M523" s="1"/>
    </row>
    <row r="524" spans="13:13" x14ac:dyDescent="0.15">
      <c r="M524" s="1"/>
    </row>
    <row r="525" spans="13:13" x14ac:dyDescent="0.15">
      <c r="M525" s="1"/>
    </row>
    <row r="526" spans="13:13" x14ac:dyDescent="0.15">
      <c r="M526" s="1"/>
    </row>
    <row r="527" spans="13:13" x14ac:dyDescent="0.15">
      <c r="M527" s="1"/>
    </row>
    <row r="528" spans="13:13" x14ac:dyDescent="0.15">
      <c r="M528" s="1"/>
    </row>
    <row r="529" spans="13:13" x14ac:dyDescent="0.15">
      <c r="M529" s="1"/>
    </row>
    <row r="530" spans="13:13" x14ac:dyDescent="0.15">
      <c r="M530" s="1"/>
    </row>
    <row r="531" spans="13:13" x14ac:dyDescent="0.15">
      <c r="M531" s="1"/>
    </row>
    <row r="532" spans="13:13" x14ac:dyDescent="0.15">
      <c r="M532" s="1"/>
    </row>
    <row r="533" spans="13:13" x14ac:dyDescent="0.15">
      <c r="M533" s="1"/>
    </row>
    <row r="534" spans="13:13" x14ac:dyDescent="0.15">
      <c r="M534" s="1"/>
    </row>
    <row r="535" spans="13:13" x14ac:dyDescent="0.15">
      <c r="M535" s="1"/>
    </row>
    <row r="536" spans="13:13" x14ac:dyDescent="0.15">
      <c r="M536" s="1"/>
    </row>
    <row r="537" spans="13:13" x14ac:dyDescent="0.15">
      <c r="M537" s="1"/>
    </row>
    <row r="538" spans="13:13" x14ac:dyDescent="0.15">
      <c r="M538" s="1"/>
    </row>
    <row r="539" spans="13:13" x14ac:dyDescent="0.15">
      <c r="M539" s="1"/>
    </row>
    <row r="540" spans="13:13" x14ac:dyDescent="0.15">
      <c r="M540" s="1"/>
    </row>
    <row r="541" spans="13:13" x14ac:dyDescent="0.15">
      <c r="M541" s="1"/>
    </row>
    <row r="542" spans="13:13" x14ac:dyDescent="0.15">
      <c r="M542" s="1"/>
    </row>
    <row r="543" spans="13:13" x14ac:dyDescent="0.15">
      <c r="M543" s="1"/>
    </row>
    <row r="544" spans="13:13" x14ac:dyDescent="0.15">
      <c r="M544" s="1"/>
    </row>
    <row r="545" spans="13:13" x14ac:dyDescent="0.15">
      <c r="M545" s="1"/>
    </row>
    <row r="546" spans="13:13" x14ac:dyDescent="0.15">
      <c r="M546" s="1"/>
    </row>
    <row r="547" spans="13:13" x14ac:dyDescent="0.15">
      <c r="M547" s="1"/>
    </row>
    <row r="548" spans="13:13" x14ac:dyDescent="0.15">
      <c r="M548" s="1"/>
    </row>
    <row r="549" spans="13:13" x14ac:dyDescent="0.15">
      <c r="M549" s="1"/>
    </row>
    <row r="550" spans="13:13" x14ac:dyDescent="0.15">
      <c r="M550" s="1"/>
    </row>
    <row r="551" spans="13:13" x14ac:dyDescent="0.15">
      <c r="M551" s="1"/>
    </row>
    <row r="552" spans="13:13" x14ac:dyDescent="0.15">
      <c r="M552" s="1"/>
    </row>
    <row r="553" spans="13:13" x14ac:dyDescent="0.15">
      <c r="M553" s="1"/>
    </row>
    <row r="554" spans="13:13" x14ac:dyDescent="0.15">
      <c r="M554" s="1"/>
    </row>
    <row r="555" spans="13:13" x14ac:dyDescent="0.15">
      <c r="M555" s="1"/>
    </row>
    <row r="556" spans="13:13" x14ac:dyDescent="0.15">
      <c r="M556" s="1"/>
    </row>
    <row r="557" spans="13:13" x14ac:dyDescent="0.15">
      <c r="M557" s="1"/>
    </row>
    <row r="558" spans="13:13" x14ac:dyDescent="0.15">
      <c r="M558" s="1"/>
    </row>
    <row r="559" spans="13:13" x14ac:dyDescent="0.15">
      <c r="M559" s="1"/>
    </row>
    <row r="560" spans="13:13" x14ac:dyDescent="0.15">
      <c r="M560" s="1"/>
    </row>
    <row r="561" spans="13:13" x14ac:dyDescent="0.15">
      <c r="M561" s="1"/>
    </row>
    <row r="562" spans="13:13" x14ac:dyDescent="0.15">
      <c r="M562" s="1"/>
    </row>
    <row r="563" spans="13:13" x14ac:dyDescent="0.15">
      <c r="M563" s="1"/>
    </row>
    <row r="564" spans="13:13" x14ac:dyDescent="0.15">
      <c r="M564" s="1"/>
    </row>
    <row r="565" spans="13:13" x14ac:dyDescent="0.15">
      <c r="M565" s="1"/>
    </row>
    <row r="566" spans="13:13" x14ac:dyDescent="0.15">
      <c r="M566" s="1"/>
    </row>
    <row r="567" spans="13:13" x14ac:dyDescent="0.15">
      <c r="M567" s="1"/>
    </row>
    <row r="568" spans="13:13" x14ac:dyDescent="0.15">
      <c r="M568" s="1"/>
    </row>
    <row r="569" spans="13:13" x14ac:dyDescent="0.15">
      <c r="M569" s="1"/>
    </row>
    <row r="570" spans="13:13" x14ac:dyDescent="0.15">
      <c r="M570" s="1"/>
    </row>
    <row r="571" spans="13:13" x14ac:dyDescent="0.15">
      <c r="M571" s="1"/>
    </row>
    <row r="572" spans="13:13" x14ac:dyDescent="0.15">
      <c r="M572" s="1"/>
    </row>
    <row r="573" spans="13:13" x14ac:dyDescent="0.15">
      <c r="M573" s="1"/>
    </row>
    <row r="574" spans="13:13" x14ac:dyDescent="0.15">
      <c r="M574" s="1"/>
    </row>
    <row r="575" spans="13:13" x14ac:dyDescent="0.15">
      <c r="M575" s="1"/>
    </row>
    <row r="576" spans="13:13" x14ac:dyDescent="0.15">
      <c r="M576" s="1"/>
    </row>
    <row r="577" spans="13:13" x14ac:dyDescent="0.15">
      <c r="M577" s="1"/>
    </row>
    <row r="578" spans="13:13" x14ac:dyDescent="0.15">
      <c r="M578" s="1"/>
    </row>
    <row r="579" spans="13:13" x14ac:dyDescent="0.15">
      <c r="M579" s="1"/>
    </row>
    <row r="580" spans="13:13" x14ac:dyDescent="0.15">
      <c r="M580" s="1"/>
    </row>
    <row r="581" spans="13:13" x14ac:dyDescent="0.15">
      <c r="M581" s="1"/>
    </row>
    <row r="582" spans="13:13" x14ac:dyDescent="0.15">
      <c r="M582" s="1"/>
    </row>
    <row r="583" spans="13:13" x14ac:dyDescent="0.15">
      <c r="M583" s="1"/>
    </row>
    <row r="584" spans="13:13" x14ac:dyDescent="0.15">
      <c r="M584" s="1"/>
    </row>
    <row r="585" spans="13:13" x14ac:dyDescent="0.15">
      <c r="M585" s="1"/>
    </row>
    <row r="586" spans="13:13" x14ac:dyDescent="0.15">
      <c r="M586" s="1"/>
    </row>
    <row r="587" spans="13:13" x14ac:dyDescent="0.15">
      <c r="M587" s="1"/>
    </row>
    <row r="588" spans="13:13" x14ac:dyDescent="0.15">
      <c r="M588" s="1"/>
    </row>
    <row r="589" spans="13:13" x14ac:dyDescent="0.15">
      <c r="M589" s="1"/>
    </row>
    <row r="590" spans="13:13" x14ac:dyDescent="0.15">
      <c r="M590" s="1"/>
    </row>
    <row r="591" spans="13:13" x14ac:dyDescent="0.15">
      <c r="M591" s="1"/>
    </row>
    <row r="592" spans="13:13" x14ac:dyDescent="0.15">
      <c r="M592" s="1"/>
    </row>
    <row r="593" spans="13:13" x14ac:dyDescent="0.15">
      <c r="M593" s="1"/>
    </row>
    <row r="594" spans="13:13" x14ac:dyDescent="0.15">
      <c r="M594" s="1"/>
    </row>
    <row r="595" spans="13:13" x14ac:dyDescent="0.15">
      <c r="M595" s="1"/>
    </row>
    <row r="596" spans="13:13" x14ac:dyDescent="0.15">
      <c r="M596" s="1"/>
    </row>
    <row r="597" spans="13:13" x14ac:dyDescent="0.15">
      <c r="M597" s="1"/>
    </row>
    <row r="598" spans="13:13" x14ac:dyDescent="0.15">
      <c r="M598" s="1"/>
    </row>
    <row r="599" spans="13:13" x14ac:dyDescent="0.15">
      <c r="M599" s="1"/>
    </row>
    <row r="600" spans="13:13" x14ac:dyDescent="0.15">
      <c r="M600" s="1"/>
    </row>
    <row r="601" spans="13:13" x14ac:dyDescent="0.15">
      <c r="M601" s="1"/>
    </row>
    <row r="602" spans="13:13" x14ac:dyDescent="0.15">
      <c r="M602" s="1"/>
    </row>
    <row r="603" spans="13:13" x14ac:dyDescent="0.15">
      <c r="M603" s="1"/>
    </row>
    <row r="604" spans="13:13" x14ac:dyDescent="0.15">
      <c r="M604" s="1"/>
    </row>
    <row r="605" spans="13:13" x14ac:dyDescent="0.15">
      <c r="M605" s="1"/>
    </row>
    <row r="606" spans="13:13" x14ac:dyDescent="0.15">
      <c r="M606" s="1"/>
    </row>
    <row r="607" spans="13:13" x14ac:dyDescent="0.15">
      <c r="M607" s="1"/>
    </row>
    <row r="608" spans="13:13" x14ac:dyDescent="0.15">
      <c r="M608" s="1"/>
    </row>
    <row r="609" spans="13:13" x14ac:dyDescent="0.15">
      <c r="M609" s="1"/>
    </row>
    <row r="610" spans="13:13" x14ac:dyDescent="0.15">
      <c r="M610" s="1"/>
    </row>
    <row r="611" spans="13:13" x14ac:dyDescent="0.15">
      <c r="M611" s="1"/>
    </row>
    <row r="612" spans="13:13" x14ac:dyDescent="0.15">
      <c r="M612" s="1"/>
    </row>
    <row r="613" spans="13:13" x14ac:dyDescent="0.15">
      <c r="M613" s="1"/>
    </row>
    <row r="614" spans="13:13" x14ac:dyDescent="0.15">
      <c r="M614" s="1"/>
    </row>
    <row r="615" spans="13:13" x14ac:dyDescent="0.15">
      <c r="M615" s="1"/>
    </row>
    <row r="616" spans="13:13" x14ac:dyDescent="0.15">
      <c r="M616" s="1"/>
    </row>
    <row r="617" spans="13:13" x14ac:dyDescent="0.15">
      <c r="M617" s="1"/>
    </row>
    <row r="618" spans="13:13" x14ac:dyDescent="0.15">
      <c r="M618" s="1"/>
    </row>
    <row r="619" spans="13:13" x14ac:dyDescent="0.15">
      <c r="M619" s="1"/>
    </row>
    <row r="620" spans="13:13" x14ac:dyDescent="0.15">
      <c r="M620" s="1"/>
    </row>
    <row r="621" spans="13:13" x14ac:dyDescent="0.15">
      <c r="M621" s="1"/>
    </row>
    <row r="622" spans="13:13" x14ac:dyDescent="0.15">
      <c r="M622" s="1"/>
    </row>
    <row r="623" spans="13:13" x14ac:dyDescent="0.15">
      <c r="M623" s="1"/>
    </row>
    <row r="624" spans="13:13" x14ac:dyDescent="0.15">
      <c r="M624" s="1"/>
    </row>
    <row r="625" spans="13:13" x14ac:dyDescent="0.15">
      <c r="M625" s="1"/>
    </row>
    <row r="626" spans="13:13" x14ac:dyDescent="0.15">
      <c r="M626" s="1"/>
    </row>
    <row r="627" spans="13:13" x14ac:dyDescent="0.15">
      <c r="M627" s="1"/>
    </row>
    <row r="628" spans="13:13" x14ac:dyDescent="0.15">
      <c r="M628" s="1"/>
    </row>
    <row r="629" spans="13:13" x14ac:dyDescent="0.15">
      <c r="M629" s="1"/>
    </row>
    <row r="630" spans="13:13" x14ac:dyDescent="0.15">
      <c r="M630" s="1"/>
    </row>
    <row r="631" spans="13:13" x14ac:dyDescent="0.15">
      <c r="M631" s="1"/>
    </row>
    <row r="632" spans="13:13" x14ac:dyDescent="0.15">
      <c r="M632" s="1"/>
    </row>
    <row r="633" spans="13:13" x14ac:dyDescent="0.15">
      <c r="M633" s="1"/>
    </row>
    <row r="634" spans="13:13" x14ac:dyDescent="0.15">
      <c r="M634" s="1"/>
    </row>
    <row r="635" spans="13:13" x14ac:dyDescent="0.15">
      <c r="M635" s="1"/>
    </row>
    <row r="636" spans="13:13" x14ac:dyDescent="0.15">
      <c r="M636" s="1"/>
    </row>
    <row r="637" spans="13:13" x14ac:dyDescent="0.15">
      <c r="M637" s="1"/>
    </row>
    <row r="638" spans="13:13" x14ac:dyDescent="0.15">
      <c r="M638" s="1"/>
    </row>
    <row r="639" spans="13:13" x14ac:dyDescent="0.15">
      <c r="M639" s="1"/>
    </row>
    <row r="640" spans="13:13" x14ac:dyDescent="0.15">
      <c r="M640" s="1"/>
    </row>
    <row r="641" spans="13:13" x14ac:dyDescent="0.15">
      <c r="M641" s="1"/>
    </row>
    <row r="642" spans="13:13" x14ac:dyDescent="0.15">
      <c r="M642" s="1"/>
    </row>
    <row r="643" spans="13:13" x14ac:dyDescent="0.15">
      <c r="M643" s="1"/>
    </row>
    <row r="644" spans="13:13" x14ac:dyDescent="0.15">
      <c r="M644" s="1"/>
    </row>
    <row r="645" spans="13:13" x14ac:dyDescent="0.15">
      <c r="M645" s="1"/>
    </row>
    <row r="646" spans="13:13" x14ac:dyDescent="0.15">
      <c r="M646" s="1"/>
    </row>
    <row r="647" spans="13:13" x14ac:dyDescent="0.15">
      <c r="M647" s="1"/>
    </row>
    <row r="648" spans="13:13" x14ac:dyDescent="0.15">
      <c r="M648" s="1"/>
    </row>
    <row r="649" spans="13:13" x14ac:dyDescent="0.15">
      <c r="M649" s="1"/>
    </row>
    <row r="650" spans="13:13" x14ac:dyDescent="0.15">
      <c r="M650" s="1"/>
    </row>
    <row r="651" spans="13:13" x14ac:dyDescent="0.15">
      <c r="M651" s="1"/>
    </row>
    <row r="652" spans="13:13" x14ac:dyDescent="0.15">
      <c r="M652" s="1"/>
    </row>
    <row r="653" spans="13:13" x14ac:dyDescent="0.15">
      <c r="M653" s="1"/>
    </row>
    <row r="654" spans="13:13" x14ac:dyDescent="0.15">
      <c r="M654" s="1"/>
    </row>
    <row r="655" spans="13:13" x14ac:dyDescent="0.15">
      <c r="M655" s="1"/>
    </row>
    <row r="656" spans="13:13" x14ac:dyDescent="0.15">
      <c r="M656" s="1"/>
    </row>
    <row r="657" spans="13:13" x14ac:dyDescent="0.15">
      <c r="M657" s="1"/>
    </row>
    <row r="658" spans="13:13" x14ac:dyDescent="0.15">
      <c r="M658" s="1"/>
    </row>
    <row r="659" spans="13:13" x14ac:dyDescent="0.15">
      <c r="M659" s="1"/>
    </row>
    <row r="660" spans="13:13" x14ac:dyDescent="0.15">
      <c r="M660" s="1"/>
    </row>
    <row r="661" spans="13:13" x14ac:dyDescent="0.15">
      <c r="M661" s="1"/>
    </row>
    <row r="662" spans="13:13" x14ac:dyDescent="0.15">
      <c r="M662" s="1"/>
    </row>
    <row r="663" spans="13:13" x14ac:dyDescent="0.15">
      <c r="M663" s="1"/>
    </row>
    <row r="664" spans="13:13" x14ac:dyDescent="0.15">
      <c r="M664" s="1"/>
    </row>
    <row r="665" spans="13:13" x14ac:dyDescent="0.15">
      <c r="M665" s="1"/>
    </row>
    <row r="666" spans="13:13" x14ac:dyDescent="0.15">
      <c r="M666" s="1"/>
    </row>
    <row r="667" spans="13:13" x14ac:dyDescent="0.15">
      <c r="M667" s="1"/>
    </row>
    <row r="668" spans="13:13" x14ac:dyDescent="0.15">
      <c r="M668" s="1"/>
    </row>
    <row r="669" spans="13:13" x14ac:dyDescent="0.15">
      <c r="M669" s="1"/>
    </row>
    <row r="670" spans="13:13" x14ac:dyDescent="0.15">
      <c r="M670" s="1"/>
    </row>
    <row r="671" spans="13:13" x14ac:dyDescent="0.15">
      <c r="M671" s="1"/>
    </row>
    <row r="672" spans="13:13" x14ac:dyDescent="0.15">
      <c r="M672" s="1"/>
    </row>
    <row r="673" spans="13:13" x14ac:dyDescent="0.15">
      <c r="M673" s="1"/>
    </row>
    <row r="674" spans="13:13" x14ac:dyDescent="0.15">
      <c r="M674" s="1"/>
    </row>
    <row r="675" spans="13:13" x14ac:dyDescent="0.15">
      <c r="M675" s="1"/>
    </row>
    <row r="676" spans="13:13" x14ac:dyDescent="0.15">
      <c r="M676" s="1"/>
    </row>
    <row r="677" spans="13:13" x14ac:dyDescent="0.15">
      <c r="M677" s="1"/>
    </row>
    <row r="678" spans="13:13" x14ac:dyDescent="0.15">
      <c r="M678" s="1"/>
    </row>
    <row r="679" spans="13:13" x14ac:dyDescent="0.15">
      <c r="M679" s="1"/>
    </row>
    <row r="680" spans="13:13" x14ac:dyDescent="0.15">
      <c r="M680" s="1"/>
    </row>
    <row r="681" spans="13:13" x14ac:dyDescent="0.15">
      <c r="M681" s="1"/>
    </row>
    <row r="682" spans="13:13" x14ac:dyDescent="0.15">
      <c r="M682" s="1"/>
    </row>
    <row r="683" spans="13:13" x14ac:dyDescent="0.15">
      <c r="M683" s="1"/>
    </row>
    <row r="684" spans="13:13" x14ac:dyDescent="0.15">
      <c r="M684" s="1"/>
    </row>
    <row r="685" spans="13:13" x14ac:dyDescent="0.15">
      <c r="M685" s="1"/>
    </row>
    <row r="686" spans="13:13" x14ac:dyDescent="0.15">
      <c r="M686" s="1"/>
    </row>
    <row r="687" spans="13:13" x14ac:dyDescent="0.15">
      <c r="M687" s="1"/>
    </row>
    <row r="688" spans="13:13" x14ac:dyDescent="0.15">
      <c r="M688" s="1"/>
    </row>
    <row r="689" spans="13:13" x14ac:dyDescent="0.15">
      <c r="M689" s="1"/>
    </row>
    <row r="690" spans="13:13" x14ac:dyDescent="0.15">
      <c r="M690" s="1"/>
    </row>
    <row r="691" spans="13:13" x14ac:dyDescent="0.15">
      <c r="M691" s="1"/>
    </row>
    <row r="692" spans="13:13" x14ac:dyDescent="0.15">
      <c r="M692" s="1"/>
    </row>
    <row r="693" spans="13:13" x14ac:dyDescent="0.15">
      <c r="M693" s="1"/>
    </row>
    <row r="694" spans="13:13" x14ac:dyDescent="0.15">
      <c r="M694" s="1"/>
    </row>
    <row r="695" spans="13:13" x14ac:dyDescent="0.15">
      <c r="M695" s="1"/>
    </row>
    <row r="696" spans="13:13" x14ac:dyDescent="0.15">
      <c r="M696" s="1"/>
    </row>
    <row r="697" spans="13:13" x14ac:dyDescent="0.15">
      <c r="M697" s="1"/>
    </row>
    <row r="698" spans="13:13" x14ac:dyDescent="0.15">
      <c r="M698" s="1"/>
    </row>
    <row r="699" spans="13:13" x14ac:dyDescent="0.15">
      <c r="M699" s="1"/>
    </row>
    <row r="700" spans="13:13" x14ac:dyDescent="0.15">
      <c r="M700" s="1"/>
    </row>
    <row r="701" spans="13:13" x14ac:dyDescent="0.15">
      <c r="M701" s="1"/>
    </row>
    <row r="702" spans="13:13" x14ac:dyDescent="0.15">
      <c r="M702" s="1"/>
    </row>
    <row r="703" spans="13:13" x14ac:dyDescent="0.15">
      <c r="M703" s="1"/>
    </row>
    <row r="704" spans="13:13" x14ac:dyDescent="0.15">
      <c r="M704" s="1"/>
    </row>
    <row r="705" spans="13:13" x14ac:dyDescent="0.15">
      <c r="M705" s="1"/>
    </row>
    <row r="706" spans="13:13" x14ac:dyDescent="0.15">
      <c r="M706" s="1"/>
    </row>
    <row r="707" spans="13:13" x14ac:dyDescent="0.15">
      <c r="M707" s="1"/>
    </row>
    <row r="708" spans="13:13" x14ac:dyDescent="0.15">
      <c r="M708" s="1"/>
    </row>
    <row r="709" spans="13:13" x14ac:dyDescent="0.15">
      <c r="M709" s="1"/>
    </row>
    <row r="710" spans="13:13" x14ac:dyDescent="0.15">
      <c r="M710" s="1"/>
    </row>
    <row r="711" spans="13:13" x14ac:dyDescent="0.15">
      <c r="M711" s="1"/>
    </row>
    <row r="712" spans="13:13" x14ac:dyDescent="0.15">
      <c r="M712" s="1"/>
    </row>
    <row r="713" spans="13:13" x14ac:dyDescent="0.15">
      <c r="M713" s="1"/>
    </row>
    <row r="714" spans="13:13" x14ac:dyDescent="0.15">
      <c r="M714" s="1"/>
    </row>
    <row r="715" spans="13:13" x14ac:dyDescent="0.15">
      <c r="M715" s="1"/>
    </row>
    <row r="716" spans="13:13" x14ac:dyDescent="0.15">
      <c r="M716" s="1"/>
    </row>
    <row r="717" spans="13:13" x14ac:dyDescent="0.15">
      <c r="M717" s="1"/>
    </row>
    <row r="718" spans="13:13" x14ac:dyDescent="0.15">
      <c r="M718" s="1"/>
    </row>
    <row r="719" spans="13:13" x14ac:dyDescent="0.15">
      <c r="M719" s="1"/>
    </row>
    <row r="720" spans="13:13" x14ac:dyDescent="0.15">
      <c r="M720" s="1"/>
    </row>
    <row r="721" spans="13:13" x14ac:dyDescent="0.15">
      <c r="M721" s="1"/>
    </row>
    <row r="722" spans="13:13" x14ac:dyDescent="0.15">
      <c r="M722" s="1"/>
    </row>
    <row r="723" spans="13:13" x14ac:dyDescent="0.15">
      <c r="M723" s="1"/>
    </row>
    <row r="724" spans="13:13" x14ac:dyDescent="0.15">
      <c r="M724" s="1"/>
    </row>
    <row r="725" spans="13:13" x14ac:dyDescent="0.15">
      <c r="M725" s="1"/>
    </row>
    <row r="726" spans="13:13" x14ac:dyDescent="0.15">
      <c r="M726" s="1"/>
    </row>
    <row r="727" spans="13:13" x14ac:dyDescent="0.15">
      <c r="M727" s="1"/>
    </row>
    <row r="728" spans="13:13" x14ac:dyDescent="0.15">
      <c r="M728" s="1"/>
    </row>
    <row r="729" spans="13:13" x14ac:dyDescent="0.15">
      <c r="M729" s="1"/>
    </row>
    <row r="730" spans="13:13" x14ac:dyDescent="0.15">
      <c r="M730" s="1"/>
    </row>
    <row r="731" spans="13:13" x14ac:dyDescent="0.15">
      <c r="M731" s="1"/>
    </row>
    <row r="732" spans="13:13" x14ac:dyDescent="0.15">
      <c r="M732" s="1"/>
    </row>
    <row r="733" spans="13:13" x14ac:dyDescent="0.15">
      <c r="M733" s="1"/>
    </row>
    <row r="734" spans="13:13" x14ac:dyDescent="0.15">
      <c r="M734" s="1"/>
    </row>
    <row r="735" spans="13:13" x14ac:dyDescent="0.15">
      <c r="M735" s="1"/>
    </row>
    <row r="736" spans="13:13" x14ac:dyDescent="0.15">
      <c r="M736" s="1"/>
    </row>
    <row r="737" spans="13:13" x14ac:dyDescent="0.15">
      <c r="M737" s="1"/>
    </row>
    <row r="738" spans="13:13" x14ac:dyDescent="0.15">
      <c r="M738" s="1"/>
    </row>
    <row r="739" spans="13:13" x14ac:dyDescent="0.15">
      <c r="M739" s="1"/>
    </row>
    <row r="740" spans="13:13" x14ac:dyDescent="0.15">
      <c r="M740" s="1"/>
    </row>
    <row r="741" spans="13:13" x14ac:dyDescent="0.15">
      <c r="M741" s="1"/>
    </row>
    <row r="742" spans="13:13" x14ac:dyDescent="0.15">
      <c r="M742" s="1"/>
    </row>
    <row r="743" spans="13:13" x14ac:dyDescent="0.15">
      <c r="M743" s="1"/>
    </row>
    <row r="744" spans="13:13" x14ac:dyDescent="0.15">
      <c r="M744" s="1"/>
    </row>
    <row r="745" spans="13:13" x14ac:dyDescent="0.15">
      <c r="M745" s="1"/>
    </row>
    <row r="746" spans="13:13" x14ac:dyDescent="0.15">
      <c r="M746" s="1"/>
    </row>
    <row r="747" spans="13:13" x14ac:dyDescent="0.15">
      <c r="M747" s="1"/>
    </row>
    <row r="748" spans="13:13" x14ac:dyDescent="0.15">
      <c r="M748" s="1"/>
    </row>
    <row r="749" spans="13:13" x14ac:dyDescent="0.15">
      <c r="M749" s="1"/>
    </row>
    <row r="750" spans="13:13" x14ac:dyDescent="0.15">
      <c r="M750" s="1"/>
    </row>
    <row r="751" spans="13:13" x14ac:dyDescent="0.15">
      <c r="M751" s="1"/>
    </row>
    <row r="752" spans="13:13" x14ac:dyDescent="0.15">
      <c r="M752" s="1"/>
    </row>
    <row r="753" spans="13:13" x14ac:dyDescent="0.15">
      <c r="M753" s="1"/>
    </row>
    <row r="754" spans="13:13" x14ac:dyDescent="0.15">
      <c r="M754" s="1"/>
    </row>
    <row r="755" spans="13:13" x14ac:dyDescent="0.15">
      <c r="M755" s="1"/>
    </row>
    <row r="756" spans="13:13" x14ac:dyDescent="0.15">
      <c r="M756" s="1"/>
    </row>
    <row r="757" spans="13:13" x14ac:dyDescent="0.15">
      <c r="M757" s="1"/>
    </row>
    <row r="758" spans="13:13" x14ac:dyDescent="0.15">
      <c r="M758" s="1"/>
    </row>
    <row r="759" spans="13:13" x14ac:dyDescent="0.15">
      <c r="M759" s="1"/>
    </row>
    <row r="760" spans="13:13" x14ac:dyDescent="0.15">
      <c r="M760" s="1"/>
    </row>
    <row r="761" spans="13:13" x14ac:dyDescent="0.15">
      <c r="M761" s="1"/>
    </row>
    <row r="762" spans="13:13" x14ac:dyDescent="0.15">
      <c r="M762" s="1"/>
    </row>
    <row r="763" spans="13:13" x14ac:dyDescent="0.15">
      <c r="M763" s="1"/>
    </row>
    <row r="764" spans="13:13" x14ac:dyDescent="0.15">
      <c r="M764" s="1"/>
    </row>
    <row r="765" spans="13:13" x14ac:dyDescent="0.15">
      <c r="M765" s="1"/>
    </row>
    <row r="766" spans="13:13" x14ac:dyDescent="0.15">
      <c r="M766" s="1"/>
    </row>
    <row r="767" spans="13:13" x14ac:dyDescent="0.15">
      <c r="M767" s="1"/>
    </row>
    <row r="768" spans="13:13" x14ac:dyDescent="0.15">
      <c r="M768" s="1"/>
    </row>
    <row r="769" spans="13:13" x14ac:dyDescent="0.15">
      <c r="M769" s="1"/>
    </row>
    <row r="770" spans="13:13" x14ac:dyDescent="0.15">
      <c r="M770" s="1"/>
    </row>
    <row r="771" spans="13:13" x14ac:dyDescent="0.15">
      <c r="M771" s="1"/>
    </row>
    <row r="772" spans="13:13" x14ac:dyDescent="0.15">
      <c r="M772" s="1"/>
    </row>
    <row r="773" spans="13:13" x14ac:dyDescent="0.15">
      <c r="M773" s="1"/>
    </row>
    <row r="774" spans="13:13" x14ac:dyDescent="0.15">
      <c r="M774" s="1"/>
    </row>
    <row r="775" spans="13:13" x14ac:dyDescent="0.15">
      <c r="M775" s="1"/>
    </row>
    <row r="776" spans="13:13" x14ac:dyDescent="0.15">
      <c r="M776" s="1"/>
    </row>
    <row r="777" spans="13:13" x14ac:dyDescent="0.15">
      <c r="M777" s="1"/>
    </row>
    <row r="778" spans="13:13" x14ac:dyDescent="0.15">
      <c r="M778" s="1"/>
    </row>
    <row r="779" spans="13:13" x14ac:dyDescent="0.15">
      <c r="M779" s="1"/>
    </row>
    <row r="780" spans="13:13" x14ac:dyDescent="0.15">
      <c r="M780" s="1"/>
    </row>
    <row r="781" spans="13:13" x14ac:dyDescent="0.15">
      <c r="M781" s="1"/>
    </row>
    <row r="782" spans="13:13" x14ac:dyDescent="0.15">
      <c r="M782" s="1"/>
    </row>
    <row r="783" spans="13:13" x14ac:dyDescent="0.15">
      <c r="M783" s="1"/>
    </row>
    <row r="784" spans="13:13" x14ac:dyDescent="0.15">
      <c r="M784" s="1"/>
    </row>
    <row r="785" spans="13:13" x14ac:dyDescent="0.15">
      <c r="M785" s="1"/>
    </row>
    <row r="786" spans="13:13" x14ac:dyDescent="0.15">
      <c r="M786" s="1"/>
    </row>
    <row r="787" spans="13:13" x14ac:dyDescent="0.15">
      <c r="M787" s="1"/>
    </row>
    <row r="788" spans="13:13" x14ac:dyDescent="0.15">
      <c r="M788" s="1"/>
    </row>
    <row r="789" spans="13:13" x14ac:dyDescent="0.15">
      <c r="M789" s="1"/>
    </row>
    <row r="790" spans="13:13" x14ac:dyDescent="0.15">
      <c r="M790" s="1"/>
    </row>
    <row r="791" spans="13:13" x14ac:dyDescent="0.15">
      <c r="M791" s="1"/>
    </row>
    <row r="792" spans="13:13" x14ac:dyDescent="0.15">
      <c r="M792" s="1"/>
    </row>
    <row r="793" spans="13:13" x14ac:dyDescent="0.15">
      <c r="M793" s="1"/>
    </row>
    <row r="794" spans="13:13" x14ac:dyDescent="0.15">
      <c r="M794" s="1"/>
    </row>
    <row r="795" spans="13:13" x14ac:dyDescent="0.15">
      <c r="M795" s="1"/>
    </row>
    <row r="796" spans="13:13" x14ac:dyDescent="0.15">
      <c r="M796" s="1"/>
    </row>
    <row r="797" spans="13:13" x14ac:dyDescent="0.15">
      <c r="M797" s="1"/>
    </row>
    <row r="798" spans="13:13" x14ac:dyDescent="0.15">
      <c r="M798" s="1"/>
    </row>
    <row r="799" spans="13:13" x14ac:dyDescent="0.15">
      <c r="M799" s="1"/>
    </row>
    <row r="800" spans="13:13" x14ac:dyDescent="0.15">
      <c r="M800" s="1"/>
    </row>
    <row r="801" spans="13:13" x14ac:dyDescent="0.15">
      <c r="M801" s="1"/>
    </row>
    <row r="802" spans="13:13" x14ac:dyDescent="0.15">
      <c r="M802" s="1"/>
    </row>
    <row r="803" spans="13:13" x14ac:dyDescent="0.15">
      <c r="M803" s="1"/>
    </row>
    <row r="804" spans="13:13" x14ac:dyDescent="0.15">
      <c r="M804" s="1"/>
    </row>
    <row r="805" spans="13:13" x14ac:dyDescent="0.15">
      <c r="M805" s="1"/>
    </row>
    <row r="806" spans="13:13" x14ac:dyDescent="0.15">
      <c r="M806" s="1"/>
    </row>
    <row r="807" spans="13:13" x14ac:dyDescent="0.15">
      <c r="M807" s="1"/>
    </row>
    <row r="808" spans="13:13" x14ac:dyDescent="0.15">
      <c r="M808" s="1"/>
    </row>
    <row r="809" spans="13:13" x14ac:dyDescent="0.15">
      <c r="M809" s="1"/>
    </row>
    <row r="810" spans="13:13" x14ac:dyDescent="0.15">
      <c r="M810" s="1"/>
    </row>
    <row r="811" spans="13:13" x14ac:dyDescent="0.15">
      <c r="M811" s="1"/>
    </row>
    <row r="812" spans="13:13" x14ac:dyDescent="0.15">
      <c r="M812" s="1"/>
    </row>
    <row r="813" spans="13:13" x14ac:dyDescent="0.15">
      <c r="M813" s="1"/>
    </row>
    <row r="814" spans="13:13" x14ac:dyDescent="0.15">
      <c r="M814" s="1"/>
    </row>
    <row r="815" spans="13:13" x14ac:dyDescent="0.15">
      <c r="M815" s="1"/>
    </row>
    <row r="816" spans="13:13" x14ac:dyDescent="0.15">
      <c r="M816" s="1"/>
    </row>
    <row r="817" spans="13:13" x14ac:dyDescent="0.15">
      <c r="M817" s="1"/>
    </row>
    <row r="818" spans="13:13" x14ac:dyDescent="0.15">
      <c r="M818" s="1"/>
    </row>
    <row r="819" spans="13:13" x14ac:dyDescent="0.15">
      <c r="M819" s="1"/>
    </row>
    <row r="820" spans="13:13" x14ac:dyDescent="0.15">
      <c r="M820" s="1"/>
    </row>
    <row r="821" spans="13:13" x14ac:dyDescent="0.15">
      <c r="M821" s="1"/>
    </row>
    <row r="822" spans="13:13" x14ac:dyDescent="0.15">
      <c r="M822" s="1"/>
    </row>
    <row r="823" spans="13:13" x14ac:dyDescent="0.15">
      <c r="M823" s="1"/>
    </row>
    <row r="824" spans="13:13" x14ac:dyDescent="0.15">
      <c r="M824" s="1"/>
    </row>
    <row r="825" spans="13:13" x14ac:dyDescent="0.15">
      <c r="M825" s="1"/>
    </row>
    <row r="826" spans="13:13" x14ac:dyDescent="0.15">
      <c r="M826" s="1"/>
    </row>
    <row r="827" spans="13:13" x14ac:dyDescent="0.15">
      <c r="M827" s="1"/>
    </row>
    <row r="828" spans="13:13" x14ac:dyDescent="0.15">
      <c r="M828" s="1"/>
    </row>
    <row r="829" spans="13:13" x14ac:dyDescent="0.15">
      <c r="M829" s="1"/>
    </row>
    <row r="830" spans="13:13" x14ac:dyDescent="0.15">
      <c r="M830" s="1"/>
    </row>
    <row r="831" spans="13:13" x14ac:dyDescent="0.15">
      <c r="M831" s="1"/>
    </row>
    <row r="832" spans="13:13" x14ac:dyDescent="0.15">
      <c r="M832" s="1"/>
    </row>
    <row r="833" spans="13:13" x14ac:dyDescent="0.15">
      <c r="M833" s="1"/>
    </row>
    <row r="834" spans="13:13" x14ac:dyDescent="0.15">
      <c r="M834" s="1"/>
    </row>
    <row r="835" spans="13:13" x14ac:dyDescent="0.15">
      <c r="M835" s="1"/>
    </row>
    <row r="836" spans="13:13" x14ac:dyDescent="0.15">
      <c r="M836" s="1"/>
    </row>
    <row r="837" spans="13:13" x14ac:dyDescent="0.15">
      <c r="M837" s="1"/>
    </row>
    <row r="838" spans="13:13" x14ac:dyDescent="0.15">
      <c r="M838" s="1"/>
    </row>
    <row r="839" spans="13:13" x14ac:dyDescent="0.15">
      <c r="M839" s="1"/>
    </row>
    <row r="840" spans="13:13" x14ac:dyDescent="0.15">
      <c r="M840" s="1"/>
    </row>
    <row r="841" spans="13:13" x14ac:dyDescent="0.15">
      <c r="M841" s="1"/>
    </row>
    <row r="842" spans="13:13" x14ac:dyDescent="0.15">
      <c r="M842" s="1"/>
    </row>
    <row r="843" spans="13:13" x14ac:dyDescent="0.15">
      <c r="M843" s="1"/>
    </row>
    <row r="844" spans="13:13" x14ac:dyDescent="0.15">
      <c r="M844" s="1"/>
    </row>
    <row r="845" spans="13:13" x14ac:dyDescent="0.15">
      <c r="M845" s="1"/>
    </row>
    <row r="846" spans="13:13" x14ac:dyDescent="0.15">
      <c r="M846" s="1"/>
    </row>
    <row r="847" spans="13:13" x14ac:dyDescent="0.15">
      <c r="M847" s="1"/>
    </row>
    <row r="848" spans="13:13" x14ac:dyDescent="0.15">
      <c r="M848" s="1"/>
    </row>
    <row r="849" spans="13:13" x14ac:dyDescent="0.15">
      <c r="M849" s="1"/>
    </row>
    <row r="850" spans="13:13" x14ac:dyDescent="0.15">
      <c r="M850" s="1"/>
    </row>
    <row r="851" spans="13:13" x14ac:dyDescent="0.15">
      <c r="M851" s="1"/>
    </row>
    <row r="852" spans="13:13" x14ac:dyDescent="0.15">
      <c r="M852" s="1"/>
    </row>
    <row r="853" spans="13:13" x14ac:dyDescent="0.15">
      <c r="M853" s="1"/>
    </row>
    <row r="854" spans="13:13" x14ac:dyDescent="0.15">
      <c r="M854" s="1"/>
    </row>
    <row r="855" spans="13:13" x14ac:dyDescent="0.15">
      <c r="M855" s="1"/>
    </row>
    <row r="856" spans="13:13" x14ac:dyDescent="0.15">
      <c r="M856" s="1"/>
    </row>
    <row r="857" spans="13:13" x14ac:dyDescent="0.15">
      <c r="M857" s="1"/>
    </row>
    <row r="858" spans="13:13" x14ac:dyDescent="0.15">
      <c r="M858" s="1"/>
    </row>
    <row r="859" spans="13:13" x14ac:dyDescent="0.15">
      <c r="M859" s="1"/>
    </row>
    <row r="860" spans="13:13" x14ac:dyDescent="0.15">
      <c r="M860" s="1"/>
    </row>
    <row r="861" spans="13:13" x14ac:dyDescent="0.15">
      <c r="M861" s="1"/>
    </row>
    <row r="862" spans="13:13" x14ac:dyDescent="0.15">
      <c r="M862" s="1"/>
    </row>
    <row r="863" spans="13:13" x14ac:dyDescent="0.15">
      <c r="M863" s="1"/>
    </row>
    <row r="864" spans="13:13" x14ac:dyDescent="0.15">
      <c r="M864" s="1"/>
    </row>
    <row r="865" spans="13:13" x14ac:dyDescent="0.15">
      <c r="M865" s="1"/>
    </row>
    <row r="866" spans="13:13" x14ac:dyDescent="0.15">
      <c r="M866" s="1"/>
    </row>
    <row r="867" spans="13:13" x14ac:dyDescent="0.15">
      <c r="M867" s="1"/>
    </row>
    <row r="868" spans="13:13" x14ac:dyDescent="0.15">
      <c r="M868" s="1"/>
    </row>
    <row r="869" spans="13:13" x14ac:dyDescent="0.15">
      <c r="M869" s="1"/>
    </row>
    <row r="870" spans="13:13" x14ac:dyDescent="0.15">
      <c r="M870" s="1"/>
    </row>
    <row r="871" spans="13:13" x14ac:dyDescent="0.15">
      <c r="M871" s="1"/>
    </row>
    <row r="872" spans="13:13" x14ac:dyDescent="0.15">
      <c r="M872" s="1"/>
    </row>
    <row r="873" spans="13:13" x14ac:dyDescent="0.15">
      <c r="M873" s="1"/>
    </row>
    <row r="874" spans="13:13" x14ac:dyDescent="0.15">
      <c r="M874" s="1"/>
    </row>
    <row r="875" spans="13:13" x14ac:dyDescent="0.15">
      <c r="M875" s="1"/>
    </row>
    <row r="876" spans="13:13" x14ac:dyDescent="0.15">
      <c r="M876" s="1"/>
    </row>
    <row r="877" spans="13:13" x14ac:dyDescent="0.15">
      <c r="M877" s="1"/>
    </row>
    <row r="878" spans="13:13" x14ac:dyDescent="0.15">
      <c r="M878" s="1"/>
    </row>
    <row r="879" spans="13:13" x14ac:dyDescent="0.15">
      <c r="M879" s="1"/>
    </row>
    <row r="880" spans="13:13" x14ac:dyDescent="0.15">
      <c r="M880" s="1"/>
    </row>
    <row r="881" spans="13:13" x14ac:dyDescent="0.15">
      <c r="M881" s="1"/>
    </row>
    <row r="882" spans="13:13" x14ac:dyDescent="0.15">
      <c r="M882" s="1"/>
    </row>
    <row r="883" spans="13:13" x14ac:dyDescent="0.15">
      <c r="M883" s="1"/>
    </row>
    <row r="884" spans="13:13" x14ac:dyDescent="0.15">
      <c r="M884" s="1"/>
    </row>
    <row r="885" spans="13:13" x14ac:dyDescent="0.15">
      <c r="M885" s="1"/>
    </row>
    <row r="886" spans="13:13" x14ac:dyDescent="0.15">
      <c r="M886" s="1"/>
    </row>
    <row r="887" spans="13:13" x14ac:dyDescent="0.15">
      <c r="M887" s="1"/>
    </row>
    <row r="888" spans="13:13" x14ac:dyDescent="0.15">
      <c r="M888" s="1"/>
    </row>
    <row r="889" spans="13:13" x14ac:dyDescent="0.15">
      <c r="M889" s="1"/>
    </row>
    <row r="890" spans="13:13" x14ac:dyDescent="0.15">
      <c r="M890" s="1"/>
    </row>
    <row r="891" spans="13:13" x14ac:dyDescent="0.15">
      <c r="M891" s="1"/>
    </row>
    <row r="892" spans="13:13" x14ac:dyDescent="0.15">
      <c r="M892" s="1"/>
    </row>
    <row r="893" spans="13:13" x14ac:dyDescent="0.15">
      <c r="M893" s="1"/>
    </row>
    <row r="894" spans="13:13" x14ac:dyDescent="0.15">
      <c r="M894" s="1"/>
    </row>
    <row r="895" spans="13:13" x14ac:dyDescent="0.15">
      <c r="M895" s="1"/>
    </row>
    <row r="896" spans="13:13" x14ac:dyDescent="0.15">
      <c r="M896" s="1"/>
    </row>
    <row r="897" spans="13:13" x14ac:dyDescent="0.15">
      <c r="M897" s="1"/>
    </row>
    <row r="898" spans="13:13" x14ac:dyDescent="0.15">
      <c r="M898" s="1"/>
    </row>
    <row r="899" spans="13:13" x14ac:dyDescent="0.15">
      <c r="M899" s="1"/>
    </row>
    <row r="900" spans="13:13" x14ac:dyDescent="0.15">
      <c r="M900" s="1"/>
    </row>
    <row r="901" spans="13:13" x14ac:dyDescent="0.15">
      <c r="M901" s="1"/>
    </row>
    <row r="902" spans="13:13" x14ac:dyDescent="0.15">
      <c r="M902" s="1"/>
    </row>
    <row r="903" spans="13:13" x14ac:dyDescent="0.15">
      <c r="M903" s="1"/>
    </row>
    <row r="904" spans="13:13" x14ac:dyDescent="0.15">
      <c r="M904" s="1"/>
    </row>
    <row r="905" spans="13:13" x14ac:dyDescent="0.15">
      <c r="M905" s="1"/>
    </row>
    <row r="906" spans="13:13" x14ac:dyDescent="0.15">
      <c r="M906" s="1"/>
    </row>
    <row r="907" spans="13:13" x14ac:dyDescent="0.15">
      <c r="M907" s="1"/>
    </row>
    <row r="908" spans="13:13" x14ac:dyDescent="0.15">
      <c r="M908" s="1"/>
    </row>
    <row r="909" spans="13:13" x14ac:dyDescent="0.15">
      <c r="M909" s="1"/>
    </row>
    <row r="910" spans="13:13" x14ac:dyDescent="0.15">
      <c r="M910" s="1"/>
    </row>
    <row r="911" spans="13:13" x14ac:dyDescent="0.15">
      <c r="M911" s="1"/>
    </row>
    <row r="912" spans="13:13" x14ac:dyDescent="0.15">
      <c r="M912" s="1"/>
    </row>
    <row r="913" spans="13:13" x14ac:dyDescent="0.15">
      <c r="M913" s="1"/>
    </row>
    <row r="914" spans="13:13" x14ac:dyDescent="0.15">
      <c r="M914" s="1"/>
    </row>
    <row r="915" spans="13:13" x14ac:dyDescent="0.15">
      <c r="M915" s="1"/>
    </row>
    <row r="916" spans="13:13" x14ac:dyDescent="0.15">
      <c r="M916" s="1"/>
    </row>
    <row r="917" spans="13:13" x14ac:dyDescent="0.15">
      <c r="M917" s="1"/>
    </row>
    <row r="918" spans="13:13" x14ac:dyDescent="0.15">
      <c r="M918" s="1"/>
    </row>
    <row r="919" spans="13:13" x14ac:dyDescent="0.15">
      <c r="M919" s="1"/>
    </row>
    <row r="920" spans="13:13" x14ac:dyDescent="0.15">
      <c r="M920" s="1"/>
    </row>
    <row r="921" spans="13:13" x14ac:dyDescent="0.15">
      <c r="M921" s="1"/>
    </row>
    <row r="922" spans="13:13" x14ac:dyDescent="0.15">
      <c r="M922" s="1"/>
    </row>
    <row r="923" spans="13:13" x14ac:dyDescent="0.15">
      <c r="M923" s="1"/>
    </row>
    <row r="924" spans="13:13" x14ac:dyDescent="0.15">
      <c r="M924" s="1"/>
    </row>
    <row r="925" spans="13:13" x14ac:dyDescent="0.15">
      <c r="M925" s="1"/>
    </row>
    <row r="926" spans="13:13" x14ac:dyDescent="0.15">
      <c r="M926" s="1"/>
    </row>
    <row r="927" spans="13:13" x14ac:dyDescent="0.15">
      <c r="M927" s="1"/>
    </row>
    <row r="928" spans="13:13" x14ac:dyDescent="0.15">
      <c r="M928" s="1"/>
    </row>
    <row r="929" spans="13:13" x14ac:dyDescent="0.15">
      <c r="M929" s="1"/>
    </row>
    <row r="930" spans="13:13" x14ac:dyDescent="0.15">
      <c r="M930" s="1"/>
    </row>
    <row r="931" spans="13:13" x14ac:dyDescent="0.15">
      <c r="M931" s="1"/>
    </row>
    <row r="932" spans="13:13" x14ac:dyDescent="0.15">
      <c r="M932" s="1"/>
    </row>
    <row r="933" spans="13:13" x14ac:dyDescent="0.15">
      <c r="M933" s="1"/>
    </row>
    <row r="934" spans="13:13" x14ac:dyDescent="0.15">
      <c r="M934" s="1"/>
    </row>
    <row r="935" spans="13:13" x14ac:dyDescent="0.15">
      <c r="M935" s="1"/>
    </row>
    <row r="936" spans="13:13" x14ac:dyDescent="0.15">
      <c r="M936" s="1"/>
    </row>
    <row r="937" spans="13:13" x14ac:dyDescent="0.15">
      <c r="M937" s="1"/>
    </row>
    <row r="938" spans="13:13" x14ac:dyDescent="0.15">
      <c r="M938" s="1"/>
    </row>
    <row r="939" spans="13:13" x14ac:dyDescent="0.15">
      <c r="M939" s="1"/>
    </row>
    <row r="940" spans="13:13" x14ac:dyDescent="0.15">
      <c r="M940" s="1"/>
    </row>
    <row r="941" spans="13:13" x14ac:dyDescent="0.15">
      <c r="M941" s="1"/>
    </row>
    <row r="942" spans="13:13" x14ac:dyDescent="0.15">
      <c r="M942" s="1"/>
    </row>
    <row r="943" spans="13:13" x14ac:dyDescent="0.15">
      <c r="M943" s="1"/>
    </row>
    <row r="944" spans="13:13" x14ac:dyDescent="0.15">
      <c r="M944" s="1"/>
    </row>
    <row r="945" spans="13:13" x14ac:dyDescent="0.15">
      <c r="M945" s="1"/>
    </row>
    <row r="946" spans="13:13" x14ac:dyDescent="0.15">
      <c r="M946" s="1"/>
    </row>
    <row r="947" spans="13:13" x14ac:dyDescent="0.15">
      <c r="M947" s="1"/>
    </row>
    <row r="948" spans="13:13" x14ac:dyDescent="0.15">
      <c r="M948" s="1"/>
    </row>
    <row r="949" spans="13:13" x14ac:dyDescent="0.15">
      <c r="M949" s="1"/>
    </row>
    <row r="950" spans="13:13" x14ac:dyDescent="0.15">
      <c r="M950" s="1"/>
    </row>
    <row r="951" spans="13:13" x14ac:dyDescent="0.15">
      <c r="M951" s="1"/>
    </row>
    <row r="952" spans="13:13" x14ac:dyDescent="0.15">
      <c r="M952" s="1"/>
    </row>
    <row r="953" spans="13:13" x14ac:dyDescent="0.15">
      <c r="M953" s="1"/>
    </row>
    <row r="954" spans="13:13" x14ac:dyDescent="0.15">
      <c r="M954" s="1"/>
    </row>
    <row r="955" spans="13:13" x14ac:dyDescent="0.15">
      <c r="M955" s="1"/>
    </row>
    <row r="956" spans="13:13" x14ac:dyDescent="0.15">
      <c r="M956" s="1"/>
    </row>
    <row r="957" spans="13:13" x14ac:dyDescent="0.15">
      <c r="M957" s="1"/>
    </row>
    <row r="958" spans="13:13" x14ac:dyDescent="0.15">
      <c r="M958" s="1"/>
    </row>
    <row r="959" spans="13:13" x14ac:dyDescent="0.15">
      <c r="M959" s="1"/>
    </row>
    <row r="960" spans="13:13" x14ac:dyDescent="0.15">
      <c r="M960" s="1"/>
    </row>
    <row r="961" spans="13:13" x14ac:dyDescent="0.15">
      <c r="M961" s="1"/>
    </row>
    <row r="962" spans="13:13" x14ac:dyDescent="0.15">
      <c r="M962" s="1"/>
    </row>
    <row r="963" spans="13:13" x14ac:dyDescent="0.15">
      <c r="M963" s="1"/>
    </row>
    <row r="964" spans="13:13" x14ac:dyDescent="0.15">
      <c r="M964" s="1"/>
    </row>
    <row r="965" spans="13:13" x14ac:dyDescent="0.15">
      <c r="M965" s="1"/>
    </row>
    <row r="966" spans="13:13" x14ac:dyDescent="0.15">
      <c r="M966" s="1"/>
    </row>
    <row r="967" spans="13:13" x14ac:dyDescent="0.15">
      <c r="M967" s="1"/>
    </row>
    <row r="968" spans="13:13" x14ac:dyDescent="0.15">
      <c r="M968" s="1"/>
    </row>
    <row r="969" spans="13:13" x14ac:dyDescent="0.15">
      <c r="M969" s="1"/>
    </row>
    <row r="970" spans="13:13" x14ac:dyDescent="0.15">
      <c r="M970" s="1"/>
    </row>
    <row r="971" spans="13:13" x14ac:dyDescent="0.15">
      <c r="M971" s="1"/>
    </row>
    <row r="972" spans="13:13" x14ac:dyDescent="0.15">
      <c r="M972" s="1"/>
    </row>
    <row r="973" spans="13:13" x14ac:dyDescent="0.15">
      <c r="M973" s="1"/>
    </row>
    <row r="974" spans="13:13" x14ac:dyDescent="0.15">
      <c r="M974" s="1"/>
    </row>
    <row r="975" spans="13:13" x14ac:dyDescent="0.15">
      <c r="M975" s="1"/>
    </row>
    <row r="976" spans="13:13" x14ac:dyDescent="0.15">
      <c r="M976" s="1"/>
    </row>
    <row r="977" spans="13:13" x14ac:dyDescent="0.15">
      <c r="M977" s="1"/>
    </row>
    <row r="978" spans="13:13" x14ac:dyDescent="0.15">
      <c r="M978" s="1"/>
    </row>
    <row r="979" spans="13:13" x14ac:dyDescent="0.15">
      <c r="M979" s="1"/>
    </row>
    <row r="980" spans="13:13" x14ac:dyDescent="0.15">
      <c r="M980" s="1"/>
    </row>
    <row r="981" spans="13:13" x14ac:dyDescent="0.15">
      <c r="M981" s="1"/>
    </row>
    <row r="982" spans="13:13" x14ac:dyDescent="0.15">
      <c r="M982" s="1"/>
    </row>
    <row r="983" spans="13:13" x14ac:dyDescent="0.15">
      <c r="M983" s="1"/>
    </row>
    <row r="984" spans="13:13" x14ac:dyDescent="0.15">
      <c r="M984" s="1"/>
    </row>
    <row r="985" spans="13:13" x14ac:dyDescent="0.15">
      <c r="M985" s="1"/>
    </row>
    <row r="986" spans="13:13" x14ac:dyDescent="0.15">
      <c r="M986" s="1"/>
    </row>
    <row r="987" spans="13:13" x14ac:dyDescent="0.15">
      <c r="M987" s="1"/>
    </row>
    <row r="988" spans="13:13" x14ac:dyDescent="0.15">
      <c r="M988" s="1"/>
    </row>
    <row r="989" spans="13:13" x14ac:dyDescent="0.15">
      <c r="M989" s="1"/>
    </row>
    <row r="990" spans="13:13" x14ac:dyDescent="0.15">
      <c r="M990" s="1"/>
    </row>
    <row r="991" spans="13:13" x14ac:dyDescent="0.15">
      <c r="M991" s="1"/>
    </row>
    <row r="992" spans="13:13" x14ac:dyDescent="0.15">
      <c r="M992" s="1"/>
    </row>
    <row r="993" spans="13:13" x14ac:dyDescent="0.15">
      <c r="M993" s="1"/>
    </row>
    <row r="994" spans="13:13" x14ac:dyDescent="0.15">
      <c r="M994" s="1"/>
    </row>
    <row r="995" spans="13:13" x14ac:dyDescent="0.15">
      <c r="M995" s="1"/>
    </row>
    <row r="996" spans="13:13" x14ac:dyDescent="0.15">
      <c r="M996" s="1"/>
    </row>
    <row r="997" spans="13:13" x14ac:dyDescent="0.15">
      <c r="M997" s="1"/>
    </row>
    <row r="998" spans="13:13" x14ac:dyDescent="0.15">
      <c r="M998" s="1"/>
    </row>
    <row r="999" spans="13:13" x14ac:dyDescent="0.15">
      <c r="M999" s="1"/>
    </row>
    <row r="1000" spans="13:13" x14ac:dyDescent="0.15">
      <c r="M1000" s="1"/>
    </row>
    <row r="1001" spans="13:13" x14ac:dyDescent="0.15">
      <c r="M1001" s="1"/>
    </row>
    <row r="1002" spans="13:13" x14ac:dyDescent="0.15">
      <c r="M1002" s="1"/>
    </row>
    <row r="1003" spans="13:13" x14ac:dyDescent="0.15">
      <c r="M1003" s="1"/>
    </row>
    <row r="1004" spans="13:13" x14ac:dyDescent="0.15">
      <c r="M1004" s="1"/>
    </row>
    <row r="1005" spans="13:13" x14ac:dyDescent="0.15">
      <c r="M1005" s="1"/>
    </row>
    <row r="1006" spans="13:13" x14ac:dyDescent="0.15">
      <c r="M1006" s="1"/>
    </row>
    <row r="1007" spans="13:13" x14ac:dyDescent="0.15">
      <c r="M1007" s="1"/>
    </row>
    <row r="1008" spans="13:13" x14ac:dyDescent="0.15">
      <c r="M1008" s="1"/>
    </row>
    <row r="1009" spans="13:13" x14ac:dyDescent="0.15">
      <c r="M1009" s="1"/>
    </row>
    <row r="1010" spans="13:13" x14ac:dyDescent="0.15">
      <c r="M1010" s="1"/>
    </row>
    <row r="1011" spans="13:13" x14ac:dyDescent="0.15">
      <c r="M1011" s="1"/>
    </row>
    <row r="1012" spans="13:13" x14ac:dyDescent="0.15">
      <c r="M1012" s="1"/>
    </row>
    <row r="1013" spans="13:13" x14ac:dyDescent="0.15">
      <c r="M1013" s="1"/>
    </row>
    <row r="1014" spans="13:13" x14ac:dyDescent="0.15">
      <c r="M1014" s="1"/>
    </row>
    <row r="1015" spans="13:13" x14ac:dyDescent="0.15">
      <c r="M1015" s="1"/>
    </row>
    <row r="1016" spans="13:13" x14ac:dyDescent="0.15">
      <c r="M1016" s="1"/>
    </row>
    <row r="1017" spans="13:13" x14ac:dyDescent="0.15">
      <c r="M1017" s="1"/>
    </row>
    <row r="1018" spans="13:13" x14ac:dyDescent="0.15">
      <c r="M1018" s="1"/>
    </row>
    <row r="1019" spans="13:13" x14ac:dyDescent="0.15">
      <c r="M1019" s="1"/>
    </row>
    <row r="1020" spans="13:13" x14ac:dyDescent="0.15">
      <c r="M1020" s="1"/>
    </row>
    <row r="1021" spans="13:13" x14ac:dyDescent="0.15">
      <c r="M1021" s="1"/>
    </row>
    <row r="1022" spans="13:13" x14ac:dyDescent="0.15">
      <c r="M1022" s="1"/>
    </row>
    <row r="1023" spans="13:13" x14ac:dyDescent="0.15">
      <c r="M1023" s="1"/>
    </row>
    <row r="1024" spans="13:13" x14ac:dyDescent="0.15">
      <c r="M1024" s="1"/>
    </row>
    <row r="1025" spans="13:13" x14ac:dyDescent="0.15">
      <c r="M1025" s="1"/>
    </row>
    <row r="1026" spans="13:13" x14ac:dyDescent="0.15">
      <c r="M1026" s="1"/>
    </row>
    <row r="1027" spans="13:13" x14ac:dyDescent="0.15">
      <c r="M1027" s="1"/>
    </row>
    <row r="1028" spans="13:13" x14ac:dyDescent="0.15">
      <c r="M1028" s="1"/>
    </row>
    <row r="1029" spans="13:13" x14ac:dyDescent="0.15">
      <c r="M1029" s="1"/>
    </row>
    <row r="1030" spans="13:13" x14ac:dyDescent="0.15">
      <c r="M1030" s="1"/>
    </row>
    <row r="1031" spans="13:13" x14ac:dyDescent="0.15">
      <c r="M1031" s="1"/>
    </row>
    <row r="1032" spans="13:13" x14ac:dyDescent="0.15">
      <c r="M1032" s="1"/>
    </row>
    <row r="1033" spans="13:13" x14ac:dyDescent="0.15">
      <c r="M1033" s="1"/>
    </row>
    <row r="1034" spans="13:13" x14ac:dyDescent="0.15">
      <c r="M1034" s="1"/>
    </row>
    <row r="1035" spans="13:13" x14ac:dyDescent="0.15">
      <c r="M1035" s="1"/>
    </row>
    <row r="1036" spans="13:13" x14ac:dyDescent="0.15">
      <c r="M1036" s="1"/>
    </row>
    <row r="1037" spans="13:13" x14ac:dyDescent="0.15">
      <c r="M1037" s="1"/>
    </row>
    <row r="1038" spans="13:13" x14ac:dyDescent="0.15">
      <c r="M1038" s="1"/>
    </row>
    <row r="1039" spans="13:13" x14ac:dyDescent="0.15">
      <c r="M1039" s="1"/>
    </row>
    <row r="1040" spans="13:13" x14ac:dyDescent="0.15">
      <c r="M1040" s="1"/>
    </row>
    <row r="1041" spans="13:13" x14ac:dyDescent="0.15">
      <c r="M1041" s="1"/>
    </row>
    <row r="1042" spans="13:13" x14ac:dyDescent="0.15">
      <c r="M1042" s="1"/>
    </row>
    <row r="1043" spans="13:13" x14ac:dyDescent="0.15">
      <c r="M1043" s="1"/>
    </row>
    <row r="1044" spans="13:13" x14ac:dyDescent="0.15">
      <c r="M1044" s="1"/>
    </row>
    <row r="1045" spans="13:13" x14ac:dyDescent="0.15">
      <c r="M1045" s="1"/>
    </row>
    <row r="1046" spans="13:13" x14ac:dyDescent="0.15">
      <c r="M1046" s="1"/>
    </row>
    <row r="1047" spans="13:13" x14ac:dyDescent="0.15">
      <c r="M1047" s="1"/>
    </row>
    <row r="1048" spans="13:13" x14ac:dyDescent="0.15">
      <c r="M1048" s="1"/>
    </row>
    <row r="1049" spans="13:13" x14ac:dyDescent="0.15">
      <c r="M1049" s="1"/>
    </row>
    <row r="1050" spans="13:13" x14ac:dyDescent="0.15">
      <c r="M1050" s="1"/>
    </row>
    <row r="1051" spans="13:13" x14ac:dyDescent="0.15">
      <c r="M1051" s="1"/>
    </row>
    <row r="1052" spans="13:13" x14ac:dyDescent="0.15">
      <c r="M1052" s="1"/>
    </row>
    <row r="1053" spans="13:13" x14ac:dyDescent="0.15">
      <c r="M1053" s="1"/>
    </row>
    <row r="1054" spans="13:13" x14ac:dyDescent="0.15">
      <c r="M1054" s="1"/>
    </row>
    <row r="1055" spans="13:13" x14ac:dyDescent="0.15">
      <c r="M1055" s="1"/>
    </row>
    <row r="1056" spans="13:13" x14ac:dyDescent="0.15">
      <c r="M1056" s="1"/>
    </row>
    <row r="1057" spans="13:13" x14ac:dyDescent="0.15">
      <c r="M1057" s="1"/>
    </row>
    <row r="1058" spans="13:13" x14ac:dyDescent="0.15">
      <c r="M1058" s="1"/>
    </row>
    <row r="1059" spans="13:13" x14ac:dyDescent="0.15">
      <c r="M1059" s="1"/>
    </row>
    <row r="1060" spans="13:13" x14ac:dyDescent="0.15">
      <c r="M1060" s="1"/>
    </row>
    <row r="1061" spans="13:13" x14ac:dyDescent="0.15">
      <c r="M1061" s="1"/>
    </row>
    <row r="1062" spans="13:13" x14ac:dyDescent="0.15">
      <c r="M1062" s="1"/>
    </row>
    <row r="1063" spans="13:13" x14ac:dyDescent="0.15">
      <c r="M1063" s="1"/>
    </row>
    <row r="1064" spans="13:13" x14ac:dyDescent="0.15">
      <c r="M1064" s="1"/>
    </row>
    <row r="1065" spans="13:13" x14ac:dyDescent="0.15">
      <c r="M1065" s="1"/>
    </row>
    <row r="1066" spans="13:13" x14ac:dyDescent="0.15">
      <c r="M1066" s="1"/>
    </row>
    <row r="1067" spans="13:13" x14ac:dyDescent="0.15">
      <c r="M1067" s="1"/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W164"/>
  <sheetViews>
    <sheetView topLeftCell="A43" workbookViewId="0">
      <selection activeCell="C65" sqref="C65"/>
    </sheetView>
  </sheetViews>
  <sheetFormatPr baseColWidth="12" defaultColWidth="12.83203125" defaultRowHeight="15" x14ac:dyDescent="0.15"/>
  <sheetData>
    <row r="11" spans="1:2" x14ac:dyDescent="0.15">
      <c r="B11" t="s">
        <v>33</v>
      </c>
    </row>
    <row r="13" spans="1:2" x14ac:dyDescent="0.15">
      <c r="A13">
        <v>-1</v>
      </c>
    </row>
    <row r="14" spans="1:2" x14ac:dyDescent="0.15">
      <c r="A14">
        <v>0</v>
      </c>
    </row>
    <row r="15" spans="1:2" x14ac:dyDescent="0.15">
      <c r="A15">
        <v>1</v>
      </c>
    </row>
    <row r="16" spans="1:2" x14ac:dyDescent="0.15">
      <c r="A16">
        <v>2</v>
      </c>
    </row>
    <row r="17" spans="1:1" x14ac:dyDescent="0.15">
      <c r="A17">
        <v>3</v>
      </c>
    </row>
    <row r="18" spans="1:1" x14ac:dyDescent="0.15">
      <c r="A18">
        <v>4</v>
      </c>
    </row>
    <row r="19" spans="1:1" x14ac:dyDescent="0.15">
      <c r="A19">
        <v>5</v>
      </c>
    </row>
    <row r="20" spans="1:1" x14ac:dyDescent="0.15">
      <c r="A20">
        <v>6</v>
      </c>
    </row>
    <row r="21" spans="1:1" x14ac:dyDescent="0.15">
      <c r="A21">
        <v>7</v>
      </c>
    </row>
    <row r="22" spans="1:1" x14ac:dyDescent="0.15">
      <c r="A22">
        <v>8</v>
      </c>
    </row>
    <row r="23" spans="1:1" x14ac:dyDescent="0.15">
      <c r="A23">
        <v>9</v>
      </c>
    </row>
    <row r="24" spans="1:1" x14ac:dyDescent="0.15">
      <c r="A24">
        <v>10</v>
      </c>
    </row>
    <row r="25" spans="1:1" x14ac:dyDescent="0.15">
      <c r="A25">
        <v>11</v>
      </c>
    </row>
    <row r="26" spans="1:1" x14ac:dyDescent="0.15">
      <c r="A26">
        <v>12</v>
      </c>
    </row>
    <row r="27" spans="1:1" x14ac:dyDescent="0.15">
      <c r="A27">
        <v>13</v>
      </c>
    </row>
    <row r="28" spans="1:1" x14ac:dyDescent="0.15">
      <c r="A28">
        <v>14</v>
      </c>
    </row>
    <row r="29" spans="1:1" x14ac:dyDescent="0.15">
      <c r="A29">
        <v>15</v>
      </c>
    </row>
    <row r="30" spans="1:1" x14ac:dyDescent="0.15">
      <c r="A30">
        <v>16</v>
      </c>
    </row>
    <row r="31" spans="1:1" x14ac:dyDescent="0.15">
      <c r="A31">
        <v>17</v>
      </c>
    </row>
    <row r="32" spans="1:1" x14ac:dyDescent="0.15">
      <c r="A32">
        <v>18</v>
      </c>
    </row>
    <row r="33" spans="1:1" x14ac:dyDescent="0.15">
      <c r="A33">
        <v>19</v>
      </c>
    </row>
    <row r="34" spans="1:1" x14ac:dyDescent="0.15">
      <c r="A34">
        <v>20</v>
      </c>
    </row>
    <row r="35" spans="1:1" x14ac:dyDescent="0.15">
      <c r="A35">
        <v>21</v>
      </c>
    </row>
    <row r="36" spans="1:1" x14ac:dyDescent="0.15">
      <c r="A36">
        <v>22</v>
      </c>
    </row>
    <row r="37" spans="1:1" x14ac:dyDescent="0.15">
      <c r="A37">
        <v>23</v>
      </c>
    </row>
    <row r="38" spans="1:1" x14ac:dyDescent="0.15">
      <c r="A38">
        <v>24</v>
      </c>
    </row>
    <row r="39" spans="1:1" x14ac:dyDescent="0.15">
      <c r="A39">
        <v>25</v>
      </c>
    </row>
    <row r="40" spans="1:1" x14ac:dyDescent="0.15">
      <c r="A40">
        <v>26</v>
      </c>
    </row>
    <row r="41" spans="1:1" x14ac:dyDescent="0.15">
      <c r="A41">
        <v>27</v>
      </c>
    </row>
    <row r="42" spans="1:1" x14ac:dyDescent="0.15">
      <c r="A42">
        <v>28</v>
      </c>
    </row>
    <row r="43" spans="1:1" x14ac:dyDescent="0.15">
      <c r="A43">
        <v>29</v>
      </c>
    </row>
    <row r="44" spans="1:1" x14ac:dyDescent="0.15">
      <c r="A44">
        <v>30</v>
      </c>
    </row>
    <row r="45" spans="1:1" x14ac:dyDescent="0.15">
      <c r="A45">
        <v>31</v>
      </c>
    </row>
    <row r="46" spans="1:1" x14ac:dyDescent="0.15">
      <c r="A46">
        <v>32</v>
      </c>
    </row>
    <row r="47" spans="1:1" x14ac:dyDescent="0.15">
      <c r="A47">
        <v>33</v>
      </c>
    </row>
    <row r="48" spans="1:1" x14ac:dyDescent="0.15">
      <c r="A48">
        <v>34</v>
      </c>
    </row>
    <row r="49" spans="1:1" x14ac:dyDescent="0.15">
      <c r="A49">
        <v>35</v>
      </c>
    </row>
    <row r="50" spans="1:1" x14ac:dyDescent="0.15">
      <c r="A50">
        <v>36</v>
      </c>
    </row>
    <row r="51" spans="1:1" x14ac:dyDescent="0.15">
      <c r="A51">
        <v>37</v>
      </c>
    </row>
    <row r="52" spans="1:1" x14ac:dyDescent="0.15">
      <c r="A52">
        <v>38</v>
      </c>
    </row>
    <row r="53" spans="1:1" x14ac:dyDescent="0.15">
      <c r="A53">
        <v>39</v>
      </c>
    </row>
    <row r="54" spans="1:1" x14ac:dyDescent="0.15">
      <c r="A54">
        <v>40</v>
      </c>
    </row>
    <row r="55" spans="1:1" x14ac:dyDescent="0.15">
      <c r="A55">
        <v>41</v>
      </c>
    </row>
    <row r="56" spans="1:1" x14ac:dyDescent="0.15">
      <c r="A56">
        <v>42</v>
      </c>
    </row>
    <row r="57" spans="1:1" x14ac:dyDescent="0.15">
      <c r="A57">
        <v>43</v>
      </c>
    </row>
    <row r="58" spans="1:1" x14ac:dyDescent="0.15">
      <c r="A58">
        <v>44</v>
      </c>
    </row>
    <row r="59" spans="1:1" x14ac:dyDescent="0.15">
      <c r="A59">
        <v>45</v>
      </c>
    </row>
    <row r="60" spans="1:1" x14ac:dyDescent="0.15">
      <c r="A60">
        <v>46</v>
      </c>
    </row>
    <row r="61" spans="1:1" x14ac:dyDescent="0.15">
      <c r="A61">
        <v>47</v>
      </c>
    </row>
    <row r="62" spans="1:1" x14ac:dyDescent="0.15">
      <c r="A62">
        <v>48</v>
      </c>
    </row>
    <row r="63" spans="1:1" x14ac:dyDescent="0.15">
      <c r="A63">
        <v>49</v>
      </c>
    </row>
    <row r="64" spans="1:1" x14ac:dyDescent="0.15">
      <c r="A64">
        <v>50</v>
      </c>
    </row>
    <row r="65" spans="1:101" x14ac:dyDescent="0.15">
      <c r="A65">
        <v>51</v>
      </c>
      <c r="B65" s="7">
        <v>1601</v>
      </c>
      <c r="C65" s="7">
        <v>-3200</v>
      </c>
      <c r="D65" s="7">
        <v>1600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</row>
    <row r="66" spans="1:101" x14ac:dyDescent="0.15">
      <c r="A66">
        <v>52</v>
      </c>
      <c r="B66" s="7">
        <v>-3200</v>
      </c>
      <c r="C66" s="7">
        <v>8001</v>
      </c>
      <c r="D66" s="7">
        <v>-6400</v>
      </c>
      <c r="E66" s="7">
        <v>1600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</row>
    <row r="67" spans="1:101" x14ac:dyDescent="0.15">
      <c r="A67">
        <v>53</v>
      </c>
      <c r="B67" s="7">
        <v>1600</v>
      </c>
      <c r="C67" s="7">
        <v>-6400</v>
      </c>
      <c r="D67" s="7">
        <v>9601</v>
      </c>
      <c r="E67" s="7">
        <v>-6400</v>
      </c>
      <c r="F67" s="7">
        <v>1600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</row>
    <row r="68" spans="1:101" x14ac:dyDescent="0.15">
      <c r="A68">
        <v>54</v>
      </c>
      <c r="B68" s="7">
        <v>0</v>
      </c>
      <c r="C68" s="7">
        <v>1600</v>
      </c>
      <c r="D68" s="7">
        <v>-6400</v>
      </c>
      <c r="E68" s="7">
        <v>9601</v>
      </c>
      <c r="F68" s="7">
        <v>-6400</v>
      </c>
      <c r="G68" s="7">
        <v>1600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</row>
    <row r="69" spans="1:101" x14ac:dyDescent="0.15">
      <c r="A69">
        <v>55</v>
      </c>
      <c r="B69" s="7">
        <v>0</v>
      </c>
      <c r="C69" s="7">
        <v>0</v>
      </c>
      <c r="D69" s="7">
        <v>1600</v>
      </c>
      <c r="E69" s="7">
        <v>-6400</v>
      </c>
      <c r="F69" s="7">
        <v>9601</v>
      </c>
      <c r="G69" s="7">
        <v>-6400</v>
      </c>
      <c r="H69" s="7">
        <v>1600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</row>
    <row r="70" spans="1:101" x14ac:dyDescent="0.15">
      <c r="A70">
        <v>56</v>
      </c>
      <c r="B70" s="7">
        <v>0</v>
      </c>
      <c r="C70" s="7">
        <v>0</v>
      </c>
      <c r="D70" s="7">
        <v>0</v>
      </c>
      <c r="E70" s="7">
        <v>1600</v>
      </c>
      <c r="F70" s="7">
        <v>-6400</v>
      </c>
      <c r="G70" s="7">
        <v>9601</v>
      </c>
      <c r="H70" s="7">
        <v>-6400</v>
      </c>
      <c r="I70" s="7">
        <v>1600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</row>
    <row r="71" spans="1:101" x14ac:dyDescent="0.15">
      <c r="A71">
        <v>57</v>
      </c>
      <c r="B71" s="7">
        <v>0</v>
      </c>
      <c r="C71" s="7">
        <v>0</v>
      </c>
      <c r="D71" s="7">
        <v>0</v>
      </c>
      <c r="E71" s="7">
        <v>0</v>
      </c>
      <c r="F71" s="7">
        <v>1600</v>
      </c>
      <c r="G71" s="7">
        <v>-6400</v>
      </c>
      <c r="H71" s="7">
        <v>9601</v>
      </c>
      <c r="I71" s="7">
        <v>-6400</v>
      </c>
      <c r="J71" s="7">
        <v>1600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</row>
    <row r="72" spans="1:101" x14ac:dyDescent="0.15">
      <c r="A72">
        <v>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1600</v>
      </c>
      <c r="H72" s="7">
        <v>-6400</v>
      </c>
      <c r="I72" s="7">
        <v>9601</v>
      </c>
      <c r="J72" s="7">
        <v>-6400</v>
      </c>
      <c r="K72" s="7">
        <v>1600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</row>
    <row r="73" spans="1:101" x14ac:dyDescent="0.15">
      <c r="A73">
        <v>59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1600</v>
      </c>
      <c r="I73" s="7">
        <v>-6400</v>
      </c>
      <c r="J73" s="7">
        <v>9601</v>
      </c>
      <c r="K73" s="7">
        <v>-6400</v>
      </c>
      <c r="L73" s="7">
        <v>1600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</row>
    <row r="74" spans="1:101" x14ac:dyDescent="0.15">
      <c r="A74">
        <v>60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1600</v>
      </c>
      <c r="J74" s="7">
        <v>-6400</v>
      </c>
      <c r="K74" s="7">
        <v>9601</v>
      </c>
      <c r="L74" s="7">
        <v>-6400</v>
      </c>
      <c r="M74" s="7">
        <v>1600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</row>
    <row r="75" spans="1:101" x14ac:dyDescent="0.15">
      <c r="A75">
        <v>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1600</v>
      </c>
      <c r="K75" s="7">
        <v>-6400</v>
      </c>
      <c r="L75" s="7">
        <v>9601</v>
      </c>
      <c r="M75" s="7">
        <v>-6400</v>
      </c>
      <c r="N75" s="7">
        <v>1600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</row>
    <row r="76" spans="1:101" x14ac:dyDescent="0.15">
      <c r="A76">
        <v>62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1600</v>
      </c>
      <c r="L76" s="7">
        <v>-6400</v>
      </c>
      <c r="M76" s="7">
        <v>9601</v>
      </c>
      <c r="N76" s="7">
        <v>-6400</v>
      </c>
      <c r="O76" s="7">
        <v>1600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</row>
    <row r="77" spans="1:101" x14ac:dyDescent="0.15">
      <c r="A77">
        <v>63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1600</v>
      </c>
      <c r="M77" s="7">
        <v>-6400</v>
      </c>
      <c r="N77" s="7">
        <v>9601</v>
      </c>
      <c r="O77" s="7">
        <v>-6400</v>
      </c>
      <c r="P77" s="7">
        <v>1600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</row>
    <row r="78" spans="1:101" x14ac:dyDescent="0.15">
      <c r="A78">
        <v>64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1600</v>
      </c>
      <c r="N78" s="7">
        <v>-6400</v>
      </c>
      <c r="O78" s="7">
        <v>9601</v>
      </c>
      <c r="P78" s="7">
        <v>-6400</v>
      </c>
      <c r="Q78" s="7">
        <v>1600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</row>
    <row r="79" spans="1:101" x14ac:dyDescent="0.15">
      <c r="A79">
        <v>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1600</v>
      </c>
      <c r="O79" s="7">
        <v>-6400</v>
      </c>
      <c r="P79" s="7">
        <v>9601</v>
      </c>
      <c r="Q79" s="7">
        <v>-6400</v>
      </c>
      <c r="R79" s="7">
        <v>1600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</row>
    <row r="80" spans="1:101" x14ac:dyDescent="0.15">
      <c r="A80">
        <v>66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1600</v>
      </c>
      <c r="P80" s="7">
        <v>-6400</v>
      </c>
      <c r="Q80" s="7">
        <v>9601</v>
      </c>
      <c r="R80" s="7">
        <v>-6400</v>
      </c>
      <c r="S80" s="7">
        <v>1600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</row>
    <row r="81" spans="1:101" x14ac:dyDescent="0.15">
      <c r="A81">
        <v>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1600</v>
      </c>
      <c r="Q81" s="7">
        <v>-6400</v>
      </c>
      <c r="R81" s="7">
        <v>9601</v>
      </c>
      <c r="S81" s="7">
        <v>-6400</v>
      </c>
      <c r="T81" s="7">
        <v>1600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</row>
    <row r="82" spans="1:101" x14ac:dyDescent="0.15">
      <c r="A82">
        <v>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1600</v>
      </c>
      <c r="R82" s="7">
        <v>-6400</v>
      </c>
      <c r="S82" s="7">
        <v>9601</v>
      </c>
      <c r="T82" s="7">
        <v>-6400</v>
      </c>
      <c r="U82" s="7">
        <v>1600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</row>
    <row r="83" spans="1:101" x14ac:dyDescent="0.15">
      <c r="A83">
        <v>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1600</v>
      </c>
      <c r="S83" s="7">
        <v>-6400</v>
      </c>
      <c r="T83" s="7">
        <v>9601</v>
      </c>
      <c r="U83" s="7">
        <v>-6400</v>
      </c>
      <c r="V83" s="7">
        <v>1600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</row>
    <row r="84" spans="1:101" x14ac:dyDescent="0.15">
      <c r="A84">
        <v>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1600</v>
      </c>
      <c r="T84" s="7">
        <v>-6400</v>
      </c>
      <c r="U84" s="7">
        <v>9601</v>
      </c>
      <c r="V84" s="7">
        <v>-6400</v>
      </c>
      <c r="W84" s="7">
        <v>1600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</row>
    <row r="85" spans="1:101" x14ac:dyDescent="0.15">
      <c r="A85">
        <v>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1600</v>
      </c>
      <c r="U85" s="7">
        <v>-6400</v>
      </c>
      <c r="V85" s="7">
        <v>9601</v>
      </c>
      <c r="W85" s="7">
        <v>-6400</v>
      </c>
      <c r="X85" s="7">
        <v>1600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</row>
    <row r="86" spans="1:101" x14ac:dyDescent="0.15">
      <c r="A86">
        <v>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1600</v>
      </c>
      <c r="V86" s="7">
        <v>-6400</v>
      </c>
      <c r="W86" s="7">
        <v>9601</v>
      </c>
      <c r="X86" s="7">
        <v>-6400</v>
      </c>
      <c r="Y86" s="7">
        <v>1600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</row>
    <row r="87" spans="1:101" x14ac:dyDescent="0.15">
      <c r="A87">
        <v>73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1600</v>
      </c>
      <c r="W87" s="7">
        <v>-6400</v>
      </c>
      <c r="X87" s="7">
        <v>9601</v>
      </c>
      <c r="Y87" s="7">
        <v>-6400</v>
      </c>
      <c r="Z87" s="7">
        <v>1600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</row>
    <row r="88" spans="1:101" x14ac:dyDescent="0.15">
      <c r="A88">
        <v>74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1600</v>
      </c>
      <c r="X88" s="7">
        <v>-6400</v>
      </c>
      <c r="Y88" s="7">
        <v>9601</v>
      </c>
      <c r="Z88" s="7">
        <v>-6400</v>
      </c>
      <c r="AA88" s="7">
        <v>1600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</row>
    <row r="89" spans="1:101" x14ac:dyDescent="0.15">
      <c r="A89">
        <v>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1600</v>
      </c>
      <c r="Y89" s="7">
        <v>-6400</v>
      </c>
      <c r="Z89" s="7">
        <v>9601</v>
      </c>
      <c r="AA89" s="7">
        <v>-6400</v>
      </c>
      <c r="AB89" s="7">
        <v>1600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</row>
    <row r="90" spans="1:101" x14ac:dyDescent="0.15">
      <c r="A90">
        <v>76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1600</v>
      </c>
      <c r="Z90" s="7">
        <v>-6400</v>
      </c>
      <c r="AA90" s="7">
        <v>9601</v>
      </c>
      <c r="AB90" s="7">
        <v>-6400</v>
      </c>
      <c r="AC90" s="7">
        <v>1600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</row>
    <row r="91" spans="1:101" x14ac:dyDescent="0.15">
      <c r="A91">
        <v>77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1600</v>
      </c>
      <c r="AA91" s="7">
        <v>-6400</v>
      </c>
      <c r="AB91" s="7">
        <v>9601</v>
      </c>
      <c r="AC91" s="7">
        <v>-6400</v>
      </c>
      <c r="AD91" s="7">
        <v>1600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</row>
    <row r="92" spans="1:101" x14ac:dyDescent="0.15">
      <c r="A92">
        <v>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1600</v>
      </c>
      <c r="AB92" s="7">
        <v>-6400</v>
      </c>
      <c r="AC92" s="7">
        <v>9601</v>
      </c>
      <c r="AD92" s="7">
        <v>-6400</v>
      </c>
      <c r="AE92" s="7">
        <v>1600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</row>
    <row r="93" spans="1:101" x14ac:dyDescent="0.15">
      <c r="A93">
        <v>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1600</v>
      </c>
      <c r="AC93" s="7">
        <v>-6400</v>
      </c>
      <c r="AD93" s="7">
        <v>9601</v>
      </c>
      <c r="AE93" s="7">
        <v>-6400</v>
      </c>
      <c r="AF93" s="7">
        <v>1600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</row>
    <row r="94" spans="1:101" x14ac:dyDescent="0.15">
      <c r="A94">
        <v>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1600</v>
      </c>
      <c r="AD94" s="7">
        <v>-6400</v>
      </c>
      <c r="AE94" s="7">
        <v>9601</v>
      </c>
      <c r="AF94" s="7">
        <v>-6400</v>
      </c>
      <c r="AG94" s="7">
        <v>1600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</row>
    <row r="95" spans="1:101" x14ac:dyDescent="0.15">
      <c r="A95">
        <v>81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1600</v>
      </c>
      <c r="AE95" s="7">
        <v>-6400</v>
      </c>
      <c r="AF95" s="7">
        <v>9601</v>
      </c>
      <c r="AG95" s="7">
        <v>-6400</v>
      </c>
      <c r="AH95" s="7">
        <v>1600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</row>
    <row r="96" spans="1:101" x14ac:dyDescent="0.15">
      <c r="A96">
        <v>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1600</v>
      </c>
      <c r="AF96" s="7">
        <v>-6400</v>
      </c>
      <c r="AG96" s="7">
        <v>9601</v>
      </c>
      <c r="AH96" s="7">
        <v>-6400</v>
      </c>
      <c r="AI96" s="7">
        <v>1600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</row>
    <row r="97" spans="1:101" x14ac:dyDescent="0.15">
      <c r="A97">
        <v>83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1600</v>
      </c>
      <c r="AG97" s="7">
        <v>-6400</v>
      </c>
      <c r="AH97" s="7">
        <v>9601</v>
      </c>
      <c r="AI97" s="7">
        <v>-6400</v>
      </c>
      <c r="AJ97" s="7">
        <v>1600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</row>
    <row r="98" spans="1:101" x14ac:dyDescent="0.15">
      <c r="A98">
        <v>84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1600</v>
      </c>
      <c r="AH98" s="7">
        <v>-6400</v>
      </c>
      <c r="AI98" s="7">
        <v>9601</v>
      </c>
      <c r="AJ98" s="7">
        <v>-6400</v>
      </c>
      <c r="AK98" s="7">
        <v>1600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</row>
    <row r="99" spans="1:101" x14ac:dyDescent="0.15">
      <c r="A99">
        <v>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1600</v>
      </c>
      <c r="AI99" s="7">
        <v>-6400</v>
      </c>
      <c r="AJ99" s="7">
        <v>9601</v>
      </c>
      <c r="AK99" s="7">
        <v>-6400</v>
      </c>
      <c r="AL99" s="7">
        <v>1600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</row>
    <row r="100" spans="1:101" x14ac:dyDescent="0.15">
      <c r="A100">
        <v>86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1600</v>
      </c>
      <c r="AJ100" s="7">
        <v>-6400</v>
      </c>
      <c r="AK100" s="7">
        <v>9601</v>
      </c>
      <c r="AL100" s="7">
        <v>-6400</v>
      </c>
      <c r="AM100" s="7">
        <v>1600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</row>
    <row r="101" spans="1:101" x14ac:dyDescent="0.15">
      <c r="A101">
        <v>87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1600</v>
      </c>
      <c r="AK101" s="7">
        <v>-6400</v>
      </c>
      <c r="AL101" s="7">
        <v>9601</v>
      </c>
      <c r="AM101" s="7">
        <v>-6400</v>
      </c>
      <c r="AN101" s="7">
        <v>1600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</row>
    <row r="102" spans="1:101" x14ac:dyDescent="0.15">
      <c r="A102">
        <v>88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1600</v>
      </c>
      <c r="AL102" s="7">
        <v>-6400</v>
      </c>
      <c r="AM102" s="7">
        <v>9601</v>
      </c>
      <c r="AN102" s="7">
        <v>-6400</v>
      </c>
      <c r="AO102" s="7">
        <v>1600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</row>
    <row r="103" spans="1:101" x14ac:dyDescent="0.15">
      <c r="A103">
        <v>89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1600</v>
      </c>
      <c r="AM103" s="7">
        <v>-6400</v>
      </c>
      <c r="AN103" s="7">
        <v>9601</v>
      </c>
      <c r="AO103" s="7">
        <v>-6400</v>
      </c>
      <c r="AP103" s="7">
        <v>1600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</row>
    <row r="104" spans="1:101" x14ac:dyDescent="0.15">
      <c r="A104">
        <v>90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1600</v>
      </c>
      <c r="AN104" s="7">
        <v>-6400</v>
      </c>
      <c r="AO104" s="7">
        <v>9601</v>
      </c>
      <c r="AP104" s="7">
        <v>-6400</v>
      </c>
      <c r="AQ104" s="7">
        <v>1600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</row>
    <row r="105" spans="1:101" x14ac:dyDescent="0.15">
      <c r="A105">
        <v>91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1600</v>
      </c>
      <c r="AO105" s="7">
        <v>-6400</v>
      </c>
      <c r="AP105" s="7">
        <v>9601</v>
      </c>
      <c r="AQ105" s="7">
        <v>-6400</v>
      </c>
      <c r="AR105" s="7">
        <v>1600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</row>
    <row r="106" spans="1:101" x14ac:dyDescent="0.15">
      <c r="A106">
        <v>92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1600</v>
      </c>
      <c r="AP106" s="7">
        <v>-6400</v>
      </c>
      <c r="AQ106" s="7">
        <v>9601</v>
      </c>
      <c r="AR106" s="7">
        <v>-6400</v>
      </c>
      <c r="AS106" s="7">
        <v>1600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</row>
    <row r="107" spans="1:101" x14ac:dyDescent="0.15">
      <c r="A107">
        <v>93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1600</v>
      </c>
      <c r="AQ107" s="7">
        <v>-6400</v>
      </c>
      <c r="AR107" s="7">
        <v>9601</v>
      </c>
      <c r="AS107" s="7">
        <v>-6400</v>
      </c>
      <c r="AT107" s="7">
        <v>1600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</row>
    <row r="108" spans="1:101" x14ac:dyDescent="0.15">
      <c r="A108">
        <v>94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1600</v>
      </c>
      <c r="AR108" s="7">
        <v>-6400</v>
      </c>
      <c r="AS108" s="7">
        <v>9601</v>
      </c>
      <c r="AT108" s="7">
        <v>-6400</v>
      </c>
      <c r="AU108" s="7">
        <v>1600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</row>
    <row r="109" spans="1:101" x14ac:dyDescent="0.15">
      <c r="A109">
        <v>95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1600</v>
      </c>
      <c r="AS109" s="7">
        <v>-6400</v>
      </c>
      <c r="AT109" s="7">
        <v>9601</v>
      </c>
      <c r="AU109" s="7">
        <v>-6400</v>
      </c>
      <c r="AV109" s="7">
        <v>1600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</row>
    <row r="110" spans="1:101" x14ac:dyDescent="0.15">
      <c r="A110">
        <v>96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1600</v>
      </c>
      <c r="AT110" s="7">
        <v>-6400</v>
      </c>
      <c r="AU110" s="7">
        <v>9601</v>
      </c>
      <c r="AV110" s="7">
        <v>-6400</v>
      </c>
      <c r="AW110" s="7">
        <v>1600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</row>
    <row r="111" spans="1:101" x14ac:dyDescent="0.15">
      <c r="A111">
        <v>97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1600</v>
      </c>
      <c r="AU111" s="7">
        <v>-6400</v>
      </c>
      <c r="AV111" s="7">
        <v>9601</v>
      </c>
      <c r="AW111" s="7">
        <v>-6400</v>
      </c>
      <c r="AX111" s="7">
        <v>1600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</row>
    <row r="112" spans="1:101" x14ac:dyDescent="0.15">
      <c r="A112">
        <v>98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1600</v>
      </c>
      <c r="AV112" s="7">
        <v>-6400</v>
      </c>
      <c r="AW112" s="7">
        <v>9601</v>
      </c>
      <c r="AX112" s="7">
        <v>-6400</v>
      </c>
      <c r="AY112" s="7">
        <v>1600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</row>
    <row r="113" spans="1:101" x14ac:dyDescent="0.15">
      <c r="A113">
        <v>99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1600</v>
      </c>
      <c r="AW113" s="7">
        <v>-6400</v>
      </c>
      <c r="AX113" s="7">
        <v>9601</v>
      </c>
      <c r="AY113" s="7">
        <v>-6400</v>
      </c>
      <c r="AZ113" s="7">
        <v>1600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</row>
    <row r="114" spans="1:101" x14ac:dyDescent="0.15">
      <c r="A114">
        <v>100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1600</v>
      </c>
      <c r="AX114" s="7">
        <v>-6400</v>
      </c>
      <c r="AY114" s="7">
        <v>9601</v>
      </c>
      <c r="AZ114" s="7">
        <v>-6400</v>
      </c>
      <c r="BA114" s="7">
        <v>1600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</row>
    <row r="115" spans="1:101" x14ac:dyDescent="0.15">
      <c r="A115">
        <v>101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1600</v>
      </c>
      <c r="AY115" s="7">
        <v>-6400</v>
      </c>
      <c r="AZ115" s="7">
        <v>9601</v>
      </c>
      <c r="BA115" s="7">
        <v>-6400</v>
      </c>
      <c r="BB115" s="7">
        <v>1600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</row>
    <row r="116" spans="1:101" x14ac:dyDescent="0.15">
      <c r="A116">
        <v>102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1600</v>
      </c>
      <c r="AZ116" s="7">
        <v>-6400</v>
      </c>
      <c r="BA116" s="7">
        <v>9601</v>
      </c>
      <c r="BB116" s="7">
        <v>-6400</v>
      </c>
      <c r="BC116" s="7">
        <v>1600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</row>
    <row r="117" spans="1:101" x14ac:dyDescent="0.15">
      <c r="A117">
        <v>103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1600</v>
      </c>
      <c r="BA117" s="7">
        <v>-6400</v>
      </c>
      <c r="BB117" s="7">
        <v>9601</v>
      </c>
      <c r="BC117" s="7">
        <v>-6400</v>
      </c>
      <c r="BD117" s="7">
        <v>1600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</row>
    <row r="118" spans="1:101" x14ac:dyDescent="0.15">
      <c r="A118">
        <v>104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1600</v>
      </c>
      <c r="BB118" s="7">
        <v>-6400</v>
      </c>
      <c r="BC118" s="7">
        <v>9601</v>
      </c>
      <c r="BD118" s="7">
        <v>-6400</v>
      </c>
      <c r="BE118" s="7">
        <v>1600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</row>
    <row r="119" spans="1:101" x14ac:dyDescent="0.15">
      <c r="A119">
        <v>105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1600</v>
      </c>
      <c r="BC119" s="7">
        <v>-6400</v>
      </c>
      <c r="BD119" s="7">
        <v>9601</v>
      </c>
      <c r="BE119" s="7">
        <v>-6400</v>
      </c>
      <c r="BF119" s="7">
        <v>1600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</row>
    <row r="120" spans="1:101" x14ac:dyDescent="0.15">
      <c r="A120">
        <v>106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1600</v>
      </c>
      <c r="BD120" s="7">
        <v>-6400</v>
      </c>
      <c r="BE120" s="7">
        <v>9601</v>
      </c>
      <c r="BF120" s="7">
        <v>-6400</v>
      </c>
      <c r="BG120" s="7">
        <v>1600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</row>
    <row r="121" spans="1:101" x14ac:dyDescent="0.15">
      <c r="A121">
        <v>107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1600</v>
      </c>
      <c r="BE121" s="7">
        <v>-6400</v>
      </c>
      <c r="BF121" s="7">
        <v>9601</v>
      </c>
      <c r="BG121" s="7">
        <v>-6400</v>
      </c>
      <c r="BH121" s="7">
        <v>1600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</row>
    <row r="122" spans="1:101" x14ac:dyDescent="0.15">
      <c r="A122">
        <v>108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1600</v>
      </c>
      <c r="BF122" s="7">
        <v>-6400</v>
      </c>
      <c r="BG122" s="7">
        <v>9601</v>
      </c>
      <c r="BH122" s="7">
        <v>-6400</v>
      </c>
      <c r="BI122" s="7">
        <v>1600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</row>
    <row r="123" spans="1:101" x14ac:dyDescent="0.15">
      <c r="A123">
        <v>109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1600</v>
      </c>
      <c r="BG123" s="7">
        <v>-6400</v>
      </c>
      <c r="BH123" s="7">
        <v>9601</v>
      </c>
      <c r="BI123" s="7">
        <v>-6400</v>
      </c>
      <c r="BJ123" s="7">
        <v>1600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</row>
    <row r="124" spans="1:101" x14ac:dyDescent="0.15">
      <c r="A124">
        <v>110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1600</v>
      </c>
      <c r="BH124" s="7">
        <v>-6400</v>
      </c>
      <c r="BI124" s="7">
        <v>9601</v>
      </c>
      <c r="BJ124" s="7">
        <v>-6400</v>
      </c>
      <c r="BK124" s="7">
        <v>1600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</row>
    <row r="125" spans="1:101" x14ac:dyDescent="0.15">
      <c r="A125">
        <v>111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1600</v>
      </c>
      <c r="BI125" s="7">
        <v>-6400</v>
      </c>
      <c r="BJ125" s="7">
        <v>9601</v>
      </c>
      <c r="BK125" s="7">
        <v>-6400</v>
      </c>
      <c r="BL125" s="7">
        <v>1600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</row>
    <row r="126" spans="1:101" x14ac:dyDescent="0.15">
      <c r="A126">
        <v>112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1600</v>
      </c>
      <c r="BJ126" s="7">
        <v>-6400</v>
      </c>
      <c r="BK126" s="7">
        <v>9601</v>
      </c>
      <c r="BL126" s="7">
        <v>-6400</v>
      </c>
      <c r="BM126" s="7">
        <v>1600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</row>
    <row r="127" spans="1:101" x14ac:dyDescent="0.15">
      <c r="A127">
        <v>113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1600</v>
      </c>
      <c r="BK127" s="7">
        <v>-6400</v>
      </c>
      <c r="BL127" s="7">
        <v>9601</v>
      </c>
      <c r="BM127" s="7">
        <v>-6400</v>
      </c>
      <c r="BN127" s="7">
        <v>1600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</row>
    <row r="128" spans="1:101" x14ac:dyDescent="0.15">
      <c r="A128">
        <v>114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1600</v>
      </c>
      <c r="BL128" s="7">
        <v>-6400</v>
      </c>
      <c r="BM128" s="7">
        <v>9601</v>
      </c>
      <c r="BN128" s="7">
        <v>-6400</v>
      </c>
      <c r="BO128" s="7">
        <v>1600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</row>
    <row r="129" spans="1:101" x14ac:dyDescent="0.15">
      <c r="A129">
        <v>115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1600</v>
      </c>
      <c r="BM129" s="7">
        <v>-6400</v>
      </c>
      <c r="BN129" s="7">
        <v>9601</v>
      </c>
      <c r="BO129" s="7">
        <v>-6400</v>
      </c>
      <c r="BP129" s="7">
        <v>1600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</row>
    <row r="130" spans="1:101" x14ac:dyDescent="0.15">
      <c r="A130">
        <v>116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1600</v>
      </c>
      <c r="BN130" s="7">
        <v>-6400</v>
      </c>
      <c r="BO130" s="7">
        <v>9601</v>
      </c>
      <c r="BP130" s="7">
        <v>-6400</v>
      </c>
      <c r="BQ130" s="7">
        <v>1600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</row>
    <row r="131" spans="1:101" x14ac:dyDescent="0.15">
      <c r="A131">
        <v>117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1600</v>
      </c>
      <c r="BO131" s="7">
        <v>-6400</v>
      </c>
      <c r="BP131" s="7">
        <v>9601</v>
      </c>
      <c r="BQ131" s="7">
        <v>-6400</v>
      </c>
      <c r="BR131" s="7">
        <v>1600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</row>
    <row r="132" spans="1:101" x14ac:dyDescent="0.15">
      <c r="A132">
        <v>118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1600</v>
      </c>
      <c r="BP132" s="7">
        <v>-6400</v>
      </c>
      <c r="BQ132" s="7">
        <v>9601</v>
      </c>
      <c r="BR132" s="7">
        <v>-6400</v>
      </c>
      <c r="BS132" s="7">
        <v>1600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</row>
    <row r="133" spans="1:101" x14ac:dyDescent="0.15">
      <c r="A133">
        <v>119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1600</v>
      </c>
      <c r="BQ133" s="7">
        <v>-6400</v>
      </c>
      <c r="BR133" s="7">
        <v>9601</v>
      </c>
      <c r="BS133" s="7">
        <v>-6400</v>
      </c>
      <c r="BT133" s="7">
        <v>1600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</row>
    <row r="134" spans="1:101" x14ac:dyDescent="0.15">
      <c r="A134">
        <v>120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1600</v>
      </c>
      <c r="BR134" s="7">
        <v>-6400</v>
      </c>
      <c r="BS134" s="7">
        <v>9601</v>
      </c>
      <c r="BT134" s="7">
        <v>-6400</v>
      </c>
      <c r="BU134" s="7">
        <v>1600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</row>
    <row r="135" spans="1:101" x14ac:dyDescent="0.15">
      <c r="A135">
        <v>121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1600</v>
      </c>
      <c r="BS135" s="7">
        <v>-6400</v>
      </c>
      <c r="BT135" s="7">
        <v>9601</v>
      </c>
      <c r="BU135" s="7">
        <v>-6400</v>
      </c>
      <c r="BV135" s="7">
        <v>1600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</row>
    <row r="136" spans="1:101" x14ac:dyDescent="0.15">
      <c r="A136">
        <v>122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1600</v>
      </c>
      <c r="BT136" s="7">
        <v>-6400</v>
      </c>
      <c r="BU136" s="7">
        <v>9601</v>
      </c>
      <c r="BV136" s="7">
        <v>-6400</v>
      </c>
      <c r="BW136" s="7">
        <v>1600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</row>
    <row r="137" spans="1:101" x14ac:dyDescent="0.15">
      <c r="A137">
        <v>123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1600</v>
      </c>
      <c r="BU137" s="7">
        <v>-6400</v>
      </c>
      <c r="BV137" s="7">
        <v>9601</v>
      </c>
      <c r="BW137" s="7">
        <v>-6400</v>
      </c>
      <c r="BX137" s="7">
        <v>1600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</row>
    <row r="138" spans="1:101" x14ac:dyDescent="0.15">
      <c r="A138">
        <v>124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1600</v>
      </c>
      <c r="BV138" s="7">
        <v>-6400</v>
      </c>
      <c r="BW138" s="7">
        <v>9601</v>
      </c>
      <c r="BX138" s="7">
        <v>-6400</v>
      </c>
      <c r="BY138" s="7">
        <v>1600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</row>
    <row r="139" spans="1:101" x14ac:dyDescent="0.15">
      <c r="A139">
        <v>125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1600</v>
      </c>
      <c r="BW139" s="7">
        <v>-6400</v>
      </c>
      <c r="BX139" s="7">
        <v>9601</v>
      </c>
      <c r="BY139" s="7">
        <v>-6400</v>
      </c>
      <c r="BZ139" s="7">
        <v>1600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</row>
    <row r="140" spans="1:101" x14ac:dyDescent="0.15">
      <c r="A140">
        <v>126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1600</v>
      </c>
      <c r="BX140" s="7">
        <v>-6400</v>
      </c>
      <c r="BY140" s="7">
        <v>9601</v>
      </c>
      <c r="BZ140" s="7">
        <v>-6400</v>
      </c>
      <c r="CA140" s="7">
        <v>1600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</row>
    <row r="141" spans="1:101" x14ac:dyDescent="0.15">
      <c r="A141">
        <v>127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1600</v>
      </c>
      <c r="BY141" s="7">
        <v>-6400</v>
      </c>
      <c r="BZ141" s="7">
        <v>9601</v>
      </c>
      <c r="CA141" s="7">
        <v>-6400</v>
      </c>
      <c r="CB141" s="7">
        <v>1600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</row>
    <row r="142" spans="1:101" x14ac:dyDescent="0.15">
      <c r="A142">
        <v>128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1600</v>
      </c>
      <c r="BZ142" s="7">
        <v>-6400</v>
      </c>
      <c r="CA142" s="7">
        <v>9601</v>
      </c>
      <c r="CB142" s="7">
        <v>-6400</v>
      </c>
      <c r="CC142" s="7">
        <v>1600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</row>
    <row r="143" spans="1:101" x14ac:dyDescent="0.15">
      <c r="A143">
        <v>129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1600</v>
      </c>
      <c r="CA143" s="7">
        <v>-6400</v>
      </c>
      <c r="CB143" s="7">
        <v>9601</v>
      </c>
      <c r="CC143" s="7">
        <v>-6400</v>
      </c>
      <c r="CD143" s="7">
        <v>1600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</row>
    <row r="144" spans="1:101" x14ac:dyDescent="0.15">
      <c r="A144">
        <v>130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1600</v>
      </c>
      <c r="CB144" s="7">
        <v>-6400</v>
      </c>
      <c r="CC144" s="7">
        <v>9601</v>
      </c>
      <c r="CD144" s="7">
        <v>-6400</v>
      </c>
      <c r="CE144" s="7">
        <v>1600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</row>
    <row r="145" spans="1:101" x14ac:dyDescent="0.15">
      <c r="A145">
        <v>131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1600</v>
      </c>
      <c r="CC145" s="7">
        <v>-6400</v>
      </c>
      <c r="CD145" s="7">
        <v>9601</v>
      </c>
      <c r="CE145" s="7">
        <v>-6400</v>
      </c>
      <c r="CF145" s="7">
        <v>1600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</row>
    <row r="146" spans="1:101" x14ac:dyDescent="0.15">
      <c r="A146">
        <v>132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1600</v>
      </c>
      <c r="CD146" s="7">
        <v>-6400</v>
      </c>
      <c r="CE146" s="7">
        <v>9601</v>
      </c>
      <c r="CF146" s="7">
        <v>-6400</v>
      </c>
      <c r="CG146" s="7">
        <v>1600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</row>
    <row r="147" spans="1:101" x14ac:dyDescent="0.15">
      <c r="A147">
        <v>133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1600</v>
      </c>
      <c r="CE147" s="7">
        <v>-6400</v>
      </c>
      <c r="CF147" s="7">
        <v>9601</v>
      </c>
      <c r="CG147" s="7">
        <v>-6400</v>
      </c>
      <c r="CH147" s="7">
        <v>1600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</row>
    <row r="148" spans="1:101" x14ac:dyDescent="0.15">
      <c r="A148">
        <v>134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1600</v>
      </c>
      <c r="CF148" s="7">
        <v>-6400</v>
      </c>
      <c r="CG148" s="7">
        <v>9601</v>
      </c>
      <c r="CH148" s="7">
        <v>-6400</v>
      </c>
      <c r="CI148" s="7">
        <v>1600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</row>
    <row r="149" spans="1:101" x14ac:dyDescent="0.15">
      <c r="A149">
        <v>135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1600</v>
      </c>
      <c r="CG149" s="7">
        <v>-6400</v>
      </c>
      <c r="CH149" s="7">
        <v>9601</v>
      </c>
      <c r="CI149" s="7">
        <v>-6400</v>
      </c>
      <c r="CJ149" s="7">
        <v>1600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</row>
    <row r="150" spans="1:101" x14ac:dyDescent="0.15">
      <c r="A150">
        <v>136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1600</v>
      </c>
      <c r="CH150" s="7">
        <v>-6400</v>
      </c>
      <c r="CI150" s="7">
        <v>9601</v>
      </c>
      <c r="CJ150" s="7">
        <v>-6400</v>
      </c>
      <c r="CK150" s="7">
        <v>1600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</row>
    <row r="151" spans="1:101" x14ac:dyDescent="0.15">
      <c r="A151">
        <v>137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1600</v>
      </c>
      <c r="CI151" s="7">
        <v>-6400</v>
      </c>
      <c r="CJ151" s="7">
        <v>9601</v>
      </c>
      <c r="CK151" s="7">
        <v>-6400</v>
      </c>
      <c r="CL151" s="7">
        <v>1600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</row>
    <row r="152" spans="1:101" x14ac:dyDescent="0.15">
      <c r="A152">
        <v>138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1600</v>
      </c>
      <c r="CJ152" s="7">
        <v>-6400</v>
      </c>
      <c r="CK152" s="7">
        <v>9601</v>
      </c>
      <c r="CL152" s="7">
        <v>-6400</v>
      </c>
      <c r="CM152" s="7">
        <v>1600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</row>
    <row r="153" spans="1:101" x14ac:dyDescent="0.15">
      <c r="A153">
        <v>139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1600</v>
      </c>
      <c r="CK153" s="7">
        <v>-6400</v>
      </c>
      <c r="CL153" s="7">
        <v>9601</v>
      </c>
      <c r="CM153" s="7">
        <v>-6400</v>
      </c>
      <c r="CN153" s="7">
        <v>1600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</row>
    <row r="154" spans="1:101" x14ac:dyDescent="0.15">
      <c r="A154">
        <v>140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1600</v>
      </c>
      <c r="CL154" s="7">
        <v>-6400</v>
      </c>
      <c r="CM154" s="7">
        <v>9601</v>
      </c>
      <c r="CN154" s="7">
        <v>-6400</v>
      </c>
      <c r="CO154" s="7">
        <v>1600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</row>
    <row r="155" spans="1:101" x14ac:dyDescent="0.15">
      <c r="A155">
        <v>141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1600</v>
      </c>
      <c r="CM155" s="7">
        <v>-6400</v>
      </c>
      <c r="CN155" s="7">
        <v>9601</v>
      </c>
      <c r="CO155" s="7">
        <v>-6400</v>
      </c>
      <c r="CP155" s="7">
        <v>1600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</row>
    <row r="156" spans="1:101" x14ac:dyDescent="0.15">
      <c r="A156">
        <v>142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1600</v>
      </c>
      <c r="CN156" s="7">
        <v>-6400</v>
      </c>
      <c r="CO156" s="7">
        <v>9601</v>
      </c>
      <c r="CP156" s="7">
        <v>-6400</v>
      </c>
      <c r="CQ156" s="7">
        <v>1600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</row>
    <row r="157" spans="1:101" x14ac:dyDescent="0.15">
      <c r="A157">
        <v>143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1600</v>
      </c>
      <c r="CO157" s="7">
        <v>-6400</v>
      </c>
      <c r="CP157" s="7">
        <v>9601</v>
      </c>
      <c r="CQ157" s="7">
        <v>-6400</v>
      </c>
      <c r="CR157" s="7">
        <v>1600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</row>
    <row r="158" spans="1:101" x14ac:dyDescent="0.15">
      <c r="A158">
        <v>144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1600</v>
      </c>
      <c r="CP158" s="7">
        <v>-6400</v>
      </c>
      <c r="CQ158" s="7">
        <v>9601</v>
      </c>
      <c r="CR158" s="7">
        <v>-6400</v>
      </c>
      <c r="CS158" s="7">
        <v>1600</v>
      </c>
      <c r="CT158" s="7">
        <v>0</v>
      </c>
      <c r="CU158" s="7">
        <v>0</v>
      </c>
      <c r="CV158" s="7">
        <v>0</v>
      </c>
      <c r="CW158" s="7">
        <v>0</v>
      </c>
    </row>
    <row r="159" spans="1:101" x14ac:dyDescent="0.15">
      <c r="A159">
        <v>145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1600</v>
      </c>
      <c r="CQ159" s="7">
        <v>-6400</v>
      </c>
      <c r="CR159" s="7">
        <v>9601</v>
      </c>
      <c r="CS159" s="7">
        <v>-6400</v>
      </c>
      <c r="CT159" s="7">
        <v>1600</v>
      </c>
      <c r="CU159" s="7">
        <v>0</v>
      </c>
      <c r="CV159" s="7">
        <v>0</v>
      </c>
      <c r="CW159" s="7">
        <v>0</v>
      </c>
    </row>
    <row r="160" spans="1:101" x14ac:dyDescent="0.15">
      <c r="A160">
        <v>146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1600</v>
      </c>
      <c r="CR160" s="7">
        <v>-6400</v>
      </c>
      <c r="CS160" s="7">
        <v>9601</v>
      </c>
      <c r="CT160" s="7">
        <v>-6400</v>
      </c>
      <c r="CU160" s="7">
        <v>1600</v>
      </c>
      <c r="CV160" s="7">
        <v>0</v>
      </c>
      <c r="CW160" s="7">
        <v>0</v>
      </c>
    </row>
    <row r="161" spans="1:101" x14ac:dyDescent="0.15">
      <c r="A161">
        <v>147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1600</v>
      </c>
      <c r="CS161" s="7">
        <v>-6400</v>
      </c>
      <c r="CT161" s="7">
        <v>9601</v>
      </c>
      <c r="CU161" s="7">
        <v>-6400</v>
      </c>
      <c r="CV161" s="7">
        <v>1600</v>
      </c>
      <c r="CW161" s="7">
        <v>0</v>
      </c>
    </row>
    <row r="162" spans="1:101" x14ac:dyDescent="0.15">
      <c r="A162">
        <v>148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1600</v>
      </c>
      <c r="CT162" s="7">
        <v>-6400</v>
      </c>
      <c r="CU162" s="7">
        <v>9601</v>
      </c>
      <c r="CV162" s="7">
        <v>-6400</v>
      </c>
      <c r="CW162" s="7">
        <v>1600</v>
      </c>
    </row>
    <row r="163" spans="1:101" x14ac:dyDescent="0.15">
      <c r="A163">
        <v>149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1600</v>
      </c>
      <c r="CU163" s="7">
        <v>-6400</v>
      </c>
      <c r="CV163" s="7">
        <v>8001</v>
      </c>
      <c r="CW163" s="7">
        <v>-3200</v>
      </c>
    </row>
    <row r="164" spans="1:101" x14ac:dyDescent="0.15">
      <c r="A164">
        <v>150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1600</v>
      </c>
      <c r="CV164" s="7">
        <v>-3200</v>
      </c>
      <c r="CW164" s="7">
        <v>1601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2015-07-15T17:10:33Z</dcterms:created>
  <dcterms:modified xsi:type="dcterms:W3CDTF">2015-10-28T03:57:19Z</dcterms:modified>
</cp:coreProperties>
</file>