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eng\Documents\MATLAB\raw data\"/>
    </mc:Choice>
  </mc:AlternateContent>
  <bookViews>
    <workbookView xWindow="0" yWindow="0" windowWidth="20490" windowHeight="7155"/>
  </bookViews>
  <sheets>
    <sheet name="concentrations" sheetId="1" r:id="rId1"/>
    <sheet name=" AUC" sheetId="2" r:id="rId2"/>
    <sheet name="Sheet 3" sheetId="3" r:id="rId3"/>
  </sheets>
  <calcPr calcId="152511" concurrentCalc="0"/>
</workbook>
</file>

<file path=xl/calcChain.xml><?xml version="1.0" encoding="utf-8"?>
<calcChain xmlns="http://schemas.openxmlformats.org/spreadsheetml/2006/main">
  <c r="AL42" i="2" l="1"/>
  <c r="AT42" i="2"/>
  <c r="AS42" i="2"/>
  <c r="AR42" i="2"/>
  <c r="AQ42" i="2"/>
  <c r="AP42" i="2"/>
  <c r="AO42" i="2"/>
  <c r="AQ41" i="2"/>
  <c r="AL41" i="2"/>
  <c r="AT41" i="2"/>
  <c r="AM41" i="2"/>
  <c r="AU41" i="2"/>
  <c r="AN41" i="2"/>
  <c r="AV41" i="2"/>
  <c r="AO41" i="2"/>
  <c r="AW41" i="2"/>
  <c r="AP41" i="2"/>
  <c r="AX41" i="2"/>
  <c r="AY41" i="2"/>
  <c r="AR41" i="2"/>
  <c r="AZ41" i="2"/>
  <c r="AS41" i="2"/>
  <c r="BA41" i="2"/>
  <c r="AQ40" i="2"/>
  <c r="AL40" i="2"/>
  <c r="AT40" i="2"/>
  <c r="AM40" i="2"/>
  <c r="AU40" i="2"/>
  <c r="AN40" i="2"/>
  <c r="AV40" i="2"/>
  <c r="AO40" i="2"/>
  <c r="AW40" i="2"/>
  <c r="AP40" i="2"/>
  <c r="AX40" i="2"/>
  <c r="AY40" i="2"/>
  <c r="AR40" i="2"/>
  <c r="AZ40" i="2"/>
  <c r="AS40" i="2"/>
  <c r="BA40" i="2"/>
  <c r="AQ39" i="2"/>
  <c r="AL39" i="2"/>
  <c r="AT39" i="2"/>
  <c r="AM39" i="2"/>
  <c r="AU39" i="2"/>
  <c r="AN39" i="2"/>
  <c r="AV39" i="2"/>
  <c r="AO39" i="2"/>
  <c r="AW39" i="2"/>
  <c r="AP39" i="2"/>
  <c r="AX39" i="2"/>
  <c r="AY39" i="2"/>
  <c r="AR39" i="2"/>
  <c r="AZ39" i="2"/>
  <c r="AS39" i="2"/>
  <c r="BA39" i="2"/>
  <c r="AQ38" i="2"/>
  <c r="AL38" i="2"/>
  <c r="AT38" i="2"/>
  <c r="AM38" i="2"/>
  <c r="AU38" i="2"/>
  <c r="AN38" i="2"/>
  <c r="AV38" i="2"/>
  <c r="AO38" i="2"/>
  <c r="AW38" i="2"/>
  <c r="AP38" i="2"/>
  <c r="AX38" i="2"/>
  <c r="AY38" i="2"/>
  <c r="AR38" i="2"/>
  <c r="AZ38" i="2"/>
  <c r="AS38" i="2"/>
  <c r="BA38" i="2"/>
  <c r="AL37" i="2"/>
  <c r="AT37" i="2"/>
  <c r="AM37" i="2"/>
  <c r="AU37" i="2"/>
  <c r="AN37" i="2"/>
  <c r="AV37" i="2"/>
  <c r="AS37" i="2"/>
  <c r="AR37" i="2"/>
  <c r="AQ37" i="2"/>
  <c r="AQ36" i="2"/>
  <c r="AL36" i="2"/>
  <c r="AT36" i="2"/>
  <c r="AM36" i="2"/>
  <c r="AU36" i="2"/>
  <c r="AN36" i="2"/>
  <c r="AV36" i="2"/>
  <c r="AO36" i="2"/>
  <c r="AW36" i="2"/>
  <c r="AP36" i="2"/>
  <c r="AX36" i="2"/>
  <c r="AY36" i="2"/>
  <c r="AR36" i="2"/>
  <c r="AZ36" i="2"/>
  <c r="AS36" i="2"/>
  <c r="BA36" i="2"/>
  <c r="AQ35" i="2"/>
  <c r="AL35" i="2"/>
  <c r="AT35" i="2"/>
  <c r="AM35" i="2"/>
  <c r="AU35" i="2"/>
  <c r="AN35" i="2"/>
  <c r="AV35" i="2"/>
  <c r="AO35" i="2"/>
  <c r="AW35" i="2"/>
  <c r="AP35" i="2"/>
  <c r="AX35" i="2"/>
  <c r="AY35" i="2"/>
  <c r="AR35" i="2"/>
  <c r="AZ35" i="2"/>
  <c r="AS35" i="2"/>
  <c r="BA35" i="2"/>
  <c r="AQ34" i="2"/>
  <c r="AL34" i="2"/>
  <c r="AT34" i="2"/>
  <c r="AM34" i="2"/>
  <c r="AU34" i="2"/>
  <c r="AN34" i="2"/>
  <c r="AV34" i="2"/>
  <c r="AO34" i="2"/>
  <c r="AW34" i="2"/>
  <c r="AP34" i="2"/>
  <c r="AX34" i="2"/>
  <c r="AY34" i="2"/>
  <c r="AR34" i="2"/>
  <c r="AZ34" i="2"/>
  <c r="AS34" i="2"/>
  <c r="BA34" i="2"/>
  <c r="AQ33" i="2"/>
  <c r="AL33" i="2"/>
  <c r="AT33" i="2"/>
  <c r="AM33" i="2"/>
  <c r="AU33" i="2"/>
  <c r="AN33" i="2"/>
  <c r="AV33" i="2"/>
  <c r="AO33" i="2"/>
  <c r="AW33" i="2"/>
  <c r="AP33" i="2"/>
  <c r="AX33" i="2"/>
  <c r="AY33" i="2"/>
  <c r="AR33" i="2"/>
  <c r="AZ33" i="2"/>
  <c r="AS33" i="2"/>
  <c r="BA33" i="2"/>
  <c r="AQ32" i="2"/>
  <c r="AL32" i="2"/>
  <c r="AT32" i="2"/>
  <c r="AM32" i="2"/>
  <c r="AU32" i="2"/>
  <c r="AN32" i="2"/>
  <c r="AV32" i="2"/>
  <c r="AO32" i="2"/>
  <c r="AW32" i="2"/>
  <c r="AP32" i="2"/>
  <c r="AX32" i="2"/>
  <c r="AY32" i="2"/>
  <c r="AR32" i="2"/>
  <c r="AZ32" i="2"/>
  <c r="AS32" i="2"/>
  <c r="BA32" i="2"/>
  <c r="AL30" i="2"/>
  <c r="AT30" i="2"/>
  <c r="AM30" i="2"/>
  <c r="AU30" i="2"/>
  <c r="AN30" i="2"/>
  <c r="AV30" i="2"/>
  <c r="AQ30" i="2"/>
  <c r="AQ29" i="2"/>
  <c r="AL29" i="2"/>
  <c r="AT29" i="2"/>
  <c r="AM29" i="2"/>
  <c r="AU29" i="2"/>
  <c r="AN29" i="2"/>
  <c r="AV29" i="2"/>
  <c r="AO29" i="2"/>
  <c r="AW29" i="2"/>
  <c r="AP29" i="2"/>
  <c r="AX29" i="2"/>
  <c r="AY29" i="2"/>
  <c r="AR29" i="2"/>
  <c r="AZ29" i="2"/>
  <c r="AS29" i="2"/>
  <c r="BA29" i="2"/>
  <c r="AQ28" i="2"/>
  <c r="AL28" i="2"/>
  <c r="AT28" i="2"/>
  <c r="AM28" i="2"/>
  <c r="AU28" i="2"/>
  <c r="AN28" i="2"/>
  <c r="AV28" i="2"/>
  <c r="AO28" i="2"/>
  <c r="AW28" i="2"/>
  <c r="AP28" i="2"/>
  <c r="AX28" i="2"/>
  <c r="AY28" i="2"/>
  <c r="AR28" i="2"/>
  <c r="AZ28" i="2"/>
  <c r="AS28" i="2"/>
  <c r="BA28" i="2"/>
  <c r="AL27" i="2"/>
  <c r="AT27" i="2"/>
  <c r="AS27" i="2"/>
  <c r="AR27" i="2"/>
  <c r="AQ27" i="2"/>
  <c r="AP27" i="2"/>
  <c r="AO27" i="2"/>
  <c r="AL26" i="2"/>
  <c r="AT26" i="2"/>
  <c r="AS26" i="2"/>
  <c r="AR26" i="2"/>
  <c r="AQ26" i="2"/>
  <c r="AP26" i="2"/>
  <c r="AO26" i="2"/>
  <c r="AQ25" i="2"/>
  <c r="AL25" i="2"/>
  <c r="AT25" i="2"/>
  <c r="AM25" i="2"/>
  <c r="AU25" i="2"/>
  <c r="AN25" i="2"/>
  <c r="AV25" i="2"/>
  <c r="AO25" i="2"/>
  <c r="AW25" i="2"/>
  <c r="AP25" i="2"/>
  <c r="AX25" i="2"/>
  <c r="AY25" i="2"/>
  <c r="AR25" i="2"/>
  <c r="AZ25" i="2"/>
  <c r="AS25" i="2"/>
  <c r="BA25" i="2"/>
  <c r="AQ24" i="2"/>
  <c r="AL24" i="2"/>
  <c r="AT24" i="2"/>
  <c r="AM24" i="2"/>
  <c r="AU24" i="2"/>
  <c r="AN24" i="2"/>
  <c r="AV24" i="2"/>
  <c r="AO24" i="2"/>
  <c r="AW24" i="2"/>
  <c r="AP24" i="2"/>
  <c r="AX24" i="2"/>
  <c r="AY24" i="2"/>
  <c r="AR24" i="2"/>
  <c r="AZ24" i="2"/>
  <c r="AS24" i="2"/>
  <c r="BA24" i="2"/>
  <c r="AQ23" i="2"/>
  <c r="AL23" i="2"/>
  <c r="AT23" i="2"/>
  <c r="AM23" i="2"/>
  <c r="AU23" i="2"/>
  <c r="AN23" i="2"/>
  <c r="AV23" i="2"/>
  <c r="AO23" i="2"/>
  <c r="AW23" i="2"/>
  <c r="AP23" i="2"/>
  <c r="AX23" i="2"/>
  <c r="AY23" i="2"/>
  <c r="AR23" i="2"/>
  <c r="AZ23" i="2"/>
  <c r="AS23" i="2"/>
  <c r="BA23" i="2"/>
  <c r="AQ22" i="2"/>
  <c r="AL22" i="2"/>
  <c r="AT22" i="2"/>
  <c r="AM22" i="2"/>
  <c r="AU22" i="2"/>
  <c r="AN22" i="2"/>
  <c r="AV22" i="2"/>
  <c r="AO22" i="2"/>
  <c r="AW22" i="2"/>
  <c r="AP22" i="2"/>
  <c r="AX22" i="2"/>
  <c r="AY22" i="2"/>
  <c r="AR22" i="2"/>
  <c r="AZ22" i="2"/>
  <c r="AS22" i="2"/>
  <c r="BA22" i="2"/>
  <c r="AQ21" i="2"/>
  <c r="AL21" i="2"/>
  <c r="AT21" i="2"/>
  <c r="AM21" i="2"/>
  <c r="AU21" i="2"/>
  <c r="AN21" i="2"/>
  <c r="AV21" i="2"/>
  <c r="AO21" i="2"/>
  <c r="AW21" i="2"/>
  <c r="AP21" i="2"/>
  <c r="AX21" i="2"/>
  <c r="AY21" i="2"/>
  <c r="AR21" i="2"/>
  <c r="AZ21" i="2"/>
  <c r="AS21" i="2"/>
  <c r="BA21" i="2"/>
  <c r="AQ20" i="2"/>
  <c r="AL20" i="2"/>
  <c r="AT20" i="2"/>
  <c r="AM20" i="2"/>
  <c r="AU20" i="2"/>
  <c r="AN20" i="2"/>
  <c r="AV20" i="2"/>
  <c r="AO20" i="2"/>
  <c r="AW20" i="2"/>
  <c r="AP20" i="2"/>
  <c r="AX20" i="2"/>
  <c r="AY20" i="2"/>
  <c r="AR20" i="2"/>
  <c r="AZ20" i="2"/>
  <c r="AS20" i="2"/>
  <c r="BA20" i="2"/>
  <c r="AQ19" i="2"/>
  <c r="AL19" i="2"/>
  <c r="AT19" i="2"/>
  <c r="AM19" i="2"/>
  <c r="AU19" i="2"/>
  <c r="AN19" i="2"/>
  <c r="AV19" i="2"/>
  <c r="AO19" i="2"/>
  <c r="AW19" i="2"/>
  <c r="AP19" i="2"/>
  <c r="AX19" i="2"/>
  <c r="AY19" i="2"/>
  <c r="AR19" i="2"/>
  <c r="AZ19" i="2"/>
  <c r="AS19" i="2"/>
  <c r="BA19" i="2"/>
  <c r="AQ18" i="2"/>
  <c r="AL18" i="2"/>
  <c r="AT18" i="2"/>
  <c r="AM18" i="2"/>
  <c r="AU18" i="2"/>
  <c r="AN18" i="2"/>
  <c r="AV18" i="2"/>
  <c r="AO18" i="2"/>
  <c r="AW18" i="2"/>
  <c r="AP18" i="2"/>
  <c r="AX18" i="2"/>
  <c r="AY18" i="2"/>
  <c r="AR18" i="2"/>
  <c r="AZ18" i="2"/>
  <c r="AS18" i="2"/>
  <c r="BA18" i="2"/>
  <c r="AQ17" i="2"/>
  <c r="AL17" i="2"/>
  <c r="AT17" i="2"/>
  <c r="AM17" i="2"/>
  <c r="AU17" i="2"/>
  <c r="AN17" i="2"/>
  <c r="AV17" i="2"/>
  <c r="AO17" i="2"/>
  <c r="AW17" i="2"/>
  <c r="AP17" i="2"/>
  <c r="AX17" i="2"/>
  <c r="AY17" i="2"/>
  <c r="AR17" i="2"/>
  <c r="AZ17" i="2"/>
  <c r="AS17" i="2"/>
  <c r="BA17" i="2"/>
  <c r="AQ16" i="2"/>
  <c r="AL16" i="2"/>
  <c r="AT16" i="2"/>
  <c r="AM16" i="2"/>
  <c r="AU16" i="2"/>
  <c r="AN16" i="2"/>
  <c r="AV16" i="2"/>
  <c r="AO16" i="2"/>
  <c r="AW16" i="2"/>
  <c r="AP16" i="2"/>
  <c r="AX16" i="2"/>
  <c r="AY16" i="2"/>
  <c r="AR16" i="2"/>
  <c r="AZ16" i="2"/>
  <c r="AS16" i="2"/>
  <c r="BA16" i="2"/>
  <c r="AQ15" i="2"/>
  <c r="AL15" i="2"/>
  <c r="AT15" i="2"/>
  <c r="AM15" i="2"/>
  <c r="AU15" i="2"/>
  <c r="AN15" i="2"/>
  <c r="AV15" i="2"/>
  <c r="AO15" i="2"/>
  <c r="AW15" i="2"/>
  <c r="AP15" i="2"/>
  <c r="AX15" i="2"/>
  <c r="AY15" i="2"/>
  <c r="AR15" i="2"/>
  <c r="AZ15" i="2"/>
  <c r="AS15" i="2"/>
  <c r="BA15" i="2"/>
  <c r="AQ14" i="2"/>
  <c r="AL14" i="2"/>
  <c r="AT14" i="2"/>
  <c r="AM14" i="2"/>
  <c r="AU14" i="2"/>
  <c r="AN14" i="2"/>
  <c r="AV14" i="2"/>
  <c r="AO14" i="2"/>
  <c r="AW14" i="2"/>
  <c r="AP14" i="2"/>
  <c r="AX14" i="2"/>
  <c r="AY14" i="2"/>
  <c r="AR14" i="2"/>
  <c r="AZ14" i="2"/>
  <c r="AS14" i="2"/>
  <c r="BA14" i="2"/>
  <c r="AQ13" i="2"/>
  <c r="AL13" i="2"/>
  <c r="AT13" i="2"/>
  <c r="AM13" i="2"/>
  <c r="AU13" i="2"/>
  <c r="AN13" i="2"/>
  <c r="AV13" i="2"/>
  <c r="AO13" i="2"/>
  <c r="AW13" i="2"/>
  <c r="AP13" i="2"/>
  <c r="AX13" i="2"/>
  <c r="AY13" i="2"/>
  <c r="AR13" i="2"/>
  <c r="AZ13" i="2"/>
  <c r="AS13" i="2"/>
  <c r="BA13" i="2"/>
  <c r="AL11" i="2"/>
  <c r="AT11" i="2"/>
  <c r="AM11" i="2"/>
  <c r="AU11" i="2"/>
  <c r="AN11" i="2"/>
  <c r="AV11" i="2"/>
  <c r="AO11" i="2"/>
  <c r="AW11" i="2"/>
  <c r="AP11" i="2"/>
  <c r="AX11" i="2"/>
  <c r="AS11" i="2"/>
  <c r="AQ10" i="2"/>
  <c r="AL10" i="2"/>
  <c r="AT10" i="2"/>
  <c r="AM10" i="2"/>
  <c r="AU10" i="2"/>
  <c r="AN10" i="2"/>
  <c r="AV10" i="2"/>
  <c r="AO10" i="2"/>
  <c r="AW10" i="2"/>
  <c r="AP10" i="2"/>
  <c r="AX10" i="2"/>
  <c r="AY10" i="2"/>
  <c r="AR10" i="2"/>
  <c r="AZ10" i="2"/>
  <c r="AS10" i="2"/>
  <c r="BA10" i="2"/>
  <c r="AQ9" i="2"/>
  <c r="AL9" i="2"/>
  <c r="AT9" i="2"/>
  <c r="AM9" i="2"/>
  <c r="AU9" i="2"/>
  <c r="AN9" i="2"/>
  <c r="AV9" i="2"/>
  <c r="AO9" i="2"/>
  <c r="AW9" i="2"/>
  <c r="AP9" i="2"/>
  <c r="AX9" i="2"/>
  <c r="AY9" i="2"/>
  <c r="AR9" i="2"/>
  <c r="AZ9" i="2"/>
  <c r="AS9" i="2"/>
  <c r="BA9" i="2"/>
  <c r="AQ8" i="2"/>
  <c r="AL8" i="2"/>
  <c r="AT8" i="2"/>
  <c r="AM8" i="2"/>
  <c r="AU8" i="2"/>
  <c r="AN8" i="2"/>
  <c r="AV8" i="2"/>
  <c r="AO8" i="2"/>
  <c r="AW8" i="2"/>
  <c r="AP8" i="2"/>
  <c r="AX8" i="2"/>
  <c r="AY8" i="2"/>
  <c r="AR8" i="2"/>
  <c r="AZ8" i="2"/>
  <c r="AS8" i="2"/>
  <c r="BA8" i="2"/>
  <c r="AQ7" i="2"/>
  <c r="AL7" i="2"/>
  <c r="AT7" i="2"/>
  <c r="AM7" i="2"/>
  <c r="AU7" i="2"/>
  <c r="AN7" i="2"/>
  <c r="AV7" i="2"/>
  <c r="AO7" i="2"/>
  <c r="AW7" i="2"/>
  <c r="AP7" i="2"/>
  <c r="AX7" i="2"/>
  <c r="AY7" i="2"/>
  <c r="AR7" i="2"/>
  <c r="AZ7" i="2"/>
  <c r="AS7" i="2"/>
  <c r="BA7" i="2"/>
  <c r="AQ6" i="2"/>
  <c r="AL6" i="2"/>
  <c r="AT6" i="2"/>
  <c r="AM6" i="2"/>
  <c r="AU6" i="2"/>
  <c r="AN6" i="2"/>
  <c r="AV6" i="2"/>
  <c r="AO6" i="2"/>
  <c r="AW6" i="2"/>
  <c r="AP6" i="2"/>
  <c r="AX6" i="2"/>
  <c r="AY6" i="2"/>
  <c r="AR6" i="2"/>
  <c r="AZ6" i="2"/>
  <c r="AS6" i="2"/>
  <c r="BA6" i="2"/>
  <c r="AQ5" i="2"/>
  <c r="AL5" i="2"/>
  <c r="AT5" i="2"/>
  <c r="AM5" i="2"/>
  <c r="AU5" i="2"/>
  <c r="AN5" i="2"/>
  <c r="AV5" i="2"/>
  <c r="AO5" i="2"/>
  <c r="AW5" i="2"/>
  <c r="AP5" i="2"/>
  <c r="AX5" i="2"/>
  <c r="AY5" i="2"/>
  <c r="AR5" i="2"/>
  <c r="AZ5" i="2"/>
  <c r="AS5" i="2"/>
  <c r="BA5" i="2"/>
  <c r="AQ4" i="2"/>
  <c r="AL4" i="2"/>
  <c r="AT4" i="2"/>
  <c r="AM4" i="2"/>
  <c r="AU4" i="2"/>
  <c r="AN4" i="2"/>
  <c r="AV4" i="2"/>
  <c r="AO4" i="2"/>
  <c r="AW4" i="2"/>
  <c r="AP4" i="2"/>
  <c r="AX4" i="2"/>
  <c r="AY4" i="2"/>
  <c r="AR4" i="2"/>
  <c r="AZ4" i="2"/>
  <c r="AS4" i="2"/>
  <c r="BA4" i="2"/>
  <c r="AQ3" i="2"/>
  <c r="AL3" i="2"/>
  <c r="AT3" i="2"/>
  <c r="AM3" i="2"/>
  <c r="AU3" i="2"/>
  <c r="AN3" i="2"/>
  <c r="AV3" i="2"/>
  <c r="AO3" i="2"/>
  <c r="AW3" i="2"/>
  <c r="AP3" i="2"/>
  <c r="AX3" i="2"/>
  <c r="AY3" i="2"/>
  <c r="AR3" i="2"/>
  <c r="AZ3" i="2"/>
  <c r="AS3" i="2"/>
  <c r="BA3" i="2"/>
  <c r="AQ2" i="2"/>
  <c r="AL2" i="2"/>
  <c r="AT2" i="2"/>
  <c r="AM2" i="2"/>
  <c r="AU2" i="2"/>
  <c r="AN2" i="2"/>
  <c r="AV2" i="2"/>
  <c r="AO2" i="2"/>
  <c r="AW2" i="2"/>
  <c r="AP2" i="2"/>
  <c r="AX2" i="2"/>
  <c r="AY2" i="2"/>
  <c r="AR2" i="2"/>
  <c r="AZ2" i="2"/>
  <c r="AS2" i="2"/>
  <c r="BA2" i="2"/>
  <c r="BD40" i="1"/>
  <c r="BC40" i="1"/>
  <c r="BB40" i="1"/>
  <c r="BA40" i="1"/>
  <c r="AZ40" i="1"/>
  <c r="AY40" i="1"/>
  <c r="AX40" i="1"/>
  <c r="AQ40" i="1"/>
  <c r="AT40" i="1"/>
  <c r="AW40" i="1"/>
  <c r="AV40" i="1"/>
  <c r="AS40" i="1"/>
  <c r="BD39" i="1"/>
  <c r="BC39" i="1"/>
  <c r="BB39" i="1"/>
  <c r="BA39" i="1"/>
  <c r="AZ39" i="1"/>
  <c r="AY39" i="1"/>
  <c r="AX39" i="1"/>
  <c r="AQ39" i="1"/>
  <c r="AT39" i="1"/>
  <c r="AW39" i="1"/>
  <c r="AV39" i="1"/>
  <c r="AS39" i="1"/>
  <c r="BD38" i="1"/>
  <c r="BC38" i="1"/>
  <c r="BB38" i="1"/>
  <c r="BA38" i="1"/>
  <c r="AZ38" i="1"/>
  <c r="AY38" i="1"/>
  <c r="AX38" i="1"/>
  <c r="AQ38" i="1"/>
  <c r="AT38" i="1"/>
  <c r="AW38" i="1"/>
  <c r="AV38" i="1"/>
  <c r="AS38" i="1"/>
  <c r="BD37" i="1"/>
  <c r="BC37" i="1"/>
  <c r="BB37" i="1"/>
  <c r="BA37" i="1"/>
  <c r="AZ37" i="1"/>
  <c r="AY37" i="1"/>
  <c r="AQ37" i="1"/>
  <c r="AT37" i="1"/>
  <c r="AW37" i="1"/>
  <c r="AV37" i="1"/>
  <c r="AS37" i="1"/>
  <c r="BD36" i="1"/>
  <c r="BC36" i="1"/>
  <c r="BB36" i="1"/>
  <c r="BA36" i="1"/>
  <c r="AZ36" i="1"/>
  <c r="AY36" i="1"/>
  <c r="AX36" i="1"/>
  <c r="AQ36" i="1"/>
  <c r="AT36" i="1"/>
  <c r="AW36" i="1"/>
  <c r="AV36" i="1"/>
  <c r="AS36" i="1"/>
  <c r="BD35" i="1"/>
  <c r="BC35" i="1"/>
  <c r="BB35" i="1"/>
  <c r="BA35" i="1"/>
  <c r="AZ35" i="1"/>
  <c r="AY35" i="1"/>
  <c r="AX35" i="1"/>
  <c r="AQ35" i="1"/>
  <c r="AT35" i="1"/>
  <c r="AW35" i="1"/>
  <c r="AV35" i="1"/>
  <c r="AS35" i="1"/>
  <c r="BD34" i="1"/>
  <c r="BC34" i="1"/>
  <c r="BB34" i="1"/>
  <c r="BA34" i="1"/>
  <c r="AZ34" i="1"/>
  <c r="AX34" i="1"/>
  <c r="AQ34" i="1"/>
  <c r="AT34" i="1"/>
  <c r="AW34" i="1"/>
  <c r="AV34" i="1"/>
  <c r="AS34" i="1"/>
  <c r="BD33" i="1"/>
  <c r="BC33" i="1"/>
  <c r="BB33" i="1"/>
  <c r="AZ33" i="1"/>
  <c r="AY33" i="1"/>
  <c r="AX33" i="1"/>
  <c r="AQ33" i="1"/>
  <c r="AT33" i="1"/>
  <c r="AW33" i="1"/>
  <c r="AV33" i="1"/>
  <c r="AS33" i="1"/>
  <c r="BD32" i="1"/>
  <c r="BC32" i="1"/>
  <c r="BB32" i="1"/>
  <c r="BA32" i="1"/>
  <c r="AZ32" i="1"/>
  <c r="AY32" i="1"/>
  <c r="AX32" i="1"/>
  <c r="AQ32" i="1"/>
  <c r="AT32" i="1"/>
  <c r="AW32" i="1"/>
  <c r="AV32" i="1"/>
  <c r="AS32" i="1"/>
  <c r="BD31" i="1"/>
  <c r="BC31" i="1"/>
  <c r="BB31" i="1"/>
  <c r="BA31" i="1"/>
  <c r="AZ31" i="1"/>
  <c r="AY31" i="1"/>
  <c r="AX31" i="1"/>
  <c r="AQ31" i="1"/>
  <c r="AT31" i="1"/>
  <c r="AW31" i="1"/>
  <c r="AV31" i="1"/>
  <c r="AS31" i="1"/>
  <c r="BD30" i="1"/>
  <c r="BC30" i="1"/>
  <c r="BB30" i="1"/>
  <c r="BA30" i="1"/>
  <c r="AZ30" i="1"/>
  <c r="AY30" i="1"/>
  <c r="AX30" i="1"/>
  <c r="AQ30" i="1"/>
  <c r="AT30" i="1"/>
  <c r="AW30" i="1"/>
  <c r="AV30" i="1"/>
  <c r="AS30" i="1"/>
  <c r="BD29" i="1"/>
  <c r="BC29" i="1"/>
  <c r="BB29" i="1"/>
  <c r="BA29" i="1"/>
  <c r="AZ29" i="1"/>
  <c r="AY29" i="1"/>
  <c r="AX29" i="1"/>
  <c r="AQ29" i="1"/>
  <c r="AT29" i="1"/>
  <c r="AW29" i="1"/>
  <c r="AV29" i="1"/>
  <c r="AS29" i="1"/>
  <c r="BD28" i="1"/>
  <c r="BC28" i="1"/>
  <c r="BB28" i="1"/>
  <c r="AZ28" i="1"/>
  <c r="AY28" i="1"/>
  <c r="AX28" i="1"/>
  <c r="AQ28" i="1"/>
  <c r="AT28" i="1"/>
  <c r="AW28" i="1"/>
  <c r="AV28" i="1"/>
  <c r="AS28" i="1"/>
  <c r="BD27" i="1"/>
  <c r="BC27" i="1"/>
  <c r="BB27" i="1"/>
  <c r="BA27" i="1"/>
  <c r="AY27" i="1"/>
  <c r="AX27" i="1"/>
  <c r="AQ27" i="1"/>
  <c r="AT27" i="1"/>
  <c r="AW27" i="1"/>
  <c r="AV27" i="1"/>
  <c r="AS27" i="1"/>
  <c r="BD26" i="1"/>
  <c r="BC26" i="1"/>
  <c r="BB26" i="1"/>
  <c r="BA26" i="1"/>
  <c r="AZ26" i="1"/>
  <c r="AY26" i="1"/>
  <c r="AX26" i="1"/>
  <c r="AQ26" i="1"/>
  <c r="AT26" i="1"/>
  <c r="AW26" i="1"/>
  <c r="AV26" i="1"/>
  <c r="AS26" i="1"/>
  <c r="BD25" i="1"/>
  <c r="BC25" i="1"/>
  <c r="BB25" i="1"/>
  <c r="BA25" i="1"/>
  <c r="AZ25" i="1"/>
  <c r="AY25" i="1"/>
  <c r="AQ25" i="1"/>
  <c r="AT25" i="1"/>
  <c r="AW25" i="1"/>
  <c r="AV25" i="1"/>
  <c r="AS25" i="1"/>
  <c r="BD24" i="1"/>
  <c r="BC24" i="1"/>
  <c r="BB24" i="1"/>
  <c r="BA24" i="1"/>
  <c r="AZ24" i="1"/>
  <c r="AY24" i="1"/>
  <c r="AQ24" i="1"/>
  <c r="AT24" i="1"/>
  <c r="AW24" i="1"/>
  <c r="AV24" i="1"/>
  <c r="AS24" i="1"/>
  <c r="BD23" i="1"/>
  <c r="BC23" i="1"/>
  <c r="BB23" i="1"/>
  <c r="BA23" i="1"/>
  <c r="AZ23" i="1"/>
  <c r="AY23" i="1"/>
  <c r="AX23" i="1"/>
  <c r="AQ23" i="1"/>
  <c r="AT23" i="1"/>
  <c r="AW23" i="1"/>
  <c r="AV23" i="1"/>
  <c r="AS23" i="1"/>
  <c r="BD22" i="1"/>
  <c r="BC22" i="1"/>
  <c r="BB22" i="1"/>
  <c r="BA22" i="1"/>
  <c r="AZ22" i="1"/>
  <c r="AY22" i="1"/>
  <c r="AX22" i="1"/>
  <c r="AQ22" i="1"/>
  <c r="AT22" i="1"/>
  <c r="AW22" i="1"/>
  <c r="AV22" i="1"/>
  <c r="AS22" i="1"/>
  <c r="BD21" i="1"/>
  <c r="BC21" i="1"/>
  <c r="BB21" i="1"/>
  <c r="BA21" i="1"/>
  <c r="AZ21" i="1"/>
  <c r="AY21" i="1"/>
  <c r="AX21" i="1"/>
  <c r="AQ21" i="1"/>
  <c r="AT21" i="1"/>
  <c r="AW21" i="1"/>
  <c r="AV21" i="1"/>
  <c r="AS21" i="1"/>
  <c r="BD20" i="1"/>
  <c r="BC20" i="1"/>
  <c r="BB20" i="1"/>
  <c r="BA20" i="1"/>
  <c r="AZ20" i="1"/>
  <c r="AY20" i="1"/>
  <c r="AX20" i="1"/>
  <c r="AQ20" i="1"/>
  <c r="AT20" i="1"/>
  <c r="AW20" i="1"/>
  <c r="AV20" i="1"/>
  <c r="AS20" i="1"/>
  <c r="BD19" i="1"/>
  <c r="BC19" i="1"/>
  <c r="BB19" i="1"/>
  <c r="BA19" i="1"/>
  <c r="AZ19" i="1"/>
  <c r="AY19" i="1"/>
  <c r="AX19" i="1"/>
  <c r="AQ19" i="1"/>
  <c r="AT19" i="1"/>
  <c r="AW19" i="1"/>
  <c r="AV19" i="1"/>
  <c r="AS19" i="1"/>
  <c r="BD18" i="1"/>
  <c r="BC18" i="1"/>
  <c r="BB18" i="1"/>
  <c r="BA18" i="1"/>
  <c r="AZ18" i="1"/>
  <c r="AY18" i="1"/>
  <c r="AX18" i="1"/>
  <c r="AQ18" i="1"/>
  <c r="AT18" i="1"/>
  <c r="AW18" i="1"/>
  <c r="AV18" i="1"/>
  <c r="AS18" i="1"/>
  <c r="BD17" i="1"/>
  <c r="BC17" i="1"/>
  <c r="BB17" i="1"/>
  <c r="BA17" i="1"/>
  <c r="AZ17" i="1"/>
  <c r="AY17" i="1"/>
  <c r="AX17" i="1"/>
  <c r="AQ17" i="1"/>
  <c r="AT17" i="1"/>
  <c r="AW17" i="1"/>
  <c r="AV17" i="1"/>
  <c r="AS17" i="1"/>
  <c r="BD16" i="1"/>
  <c r="BC16" i="1"/>
  <c r="BB16" i="1"/>
  <c r="BA16" i="1"/>
  <c r="AZ16" i="1"/>
  <c r="AY16" i="1"/>
  <c r="AX16" i="1"/>
  <c r="AQ16" i="1"/>
  <c r="AT16" i="1"/>
  <c r="AW16" i="1"/>
  <c r="AV16" i="1"/>
  <c r="AS16" i="1"/>
  <c r="BD15" i="1"/>
  <c r="BC15" i="1"/>
  <c r="BB15" i="1"/>
  <c r="BA15" i="1"/>
  <c r="AZ15" i="1"/>
  <c r="AY15" i="1"/>
  <c r="AX15" i="1"/>
  <c r="AQ15" i="1"/>
  <c r="AT15" i="1"/>
  <c r="AW15" i="1"/>
  <c r="AV15" i="1"/>
  <c r="AS15" i="1"/>
  <c r="BD14" i="1"/>
  <c r="BC14" i="1"/>
  <c r="BB14" i="1"/>
  <c r="BA14" i="1"/>
  <c r="AZ14" i="1"/>
  <c r="AY14" i="1"/>
  <c r="AX14" i="1"/>
  <c r="AQ14" i="1"/>
  <c r="AT14" i="1"/>
  <c r="AW14" i="1"/>
  <c r="AV14" i="1"/>
  <c r="AS14" i="1"/>
  <c r="BD13" i="1"/>
  <c r="BC13" i="1"/>
  <c r="BB13" i="1"/>
  <c r="BA13" i="1"/>
  <c r="AZ13" i="1"/>
  <c r="AY13" i="1"/>
  <c r="AX13" i="1"/>
  <c r="AQ13" i="1"/>
  <c r="AT13" i="1"/>
  <c r="AW13" i="1"/>
  <c r="AV13" i="1"/>
  <c r="AS13" i="1"/>
  <c r="BD12" i="1"/>
  <c r="BC12" i="1"/>
  <c r="BB12" i="1"/>
  <c r="BA12" i="1"/>
  <c r="AZ12" i="1"/>
  <c r="AY12" i="1"/>
  <c r="AX12" i="1"/>
  <c r="AQ12" i="1"/>
  <c r="AT12" i="1"/>
  <c r="AW12" i="1"/>
  <c r="AV12" i="1"/>
  <c r="AS12" i="1"/>
  <c r="BD11" i="1"/>
  <c r="BB11" i="1"/>
  <c r="BA11" i="1"/>
  <c r="AZ11" i="1"/>
  <c r="AX11" i="1"/>
  <c r="AQ11" i="1"/>
  <c r="AT11" i="1"/>
  <c r="AW11" i="1"/>
  <c r="AV11" i="1"/>
  <c r="AS11" i="1"/>
  <c r="BD10" i="1"/>
  <c r="BC10" i="1"/>
  <c r="BB10" i="1"/>
  <c r="BA10" i="1"/>
  <c r="AZ10" i="1"/>
  <c r="AY10" i="1"/>
  <c r="AX10" i="1"/>
  <c r="AQ10" i="1"/>
  <c r="AT10" i="1"/>
  <c r="AW10" i="1"/>
  <c r="AV10" i="1"/>
  <c r="AS10" i="1"/>
  <c r="BD9" i="1"/>
  <c r="BC9" i="1"/>
  <c r="BB9" i="1"/>
  <c r="BA9" i="1"/>
  <c r="AZ9" i="1"/>
  <c r="AY9" i="1"/>
  <c r="AX9" i="1"/>
  <c r="AQ9" i="1"/>
  <c r="AT9" i="1"/>
  <c r="AW9" i="1"/>
  <c r="AV9" i="1"/>
  <c r="AS9" i="1"/>
  <c r="BD8" i="1"/>
  <c r="BC8" i="1"/>
  <c r="BB8" i="1"/>
  <c r="BA8" i="1"/>
  <c r="AZ8" i="1"/>
  <c r="AY8" i="1"/>
  <c r="AX8" i="1"/>
  <c r="AQ8" i="1"/>
  <c r="AT8" i="1"/>
  <c r="AW8" i="1"/>
  <c r="AV8" i="1"/>
  <c r="AS8" i="1"/>
  <c r="BD7" i="1"/>
  <c r="BC7" i="1"/>
  <c r="BB7" i="1"/>
  <c r="BA7" i="1"/>
  <c r="AZ7" i="1"/>
  <c r="AY7" i="1"/>
  <c r="AX7" i="1"/>
  <c r="AQ7" i="1"/>
  <c r="AT7" i="1"/>
  <c r="AW7" i="1"/>
  <c r="AV7" i="1"/>
  <c r="AS7" i="1"/>
  <c r="BD6" i="1"/>
  <c r="BC6" i="1"/>
  <c r="BB6" i="1"/>
  <c r="BA6" i="1"/>
  <c r="AZ6" i="1"/>
  <c r="AY6" i="1"/>
  <c r="AX6" i="1"/>
  <c r="AQ6" i="1"/>
  <c r="AT6" i="1"/>
  <c r="AW6" i="1"/>
  <c r="AV6" i="1"/>
  <c r="AS6" i="1"/>
  <c r="BD5" i="1"/>
  <c r="BC5" i="1"/>
  <c r="BB5" i="1"/>
  <c r="BA5" i="1"/>
  <c r="AZ5" i="1"/>
  <c r="AY5" i="1"/>
  <c r="AX5" i="1"/>
  <c r="AQ5" i="1"/>
  <c r="AT5" i="1"/>
  <c r="AW5" i="1"/>
  <c r="AV5" i="1"/>
  <c r="AS5" i="1"/>
  <c r="BD4" i="1"/>
  <c r="BC4" i="1"/>
  <c r="BB4" i="1"/>
  <c r="BA4" i="1"/>
  <c r="AZ4" i="1"/>
  <c r="AY4" i="1"/>
  <c r="AX4" i="1"/>
  <c r="AQ4" i="1"/>
  <c r="AT4" i="1"/>
  <c r="AW4" i="1"/>
  <c r="AV4" i="1"/>
  <c r="AS4" i="1"/>
  <c r="BD3" i="1"/>
  <c r="BC3" i="1"/>
  <c r="BB3" i="1"/>
  <c r="BA3" i="1"/>
  <c r="AZ3" i="1"/>
  <c r="AY3" i="1"/>
  <c r="AX3" i="1"/>
  <c r="AQ3" i="1"/>
  <c r="AT3" i="1"/>
  <c r="AW3" i="1"/>
  <c r="AV3" i="1"/>
  <c r="AS3" i="1"/>
  <c r="BD2" i="1"/>
  <c r="BC2" i="1"/>
  <c r="BB2" i="1"/>
  <c r="BA2" i="1"/>
  <c r="AZ2" i="1"/>
  <c r="AY2" i="1"/>
  <c r="AX2" i="1"/>
  <c r="AQ2" i="1"/>
  <c r="AT2" i="1"/>
  <c r="AW2" i="1"/>
  <c r="AV2" i="1"/>
  <c r="AS2" i="1"/>
</calcChain>
</file>

<file path=xl/sharedStrings.xml><?xml version="1.0" encoding="utf-8"?>
<sst xmlns="http://schemas.openxmlformats.org/spreadsheetml/2006/main" count="278" uniqueCount="117">
  <si>
    <t xml:space="preserve">Subject </t>
  </si>
  <si>
    <t>Dose</t>
  </si>
  <si>
    <t>Weight</t>
  </si>
  <si>
    <t>Height</t>
  </si>
  <si>
    <t>bmi</t>
  </si>
  <si>
    <t>Gly 0</t>
  </si>
  <si>
    <t>Gly 0.5</t>
  </si>
  <si>
    <t>Gly 1</t>
  </si>
  <si>
    <t>Gly 1.5</t>
  </si>
  <si>
    <t>Gly 2</t>
  </si>
  <si>
    <t>Gly 2.5</t>
  </si>
  <si>
    <t>Gly 3</t>
  </si>
  <si>
    <t>Gly 4</t>
  </si>
  <si>
    <t>Gly 5</t>
  </si>
  <si>
    <t>Gly 6</t>
  </si>
  <si>
    <t>Gly 8</t>
  </si>
  <si>
    <t>Gly 10</t>
  </si>
  <si>
    <t>Gly 12</t>
  </si>
  <si>
    <t>Ins 0</t>
  </si>
  <si>
    <t>Ins 0.5</t>
  </si>
  <si>
    <t>Ins 1</t>
  </si>
  <si>
    <t>Ins 1.17</t>
  </si>
  <si>
    <t>Ins 1.3</t>
  </si>
  <si>
    <t>Ins 1.5</t>
  </si>
  <si>
    <t>Ins 2</t>
  </si>
  <si>
    <t>Ins 2.5</t>
  </si>
  <si>
    <t>Ins 3</t>
  </si>
  <si>
    <t>Ins 3.5</t>
  </si>
  <si>
    <t>Ins 4</t>
  </si>
  <si>
    <t>Ins 5</t>
  </si>
  <si>
    <t>Glu 0</t>
  </si>
  <si>
    <t>Glu 0.5</t>
  </si>
  <si>
    <t>Glu 1</t>
  </si>
  <si>
    <t>Glu 1.17</t>
  </si>
  <si>
    <t>Glu 1.3</t>
  </si>
  <si>
    <t>Glu 1.5</t>
  </si>
  <si>
    <t>Glu 2</t>
  </si>
  <si>
    <t>Glu 2.5</t>
  </si>
  <si>
    <t>Glu 3</t>
  </si>
  <si>
    <t>Glu 3.5</t>
  </si>
  <si>
    <t>Glu 4</t>
  </si>
  <si>
    <t>Glu 5</t>
  </si>
  <si>
    <t>Max Gluc</t>
  </si>
  <si>
    <t>T max Gluc</t>
  </si>
  <si>
    <t>Δstartmaxgluc</t>
  </si>
  <si>
    <t>Min Gluc</t>
  </si>
  <si>
    <t>T min Gluc</t>
  </si>
  <si>
    <t>Δstartmingluc</t>
  </si>
  <si>
    <t>Δgluc max min</t>
  </si>
  <si>
    <t>Δstart_1</t>
  </si>
  <si>
    <t>Δstart_1.17</t>
  </si>
  <si>
    <t>Δstart_1.3</t>
  </si>
  <si>
    <t>Δstart_2</t>
  </si>
  <si>
    <t>Δstart_2.5</t>
  </si>
  <si>
    <t>Δstart_3</t>
  </si>
  <si>
    <t>Δstart_3.5</t>
  </si>
  <si>
    <t>.</t>
  </si>
  <si>
    <t>cpep0</t>
  </si>
  <si>
    <t>cpep0.5</t>
  </si>
  <si>
    <t>cpep1</t>
  </si>
  <si>
    <t>cpep1.17</t>
  </si>
  <si>
    <t>cpep1.3</t>
  </si>
  <si>
    <t>cpep1.5</t>
  </si>
  <si>
    <t>cpep2</t>
  </si>
  <si>
    <t>cpep2.5</t>
  </si>
  <si>
    <t>cpep3</t>
  </si>
  <si>
    <t>cpep3.5</t>
  </si>
  <si>
    <t>cpep4</t>
  </si>
  <si>
    <t>cpep5</t>
  </si>
  <si>
    <t>AUCgly 0.5</t>
  </si>
  <si>
    <t>AUCgly 1</t>
  </si>
  <si>
    <t>AUCgly 1.5</t>
  </si>
  <si>
    <t>AUCgly 2</t>
  </si>
  <si>
    <t>AUCgly 2.5</t>
  </si>
  <si>
    <t>AUCgly 3</t>
  </si>
  <si>
    <t>AUCgly 4</t>
  </si>
  <si>
    <t>AUCgly 5</t>
  </si>
  <si>
    <t>cumAUCgly 0.5</t>
  </si>
  <si>
    <t>cumAUCgly 1</t>
  </si>
  <si>
    <t>cumAUCgly 1.5</t>
  </si>
  <si>
    <t>cumAUCgly 2</t>
  </si>
  <si>
    <t>cumAUCgly 2.5</t>
  </si>
  <si>
    <t>cumAUCgly 3</t>
  </si>
  <si>
    <t>cumAUCgly 4</t>
  </si>
  <si>
    <t>cumAUCgly 5</t>
  </si>
  <si>
    <t>AUCins 0.5</t>
  </si>
  <si>
    <t>AUCins 1</t>
  </si>
  <si>
    <t>AUCins 1.5</t>
  </si>
  <si>
    <t>AUCins 2</t>
  </si>
  <si>
    <t>AUCins 2.5</t>
  </si>
  <si>
    <t>AUCins 3</t>
  </si>
  <si>
    <t>AUCins 4</t>
  </si>
  <si>
    <t>AUCins 5</t>
  </si>
  <si>
    <t>cumAUCins 0.5</t>
  </si>
  <si>
    <t>cumAUCins 1</t>
  </si>
  <si>
    <t>cumAUCins 1.5</t>
  </si>
  <si>
    <t>cumAUCins 2</t>
  </si>
  <si>
    <t>cumAUCins 2.5</t>
  </si>
  <si>
    <t>cumAUCins 3</t>
  </si>
  <si>
    <t>cumAUCins 4</t>
  </si>
  <si>
    <t>cumAUCins 5</t>
  </si>
  <si>
    <t>AUCgluc 0.5</t>
  </si>
  <si>
    <t>AUCgluc 1</t>
  </si>
  <si>
    <t>AUCgluc 1.5</t>
  </si>
  <si>
    <t>AUCgluc 2</t>
  </si>
  <si>
    <t>AUCgluc 2.5</t>
  </si>
  <si>
    <t>AUCgluc 3</t>
  </si>
  <si>
    <t>AUCgluc 4</t>
  </si>
  <si>
    <t>AUCgluc 5</t>
  </si>
  <si>
    <t>cumAUCgluc 0.5</t>
  </si>
  <si>
    <t>cumAUCgluc 1</t>
  </si>
  <si>
    <t>cumAUCgluc1.5</t>
  </si>
  <si>
    <t>cumAUCgluc 2</t>
  </si>
  <si>
    <t>cumAUCgluc 2.5</t>
  </si>
  <si>
    <t>cumAUCgluc 3</t>
  </si>
  <si>
    <t>cumAUCgluc 4</t>
  </si>
  <si>
    <t>cumAUCgluc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</si>
</sst>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Calibri"/>
      <family val="2"/>
    </font>
    <font>
      <sz val="12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0" borderId="0" xfId="0" applyNumberFormat="1" applyFont="1"/>
    <xf numFmtId="0" fontId="2" fillId="0" borderId="0" xfId="0" applyNumberFormat="1" applyFont="1"/>
    <xf numFmtId="2" fontId="0" fillId="0" borderId="0" xfId="0" applyNumberFormat="1" applyFont="1" applyAlignment="1">
      <alignment horizontal="center"/>
    </xf>
    <xf numFmtId="0" fontId="0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2" fontId="3" fillId="0" borderId="0" xfId="0" applyNumberFormat="1" applyFont="1" applyBorder="1" applyAlignment="1">
      <alignment horizontal="center"/>
    </xf>
    <xf numFmtId="2" fontId="3" fillId="0" borderId="0" xfId="0" applyNumberFormat="1" applyFont="1" applyFill="1" applyBorder="1" applyAlignment="1">
      <alignment horizontal="center"/>
    </xf>
    <xf numFmtId="2" fontId="0" fillId="0" borderId="0" xfId="0" applyNumberFormat="1" applyFont="1" applyBorder="1" applyAlignment="1">
      <alignment horizontal="center"/>
    </xf>
    <xf numFmtId="0" fontId="0" fillId="0" borderId="0" xfId="0" applyNumberFormat="1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0" fillId="0" borderId="1" xfId="0" applyFill="1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40"/>
  <sheetViews>
    <sheetView tabSelected="1" topLeftCell="AU1" workbookViewId="0">
      <selection activeCell="BQ1" sqref="BQ1"/>
    </sheetView>
  </sheetViews>
  <sheetFormatPr defaultRowHeight="15" x14ac:dyDescent="0.25"/>
  <sheetData>
    <row r="1" spans="1:68" ht="15.75" x14ac:dyDescent="0.25">
      <c r="A1" s="1" t="s">
        <v>0</v>
      </c>
      <c r="B1" s="1" t="s">
        <v>1</v>
      </c>
      <c r="C1" t="s">
        <v>2</v>
      </c>
      <c r="D1" t="s">
        <v>3</v>
      </c>
      <c r="E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3" t="s">
        <v>44</v>
      </c>
      <c r="AT1" s="3" t="s">
        <v>45</v>
      </c>
      <c r="AU1" s="3" t="s">
        <v>46</v>
      </c>
      <c r="AV1" s="3" t="s">
        <v>47</v>
      </c>
      <c r="AW1" s="3" t="s">
        <v>48</v>
      </c>
      <c r="AX1" s="3" t="s">
        <v>49</v>
      </c>
      <c r="AY1" s="3" t="s">
        <v>50</v>
      </c>
      <c r="AZ1" s="3" t="s">
        <v>51</v>
      </c>
      <c r="BA1" s="3" t="s">
        <v>52</v>
      </c>
      <c r="BB1" s="3" t="s">
        <v>53</v>
      </c>
      <c r="BC1" s="3" t="s">
        <v>54</v>
      </c>
      <c r="BD1" s="3" t="s">
        <v>55</v>
      </c>
      <c r="BE1" t="s">
        <v>57</v>
      </c>
      <c r="BF1" t="s">
        <v>58</v>
      </c>
      <c r="BG1" s="1" t="s">
        <v>59</v>
      </c>
      <c r="BH1" s="1" t="s">
        <v>60</v>
      </c>
      <c r="BI1" s="1" t="s">
        <v>61</v>
      </c>
      <c r="BJ1" t="s">
        <v>62</v>
      </c>
      <c r="BK1" t="s">
        <v>63</v>
      </c>
      <c r="BL1" t="s">
        <v>64</v>
      </c>
      <c r="BM1" t="s">
        <v>65</v>
      </c>
      <c r="BN1" t="s">
        <v>66</v>
      </c>
      <c r="BO1" t="s">
        <v>67</v>
      </c>
      <c r="BP1" t="s">
        <v>68</v>
      </c>
    </row>
    <row r="2" spans="1:68" ht="15.75" x14ac:dyDescent="0.25">
      <c r="A2" s="1">
        <v>2</v>
      </c>
      <c r="B2" s="1">
        <v>1.25</v>
      </c>
      <c r="C2">
        <v>89.8</v>
      </c>
      <c r="D2">
        <v>161.6</v>
      </c>
      <c r="E2">
        <v>34.386949999999999</v>
      </c>
      <c r="F2" s="4">
        <v>4.9191446546570115</v>
      </c>
      <c r="G2" s="4">
        <v>2.4394049919560721</v>
      </c>
      <c r="H2" s="4">
        <v>4.7138988182171531</v>
      </c>
      <c r="I2" s="4">
        <v>5.1921829629978884</v>
      </c>
      <c r="J2" s="4">
        <v>5.6846573137257934</v>
      </c>
      <c r="K2" s="4">
        <v>5.1436132204257756</v>
      </c>
      <c r="L2" s="4">
        <v>3.399086090038824</v>
      </c>
      <c r="M2" s="4">
        <v>3.7690195881812727</v>
      </c>
      <c r="N2" s="4">
        <v>5.3362007455669778</v>
      </c>
      <c r="O2" s="4">
        <v>11.548658680093977</v>
      </c>
      <c r="P2" s="4">
        <v>14.267306977084962</v>
      </c>
      <c r="Q2" s="4">
        <v>12.135506813436898</v>
      </c>
      <c r="R2" s="4">
        <v>6.4472724098354943</v>
      </c>
      <c r="S2" s="5">
        <v>19</v>
      </c>
      <c r="T2" s="5">
        <v>19</v>
      </c>
      <c r="U2" s="5">
        <v>20</v>
      </c>
      <c r="V2" s="5">
        <v>22</v>
      </c>
      <c r="W2" s="5">
        <v>40</v>
      </c>
      <c r="X2" s="5">
        <v>60</v>
      </c>
      <c r="Y2" s="5">
        <v>80</v>
      </c>
      <c r="Z2" s="5">
        <v>110</v>
      </c>
      <c r="AA2" s="5">
        <v>115</v>
      </c>
      <c r="AB2" s="5">
        <v>133</v>
      </c>
      <c r="AC2" s="5">
        <v>75</v>
      </c>
      <c r="AD2" s="5">
        <v>60</v>
      </c>
      <c r="AE2" s="5">
        <v>75</v>
      </c>
      <c r="AF2" s="5">
        <v>75</v>
      </c>
      <c r="AG2" s="5">
        <v>76</v>
      </c>
      <c r="AH2" s="5">
        <v>74</v>
      </c>
      <c r="AI2" s="5">
        <v>98</v>
      </c>
      <c r="AJ2" s="5">
        <v>116</v>
      </c>
      <c r="AK2" s="5">
        <v>137</v>
      </c>
      <c r="AL2" s="5">
        <v>149</v>
      </c>
      <c r="AM2" s="5">
        <v>144</v>
      </c>
      <c r="AN2" s="5">
        <v>137</v>
      </c>
      <c r="AO2" s="5">
        <v>119</v>
      </c>
      <c r="AP2" s="5">
        <v>100</v>
      </c>
      <c r="AQ2" s="5">
        <f>MAX(AE2:AP2)</f>
        <v>149</v>
      </c>
      <c r="AR2" s="5">
        <v>2.5</v>
      </c>
      <c r="AS2" s="5">
        <f>AE2</f>
        <v>75</v>
      </c>
      <c r="AT2" s="5">
        <f>MIN(AE2:AQ2)</f>
        <v>74</v>
      </c>
      <c r="AU2" s="5">
        <v>1.17</v>
      </c>
      <c r="AV2" s="5">
        <f>AT2-AE2</f>
        <v>-1</v>
      </c>
      <c r="AW2" s="5">
        <f>AQ2-AT2</f>
        <v>75</v>
      </c>
      <c r="AX2" s="5">
        <f>AG2-AE2</f>
        <v>1</v>
      </c>
      <c r="AY2" s="5">
        <f>AH2-AE2</f>
        <v>-1</v>
      </c>
      <c r="AZ2" s="5">
        <f>AI2-AE2</f>
        <v>23</v>
      </c>
      <c r="BA2" s="5">
        <f>AK2-AE2</f>
        <v>62</v>
      </c>
      <c r="BB2" s="5">
        <f>AL2-AE2</f>
        <v>74</v>
      </c>
      <c r="BC2" s="5">
        <f>AM2-AE2</f>
        <v>69</v>
      </c>
      <c r="BD2" s="5">
        <f>AN2-AE2</f>
        <v>62</v>
      </c>
      <c r="BE2" s="11">
        <v>6</v>
      </c>
      <c r="BF2" s="11">
        <v>4.22</v>
      </c>
      <c r="BG2" s="11">
        <v>3.72</v>
      </c>
      <c r="BH2" s="11">
        <v>4.66</v>
      </c>
      <c r="BI2" s="11">
        <v>5.7</v>
      </c>
      <c r="BJ2" s="11">
        <v>10.6</v>
      </c>
      <c r="BK2" s="11">
        <v>13.4</v>
      </c>
      <c r="BL2" s="11">
        <v>15.7</v>
      </c>
      <c r="BM2" s="11">
        <v>20.5</v>
      </c>
      <c r="BN2" s="11">
        <v>19.100000000000001</v>
      </c>
      <c r="BO2" s="11">
        <v>19.2</v>
      </c>
      <c r="BP2" s="11">
        <v>18.5</v>
      </c>
    </row>
    <row r="3" spans="1:68" ht="15.75" x14ac:dyDescent="0.25">
      <c r="A3" s="1">
        <v>6</v>
      </c>
      <c r="B3" s="1">
        <v>1.25</v>
      </c>
      <c r="C3">
        <v>79</v>
      </c>
      <c r="D3">
        <v>158.19999999999999</v>
      </c>
      <c r="E3">
        <v>31.56561</v>
      </c>
      <c r="F3" s="6">
        <v>2.2193962546623589</v>
      </c>
      <c r="G3" s="6">
        <v>3.8590864298392749</v>
      </c>
      <c r="H3" s="6">
        <v>9.1258977915698036</v>
      </c>
      <c r="I3" s="6">
        <v>31.178050286074658</v>
      </c>
      <c r="J3" s="6">
        <v>43.166397075110737</v>
      </c>
      <c r="K3" s="6">
        <v>33.885819818179669</v>
      </c>
      <c r="L3" s="6">
        <v>26.591577235861582</v>
      </c>
      <c r="M3" s="6">
        <v>13.211979570514377</v>
      </c>
      <c r="N3" s="6">
        <v>10.878635621616702</v>
      </c>
      <c r="O3" s="6">
        <v>6.5724497328513696</v>
      </c>
      <c r="P3" s="6">
        <v>2.6980418549790839</v>
      </c>
      <c r="Q3" s="6">
        <v>2.7021210396172823</v>
      </c>
      <c r="R3" s="7">
        <v>1.4464969961259346</v>
      </c>
      <c r="S3" s="5">
        <v>13</v>
      </c>
      <c r="T3" s="5">
        <v>18</v>
      </c>
      <c r="U3" s="5">
        <v>20</v>
      </c>
      <c r="V3" s="5">
        <v>75</v>
      </c>
      <c r="W3" s="5">
        <v>25</v>
      </c>
      <c r="X3" s="5">
        <v>129</v>
      </c>
      <c r="Y3" s="5">
        <v>219</v>
      </c>
      <c r="Z3" s="5">
        <v>211</v>
      </c>
      <c r="AA3" s="5">
        <v>194</v>
      </c>
      <c r="AB3" s="5">
        <v>191</v>
      </c>
      <c r="AC3" s="5">
        <v>129</v>
      </c>
      <c r="AD3" s="5">
        <v>149</v>
      </c>
      <c r="AE3" s="5">
        <v>88</v>
      </c>
      <c r="AF3" s="5">
        <v>105</v>
      </c>
      <c r="AG3" s="5">
        <v>98</v>
      </c>
      <c r="AH3" s="5">
        <v>120</v>
      </c>
      <c r="AI3" s="5">
        <v>96</v>
      </c>
      <c r="AJ3" s="5">
        <v>142</v>
      </c>
      <c r="AK3" s="5">
        <v>169</v>
      </c>
      <c r="AL3" s="5">
        <v>146</v>
      </c>
      <c r="AM3" s="5">
        <v>126</v>
      </c>
      <c r="AN3" s="5">
        <v>134</v>
      </c>
      <c r="AO3" s="5">
        <v>96</v>
      </c>
      <c r="AP3" s="5">
        <v>113</v>
      </c>
      <c r="AQ3" s="5">
        <f t="shared" ref="AQ3:AQ40" si="0">MAX(AE3:AP3)</f>
        <v>169</v>
      </c>
      <c r="AR3" s="5">
        <v>2</v>
      </c>
      <c r="AS3" s="5">
        <f t="shared" ref="AS3:AS40" si="1">AE3</f>
        <v>88</v>
      </c>
      <c r="AT3" s="5">
        <f t="shared" ref="AT3:AT40" si="2">MIN(AE3:AQ3)</f>
        <v>88</v>
      </c>
      <c r="AU3" s="5">
        <v>0</v>
      </c>
      <c r="AV3" s="5">
        <f t="shared" ref="AV3:AV40" si="3">AT3-AE3</f>
        <v>0</v>
      </c>
      <c r="AW3" s="5">
        <f t="shared" ref="AW3:AW40" si="4">AQ3-AT3</f>
        <v>81</v>
      </c>
      <c r="AX3" s="5">
        <f t="shared" ref="AX3:AX40" si="5">AG3-AE3</f>
        <v>10</v>
      </c>
      <c r="AY3" s="5">
        <f t="shared" ref="AY3:AY40" si="6">AH3-AE3</f>
        <v>32</v>
      </c>
      <c r="AZ3" s="5">
        <f t="shared" ref="AZ3:AZ40" si="7">AI3-AE3</f>
        <v>8</v>
      </c>
      <c r="BA3" s="5">
        <f t="shared" ref="BA3:BA40" si="8">AK3-AE3</f>
        <v>81</v>
      </c>
      <c r="BB3" s="5">
        <f t="shared" ref="BB3:BB40" si="9">AL3-AE3</f>
        <v>58</v>
      </c>
      <c r="BC3" s="5">
        <f t="shared" ref="BC3:BC40" si="10">AM3-AE3</f>
        <v>38</v>
      </c>
      <c r="BD3" s="5">
        <f t="shared" ref="BD3:BD40" si="11">AN3-AE3</f>
        <v>46</v>
      </c>
      <c r="BE3" s="11">
        <v>2.2999999999999998</v>
      </c>
      <c r="BF3" s="11">
        <v>3.2</v>
      </c>
      <c r="BG3" s="11">
        <v>2.1</v>
      </c>
      <c r="BH3" s="11">
        <v>5.9</v>
      </c>
      <c r="BI3" s="11">
        <v>3.6</v>
      </c>
      <c r="BJ3" s="11">
        <v>9.1</v>
      </c>
      <c r="BK3" s="11">
        <v>16.600000000000001</v>
      </c>
      <c r="BL3" s="11">
        <v>17.100000000000001</v>
      </c>
      <c r="BM3" s="11">
        <v>20</v>
      </c>
      <c r="BN3" s="11">
        <v>21</v>
      </c>
      <c r="BO3" s="11">
        <v>15.8</v>
      </c>
      <c r="BP3" s="11">
        <v>15.2</v>
      </c>
    </row>
    <row r="4" spans="1:68" ht="15.75" x14ac:dyDescent="0.25">
      <c r="A4" s="1">
        <v>7</v>
      </c>
      <c r="B4" s="1">
        <v>1.25</v>
      </c>
      <c r="C4">
        <v>126</v>
      </c>
      <c r="D4">
        <v>164</v>
      </c>
      <c r="E4">
        <v>46.847110000000001</v>
      </c>
      <c r="F4" s="6">
        <v>0.26993036801595216</v>
      </c>
      <c r="G4" s="6">
        <v>0.35734186835180726</v>
      </c>
      <c r="H4" s="6">
        <v>1.295069492390619</v>
      </c>
      <c r="I4" s="6">
        <v>14.481548773524642</v>
      </c>
      <c r="J4" s="6">
        <v>21.204692353767896</v>
      </c>
      <c r="K4" s="6">
        <v>18.407888437972314</v>
      </c>
      <c r="L4" s="6">
        <v>10.728741943947322</v>
      </c>
      <c r="M4" s="6">
        <v>8.7327863437864295</v>
      </c>
      <c r="N4" s="6">
        <v>6.4477761768723685</v>
      </c>
      <c r="O4" s="6">
        <v>5.0451475395882275</v>
      </c>
      <c r="P4" s="6">
        <v>2.4552910141816215</v>
      </c>
      <c r="Q4" s="6">
        <v>1.4151507914943153</v>
      </c>
      <c r="R4" s="7">
        <v>0.69187916178570164</v>
      </c>
      <c r="S4" s="5">
        <v>37</v>
      </c>
      <c r="T4" s="5">
        <v>30</v>
      </c>
      <c r="U4" s="5">
        <v>40</v>
      </c>
      <c r="V4" s="5">
        <v>30</v>
      </c>
      <c r="W4" s="5">
        <v>91</v>
      </c>
      <c r="X4" s="5">
        <v>85</v>
      </c>
      <c r="Y4" s="5">
        <v>293</v>
      </c>
      <c r="Z4" s="5">
        <v>291</v>
      </c>
      <c r="AA4" s="5">
        <v>354</v>
      </c>
      <c r="AB4" s="5">
        <v>432</v>
      </c>
      <c r="AC4" s="5">
        <v>131</v>
      </c>
      <c r="AD4" s="5">
        <v>28</v>
      </c>
      <c r="AE4" s="5">
        <v>90</v>
      </c>
      <c r="AF4" s="5">
        <v>89</v>
      </c>
      <c r="AG4" s="5">
        <v>94</v>
      </c>
      <c r="AH4" s="5">
        <v>90</v>
      </c>
      <c r="AI4" s="5">
        <v>99</v>
      </c>
      <c r="AJ4" s="5">
        <v>103</v>
      </c>
      <c r="AK4" s="5">
        <v>137</v>
      </c>
      <c r="AL4" s="5">
        <v>126</v>
      </c>
      <c r="AM4" s="5">
        <v>111</v>
      </c>
      <c r="AN4" s="5">
        <v>137</v>
      </c>
      <c r="AO4" s="5">
        <v>71</v>
      </c>
      <c r="AP4" s="5">
        <v>60</v>
      </c>
      <c r="AQ4" s="5">
        <f t="shared" si="0"/>
        <v>137</v>
      </c>
      <c r="AR4" s="5">
        <v>2</v>
      </c>
      <c r="AS4" s="5">
        <f t="shared" si="1"/>
        <v>90</v>
      </c>
      <c r="AT4" s="5">
        <f t="shared" si="2"/>
        <v>60</v>
      </c>
      <c r="AU4" s="5">
        <v>5</v>
      </c>
      <c r="AV4" s="5">
        <f t="shared" si="3"/>
        <v>-30</v>
      </c>
      <c r="AW4" s="5">
        <f t="shared" si="4"/>
        <v>77</v>
      </c>
      <c r="AX4" s="5">
        <f t="shared" si="5"/>
        <v>4</v>
      </c>
      <c r="AY4" s="5">
        <f t="shared" si="6"/>
        <v>0</v>
      </c>
      <c r="AZ4" s="5">
        <f t="shared" si="7"/>
        <v>9</v>
      </c>
      <c r="BA4" s="5">
        <f t="shared" si="8"/>
        <v>47</v>
      </c>
      <c r="BB4" s="5">
        <f t="shared" si="9"/>
        <v>36</v>
      </c>
      <c r="BC4" s="5">
        <f t="shared" si="10"/>
        <v>21</v>
      </c>
      <c r="BD4" s="5">
        <f t="shared" si="11"/>
        <v>47</v>
      </c>
      <c r="BE4" s="11">
        <v>5.3</v>
      </c>
      <c r="BF4" s="11">
        <v>5.4</v>
      </c>
      <c r="BG4" s="11">
        <v>5.4</v>
      </c>
      <c r="BH4" s="11">
        <v>5.0999999999999996</v>
      </c>
      <c r="BI4" s="11">
        <v>8.3000000000000007</v>
      </c>
      <c r="BJ4" s="11">
        <v>8.8000000000000007</v>
      </c>
      <c r="BK4" s="11">
        <v>18.5</v>
      </c>
      <c r="BL4" s="11"/>
      <c r="BM4" s="11">
        <v>27.1</v>
      </c>
      <c r="BN4" s="11">
        <v>29.8</v>
      </c>
      <c r="BO4" s="11"/>
      <c r="BP4" s="11">
        <v>5</v>
      </c>
    </row>
    <row r="5" spans="1:68" ht="15.75" x14ac:dyDescent="0.25">
      <c r="A5" s="1">
        <v>11</v>
      </c>
      <c r="B5" s="1">
        <v>1.25</v>
      </c>
      <c r="C5">
        <v>68</v>
      </c>
      <c r="D5">
        <v>160</v>
      </c>
      <c r="E5">
        <v>26.5625</v>
      </c>
      <c r="F5" s="7">
        <v>13.7</v>
      </c>
      <c r="G5" s="7">
        <v>12.52</v>
      </c>
      <c r="H5" s="7">
        <v>14.15</v>
      </c>
      <c r="I5" s="7">
        <v>28.53</v>
      </c>
      <c r="J5" s="7">
        <v>26.53</v>
      </c>
      <c r="K5" s="7">
        <v>28.07</v>
      </c>
      <c r="L5" s="7">
        <v>27.45</v>
      </c>
      <c r="M5" s="7">
        <v>22.09</v>
      </c>
      <c r="N5" s="7">
        <v>15.54</v>
      </c>
      <c r="O5" s="7">
        <v>11.74</v>
      </c>
      <c r="P5" s="7">
        <v>6.74</v>
      </c>
      <c r="Q5" s="7">
        <v>4.24</v>
      </c>
      <c r="R5" s="7">
        <v>2.82</v>
      </c>
      <c r="S5" s="5">
        <v>27</v>
      </c>
      <c r="T5" s="5">
        <v>20</v>
      </c>
      <c r="U5" s="5">
        <v>20</v>
      </c>
      <c r="V5" s="5">
        <v>18</v>
      </c>
      <c r="W5" s="5">
        <v>49</v>
      </c>
      <c r="X5" s="5">
        <v>103</v>
      </c>
      <c r="Y5" s="5">
        <v>160</v>
      </c>
      <c r="Z5" s="5">
        <v>145</v>
      </c>
      <c r="AA5" s="5">
        <v>159</v>
      </c>
      <c r="AB5" s="5">
        <v>109</v>
      </c>
      <c r="AC5" s="5">
        <v>86</v>
      </c>
      <c r="AD5" s="5">
        <v>90</v>
      </c>
      <c r="AE5" s="5">
        <v>75</v>
      </c>
      <c r="AF5" s="5">
        <v>71</v>
      </c>
      <c r="AG5" s="5">
        <v>75</v>
      </c>
      <c r="AH5" s="5">
        <v>73</v>
      </c>
      <c r="AI5" s="5">
        <v>90</v>
      </c>
      <c r="AJ5" s="5">
        <v>120</v>
      </c>
      <c r="AK5" s="5">
        <v>148</v>
      </c>
      <c r="AL5" s="5">
        <v>127</v>
      </c>
      <c r="AM5" s="5">
        <v>143</v>
      </c>
      <c r="AN5" s="5">
        <v>104</v>
      </c>
      <c r="AO5" s="5">
        <v>72</v>
      </c>
      <c r="AP5" s="5">
        <v>72</v>
      </c>
      <c r="AQ5" s="5">
        <f t="shared" si="0"/>
        <v>148</v>
      </c>
      <c r="AR5" s="5">
        <v>2</v>
      </c>
      <c r="AS5" s="5">
        <f t="shared" si="1"/>
        <v>75</v>
      </c>
      <c r="AT5" s="5">
        <f t="shared" si="2"/>
        <v>71</v>
      </c>
      <c r="AU5" s="5">
        <v>0.5</v>
      </c>
      <c r="AV5" s="5">
        <f t="shared" si="3"/>
        <v>-4</v>
      </c>
      <c r="AW5" s="5">
        <f t="shared" si="4"/>
        <v>77</v>
      </c>
      <c r="AX5" s="5">
        <f t="shared" si="5"/>
        <v>0</v>
      </c>
      <c r="AY5" s="5">
        <f t="shared" si="6"/>
        <v>-2</v>
      </c>
      <c r="AZ5" s="5">
        <f t="shared" si="7"/>
        <v>15</v>
      </c>
      <c r="BA5" s="5">
        <f t="shared" si="8"/>
        <v>73</v>
      </c>
      <c r="BB5" s="5">
        <f t="shared" si="9"/>
        <v>52</v>
      </c>
      <c r="BC5" s="5">
        <f t="shared" si="10"/>
        <v>68</v>
      </c>
      <c r="BD5" s="5">
        <f t="shared" si="11"/>
        <v>29</v>
      </c>
      <c r="BE5" s="11">
        <v>4.7699999999999996</v>
      </c>
      <c r="BF5" s="11">
        <v>4.03</v>
      </c>
      <c r="BG5" s="11">
        <v>4.4400000000000004</v>
      </c>
      <c r="BH5" s="11">
        <v>3.99</v>
      </c>
      <c r="BI5" s="11">
        <v>7.53</v>
      </c>
      <c r="BJ5" s="11">
        <v>13.44</v>
      </c>
      <c r="BK5" s="11">
        <v>15.9</v>
      </c>
      <c r="BL5" s="11">
        <v>19</v>
      </c>
      <c r="BM5" s="11">
        <v>21</v>
      </c>
      <c r="BN5" s="11">
        <v>24.1</v>
      </c>
      <c r="BO5" s="11">
        <v>15.2</v>
      </c>
      <c r="BP5" s="11">
        <v>11.6</v>
      </c>
    </row>
    <row r="6" spans="1:68" ht="15.75" x14ac:dyDescent="0.25">
      <c r="A6" s="1">
        <v>14</v>
      </c>
      <c r="B6" s="1">
        <v>1.25</v>
      </c>
      <c r="C6">
        <v>86.4</v>
      </c>
      <c r="D6">
        <v>152.4</v>
      </c>
      <c r="E6">
        <v>37.20008</v>
      </c>
      <c r="F6" s="8">
        <v>2.0085773545852308</v>
      </c>
      <c r="G6" s="8">
        <v>2.365239081222275</v>
      </c>
      <c r="H6" s="8">
        <v>4.5015463626283161</v>
      </c>
      <c r="I6" s="8">
        <v>9.7602619328284508</v>
      </c>
      <c r="J6" s="8">
        <v>12.235479476834945</v>
      </c>
      <c r="K6" s="8">
        <v>11.740782202762238</v>
      </c>
      <c r="L6" s="8">
        <v>12.850865406994572</v>
      </c>
      <c r="M6" s="8">
        <v>15.190842976479251</v>
      </c>
      <c r="N6" s="8">
        <v>11.533272849723339</v>
      </c>
      <c r="O6" s="8">
        <v>7.1344615196273073</v>
      </c>
      <c r="P6" s="8">
        <v>4.2399922082218362</v>
      </c>
      <c r="Q6" s="8">
        <v>2.6271509781989173</v>
      </c>
      <c r="R6" s="8">
        <v>2.2545959404645552</v>
      </c>
      <c r="S6" s="5">
        <v>17</v>
      </c>
      <c r="T6" s="5">
        <v>20</v>
      </c>
      <c r="U6" s="5">
        <v>14</v>
      </c>
      <c r="V6" s="5">
        <v>18</v>
      </c>
      <c r="W6" s="5">
        <v>40</v>
      </c>
      <c r="X6" s="5">
        <v>79</v>
      </c>
      <c r="Y6" s="5">
        <v>100</v>
      </c>
      <c r="Z6" s="5">
        <v>138</v>
      </c>
      <c r="AA6" s="5">
        <v>127</v>
      </c>
      <c r="AB6" s="5">
        <v>143</v>
      </c>
      <c r="AC6" s="5">
        <v>77</v>
      </c>
      <c r="AD6" s="5">
        <v>29</v>
      </c>
      <c r="AE6" s="5">
        <v>74</v>
      </c>
      <c r="AF6" s="5">
        <v>73</v>
      </c>
      <c r="AG6" s="5">
        <v>76</v>
      </c>
      <c r="AH6" s="5">
        <v>78</v>
      </c>
      <c r="AI6" s="5">
        <v>90</v>
      </c>
      <c r="AJ6" s="5">
        <v>118</v>
      </c>
      <c r="AK6" s="5">
        <v>160</v>
      </c>
      <c r="AL6" s="5">
        <v>162</v>
      </c>
      <c r="AM6" s="5">
        <v>130</v>
      </c>
      <c r="AN6" s="5">
        <v>125</v>
      </c>
      <c r="AO6" s="5">
        <v>77</v>
      </c>
      <c r="AP6" s="5">
        <v>63</v>
      </c>
      <c r="AQ6" s="5">
        <f t="shared" si="0"/>
        <v>162</v>
      </c>
      <c r="AR6" s="5">
        <v>2.5</v>
      </c>
      <c r="AS6" s="5">
        <f t="shared" si="1"/>
        <v>74</v>
      </c>
      <c r="AT6" s="5">
        <f t="shared" si="2"/>
        <v>63</v>
      </c>
      <c r="AU6" s="5">
        <v>5</v>
      </c>
      <c r="AV6" s="5">
        <f t="shared" si="3"/>
        <v>-11</v>
      </c>
      <c r="AW6" s="5">
        <f t="shared" si="4"/>
        <v>99</v>
      </c>
      <c r="AX6" s="5">
        <f t="shared" si="5"/>
        <v>2</v>
      </c>
      <c r="AY6" s="5">
        <f t="shared" si="6"/>
        <v>4</v>
      </c>
      <c r="AZ6" s="5">
        <f t="shared" si="7"/>
        <v>16</v>
      </c>
      <c r="BA6" s="5">
        <f t="shared" si="8"/>
        <v>86</v>
      </c>
      <c r="BB6" s="5">
        <f t="shared" si="9"/>
        <v>88</v>
      </c>
      <c r="BC6" s="5">
        <f t="shared" si="10"/>
        <v>56</v>
      </c>
      <c r="BD6" s="5">
        <f t="shared" si="11"/>
        <v>51</v>
      </c>
      <c r="BE6" s="11">
        <v>4.8</v>
      </c>
      <c r="BF6" s="11">
        <v>4.8899999999999997</v>
      </c>
      <c r="BG6" s="11">
        <v>4.59</v>
      </c>
      <c r="BH6" s="11">
        <v>4.66</v>
      </c>
      <c r="BI6" s="11">
        <v>8.19</v>
      </c>
      <c r="BJ6" s="11">
        <v>8</v>
      </c>
      <c r="BK6" s="11">
        <v>23.1</v>
      </c>
      <c r="BL6" s="11">
        <v>33.299999999999997</v>
      </c>
      <c r="BM6" s="11">
        <v>22.8</v>
      </c>
      <c r="BN6" s="11">
        <v>27.7</v>
      </c>
      <c r="BO6" s="11">
        <v>14</v>
      </c>
      <c r="BP6" s="11">
        <v>10.5</v>
      </c>
    </row>
    <row r="7" spans="1:68" ht="15.75" x14ac:dyDescent="0.25">
      <c r="A7" s="1">
        <v>20</v>
      </c>
      <c r="B7" s="1">
        <v>1.25</v>
      </c>
      <c r="C7">
        <v>106.14</v>
      </c>
      <c r="D7">
        <v>158.75</v>
      </c>
      <c r="E7">
        <v>42.116439999999997</v>
      </c>
      <c r="F7" s="8">
        <v>5.7675140456900138</v>
      </c>
      <c r="G7" s="8">
        <v>4.585401057983316</v>
      </c>
      <c r="H7" s="8">
        <v>5.0315728832587103</v>
      </c>
      <c r="I7" s="8">
        <v>21.334436132955613</v>
      </c>
      <c r="J7" s="8">
        <v>23.661664176340921</v>
      </c>
      <c r="K7" s="8">
        <v>23.132912414125208</v>
      </c>
      <c r="L7" s="7" t="s">
        <v>56</v>
      </c>
      <c r="M7" s="8">
        <v>15.170177688173705</v>
      </c>
      <c r="N7" s="8">
        <v>9.5997096780199858</v>
      </c>
      <c r="O7" s="8">
        <v>6.9581078242293657</v>
      </c>
      <c r="P7" s="8">
        <v>3.4652121146678976</v>
      </c>
      <c r="Q7" s="8">
        <v>2.1406223128699104</v>
      </c>
      <c r="R7" s="8">
        <v>1.3446385445209317</v>
      </c>
      <c r="S7" s="5">
        <v>34</v>
      </c>
      <c r="T7" s="5">
        <v>31</v>
      </c>
      <c r="U7" s="5">
        <v>32</v>
      </c>
      <c r="V7" s="5">
        <v>32</v>
      </c>
      <c r="W7" s="5">
        <v>130</v>
      </c>
      <c r="X7" s="5">
        <v>121</v>
      </c>
      <c r="Y7" s="5">
        <v>272</v>
      </c>
      <c r="Z7" s="5">
        <v>324</v>
      </c>
      <c r="AA7" s="5">
        <v>395</v>
      </c>
      <c r="AB7" s="5">
        <v>664</v>
      </c>
      <c r="AC7" s="5">
        <v>710</v>
      </c>
      <c r="AD7" s="5">
        <v>217</v>
      </c>
      <c r="AE7" s="5">
        <v>89</v>
      </c>
      <c r="AF7" s="5">
        <v>87</v>
      </c>
      <c r="AG7" s="5">
        <v>86</v>
      </c>
      <c r="AH7" s="5">
        <v>83</v>
      </c>
      <c r="AI7" s="5">
        <v>103</v>
      </c>
      <c r="AJ7" s="5">
        <v>107</v>
      </c>
      <c r="AK7" s="5">
        <v>151</v>
      </c>
      <c r="AL7" s="5">
        <v>136</v>
      </c>
      <c r="AM7" s="5">
        <v>136</v>
      </c>
      <c r="AN7" s="5">
        <v>154</v>
      </c>
      <c r="AO7" s="5">
        <v>147</v>
      </c>
      <c r="AP7" s="5">
        <v>89</v>
      </c>
      <c r="AQ7" s="5">
        <f t="shared" si="0"/>
        <v>154</v>
      </c>
      <c r="AR7" s="5">
        <v>3.5</v>
      </c>
      <c r="AS7" s="5">
        <f t="shared" si="1"/>
        <v>89</v>
      </c>
      <c r="AT7" s="5">
        <f t="shared" si="2"/>
        <v>83</v>
      </c>
      <c r="AU7" s="5">
        <v>1.17</v>
      </c>
      <c r="AV7" s="5">
        <f t="shared" si="3"/>
        <v>-6</v>
      </c>
      <c r="AW7" s="5">
        <f t="shared" si="4"/>
        <v>71</v>
      </c>
      <c r="AX7" s="5">
        <f t="shared" si="5"/>
        <v>-3</v>
      </c>
      <c r="AY7" s="5">
        <f t="shared" si="6"/>
        <v>-6</v>
      </c>
      <c r="AZ7" s="5">
        <f t="shared" si="7"/>
        <v>14</v>
      </c>
      <c r="BA7" s="5">
        <f t="shared" si="8"/>
        <v>62</v>
      </c>
      <c r="BB7" s="5">
        <f t="shared" si="9"/>
        <v>47</v>
      </c>
      <c r="BC7" s="5">
        <f t="shared" si="10"/>
        <v>47</v>
      </c>
      <c r="BD7" s="5">
        <f t="shared" si="11"/>
        <v>65</v>
      </c>
      <c r="BE7" s="11"/>
      <c r="BF7" s="11"/>
      <c r="BG7" s="11"/>
      <c r="BH7" s="11"/>
      <c r="BI7" s="11">
        <v>8.1</v>
      </c>
      <c r="BJ7" s="11">
        <v>2.9</v>
      </c>
      <c r="BK7" s="11">
        <v>1.9</v>
      </c>
      <c r="BL7" s="11">
        <v>17.5</v>
      </c>
      <c r="BM7" s="11">
        <v>29</v>
      </c>
      <c r="BN7" s="11">
        <v>9</v>
      </c>
      <c r="BO7" s="11">
        <v>14.9</v>
      </c>
      <c r="BP7" s="11">
        <v>27.4</v>
      </c>
    </row>
    <row r="8" spans="1:68" ht="15.75" x14ac:dyDescent="0.25">
      <c r="A8" s="1">
        <v>35</v>
      </c>
      <c r="B8" s="1">
        <v>1.25</v>
      </c>
      <c r="C8">
        <v>96.6</v>
      </c>
      <c r="D8">
        <v>177.9</v>
      </c>
      <c r="E8">
        <v>30.522860000000001</v>
      </c>
      <c r="F8" s="7">
        <v>2.2924663004366139</v>
      </c>
      <c r="G8" s="7">
        <v>3.2963275683253142</v>
      </c>
      <c r="H8" s="7">
        <v>3.5962606119850977</v>
      </c>
      <c r="I8" s="7">
        <v>9.9179634647764754</v>
      </c>
      <c r="J8" s="7">
        <v>30.244528510245708</v>
      </c>
      <c r="K8" s="7">
        <v>24.720805236855398</v>
      </c>
      <c r="L8" s="7">
        <v>10.02258770443075</v>
      </c>
      <c r="M8" s="7">
        <v>12.098448087546171</v>
      </c>
      <c r="N8" s="7">
        <v>9.5176464338012572</v>
      </c>
      <c r="O8" s="7">
        <v>5.8749267787899111</v>
      </c>
      <c r="P8" s="7">
        <v>4.288307662199851</v>
      </c>
      <c r="Q8" s="7">
        <v>2.3190357748068116</v>
      </c>
      <c r="R8" s="7">
        <v>1.1621737065236464</v>
      </c>
      <c r="S8" s="5">
        <v>16</v>
      </c>
      <c r="T8" s="5">
        <v>10</v>
      </c>
      <c r="U8" s="5">
        <v>10</v>
      </c>
      <c r="V8" s="5">
        <v>20</v>
      </c>
      <c r="W8" s="5">
        <v>79</v>
      </c>
      <c r="X8" s="5">
        <v>79</v>
      </c>
      <c r="Y8" s="5">
        <v>168</v>
      </c>
      <c r="Z8" s="5">
        <v>167</v>
      </c>
      <c r="AA8" s="5">
        <v>102</v>
      </c>
      <c r="AB8" s="5">
        <v>32</v>
      </c>
      <c r="AC8" s="5">
        <v>9</v>
      </c>
      <c r="AD8" s="5">
        <v>11</v>
      </c>
      <c r="AE8" s="5">
        <v>98</v>
      </c>
      <c r="AF8" s="5">
        <v>98</v>
      </c>
      <c r="AG8" s="5">
        <v>99</v>
      </c>
      <c r="AH8" s="5">
        <v>101</v>
      </c>
      <c r="AI8" s="5">
        <v>132</v>
      </c>
      <c r="AJ8" s="5">
        <v>151</v>
      </c>
      <c r="AK8" s="5">
        <v>148</v>
      </c>
      <c r="AL8" s="5">
        <v>128</v>
      </c>
      <c r="AM8" s="5">
        <v>102</v>
      </c>
      <c r="AN8" s="5">
        <v>86</v>
      </c>
      <c r="AO8" s="5">
        <v>73</v>
      </c>
      <c r="AP8" s="5">
        <v>72</v>
      </c>
      <c r="AQ8" s="5">
        <f t="shared" si="0"/>
        <v>151</v>
      </c>
      <c r="AR8" s="5">
        <v>1.5</v>
      </c>
      <c r="AS8" s="5">
        <f t="shared" si="1"/>
        <v>98</v>
      </c>
      <c r="AT8" s="5">
        <f t="shared" si="2"/>
        <v>72</v>
      </c>
      <c r="AU8" s="5">
        <v>5</v>
      </c>
      <c r="AV8" s="5">
        <f t="shared" si="3"/>
        <v>-26</v>
      </c>
      <c r="AW8" s="5">
        <f t="shared" si="4"/>
        <v>79</v>
      </c>
      <c r="AX8" s="5">
        <f t="shared" si="5"/>
        <v>1</v>
      </c>
      <c r="AY8" s="5">
        <f t="shared" si="6"/>
        <v>3</v>
      </c>
      <c r="AZ8" s="5">
        <f t="shared" si="7"/>
        <v>34</v>
      </c>
      <c r="BA8" s="5">
        <f t="shared" si="8"/>
        <v>50</v>
      </c>
      <c r="BB8" s="5">
        <f t="shared" si="9"/>
        <v>30</v>
      </c>
      <c r="BC8" s="5">
        <f t="shared" si="10"/>
        <v>4</v>
      </c>
      <c r="BD8" s="5">
        <f t="shared" si="11"/>
        <v>-12</v>
      </c>
      <c r="BE8" s="11">
        <v>10.199999999999999</v>
      </c>
      <c r="BF8" s="11">
        <v>4.5</v>
      </c>
      <c r="BG8" s="11">
        <v>4.3</v>
      </c>
      <c r="BH8" s="11">
        <v>6.3</v>
      </c>
      <c r="BI8" s="11">
        <v>11</v>
      </c>
      <c r="BJ8" s="11">
        <v>12</v>
      </c>
      <c r="BK8" s="11">
        <v>13.4</v>
      </c>
      <c r="BL8" s="11">
        <v>23.9</v>
      </c>
      <c r="BM8" s="11">
        <v>18.2</v>
      </c>
      <c r="BN8" s="11">
        <v>8.5</v>
      </c>
      <c r="BO8" s="11">
        <v>7.4</v>
      </c>
      <c r="BP8" s="11">
        <v>4.0999999999999996</v>
      </c>
    </row>
    <row r="9" spans="1:68" ht="15.75" x14ac:dyDescent="0.25">
      <c r="A9" s="1">
        <v>37</v>
      </c>
      <c r="B9" s="1">
        <v>1.25</v>
      </c>
      <c r="C9">
        <v>90.7</v>
      </c>
      <c r="D9">
        <v>168</v>
      </c>
      <c r="E9">
        <v>32.135770000000001</v>
      </c>
      <c r="F9" s="7">
        <v>5.509524384884589</v>
      </c>
      <c r="G9" s="7">
        <v>5.4745826838132245</v>
      </c>
      <c r="H9" s="7">
        <v>5.9684297291815902</v>
      </c>
      <c r="I9" s="7">
        <v>16.382719659178754</v>
      </c>
      <c r="J9" s="7">
        <v>25.104172978795258</v>
      </c>
      <c r="K9" s="7">
        <v>32.905658378664327</v>
      </c>
      <c r="L9" s="7">
        <v>33.256210843963146</v>
      </c>
      <c r="M9" s="7">
        <v>23.909091210954273</v>
      </c>
      <c r="N9" s="7">
        <v>16.558127932761913</v>
      </c>
      <c r="O9" s="7">
        <v>8.2223626901427913</v>
      </c>
      <c r="P9" s="7">
        <v>4.9765033837656656</v>
      </c>
      <c r="Q9" s="7">
        <v>4.2773346322238117</v>
      </c>
      <c r="R9" s="7">
        <v>3.2216667363443534</v>
      </c>
      <c r="S9" s="5">
        <v>7</v>
      </c>
      <c r="T9" s="5">
        <v>10</v>
      </c>
      <c r="U9" s="5">
        <v>9</v>
      </c>
      <c r="V9" s="5">
        <v>4</v>
      </c>
      <c r="W9" s="5">
        <v>38</v>
      </c>
      <c r="X9" s="5">
        <v>79</v>
      </c>
      <c r="Y9" s="5">
        <v>30</v>
      </c>
      <c r="Z9" s="5">
        <v>65</v>
      </c>
      <c r="AA9" s="5">
        <v>124</v>
      </c>
      <c r="AB9" s="5">
        <v>219</v>
      </c>
      <c r="AC9" s="5">
        <v>232</v>
      </c>
      <c r="AD9" s="5">
        <v>95</v>
      </c>
      <c r="AE9" s="5">
        <v>80</v>
      </c>
      <c r="AF9" s="5">
        <v>78</v>
      </c>
      <c r="AG9" s="5">
        <v>80</v>
      </c>
      <c r="AH9" s="5">
        <v>79</v>
      </c>
      <c r="AI9" s="5">
        <v>96</v>
      </c>
      <c r="AJ9" s="5">
        <v>108</v>
      </c>
      <c r="AK9" s="5">
        <v>95</v>
      </c>
      <c r="AL9" s="5">
        <v>109</v>
      </c>
      <c r="AM9" s="5">
        <v>119</v>
      </c>
      <c r="AN9" s="5">
        <v>125</v>
      </c>
      <c r="AO9" s="5">
        <v>122</v>
      </c>
      <c r="AP9" s="5">
        <v>93</v>
      </c>
      <c r="AQ9" s="5">
        <f t="shared" si="0"/>
        <v>125</v>
      </c>
      <c r="AR9" s="5">
        <v>3.5</v>
      </c>
      <c r="AS9" s="5">
        <f t="shared" si="1"/>
        <v>80</v>
      </c>
      <c r="AT9" s="5">
        <f t="shared" si="2"/>
        <v>78</v>
      </c>
      <c r="AU9" s="5">
        <v>0.5</v>
      </c>
      <c r="AV9" s="5">
        <f t="shared" si="3"/>
        <v>-2</v>
      </c>
      <c r="AW9" s="5">
        <f t="shared" si="4"/>
        <v>47</v>
      </c>
      <c r="AX9" s="5">
        <f t="shared" si="5"/>
        <v>0</v>
      </c>
      <c r="AY9" s="5">
        <f t="shared" si="6"/>
        <v>-1</v>
      </c>
      <c r="AZ9" s="5">
        <f t="shared" si="7"/>
        <v>16</v>
      </c>
      <c r="BA9" s="5">
        <f t="shared" si="8"/>
        <v>15</v>
      </c>
      <c r="BB9" s="5">
        <f t="shared" si="9"/>
        <v>29</v>
      </c>
      <c r="BC9" s="5">
        <f t="shared" si="10"/>
        <v>39</v>
      </c>
      <c r="BD9" s="5">
        <f t="shared" si="11"/>
        <v>45</v>
      </c>
      <c r="BE9" s="11">
        <v>7.2</v>
      </c>
      <c r="BF9" s="11">
        <v>3</v>
      </c>
      <c r="BG9" s="11">
        <v>3.3</v>
      </c>
      <c r="BH9" s="11">
        <v>3.6</v>
      </c>
      <c r="BI9" s="11">
        <v>5.2</v>
      </c>
      <c r="BJ9" s="11">
        <v>3.6</v>
      </c>
      <c r="BK9" s="11">
        <v>1.8</v>
      </c>
      <c r="BL9" s="11">
        <v>3.2</v>
      </c>
      <c r="BM9" s="11">
        <v>4.4000000000000004</v>
      </c>
      <c r="BN9" s="11">
        <v>4</v>
      </c>
      <c r="BO9" s="11">
        <v>9.1999999999999993</v>
      </c>
      <c r="BP9" s="11">
        <v>14.2</v>
      </c>
    </row>
    <row r="10" spans="1:68" ht="15.75" x14ac:dyDescent="0.25">
      <c r="A10" s="1">
        <v>38</v>
      </c>
      <c r="B10" s="1">
        <v>1.25</v>
      </c>
      <c r="C10">
        <v>83</v>
      </c>
      <c r="D10">
        <v>160</v>
      </c>
      <c r="E10">
        <v>32.421880000000002</v>
      </c>
      <c r="F10" s="7">
        <v>6.1938477864745272</v>
      </c>
      <c r="G10" s="7">
        <v>6.8120805235857418</v>
      </c>
      <c r="H10" s="7">
        <v>6.4237028969641541</v>
      </c>
      <c r="I10" s="7">
        <v>24.373067620283045</v>
      </c>
      <c r="J10" s="7">
        <v>41.116623133594047</v>
      </c>
      <c r="K10" s="7">
        <v>41.670850760710216</v>
      </c>
      <c r="L10" s="7">
        <v>30.478080662260819</v>
      </c>
      <c r="M10" s="7">
        <v>17.363234770742427</v>
      </c>
      <c r="N10" s="7">
        <v>10.471452742003326</v>
      </c>
      <c r="O10" s="7">
        <v>7.369078114796455</v>
      </c>
      <c r="P10" s="7">
        <v>3.8089383456701653</v>
      </c>
      <c r="Q10" s="7">
        <v>3.2087773675205606</v>
      </c>
      <c r="R10" s="7">
        <v>2.9014143842828406</v>
      </c>
      <c r="S10" s="5">
        <v>11</v>
      </c>
      <c r="T10" s="5">
        <v>11</v>
      </c>
      <c r="U10" s="5">
        <v>15</v>
      </c>
      <c r="V10" s="5">
        <v>7</v>
      </c>
      <c r="W10" s="5">
        <v>29</v>
      </c>
      <c r="X10" s="5">
        <v>58</v>
      </c>
      <c r="Y10" s="5">
        <v>203</v>
      </c>
      <c r="Z10" s="5">
        <v>291</v>
      </c>
      <c r="AA10" s="5">
        <v>197</v>
      </c>
      <c r="AB10" s="5">
        <v>204</v>
      </c>
      <c r="AC10" s="5">
        <v>140</v>
      </c>
      <c r="AD10" s="5">
        <v>40</v>
      </c>
      <c r="AE10" s="5">
        <v>94</v>
      </c>
      <c r="AF10" s="5">
        <v>91</v>
      </c>
      <c r="AG10" s="5">
        <v>89</v>
      </c>
      <c r="AH10" s="5">
        <v>88</v>
      </c>
      <c r="AI10" s="5">
        <v>103</v>
      </c>
      <c r="AJ10" s="5">
        <v>133</v>
      </c>
      <c r="AK10" s="5">
        <v>191</v>
      </c>
      <c r="AL10" s="5">
        <v>199</v>
      </c>
      <c r="AM10" s="5">
        <v>162</v>
      </c>
      <c r="AN10" s="5">
        <v>118</v>
      </c>
      <c r="AO10" s="5">
        <v>102</v>
      </c>
      <c r="AP10" s="5">
        <v>72</v>
      </c>
      <c r="AQ10" s="5">
        <f t="shared" si="0"/>
        <v>199</v>
      </c>
      <c r="AR10" s="5">
        <v>2.5</v>
      </c>
      <c r="AS10" s="5">
        <f t="shared" si="1"/>
        <v>94</v>
      </c>
      <c r="AT10" s="5">
        <f t="shared" si="2"/>
        <v>72</v>
      </c>
      <c r="AU10" s="5">
        <v>5</v>
      </c>
      <c r="AV10" s="5">
        <f t="shared" si="3"/>
        <v>-22</v>
      </c>
      <c r="AW10" s="5">
        <f t="shared" si="4"/>
        <v>127</v>
      </c>
      <c r="AX10" s="5">
        <f t="shared" si="5"/>
        <v>-5</v>
      </c>
      <c r="AY10" s="5">
        <f t="shared" si="6"/>
        <v>-6</v>
      </c>
      <c r="AZ10" s="5">
        <f t="shared" si="7"/>
        <v>9</v>
      </c>
      <c r="BA10" s="5">
        <f t="shared" si="8"/>
        <v>97</v>
      </c>
      <c r="BB10" s="5">
        <f t="shared" si="9"/>
        <v>105</v>
      </c>
      <c r="BC10" s="5">
        <f t="shared" si="10"/>
        <v>68</v>
      </c>
      <c r="BD10" s="5">
        <f t="shared" si="11"/>
        <v>24</v>
      </c>
      <c r="BE10" s="11">
        <v>1.5</v>
      </c>
      <c r="BF10" s="11">
        <v>2.2999999999999998</v>
      </c>
      <c r="BG10" s="11">
        <v>4</v>
      </c>
      <c r="BH10" s="11">
        <v>3.6</v>
      </c>
      <c r="BI10" s="11">
        <v>4.7</v>
      </c>
      <c r="BJ10" s="11">
        <v>10</v>
      </c>
      <c r="BK10" s="11">
        <v>20.9</v>
      </c>
      <c r="BL10" s="11">
        <v>16.2</v>
      </c>
      <c r="BM10" s="11">
        <v>14.8</v>
      </c>
      <c r="BN10" s="11">
        <v>8.4</v>
      </c>
      <c r="BO10" s="11">
        <v>9.5</v>
      </c>
      <c r="BP10" s="11">
        <v>11.5</v>
      </c>
    </row>
    <row r="11" spans="1:68" ht="15.75" x14ac:dyDescent="0.25">
      <c r="A11" s="1">
        <v>40</v>
      </c>
      <c r="B11" s="1">
        <v>1.25</v>
      </c>
      <c r="C11">
        <v>97</v>
      </c>
      <c r="D11">
        <v>154.9</v>
      </c>
      <c r="E11">
        <v>40.426760000000002</v>
      </c>
      <c r="F11" s="7">
        <v>3.14540261781924</v>
      </c>
      <c r="G11" s="7">
        <v>3.3389637812502486</v>
      </c>
      <c r="H11" s="7">
        <v>3.1807270004703891</v>
      </c>
      <c r="I11" s="7">
        <v>3.6319050865907361</v>
      </c>
      <c r="J11" s="7">
        <v>1.9126971264223105</v>
      </c>
      <c r="K11" s="7">
        <v>2.2199860689569966</v>
      </c>
      <c r="L11" s="7">
        <v>2.5400160991051073</v>
      </c>
      <c r="M11" s="7">
        <v>3.1004143589863231</v>
      </c>
      <c r="N11" s="7">
        <v>7.0238602295570329</v>
      </c>
      <c r="O11" s="7">
        <v>13.318220099382481</v>
      </c>
      <c r="P11" s="7">
        <v>6.9622658091486089</v>
      </c>
      <c r="Q11" s="7">
        <v>3.7607453881825545</v>
      </c>
      <c r="R11" s="7">
        <v>2.5680928803327121</v>
      </c>
      <c r="S11" s="5">
        <v>23</v>
      </c>
      <c r="T11" s="5">
        <v>15</v>
      </c>
      <c r="U11" s="5">
        <v>12</v>
      </c>
      <c r="V11" s="5" t="s">
        <v>56</v>
      </c>
      <c r="W11" s="5">
        <v>31</v>
      </c>
      <c r="X11" s="5">
        <v>47</v>
      </c>
      <c r="Y11" s="5">
        <v>93</v>
      </c>
      <c r="Z11" s="5">
        <v>99</v>
      </c>
      <c r="AA11" s="5" t="s">
        <v>56</v>
      </c>
      <c r="AB11" s="5">
        <v>64</v>
      </c>
      <c r="AC11" s="5">
        <v>41</v>
      </c>
      <c r="AD11" s="5">
        <v>28</v>
      </c>
      <c r="AE11" s="5">
        <v>84</v>
      </c>
      <c r="AF11" s="5">
        <v>54</v>
      </c>
      <c r="AG11" s="5">
        <v>93</v>
      </c>
      <c r="AH11" s="5" t="s">
        <v>56</v>
      </c>
      <c r="AI11" s="5">
        <v>99</v>
      </c>
      <c r="AJ11" s="5">
        <v>82</v>
      </c>
      <c r="AK11" s="5">
        <v>178</v>
      </c>
      <c r="AL11" s="5">
        <v>195</v>
      </c>
      <c r="AM11" s="5" t="s">
        <v>56</v>
      </c>
      <c r="AN11" s="5">
        <v>125</v>
      </c>
      <c r="AO11" s="5">
        <v>87</v>
      </c>
      <c r="AP11" s="5">
        <v>83</v>
      </c>
      <c r="AQ11" s="5">
        <f t="shared" si="0"/>
        <v>195</v>
      </c>
      <c r="AR11" s="5">
        <v>2.5</v>
      </c>
      <c r="AS11" s="5">
        <f t="shared" si="1"/>
        <v>84</v>
      </c>
      <c r="AT11" s="5">
        <f t="shared" si="2"/>
        <v>54</v>
      </c>
      <c r="AU11" s="5">
        <v>0.5</v>
      </c>
      <c r="AV11" s="5">
        <f t="shared" si="3"/>
        <v>-30</v>
      </c>
      <c r="AW11" s="5">
        <f t="shared" si="4"/>
        <v>141</v>
      </c>
      <c r="AX11" s="5">
        <f t="shared" si="5"/>
        <v>9</v>
      </c>
      <c r="AY11" s="5" t="s">
        <v>56</v>
      </c>
      <c r="AZ11" s="5">
        <f t="shared" si="7"/>
        <v>15</v>
      </c>
      <c r="BA11" s="5">
        <f t="shared" si="8"/>
        <v>94</v>
      </c>
      <c r="BB11" s="5">
        <f t="shared" si="9"/>
        <v>111</v>
      </c>
      <c r="BC11" s="5" t="s">
        <v>56</v>
      </c>
      <c r="BD11" s="5">
        <f t="shared" si="11"/>
        <v>41</v>
      </c>
      <c r="BE11" s="12">
        <v>5.8</v>
      </c>
      <c r="BF11" s="12">
        <v>6.7</v>
      </c>
      <c r="BG11" s="12">
        <v>6.1</v>
      </c>
      <c r="BH11" s="12"/>
      <c r="BI11" s="12">
        <v>7.55</v>
      </c>
      <c r="BJ11" s="12">
        <v>8.35</v>
      </c>
      <c r="BK11" s="12">
        <v>17.850000000000001</v>
      </c>
      <c r="BL11" s="12">
        <v>3.3</v>
      </c>
      <c r="BM11" s="12"/>
      <c r="BN11" s="12">
        <v>2.4500000000000002</v>
      </c>
      <c r="BO11" s="12">
        <v>7.55</v>
      </c>
      <c r="BP11" s="12">
        <v>11.7</v>
      </c>
    </row>
    <row r="12" spans="1:68" ht="15.75" x14ac:dyDescent="0.25">
      <c r="A12" s="1">
        <v>3</v>
      </c>
      <c r="B12" s="1">
        <v>2.5</v>
      </c>
      <c r="C12">
        <v>126.9</v>
      </c>
      <c r="D12">
        <v>167.7</v>
      </c>
      <c r="E12">
        <v>45.122750000000003</v>
      </c>
      <c r="F12" s="4">
        <v>10.649681793138859</v>
      </c>
      <c r="G12" s="4">
        <v>9.0500950386267967</v>
      </c>
      <c r="H12" s="4">
        <v>14.746614136123675</v>
      </c>
      <c r="I12" s="4">
        <v>33.433948531593998</v>
      </c>
      <c r="J12" s="4">
        <v>42.06361881442389</v>
      </c>
      <c r="K12" s="4">
        <v>48.289123515974673</v>
      </c>
      <c r="L12" s="4">
        <v>32.12840281975943</v>
      </c>
      <c r="M12" s="4">
        <v>27.091815981724594</v>
      </c>
      <c r="N12" s="4">
        <v>21.541088283904067</v>
      </c>
      <c r="O12" s="4">
        <v>13.524040358763829</v>
      </c>
      <c r="P12" s="4">
        <v>4.5575869829739046</v>
      </c>
      <c r="Q12" s="4">
        <v>2.5622009023409493</v>
      </c>
      <c r="R12" s="4">
        <v>1.9231461909587422</v>
      </c>
      <c r="S12" s="5">
        <v>34</v>
      </c>
      <c r="T12" s="5">
        <v>44</v>
      </c>
      <c r="U12" s="5">
        <v>37</v>
      </c>
      <c r="V12" s="5">
        <v>37</v>
      </c>
      <c r="W12" s="5">
        <v>51</v>
      </c>
      <c r="X12" s="5">
        <v>85</v>
      </c>
      <c r="Y12" s="5">
        <v>82</v>
      </c>
      <c r="Z12" s="5">
        <v>119</v>
      </c>
      <c r="AA12" s="5">
        <v>153</v>
      </c>
      <c r="AB12" s="5">
        <v>158</v>
      </c>
      <c r="AC12" s="5">
        <v>135</v>
      </c>
      <c r="AD12" s="5">
        <v>144</v>
      </c>
      <c r="AE12" s="5">
        <v>108</v>
      </c>
      <c r="AF12" s="5">
        <v>108</v>
      </c>
      <c r="AG12" s="5">
        <v>107</v>
      </c>
      <c r="AH12" s="5">
        <v>104</v>
      </c>
      <c r="AI12" s="5">
        <v>111</v>
      </c>
      <c r="AJ12" s="5">
        <v>122</v>
      </c>
      <c r="AK12" s="5">
        <v>120</v>
      </c>
      <c r="AL12" s="5">
        <v>165</v>
      </c>
      <c r="AM12" s="5">
        <v>128</v>
      </c>
      <c r="AN12" s="5">
        <v>97</v>
      </c>
      <c r="AO12" s="5">
        <v>94</v>
      </c>
      <c r="AP12" s="5">
        <v>108</v>
      </c>
      <c r="AQ12" s="5">
        <f t="shared" si="0"/>
        <v>165</v>
      </c>
      <c r="AR12" s="5">
        <v>2.5</v>
      </c>
      <c r="AS12" s="5">
        <f t="shared" si="1"/>
        <v>108</v>
      </c>
      <c r="AT12" s="5">
        <f t="shared" si="2"/>
        <v>94</v>
      </c>
      <c r="AU12" s="5">
        <v>4</v>
      </c>
      <c r="AV12" s="5">
        <f t="shared" si="3"/>
        <v>-14</v>
      </c>
      <c r="AW12" s="5">
        <f t="shared" si="4"/>
        <v>71</v>
      </c>
      <c r="AX12" s="5">
        <f t="shared" si="5"/>
        <v>-1</v>
      </c>
      <c r="AY12" s="5">
        <f t="shared" si="6"/>
        <v>-4</v>
      </c>
      <c r="AZ12" s="5">
        <f t="shared" si="7"/>
        <v>3</v>
      </c>
      <c r="BA12" s="5">
        <f t="shared" si="8"/>
        <v>12</v>
      </c>
      <c r="BB12" s="5">
        <f t="shared" si="9"/>
        <v>57</v>
      </c>
      <c r="BC12" s="5">
        <f t="shared" si="10"/>
        <v>20</v>
      </c>
      <c r="BD12" s="5">
        <f t="shared" si="11"/>
        <v>-11</v>
      </c>
      <c r="BE12" s="11">
        <v>6.7</v>
      </c>
      <c r="BF12" s="11">
        <v>8.5</v>
      </c>
      <c r="BG12" s="11">
        <v>7.9</v>
      </c>
      <c r="BH12" s="11">
        <v>6.3</v>
      </c>
      <c r="BI12" s="11">
        <v>13</v>
      </c>
      <c r="BJ12" s="11">
        <v>11.9</v>
      </c>
      <c r="BK12" s="11">
        <v>12.5</v>
      </c>
      <c r="BL12" s="11">
        <v>20.2</v>
      </c>
      <c r="BM12" s="11">
        <v>26.4</v>
      </c>
      <c r="BN12" s="11">
        <v>20</v>
      </c>
      <c r="BO12" s="11">
        <v>19</v>
      </c>
      <c r="BP12" s="11">
        <v>30.4</v>
      </c>
    </row>
    <row r="13" spans="1:68" ht="15.75" x14ac:dyDescent="0.25">
      <c r="A13" s="1">
        <v>8</v>
      </c>
      <c r="B13" s="1">
        <v>2.5</v>
      </c>
      <c r="C13">
        <v>98.4</v>
      </c>
      <c r="D13">
        <v>169</v>
      </c>
      <c r="E13">
        <v>34.452579999999998</v>
      </c>
      <c r="F13" s="4">
        <v>9.6579288489890285</v>
      </c>
      <c r="G13" s="4">
        <v>8.1153592898761762</v>
      </c>
      <c r="H13" s="4">
        <v>7.67217515222411</v>
      </c>
      <c r="I13" s="4">
        <v>8.4715599135740849</v>
      </c>
      <c r="J13" s="4">
        <v>8.8093455770453151</v>
      </c>
      <c r="K13" s="4">
        <v>17.472287201935185</v>
      </c>
      <c r="L13" s="4">
        <v>27.206624352913785</v>
      </c>
      <c r="M13" s="4">
        <v>31.003552660570982</v>
      </c>
      <c r="N13" s="4">
        <v>24.81561906674191</v>
      </c>
      <c r="O13" s="4">
        <v>20.208250327442698</v>
      </c>
      <c r="P13" s="4">
        <v>17.933831376437176</v>
      </c>
      <c r="Q13" s="4">
        <v>10.256451056840147</v>
      </c>
      <c r="R13" s="4">
        <v>8.1299032934973923</v>
      </c>
      <c r="S13" s="5">
        <v>17</v>
      </c>
      <c r="T13" s="5">
        <v>25</v>
      </c>
      <c r="U13" s="5">
        <v>18</v>
      </c>
      <c r="V13" s="5">
        <v>19</v>
      </c>
      <c r="W13" s="5">
        <v>26</v>
      </c>
      <c r="X13" s="5">
        <v>33</v>
      </c>
      <c r="Y13" s="5">
        <v>172</v>
      </c>
      <c r="Z13" s="5">
        <v>138</v>
      </c>
      <c r="AA13" s="5">
        <v>116</v>
      </c>
      <c r="AB13" s="5">
        <v>172</v>
      </c>
      <c r="AC13" s="5">
        <v>113</v>
      </c>
      <c r="AD13" s="5">
        <v>51</v>
      </c>
      <c r="AE13" s="5">
        <v>75</v>
      </c>
      <c r="AF13" s="5">
        <v>74</v>
      </c>
      <c r="AG13" s="5">
        <v>76</v>
      </c>
      <c r="AH13" s="5">
        <v>76</v>
      </c>
      <c r="AI13" s="5">
        <v>79</v>
      </c>
      <c r="AJ13" s="5">
        <v>84</v>
      </c>
      <c r="AK13" s="5">
        <v>127</v>
      </c>
      <c r="AL13" s="5">
        <v>124</v>
      </c>
      <c r="AM13" s="5">
        <v>109</v>
      </c>
      <c r="AN13" s="5">
        <v>104</v>
      </c>
      <c r="AO13" s="5">
        <v>86</v>
      </c>
      <c r="AP13" s="5">
        <v>62</v>
      </c>
      <c r="AQ13" s="5">
        <f t="shared" si="0"/>
        <v>127</v>
      </c>
      <c r="AR13" s="5">
        <v>2</v>
      </c>
      <c r="AS13" s="5">
        <f t="shared" si="1"/>
        <v>75</v>
      </c>
      <c r="AT13" s="5">
        <f t="shared" si="2"/>
        <v>62</v>
      </c>
      <c r="AU13" s="5">
        <v>5</v>
      </c>
      <c r="AV13" s="5">
        <f t="shared" si="3"/>
        <v>-13</v>
      </c>
      <c r="AW13" s="5">
        <f t="shared" si="4"/>
        <v>65</v>
      </c>
      <c r="AX13" s="5">
        <f t="shared" si="5"/>
        <v>1</v>
      </c>
      <c r="AY13" s="5">
        <f t="shared" si="6"/>
        <v>1</v>
      </c>
      <c r="AZ13" s="5">
        <f t="shared" si="7"/>
        <v>4</v>
      </c>
      <c r="BA13" s="5">
        <f t="shared" si="8"/>
        <v>52</v>
      </c>
      <c r="BB13" s="5">
        <f t="shared" si="9"/>
        <v>49</v>
      </c>
      <c r="BC13" s="5">
        <f t="shared" si="10"/>
        <v>34</v>
      </c>
      <c r="BD13" s="5">
        <f t="shared" si="11"/>
        <v>29</v>
      </c>
      <c r="BE13" s="11">
        <v>2.8</v>
      </c>
      <c r="BF13" s="11">
        <v>4.4000000000000004</v>
      </c>
      <c r="BG13" s="11">
        <v>4</v>
      </c>
      <c r="BH13" s="11">
        <v>2.9</v>
      </c>
      <c r="BI13" s="11">
        <v>3.8</v>
      </c>
      <c r="BJ13" s="11">
        <v>5.4</v>
      </c>
      <c r="BK13" s="11">
        <v>22</v>
      </c>
      <c r="BL13" s="11">
        <v>23.9</v>
      </c>
      <c r="BM13" s="11">
        <v>15</v>
      </c>
      <c r="BN13" s="11">
        <v>25.5</v>
      </c>
      <c r="BO13" s="11">
        <v>20.7</v>
      </c>
      <c r="BP13" s="11">
        <v>17</v>
      </c>
    </row>
    <row r="14" spans="1:68" ht="15.75" x14ac:dyDescent="0.25">
      <c r="A14" s="1">
        <v>9</v>
      </c>
      <c r="B14" s="1">
        <v>2.5</v>
      </c>
      <c r="C14">
        <v>137.80000000000001</v>
      </c>
      <c r="D14">
        <v>183.5</v>
      </c>
      <c r="E14">
        <v>40.923909999999999</v>
      </c>
      <c r="F14" s="4">
        <v>5.2604157542642236</v>
      </c>
      <c r="G14" s="4">
        <v>4.445627121797477</v>
      </c>
      <c r="H14" s="4">
        <v>10.429498992767176</v>
      </c>
      <c r="I14" s="4">
        <v>12.047744124233997</v>
      </c>
      <c r="J14" s="4">
        <v>17.760875731807261</v>
      </c>
      <c r="K14" s="4">
        <v>21.163586301517249</v>
      </c>
      <c r="L14" s="4">
        <v>23.579720026705925</v>
      </c>
      <c r="M14" s="4">
        <v>35.806976105580091</v>
      </c>
      <c r="N14" s="4">
        <v>9.4981127743931388</v>
      </c>
      <c r="O14" s="4">
        <v>5.0299365312706588</v>
      </c>
      <c r="P14" s="4">
        <v>1.0783202453106129</v>
      </c>
      <c r="Q14" s="4">
        <v>0.48572946499346226</v>
      </c>
      <c r="R14" s="4">
        <v>0.21664352296254241</v>
      </c>
      <c r="S14" s="5">
        <v>23</v>
      </c>
      <c r="T14" s="5">
        <v>28</v>
      </c>
      <c r="U14" s="5">
        <v>25</v>
      </c>
      <c r="V14" s="5">
        <v>24</v>
      </c>
      <c r="W14" s="5">
        <v>31</v>
      </c>
      <c r="X14" s="5">
        <v>75</v>
      </c>
      <c r="Y14" s="5">
        <v>192</v>
      </c>
      <c r="Z14" s="5">
        <v>176</v>
      </c>
      <c r="AA14" s="5">
        <v>110</v>
      </c>
      <c r="AB14" s="5">
        <v>48</v>
      </c>
      <c r="AC14" s="5">
        <v>208</v>
      </c>
      <c r="AD14" s="5">
        <v>31</v>
      </c>
      <c r="AE14" s="5">
        <v>98</v>
      </c>
      <c r="AF14" s="5">
        <v>91</v>
      </c>
      <c r="AG14" s="5">
        <v>90</v>
      </c>
      <c r="AH14" s="5">
        <v>91</v>
      </c>
      <c r="AI14" s="5">
        <v>95</v>
      </c>
      <c r="AJ14" s="5">
        <v>98</v>
      </c>
      <c r="AK14" s="5">
        <v>148</v>
      </c>
      <c r="AL14" s="5">
        <v>117</v>
      </c>
      <c r="AM14" s="5">
        <v>85</v>
      </c>
      <c r="AN14" s="5">
        <v>63</v>
      </c>
      <c r="AO14" s="5">
        <v>111</v>
      </c>
      <c r="AP14" s="5">
        <v>59</v>
      </c>
      <c r="AQ14" s="5">
        <f t="shared" si="0"/>
        <v>148</v>
      </c>
      <c r="AR14" s="5">
        <v>2</v>
      </c>
      <c r="AS14" s="5">
        <f t="shared" si="1"/>
        <v>98</v>
      </c>
      <c r="AT14" s="5">
        <f t="shared" si="2"/>
        <v>59</v>
      </c>
      <c r="AU14" s="5">
        <v>5</v>
      </c>
      <c r="AV14" s="5">
        <f t="shared" si="3"/>
        <v>-39</v>
      </c>
      <c r="AW14" s="5">
        <f t="shared" si="4"/>
        <v>89</v>
      </c>
      <c r="AX14" s="5">
        <f t="shared" si="5"/>
        <v>-8</v>
      </c>
      <c r="AY14" s="5">
        <f t="shared" si="6"/>
        <v>-7</v>
      </c>
      <c r="AZ14" s="5">
        <f t="shared" si="7"/>
        <v>-3</v>
      </c>
      <c r="BA14" s="5">
        <f t="shared" si="8"/>
        <v>50</v>
      </c>
      <c r="BB14" s="5">
        <f t="shared" si="9"/>
        <v>19</v>
      </c>
      <c r="BC14" s="5">
        <f t="shared" si="10"/>
        <v>-13</v>
      </c>
      <c r="BD14" s="5">
        <f t="shared" si="11"/>
        <v>-35</v>
      </c>
      <c r="BE14" s="12">
        <v>4</v>
      </c>
      <c r="BF14" s="12">
        <v>4.9000000000000004</v>
      </c>
      <c r="BG14" s="12">
        <v>4.6500000000000004</v>
      </c>
      <c r="BH14" s="12">
        <v>4.25</v>
      </c>
      <c r="BI14" s="12">
        <v>6.05</v>
      </c>
      <c r="BJ14" s="12">
        <v>7.4</v>
      </c>
      <c r="BK14" s="12">
        <v>14.85</v>
      </c>
      <c r="BL14" s="12">
        <v>19.100000000000001</v>
      </c>
      <c r="BM14" s="12">
        <v>15</v>
      </c>
      <c r="BN14" s="12">
        <v>9</v>
      </c>
      <c r="BO14" s="12">
        <v>12.5</v>
      </c>
      <c r="BP14" s="12">
        <v>7.05</v>
      </c>
    </row>
    <row r="15" spans="1:68" ht="15.75" x14ac:dyDescent="0.25">
      <c r="A15" s="1">
        <v>10</v>
      </c>
      <c r="B15" s="1">
        <v>2.5</v>
      </c>
      <c r="C15">
        <v>114.7</v>
      </c>
      <c r="D15">
        <v>160.4</v>
      </c>
      <c r="E15">
        <v>44.581499999999998</v>
      </c>
      <c r="F15" s="4">
        <v>7.7393346600276205</v>
      </c>
      <c r="G15" s="4">
        <v>7.9268856197927597</v>
      </c>
      <c r="H15" s="4">
        <v>7.2245621122260406</v>
      </c>
      <c r="I15" s="4">
        <v>34.179024345815819</v>
      </c>
      <c r="J15" s="4">
        <v>44.62071394228002</v>
      </c>
      <c r="K15" s="4">
        <v>41.844745252466666</v>
      </c>
      <c r="L15" s="4">
        <v>36.845542611312453</v>
      </c>
      <c r="M15" s="4">
        <v>19.633136761838891</v>
      </c>
      <c r="N15" s="4">
        <v>17.723822551401884</v>
      </c>
      <c r="O15" s="4">
        <v>23.230890429265436</v>
      </c>
      <c r="P15" s="4">
        <v>10.554208066263087</v>
      </c>
      <c r="Q15" s="4">
        <v>7.7197266663017707</v>
      </c>
      <c r="R15" s="4">
        <v>7.77</v>
      </c>
      <c r="S15" s="5">
        <v>28</v>
      </c>
      <c r="T15" s="5">
        <v>14</v>
      </c>
      <c r="U15" s="5">
        <v>18</v>
      </c>
      <c r="V15" s="5">
        <v>37</v>
      </c>
      <c r="W15" s="5">
        <v>97</v>
      </c>
      <c r="X15" s="5">
        <v>62</v>
      </c>
      <c r="Y15" s="5">
        <v>161</v>
      </c>
      <c r="Z15" s="5">
        <v>151</v>
      </c>
      <c r="AA15" s="5">
        <v>135</v>
      </c>
      <c r="AB15" s="5">
        <v>113</v>
      </c>
      <c r="AC15" s="5">
        <v>82</v>
      </c>
      <c r="AD15" s="5">
        <v>49</v>
      </c>
      <c r="AE15" s="5">
        <v>97</v>
      </c>
      <c r="AF15" s="5">
        <v>84</v>
      </c>
      <c r="AG15" s="5">
        <v>89</v>
      </c>
      <c r="AH15" s="5">
        <v>103</v>
      </c>
      <c r="AI15" s="5">
        <v>126</v>
      </c>
      <c r="AJ15" s="5">
        <v>131</v>
      </c>
      <c r="AK15" s="5">
        <v>169</v>
      </c>
      <c r="AL15" s="5">
        <v>137</v>
      </c>
      <c r="AM15" s="5">
        <v>147</v>
      </c>
      <c r="AN15" s="5">
        <v>147</v>
      </c>
      <c r="AO15" s="5">
        <v>113</v>
      </c>
      <c r="AP15" s="5">
        <v>91</v>
      </c>
      <c r="AQ15" s="5">
        <f t="shared" si="0"/>
        <v>169</v>
      </c>
      <c r="AR15" s="5">
        <v>2</v>
      </c>
      <c r="AS15" s="5">
        <f t="shared" si="1"/>
        <v>97</v>
      </c>
      <c r="AT15" s="5">
        <f t="shared" si="2"/>
        <v>84</v>
      </c>
      <c r="AU15" s="5">
        <v>0.5</v>
      </c>
      <c r="AV15" s="5">
        <f t="shared" si="3"/>
        <v>-13</v>
      </c>
      <c r="AW15" s="5">
        <f t="shared" si="4"/>
        <v>85</v>
      </c>
      <c r="AX15" s="5">
        <f t="shared" si="5"/>
        <v>-8</v>
      </c>
      <c r="AY15" s="5">
        <f t="shared" si="6"/>
        <v>6</v>
      </c>
      <c r="AZ15" s="5">
        <f t="shared" si="7"/>
        <v>29</v>
      </c>
      <c r="BA15" s="5">
        <f t="shared" si="8"/>
        <v>72</v>
      </c>
      <c r="BB15" s="5">
        <f t="shared" si="9"/>
        <v>40</v>
      </c>
      <c r="BC15" s="5">
        <f t="shared" si="10"/>
        <v>50</v>
      </c>
      <c r="BD15" s="5">
        <f t="shared" si="11"/>
        <v>50</v>
      </c>
      <c r="BE15" s="12">
        <v>6.55</v>
      </c>
      <c r="BF15" s="12">
        <v>3.7</v>
      </c>
      <c r="BG15" s="12">
        <v>3.8</v>
      </c>
      <c r="BH15" s="12">
        <v>4.5</v>
      </c>
      <c r="BI15" s="12">
        <v>9.9</v>
      </c>
      <c r="BJ15" s="12">
        <v>9.15</v>
      </c>
      <c r="BK15" s="12">
        <v>14.2</v>
      </c>
      <c r="BL15" s="12">
        <v>26.25</v>
      </c>
      <c r="BM15" s="12">
        <v>13.65</v>
      </c>
      <c r="BN15" s="12">
        <v>14.5</v>
      </c>
      <c r="BO15" s="12">
        <v>12.05</v>
      </c>
      <c r="BP15" s="12">
        <v>10.15</v>
      </c>
    </row>
    <row r="16" spans="1:68" ht="15.75" x14ac:dyDescent="0.25">
      <c r="A16" s="1">
        <v>13</v>
      </c>
      <c r="B16" s="1">
        <v>2.5</v>
      </c>
      <c r="C16">
        <v>88.6</v>
      </c>
      <c r="D16">
        <v>154.94</v>
      </c>
      <c r="E16">
        <v>36.906820000000003</v>
      </c>
      <c r="F16" s="4">
        <v>3.0765054058618664</v>
      </c>
      <c r="G16" s="4">
        <v>3.8955266472093553</v>
      </c>
      <c r="H16" s="4">
        <v>5.7889858142057493</v>
      </c>
      <c r="I16" s="4">
        <v>12.123195990204852</v>
      </c>
      <c r="J16" s="4">
        <v>12.289603702067115</v>
      </c>
      <c r="K16" s="4">
        <v>18.66147616686148</v>
      </c>
      <c r="L16" s="4">
        <v>17.452228037886549</v>
      </c>
      <c r="M16" s="4">
        <v>12.920058153914473</v>
      </c>
      <c r="N16" s="4">
        <v>7.0816697548317116</v>
      </c>
      <c r="O16" s="4">
        <v>7.9714589069643624</v>
      </c>
      <c r="P16" s="4">
        <v>4.3298690721330564</v>
      </c>
      <c r="Q16" s="4">
        <v>3.8273111148802132</v>
      </c>
      <c r="R16" s="4">
        <v>4.2894468517065416</v>
      </c>
      <c r="S16" s="5">
        <v>23</v>
      </c>
      <c r="T16" s="5">
        <v>24</v>
      </c>
      <c r="U16" s="5">
        <v>17</v>
      </c>
      <c r="V16" s="5">
        <v>21</v>
      </c>
      <c r="W16" s="5">
        <v>43</v>
      </c>
      <c r="X16" s="5">
        <v>84</v>
      </c>
      <c r="Y16" s="5">
        <v>177</v>
      </c>
      <c r="Z16" s="5">
        <v>133</v>
      </c>
      <c r="AA16" s="5">
        <v>118</v>
      </c>
      <c r="AB16" s="5">
        <v>118</v>
      </c>
      <c r="AC16" s="5">
        <v>78</v>
      </c>
      <c r="AD16" s="5">
        <v>38</v>
      </c>
      <c r="AE16" s="5">
        <v>80</v>
      </c>
      <c r="AF16" s="5">
        <v>79</v>
      </c>
      <c r="AG16" s="5">
        <v>77</v>
      </c>
      <c r="AH16" s="5">
        <v>73</v>
      </c>
      <c r="AI16" s="5">
        <v>78</v>
      </c>
      <c r="AJ16" s="5">
        <v>95</v>
      </c>
      <c r="AK16" s="5">
        <v>123</v>
      </c>
      <c r="AL16" s="5">
        <v>147</v>
      </c>
      <c r="AM16" s="5">
        <v>136</v>
      </c>
      <c r="AN16" s="5">
        <v>118</v>
      </c>
      <c r="AO16" s="5">
        <v>105</v>
      </c>
      <c r="AP16" s="5">
        <v>61</v>
      </c>
      <c r="AQ16" s="5">
        <f t="shared" si="0"/>
        <v>147</v>
      </c>
      <c r="AR16" s="5">
        <v>2.5</v>
      </c>
      <c r="AS16" s="5">
        <f t="shared" si="1"/>
        <v>80</v>
      </c>
      <c r="AT16" s="5">
        <f t="shared" si="2"/>
        <v>61</v>
      </c>
      <c r="AU16" s="5">
        <v>5</v>
      </c>
      <c r="AV16" s="5">
        <f t="shared" si="3"/>
        <v>-19</v>
      </c>
      <c r="AW16" s="5">
        <f t="shared" si="4"/>
        <v>86</v>
      </c>
      <c r="AX16" s="5">
        <f t="shared" si="5"/>
        <v>-3</v>
      </c>
      <c r="AY16" s="5">
        <f t="shared" si="6"/>
        <v>-7</v>
      </c>
      <c r="AZ16" s="5">
        <f t="shared" si="7"/>
        <v>-2</v>
      </c>
      <c r="BA16" s="5">
        <f t="shared" si="8"/>
        <v>43</v>
      </c>
      <c r="BB16" s="5">
        <f t="shared" si="9"/>
        <v>67</v>
      </c>
      <c r="BC16" s="5">
        <f t="shared" si="10"/>
        <v>56</v>
      </c>
      <c r="BD16" s="5">
        <f t="shared" si="11"/>
        <v>38</v>
      </c>
      <c r="BE16" s="11">
        <v>4.83</v>
      </c>
      <c r="BF16" s="11">
        <v>4.92</v>
      </c>
      <c r="BG16" s="11">
        <v>4.04</v>
      </c>
      <c r="BH16" s="11">
        <v>4.7300000000000004</v>
      </c>
      <c r="BI16" s="11">
        <v>7.56</v>
      </c>
      <c r="BJ16" s="11">
        <v>12.3</v>
      </c>
      <c r="BK16" s="11">
        <v>16.600000000000001</v>
      </c>
      <c r="BL16" s="11">
        <v>21.6</v>
      </c>
      <c r="BM16" s="11">
        <v>27</v>
      </c>
      <c r="BN16" s="11">
        <v>26.3</v>
      </c>
      <c r="BO16" s="11">
        <v>17.600000000000001</v>
      </c>
      <c r="BP16" s="11">
        <v>14.4</v>
      </c>
    </row>
    <row r="17" spans="1:68" ht="15.75" x14ac:dyDescent="0.25">
      <c r="A17" s="1">
        <v>17</v>
      </c>
      <c r="B17" s="1">
        <v>2.5</v>
      </c>
      <c r="C17">
        <v>79.38</v>
      </c>
      <c r="D17">
        <v>160</v>
      </c>
      <c r="E17">
        <v>31.007809999999999</v>
      </c>
      <c r="F17" s="4">
        <v>5.0901032088719269</v>
      </c>
      <c r="G17" s="7">
        <v>7.3134716153415713</v>
      </c>
      <c r="H17" s="6">
        <v>11.312595809665611</v>
      </c>
      <c r="I17" s="6">
        <v>22.099171185137443</v>
      </c>
      <c r="J17" s="6">
        <v>31.111018347515753</v>
      </c>
      <c r="K17" s="7">
        <v>27.840103061608641</v>
      </c>
      <c r="L17" s="8">
        <v>25.917283935874693</v>
      </c>
      <c r="M17" s="8">
        <v>19.475000655650522</v>
      </c>
      <c r="N17" s="7">
        <v>14.001039447649024</v>
      </c>
      <c r="O17" s="7">
        <v>13.235681491293768</v>
      </c>
      <c r="P17" s="7">
        <v>9.389588170536685</v>
      </c>
      <c r="Q17" s="7">
        <v>6.078816237564781</v>
      </c>
      <c r="R17" s="4">
        <v>4.4582364585612817</v>
      </c>
      <c r="S17" s="5">
        <v>8</v>
      </c>
      <c r="T17" s="5">
        <v>8</v>
      </c>
      <c r="U17" s="5">
        <v>9</v>
      </c>
      <c r="V17" s="5">
        <v>6</v>
      </c>
      <c r="W17" s="5">
        <v>3</v>
      </c>
      <c r="X17" s="5">
        <v>36</v>
      </c>
      <c r="Y17" s="5">
        <v>75</v>
      </c>
      <c r="Z17" s="5">
        <v>109</v>
      </c>
      <c r="AA17" s="5">
        <v>135</v>
      </c>
      <c r="AB17" s="5">
        <v>22</v>
      </c>
      <c r="AC17" s="5">
        <v>76</v>
      </c>
      <c r="AD17" s="5">
        <v>28</v>
      </c>
      <c r="AE17" s="5">
        <v>79</v>
      </c>
      <c r="AF17" s="5">
        <v>79</v>
      </c>
      <c r="AG17" s="5">
        <v>74</v>
      </c>
      <c r="AH17" s="5">
        <v>74</v>
      </c>
      <c r="AI17" s="5">
        <v>94</v>
      </c>
      <c r="AJ17" s="5">
        <v>117</v>
      </c>
      <c r="AK17" s="5">
        <v>176</v>
      </c>
      <c r="AL17" s="5">
        <v>207</v>
      </c>
      <c r="AM17" s="5">
        <v>213</v>
      </c>
      <c r="AN17" s="5">
        <v>196</v>
      </c>
      <c r="AO17" s="5">
        <v>132</v>
      </c>
      <c r="AP17" s="5">
        <v>68</v>
      </c>
      <c r="AQ17" s="5">
        <f t="shared" si="0"/>
        <v>213</v>
      </c>
      <c r="AR17" s="5">
        <v>3</v>
      </c>
      <c r="AS17" s="5">
        <f t="shared" si="1"/>
        <v>79</v>
      </c>
      <c r="AT17" s="5">
        <f t="shared" si="2"/>
        <v>68</v>
      </c>
      <c r="AU17" s="5">
        <v>5</v>
      </c>
      <c r="AV17" s="5">
        <f t="shared" si="3"/>
        <v>-11</v>
      </c>
      <c r="AW17" s="5">
        <f t="shared" si="4"/>
        <v>145</v>
      </c>
      <c r="AX17" s="5">
        <f t="shared" si="5"/>
        <v>-5</v>
      </c>
      <c r="AY17" s="5">
        <f t="shared" si="6"/>
        <v>-5</v>
      </c>
      <c r="AZ17" s="5">
        <f t="shared" si="7"/>
        <v>15</v>
      </c>
      <c r="BA17" s="5">
        <f t="shared" si="8"/>
        <v>97</v>
      </c>
      <c r="BB17" s="5">
        <f t="shared" si="9"/>
        <v>128</v>
      </c>
      <c r="BC17" s="5">
        <f t="shared" si="10"/>
        <v>134</v>
      </c>
      <c r="BD17" s="5">
        <f t="shared" si="11"/>
        <v>117</v>
      </c>
      <c r="BE17" s="11">
        <v>2.5</v>
      </c>
      <c r="BF17" s="11">
        <v>5.0999999999999996</v>
      </c>
      <c r="BG17" s="11">
        <v>2.6</v>
      </c>
      <c r="BH17" s="11">
        <v>2.8</v>
      </c>
      <c r="BI17" s="11">
        <v>4.3</v>
      </c>
      <c r="BJ17" s="11">
        <v>6</v>
      </c>
      <c r="BK17" s="11">
        <v>16.899999999999999</v>
      </c>
      <c r="BL17" s="11">
        <v>21.8</v>
      </c>
      <c r="BM17" s="11">
        <v>27.2</v>
      </c>
      <c r="BN17" s="11">
        <v>6.3</v>
      </c>
      <c r="BO17" s="11">
        <v>10.199999999999999</v>
      </c>
      <c r="BP17" s="11">
        <v>15.5</v>
      </c>
    </row>
    <row r="18" spans="1:68" ht="15.75" x14ac:dyDescent="0.25">
      <c r="A18" s="1">
        <v>18</v>
      </c>
      <c r="B18" s="1">
        <v>2.5</v>
      </c>
      <c r="C18">
        <v>109.55</v>
      </c>
      <c r="D18">
        <v>162.56</v>
      </c>
      <c r="E18">
        <v>41.455770000000001</v>
      </c>
      <c r="F18" s="4">
        <v>5.5657345686046673</v>
      </c>
      <c r="G18" s="7">
        <v>7.735825520374755</v>
      </c>
      <c r="H18" s="6">
        <v>8.2083411579719794</v>
      </c>
      <c r="I18" s="6">
        <v>46.98056049215424</v>
      </c>
      <c r="J18" s="6">
        <v>66.120320269129309</v>
      </c>
      <c r="K18" s="7">
        <v>60.51373871411802</v>
      </c>
      <c r="L18" s="8">
        <v>45.093453576265759</v>
      </c>
      <c r="M18" s="8">
        <v>21.518181908734675</v>
      </c>
      <c r="N18" s="7">
        <v>18.252587619530058</v>
      </c>
      <c r="O18" s="7">
        <v>12.364931655500333</v>
      </c>
      <c r="P18" s="7">
        <v>6.0008903361810741</v>
      </c>
      <c r="Q18" s="7">
        <v>5.4392323913260174</v>
      </c>
      <c r="R18" s="4">
        <v>4.1356553903127793</v>
      </c>
      <c r="S18" s="5">
        <v>16</v>
      </c>
      <c r="T18" s="5">
        <v>16</v>
      </c>
      <c r="U18" s="5">
        <v>15</v>
      </c>
      <c r="V18" s="5">
        <v>37</v>
      </c>
      <c r="W18" s="5">
        <v>83</v>
      </c>
      <c r="X18" s="5">
        <v>110</v>
      </c>
      <c r="Y18" s="5">
        <v>183</v>
      </c>
      <c r="Z18" s="5">
        <v>169</v>
      </c>
      <c r="AA18" s="5">
        <v>206</v>
      </c>
      <c r="AB18" s="5">
        <v>179</v>
      </c>
      <c r="AC18" s="5">
        <v>61</v>
      </c>
      <c r="AD18" s="5">
        <v>17</v>
      </c>
      <c r="AE18" s="5">
        <v>107</v>
      </c>
      <c r="AF18" s="5">
        <v>105</v>
      </c>
      <c r="AG18" s="5">
        <v>105</v>
      </c>
      <c r="AH18" s="5">
        <v>132</v>
      </c>
      <c r="AI18" s="5">
        <v>201</v>
      </c>
      <c r="AJ18" s="5">
        <v>268</v>
      </c>
      <c r="AK18" s="5">
        <v>247</v>
      </c>
      <c r="AL18" s="5">
        <v>218</v>
      </c>
      <c r="AM18" s="5">
        <v>192</v>
      </c>
      <c r="AN18" s="5">
        <v>143</v>
      </c>
      <c r="AO18" s="5">
        <v>96</v>
      </c>
      <c r="AP18" s="5">
        <v>49</v>
      </c>
      <c r="AQ18" s="5">
        <f t="shared" si="0"/>
        <v>268</v>
      </c>
      <c r="AR18" s="5">
        <v>1.5</v>
      </c>
      <c r="AS18" s="5">
        <f t="shared" si="1"/>
        <v>107</v>
      </c>
      <c r="AT18" s="5">
        <f t="shared" si="2"/>
        <v>49</v>
      </c>
      <c r="AU18" s="5">
        <v>5</v>
      </c>
      <c r="AV18" s="5">
        <f t="shared" si="3"/>
        <v>-58</v>
      </c>
      <c r="AW18" s="5">
        <f t="shared" si="4"/>
        <v>219</v>
      </c>
      <c r="AX18" s="5">
        <f t="shared" si="5"/>
        <v>-2</v>
      </c>
      <c r="AY18" s="5">
        <f t="shared" si="6"/>
        <v>25</v>
      </c>
      <c r="AZ18" s="5">
        <f t="shared" si="7"/>
        <v>94</v>
      </c>
      <c r="BA18" s="5">
        <f t="shared" si="8"/>
        <v>140</v>
      </c>
      <c r="BB18" s="5">
        <f t="shared" si="9"/>
        <v>111</v>
      </c>
      <c r="BC18" s="5">
        <f t="shared" si="10"/>
        <v>85</v>
      </c>
      <c r="BD18" s="5">
        <f t="shared" si="11"/>
        <v>36</v>
      </c>
      <c r="BE18" s="11">
        <v>3.5</v>
      </c>
      <c r="BF18" s="11">
        <v>1.8</v>
      </c>
      <c r="BG18" s="11">
        <v>4.2</v>
      </c>
      <c r="BH18" s="11">
        <v>5.9</v>
      </c>
      <c r="BI18" s="11">
        <v>7.2</v>
      </c>
      <c r="BJ18" s="11">
        <v>19.100000000000001</v>
      </c>
      <c r="BK18" s="11">
        <v>17.899999999999999</v>
      </c>
      <c r="BL18" s="11">
        <v>19.3</v>
      </c>
      <c r="BM18" s="11">
        <v>22.6</v>
      </c>
      <c r="BN18" s="11">
        <v>23.7</v>
      </c>
      <c r="BO18" s="11">
        <v>15.7</v>
      </c>
      <c r="BP18" s="11">
        <v>5.9</v>
      </c>
    </row>
    <row r="19" spans="1:68" ht="15.75" x14ac:dyDescent="0.25">
      <c r="A19" s="1">
        <v>19</v>
      </c>
      <c r="B19" s="1">
        <v>2.5</v>
      </c>
      <c r="C19">
        <v>74.5</v>
      </c>
      <c r="D19">
        <v>149.86000000000001</v>
      </c>
      <c r="E19">
        <v>33.173000000000002</v>
      </c>
      <c r="F19" s="4">
        <v>11.889196480412577</v>
      </c>
      <c r="G19" s="7">
        <v>12.191407805479368</v>
      </c>
      <c r="H19" s="6">
        <v>10.07927236882764</v>
      </c>
      <c r="I19" s="6">
        <v>21.983697718139968</v>
      </c>
      <c r="J19" s="6">
        <v>28.253189518407972</v>
      </c>
      <c r="K19" s="7">
        <v>26.653114212761448</v>
      </c>
      <c r="L19" s="8">
        <v>29.330920438354326</v>
      </c>
      <c r="M19" s="8">
        <v>19.633473657690693</v>
      </c>
      <c r="N19" s="7">
        <v>17.501034703334916</v>
      </c>
      <c r="O19" s="7">
        <v>18.197122059613879</v>
      </c>
      <c r="P19" s="7">
        <v>9.6467214500511815</v>
      </c>
      <c r="Q19" s="7">
        <v>4.9210004520090642</v>
      </c>
      <c r="R19" s="4">
        <v>5.0146521285465928</v>
      </c>
      <c r="S19" s="5">
        <v>24</v>
      </c>
      <c r="T19" s="5">
        <v>17</v>
      </c>
      <c r="U19" s="5">
        <v>14</v>
      </c>
      <c r="V19" s="5">
        <v>17</v>
      </c>
      <c r="W19" s="5">
        <v>99</v>
      </c>
      <c r="X19" s="5">
        <v>173</v>
      </c>
      <c r="Y19" s="5">
        <v>155</v>
      </c>
      <c r="Z19" s="5">
        <v>200</v>
      </c>
      <c r="AA19" s="5">
        <v>178</v>
      </c>
      <c r="AB19" s="5">
        <v>198</v>
      </c>
      <c r="AC19" s="5">
        <v>129</v>
      </c>
      <c r="AD19" s="5">
        <v>59</v>
      </c>
      <c r="AE19" s="5">
        <v>90</v>
      </c>
      <c r="AF19" s="5">
        <v>95</v>
      </c>
      <c r="AG19" s="5">
        <v>93</v>
      </c>
      <c r="AH19" s="5">
        <v>92</v>
      </c>
      <c r="AI19" s="5">
        <v>134</v>
      </c>
      <c r="AJ19" s="5">
        <v>184</v>
      </c>
      <c r="AK19" s="5">
        <v>199</v>
      </c>
      <c r="AL19" s="5">
        <v>189</v>
      </c>
      <c r="AM19" s="5">
        <v>184</v>
      </c>
      <c r="AN19" s="5">
        <v>166</v>
      </c>
      <c r="AO19" s="5">
        <v>119</v>
      </c>
      <c r="AP19" s="5">
        <v>66</v>
      </c>
      <c r="AQ19" s="5">
        <f t="shared" si="0"/>
        <v>199</v>
      </c>
      <c r="AR19" s="5">
        <v>2</v>
      </c>
      <c r="AS19" s="5">
        <f t="shared" si="1"/>
        <v>90</v>
      </c>
      <c r="AT19" s="5">
        <f t="shared" si="2"/>
        <v>66</v>
      </c>
      <c r="AU19" s="5">
        <v>5</v>
      </c>
      <c r="AV19" s="5">
        <f t="shared" si="3"/>
        <v>-24</v>
      </c>
      <c r="AW19" s="5">
        <f t="shared" si="4"/>
        <v>133</v>
      </c>
      <c r="AX19" s="5">
        <f t="shared" si="5"/>
        <v>3</v>
      </c>
      <c r="AY19" s="5">
        <f t="shared" si="6"/>
        <v>2</v>
      </c>
      <c r="AZ19" s="5">
        <f t="shared" si="7"/>
        <v>44</v>
      </c>
      <c r="BA19" s="5">
        <f t="shared" si="8"/>
        <v>109</v>
      </c>
      <c r="BB19" s="5">
        <f t="shared" si="9"/>
        <v>99</v>
      </c>
      <c r="BC19" s="5">
        <f t="shared" si="10"/>
        <v>94</v>
      </c>
      <c r="BD19" s="5">
        <f t="shared" si="11"/>
        <v>76</v>
      </c>
      <c r="BE19" s="11"/>
      <c r="BF19" s="11">
        <v>5.3</v>
      </c>
      <c r="BG19" s="11">
        <v>5.3</v>
      </c>
      <c r="BH19" s="11">
        <v>7.7</v>
      </c>
      <c r="BI19" s="11">
        <v>8.8000000000000007</v>
      </c>
      <c r="BJ19" s="11">
        <v>13</v>
      </c>
      <c r="BK19" s="11">
        <v>18.8</v>
      </c>
      <c r="BL19" s="11">
        <v>43.6</v>
      </c>
      <c r="BM19" s="11">
        <v>29.2</v>
      </c>
      <c r="BN19" s="11">
        <v>27.1</v>
      </c>
      <c r="BO19" s="11">
        <v>18.2</v>
      </c>
      <c r="BP19" s="11">
        <v>18.100000000000001</v>
      </c>
    </row>
    <row r="20" spans="1:68" ht="15.75" x14ac:dyDescent="0.25">
      <c r="A20" s="1">
        <v>24</v>
      </c>
      <c r="B20" s="1">
        <v>2.5</v>
      </c>
      <c r="C20">
        <v>74.8</v>
      </c>
      <c r="D20">
        <v>154.4</v>
      </c>
      <c r="E20">
        <v>31.37668</v>
      </c>
      <c r="F20" s="4">
        <v>6.0413723056521116</v>
      </c>
      <c r="G20" s="7">
        <v>5.6999938671070147</v>
      </c>
      <c r="H20" s="6">
        <v>7.1677314107664882</v>
      </c>
      <c r="I20" s="6">
        <v>10.127160883659759</v>
      </c>
      <c r="J20" s="6">
        <v>26.106539785546488</v>
      </c>
      <c r="K20" s="7">
        <v>30.511015221090418</v>
      </c>
      <c r="L20" s="8">
        <v>36.254515184359597</v>
      </c>
      <c r="M20" s="8">
        <v>31.547926880444884</v>
      </c>
      <c r="N20" s="7">
        <v>23.518792046379367</v>
      </c>
      <c r="O20" s="7">
        <v>12.106501323929999</v>
      </c>
      <c r="P20" s="7">
        <v>11.073020671517931</v>
      </c>
      <c r="Q20" s="7">
        <v>7.5356492506462267</v>
      </c>
      <c r="R20" s="4">
        <v>5.4466068318514056</v>
      </c>
      <c r="S20" s="5">
        <v>14</v>
      </c>
      <c r="T20" s="5">
        <v>12</v>
      </c>
      <c r="U20" s="5">
        <v>13</v>
      </c>
      <c r="V20" s="5">
        <v>21</v>
      </c>
      <c r="W20" s="5">
        <v>26</v>
      </c>
      <c r="X20" s="5">
        <v>31</v>
      </c>
      <c r="Y20" s="5">
        <v>80</v>
      </c>
      <c r="Z20" s="5">
        <v>86</v>
      </c>
      <c r="AA20" s="5">
        <v>116</v>
      </c>
      <c r="AB20" s="5">
        <v>77</v>
      </c>
      <c r="AC20" s="5">
        <v>63</v>
      </c>
      <c r="AD20" s="5">
        <v>27</v>
      </c>
      <c r="AE20" s="5">
        <v>111</v>
      </c>
      <c r="AF20" s="5">
        <v>101</v>
      </c>
      <c r="AG20" s="5">
        <v>100</v>
      </c>
      <c r="AH20" s="5">
        <v>97</v>
      </c>
      <c r="AI20" s="5">
        <v>112</v>
      </c>
      <c r="AJ20" s="5">
        <v>121</v>
      </c>
      <c r="AK20" s="5">
        <v>171</v>
      </c>
      <c r="AL20" s="5">
        <v>151</v>
      </c>
      <c r="AM20" s="5">
        <v>133</v>
      </c>
      <c r="AN20" s="5">
        <v>98</v>
      </c>
      <c r="AO20" s="5">
        <v>84</v>
      </c>
      <c r="AP20" s="5">
        <v>80</v>
      </c>
      <c r="AQ20" s="5">
        <f t="shared" si="0"/>
        <v>171</v>
      </c>
      <c r="AR20" s="5">
        <v>2</v>
      </c>
      <c r="AS20" s="5">
        <f t="shared" si="1"/>
        <v>111</v>
      </c>
      <c r="AT20" s="5">
        <f t="shared" si="2"/>
        <v>80</v>
      </c>
      <c r="AU20" s="5">
        <v>5</v>
      </c>
      <c r="AV20" s="5">
        <f t="shared" si="3"/>
        <v>-31</v>
      </c>
      <c r="AW20" s="5">
        <f t="shared" si="4"/>
        <v>91</v>
      </c>
      <c r="AX20" s="5">
        <f t="shared" si="5"/>
        <v>-11</v>
      </c>
      <c r="AY20" s="5">
        <f t="shared" si="6"/>
        <v>-14</v>
      </c>
      <c r="AZ20" s="5">
        <f t="shared" si="7"/>
        <v>1</v>
      </c>
      <c r="BA20" s="5">
        <f t="shared" si="8"/>
        <v>60</v>
      </c>
      <c r="BB20" s="5">
        <f t="shared" si="9"/>
        <v>40</v>
      </c>
      <c r="BC20" s="5">
        <f t="shared" si="10"/>
        <v>22</v>
      </c>
      <c r="BD20" s="5">
        <f t="shared" si="11"/>
        <v>-13</v>
      </c>
      <c r="BE20" s="11">
        <v>4.2</v>
      </c>
      <c r="BF20" s="11">
        <v>4.8</v>
      </c>
      <c r="BG20" s="11">
        <v>2.9</v>
      </c>
      <c r="BH20" s="11">
        <v>6.2</v>
      </c>
      <c r="BI20" s="11">
        <v>4.0999999999999996</v>
      </c>
      <c r="BJ20" s="11">
        <v>3.4</v>
      </c>
      <c r="BK20" s="11">
        <v>17.399999999999999</v>
      </c>
      <c r="BL20" s="11">
        <v>14.9</v>
      </c>
      <c r="BM20" s="11">
        <v>13.8</v>
      </c>
      <c r="BN20" s="11">
        <v>12.8</v>
      </c>
      <c r="BO20" s="11">
        <v>13.2</v>
      </c>
      <c r="BP20" s="11">
        <v>8.6999999999999993</v>
      </c>
    </row>
    <row r="21" spans="1:68" ht="15.75" x14ac:dyDescent="0.25">
      <c r="A21" s="1">
        <v>25</v>
      </c>
      <c r="B21" s="1">
        <v>2.5</v>
      </c>
      <c r="C21">
        <v>76.599999999999994</v>
      </c>
      <c r="D21">
        <v>168.1</v>
      </c>
      <c r="E21">
        <v>27.10774</v>
      </c>
      <c r="F21" s="4">
        <v>10.537506331162014</v>
      </c>
      <c r="G21" s="7">
        <v>12.724034259107984</v>
      </c>
      <c r="H21" s="6">
        <v>12.828308758147227</v>
      </c>
      <c r="I21" s="6">
        <v>10.485177945783125</v>
      </c>
      <c r="J21" s="6">
        <v>17.60250707301968</v>
      </c>
      <c r="K21" s="7">
        <v>22.592605920139313</v>
      </c>
      <c r="L21" s="8">
        <v>33.687574311767257</v>
      </c>
      <c r="M21" s="8">
        <v>33.168884694865127</v>
      </c>
      <c r="N21" s="7">
        <v>29.933659034904217</v>
      </c>
      <c r="O21" s="7">
        <v>30.756574838035647</v>
      </c>
      <c r="P21" s="7">
        <v>14.139137749335958</v>
      </c>
      <c r="Q21" s="7">
        <v>7.8148329679480115</v>
      </c>
      <c r="R21" s="4">
        <v>4.9498590183529121</v>
      </c>
      <c r="S21" s="5">
        <v>7</v>
      </c>
      <c r="T21" s="5">
        <v>6</v>
      </c>
      <c r="U21" s="5">
        <v>6</v>
      </c>
      <c r="V21" s="5">
        <v>7</v>
      </c>
      <c r="W21" s="5">
        <v>7</v>
      </c>
      <c r="X21" s="5">
        <v>14</v>
      </c>
      <c r="Y21" s="5">
        <v>34</v>
      </c>
      <c r="Z21" s="5">
        <v>62</v>
      </c>
      <c r="AA21" s="5">
        <v>57</v>
      </c>
      <c r="AB21" s="5">
        <v>61</v>
      </c>
      <c r="AC21" s="5">
        <v>61</v>
      </c>
      <c r="AD21" s="5">
        <v>43</v>
      </c>
      <c r="AE21" s="5">
        <v>68</v>
      </c>
      <c r="AF21" s="5">
        <v>66</v>
      </c>
      <c r="AG21" s="5">
        <v>64</v>
      </c>
      <c r="AH21" s="5">
        <v>65</v>
      </c>
      <c r="AI21" s="5">
        <v>65</v>
      </c>
      <c r="AJ21" s="5">
        <v>73</v>
      </c>
      <c r="AK21" s="5">
        <v>141</v>
      </c>
      <c r="AL21" s="5">
        <v>160</v>
      </c>
      <c r="AM21" s="5">
        <v>164</v>
      </c>
      <c r="AN21" s="5">
        <v>149</v>
      </c>
      <c r="AO21" s="5">
        <v>126</v>
      </c>
      <c r="AP21" s="5">
        <v>78</v>
      </c>
      <c r="AQ21" s="5">
        <f t="shared" si="0"/>
        <v>164</v>
      </c>
      <c r="AR21" s="5">
        <v>3</v>
      </c>
      <c r="AS21" s="5">
        <f t="shared" si="1"/>
        <v>68</v>
      </c>
      <c r="AT21" s="5">
        <f t="shared" si="2"/>
        <v>64</v>
      </c>
      <c r="AU21" s="5">
        <v>1</v>
      </c>
      <c r="AV21" s="5">
        <f t="shared" si="3"/>
        <v>-4</v>
      </c>
      <c r="AW21" s="5">
        <f t="shared" si="4"/>
        <v>100</v>
      </c>
      <c r="AX21" s="5">
        <f t="shared" si="5"/>
        <v>-4</v>
      </c>
      <c r="AY21" s="5">
        <f t="shared" si="6"/>
        <v>-3</v>
      </c>
      <c r="AZ21" s="5">
        <f t="shared" si="7"/>
        <v>-3</v>
      </c>
      <c r="BA21" s="5">
        <f t="shared" si="8"/>
        <v>73</v>
      </c>
      <c r="BB21" s="5">
        <f t="shared" si="9"/>
        <v>92</v>
      </c>
      <c r="BC21" s="5">
        <f t="shared" si="10"/>
        <v>96</v>
      </c>
      <c r="BD21" s="5">
        <f t="shared" si="11"/>
        <v>81</v>
      </c>
      <c r="BE21" s="11">
        <v>2.5</v>
      </c>
      <c r="BF21" s="11">
        <v>2.2000000000000002</v>
      </c>
      <c r="BG21" s="11">
        <v>1.5</v>
      </c>
      <c r="BH21" s="11">
        <v>2.2999999999999998</v>
      </c>
      <c r="BI21" s="11">
        <v>2.2000000000000002</v>
      </c>
      <c r="BJ21" s="11">
        <v>1.8</v>
      </c>
      <c r="BK21" s="11">
        <v>9.1</v>
      </c>
      <c r="BL21" s="11">
        <v>9.1999999999999993</v>
      </c>
      <c r="BM21" s="11">
        <v>10.5</v>
      </c>
      <c r="BN21" s="11">
        <v>8.6999999999999993</v>
      </c>
      <c r="BO21" s="11">
        <v>13.1</v>
      </c>
      <c r="BP21" s="11">
        <v>9.5</v>
      </c>
    </row>
    <row r="22" spans="1:68" ht="15.75" x14ac:dyDescent="0.25">
      <c r="A22" s="1">
        <v>26</v>
      </c>
      <c r="B22" s="1">
        <v>2.5</v>
      </c>
      <c r="C22">
        <v>78.599999999999994</v>
      </c>
      <c r="D22">
        <v>167</v>
      </c>
      <c r="E22">
        <v>28.183150000000001</v>
      </c>
      <c r="F22" s="4">
        <v>7.8376747471944066</v>
      </c>
      <c r="G22" s="7">
        <v>9.535926136503722</v>
      </c>
      <c r="H22" s="6">
        <v>11.000132829528882</v>
      </c>
      <c r="I22" s="6">
        <v>9.0840814320891123</v>
      </c>
      <c r="J22" s="6">
        <v>11.52044756054547</v>
      </c>
      <c r="K22" s="7">
        <v>10.168959942523712</v>
      </c>
      <c r="L22" s="8">
        <v>12.347951857965944</v>
      </c>
      <c r="M22" s="8">
        <v>10.088743080335194</v>
      </c>
      <c r="N22" s="7">
        <v>16.003219106631544</v>
      </c>
      <c r="O22" s="7">
        <v>24.187303626256774</v>
      </c>
      <c r="P22" s="7">
        <v>14.913323532397376</v>
      </c>
      <c r="Q22" s="7">
        <v>8.838176108339443</v>
      </c>
      <c r="R22" s="4">
        <v>6.7914609828142192</v>
      </c>
      <c r="S22" s="5">
        <v>11</v>
      </c>
      <c r="T22" s="5">
        <v>10</v>
      </c>
      <c r="U22" s="5">
        <v>8</v>
      </c>
      <c r="V22" s="5">
        <v>28</v>
      </c>
      <c r="W22" s="5">
        <v>66</v>
      </c>
      <c r="X22" s="5">
        <v>77</v>
      </c>
      <c r="Y22" s="5">
        <v>132</v>
      </c>
      <c r="Z22" s="5">
        <v>65</v>
      </c>
      <c r="AA22" s="5">
        <v>51</v>
      </c>
      <c r="AB22" s="5">
        <v>83</v>
      </c>
      <c r="AC22" s="5">
        <v>105</v>
      </c>
      <c r="AD22" s="5">
        <v>31</v>
      </c>
      <c r="AE22" s="5">
        <v>82</v>
      </c>
      <c r="AF22" s="5">
        <v>81</v>
      </c>
      <c r="AG22" s="5">
        <v>83</v>
      </c>
      <c r="AH22" s="5">
        <v>91</v>
      </c>
      <c r="AI22" s="5">
        <v>104</v>
      </c>
      <c r="AJ22" s="5">
        <v>131</v>
      </c>
      <c r="AK22" s="5">
        <v>170</v>
      </c>
      <c r="AL22" s="5">
        <v>140</v>
      </c>
      <c r="AM22" s="5">
        <v>123</v>
      </c>
      <c r="AN22" s="5">
        <v>130</v>
      </c>
      <c r="AO22" s="5">
        <v>133</v>
      </c>
      <c r="AP22" s="5">
        <v>84</v>
      </c>
      <c r="AQ22" s="5">
        <f t="shared" si="0"/>
        <v>170</v>
      </c>
      <c r="AR22" s="5">
        <v>2</v>
      </c>
      <c r="AS22" s="5">
        <f t="shared" si="1"/>
        <v>82</v>
      </c>
      <c r="AT22" s="5">
        <f t="shared" si="2"/>
        <v>81</v>
      </c>
      <c r="AU22" s="5">
        <v>0.5</v>
      </c>
      <c r="AV22" s="5">
        <f t="shared" si="3"/>
        <v>-1</v>
      </c>
      <c r="AW22" s="5">
        <f t="shared" si="4"/>
        <v>89</v>
      </c>
      <c r="AX22" s="5">
        <f t="shared" si="5"/>
        <v>1</v>
      </c>
      <c r="AY22" s="5">
        <f t="shared" si="6"/>
        <v>9</v>
      </c>
      <c r="AZ22" s="5">
        <f t="shared" si="7"/>
        <v>22</v>
      </c>
      <c r="BA22" s="5">
        <f t="shared" si="8"/>
        <v>88</v>
      </c>
      <c r="BB22" s="5">
        <f t="shared" si="9"/>
        <v>58</v>
      </c>
      <c r="BC22" s="5">
        <f t="shared" si="10"/>
        <v>41</v>
      </c>
      <c r="BD22" s="5">
        <f t="shared" si="11"/>
        <v>48</v>
      </c>
      <c r="BE22" s="11">
        <v>6.5</v>
      </c>
      <c r="BF22" s="11">
        <v>4.2</v>
      </c>
      <c r="BG22" s="11">
        <v>4.2</v>
      </c>
      <c r="BH22" s="11">
        <v>5.5</v>
      </c>
      <c r="BI22" s="11">
        <v>9.1</v>
      </c>
      <c r="BJ22" s="11">
        <v>8.6</v>
      </c>
      <c r="BK22" s="11">
        <v>13.9</v>
      </c>
      <c r="BL22" s="11">
        <v>12.2</v>
      </c>
      <c r="BM22" s="11">
        <v>11.4</v>
      </c>
      <c r="BN22" s="11">
        <v>13.1</v>
      </c>
      <c r="BO22" s="11">
        <v>17.100000000000001</v>
      </c>
      <c r="BP22" s="11">
        <v>9.9</v>
      </c>
    </row>
    <row r="23" spans="1:68" ht="15.75" x14ac:dyDescent="0.25">
      <c r="A23" s="1">
        <v>28</v>
      </c>
      <c r="B23" s="1">
        <v>2.5</v>
      </c>
      <c r="C23">
        <v>102.8</v>
      </c>
      <c r="D23">
        <v>154.30000000000001</v>
      </c>
      <c r="E23">
        <v>43.177880000000002</v>
      </c>
      <c r="F23" s="4">
        <v>3.5978170709519404</v>
      </c>
      <c r="G23" s="7">
        <v>3.5600959935543086</v>
      </c>
      <c r="H23" s="6">
        <v>6.2174518773306877</v>
      </c>
      <c r="I23" s="6">
        <v>8.2413733975926995</v>
      </c>
      <c r="J23" s="6">
        <v>7.692980983852288</v>
      </c>
      <c r="K23" s="7">
        <v>16.544500504852557</v>
      </c>
      <c r="L23" s="8">
        <v>16.227476944432407</v>
      </c>
      <c r="M23" s="7">
        <v>13.067807034246073</v>
      </c>
      <c r="N23" s="7">
        <v>10.273334841828435</v>
      </c>
      <c r="O23" s="7">
        <v>15.173268019684924</v>
      </c>
      <c r="P23" s="7">
        <v>10.282609940491362</v>
      </c>
      <c r="Q23" s="7">
        <v>7.8811872698977048</v>
      </c>
      <c r="R23" s="4">
        <v>3.2355923342078743</v>
      </c>
      <c r="S23" s="5">
        <v>24</v>
      </c>
      <c r="T23" s="5">
        <v>28</v>
      </c>
      <c r="U23" s="5">
        <v>26</v>
      </c>
      <c r="V23" s="5">
        <v>23</v>
      </c>
      <c r="W23" s="5">
        <v>30</v>
      </c>
      <c r="X23" s="5">
        <v>54</v>
      </c>
      <c r="Y23" s="5">
        <v>180</v>
      </c>
      <c r="Z23" s="5">
        <v>385</v>
      </c>
      <c r="AA23" s="5">
        <v>490</v>
      </c>
      <c r="AB23" s="5">
        <v>593</v>
      </c>
      <c r="AC23" s="5">
        <v>389</v>
      </c>
      <c r="AD23" s="5">
        <v>161</v>
      </c>
      <c r="AE23" s="5">
        <v>74</v>
      </c>
      <c r="AF23" s="5">
        <v>77</v>
      </c>
      <c r="AG23" s="5">
        <v>71</v>
      </c>
      <c r="AH23" s="5">
        <v>71</v>
      </c>
      <c r="AI23" s="5">
        <v>76</v>
      </c>
      <c r="AJ23" s="5">
        <v>92</v>
      </c>
      <c r="AK23" s="5">
        <v>126</v>
      </c>
      <c r="AL23" s="5">
        <v>145</v>
      </c>
      <c r="AM23" s="5">
        <v>136</v>
      </c>
      <c r="AN23" s="5">
        <v>125</v>
      </c>
      <c r="AO23" s="5">
        <v>92</v>
      </c>
      <c r="AP23" s="5">
        <v>73</v>
      </c>
      <c r="AQ23" s="5">
        <f t="shared" si="0"/>
        <v>145</v>
      </c>
      <c r="AR23" s="5">
        <v>2.5</v>
      </c>
      <c r="AS23" s="5">
        <f t="shared" si="1"/>
        <v>74</v>
      </c>
      <c r="AT23" s="5">
        <f t="shared" si="2"/>
        <v>71</v>
      </c>
      <c r="AU23" s="5">
        <v>1</v>
      </c>
      <c r="AV23" s="5">
        <f t="shared" si="3"/>
        <v>-3</v>
      </c>
      <c r="AW23" s="5">
        <f t="shared" si="4"/>
        <v>74</v>
      </c>
      <c r="AX23" s="5">
        <f t="shared" si="5"/>
        <v>-3</v>
      </c>
      <c r="AY23" s="5">
        <f t="shared" si="6"/>
        <v>-3</v>
      </c>
      <c r="AZ23" s="5">
        <f t="shared" si="7"/>
        <v>2</v>
      </c>
      <c r="BA23" s="5">
        <f t="shared" si="8"/>
        <v>52</v>
      </c>
      <c r="BB23" s="5">
        <f t="shared" si="9"/>
        <v>71</v>
      </c>
      <c r="BC23" s="5">
        <f t="shared" si="10"/>
        <v>62</v>
      </c>
      <c r="BD23" s="5">
        <f t="shared" si="11"/>
        <v>51</v>
      </c>
      <c r="BE23" s="12">
        <v>3.35</v>
      </c>
      <c r="BF23" s="12">
        <v>6.7</v>
      </c>
      <c r="BG23" s="12">
        <v>5.05</v>
      </c>
      <c r="BH23" s="12">
        <v>3.75</v>
      </c>
      <c r="BI23" s="12">
        <v>4.8499999999999996</v>
      </c>
      <c r="BJ23" s="12">
        <v>6.7</v>
      </c>
      <c r="BK23" s="12">
        <v>24.6</v>
      </c>
      <c r="BL23" s="12">
        <v>35.950000000000003</v>
      </c>
      <c r="BM23" s="12">
        <v>40</v>
      </c>
      <c r="BN23" s="12">
        <v>41.3</v>
      </c>
      <c r="BO23" s="12">
        <v>39.35</v>
      </c>
      <c r="BP23" s="12">
        <v>33</v>
      </c>
    </row>
    <row r="24" spans="1:68" ht="15.75" x14ac:dyDescent="0.25">
      <c r="A24" s="1">
        <v>29</v>
      </c>
      <c r="B24" s="1">
        <v>2.5</v>
      </c>
      <c r="C24">
        <v>76.400000000000006</v>
      </c>
      <c r="D24">
        <v>159.9</v>
      </c>
      <c r="E24">
        <v>29.88109</v>
      </c>
      <c r="F24" s="4">
        <v>22.88718560640325</v>
      </c>
      <c r="G24" s="7">
        <v>17.756194983552163</v>
      </c>
      <c r="H24" s="6">
        <v>19.719988561237127</v>
      </c>
      <c r="I24" s="6">
        <v>45.107849482093499</v>
      </c>
      <c r="J24" s="6">
        <v>50.470941641216655</v>
      </c>
      <c r="K24" s="7">
        <v>73.694712274780102</v>
      </c>
      <c r="L24" s="8">
        <v>55.497748078343264</v>
      </c>
      <c r="M24" s="8">
        <v>37.308452010584688</v>
      </c>
      <c r="N24" s="7">
        <v>24.018924578437023</v>
      </c>
      <c r="O24" s="7">
        <v>16.854960210333104</v>
      </c>
      <c r="P24" s="7">
        <v>16.063910386429953</v>
      </c>
      <c r="Q24" s="7">
        <v>11.745970013177734</v>
      </c>
      <c r="R24" s="4">
        <v>7.4866056420914608</v>
      </c>
      <c r="S24" s="5">
        <v>18</v>
      </c>
      <c r="T24" s="5">
        <v>13</v>
      </c>
      <c r="U24" s="5" t="s">
        <v>56</v>
      </c>
      <c r="V24" s="5">
        <v>3</v>
      </c>
      <c r="W24" s="5">
        <v>17</v>
      </c>
      <c r="X24" s="5">
        <v>23</v>
      </c>
      <c r="Y24" s="5">
        <v>15</v>
      </c>
      <c r="Z24" s="5">
        <v>80</v>
      </c>
      <c r="AA24" s="5">
        <v>57</v>
      </c>
      <c r="AB24" s="5">
        <v>109</v>
      </c>
      <c r="AC24" s="5">
        <v>108</v>
      </c>
      <c r="AD24" s="5">
        <v>67</v>
      </c>
      <c r="AE24" s="5">
        <v>63</v>
      </c>
      <c r="AF24" s="5">
        <v>60</v>
      </c>
      <c r="AG24" s="5" t="s">
        <v>56</v>
      </c>
      <c r="AH24" s="5">
        <v>57</v>
      </c>
      <c r="AI24" s="5">
        <v>58</v>
      </c>
      <c r="AJ24" s="5">
        <v>69</v>
      </c>
      <c r="AK24" s="5">
        <v>131</v>
      </c>
      <c r="AL24" s="5">
        <v>154</v>
      </c>
      <c r="AM24" s="5">
        <v>156</v>
      </c>
      <c r="AN24" s="5">
        <v>173</v>
      </c>
      <c r="AO24" s="5">
        <v>179</v>
      </c>
      <c r="AP24" s="5">
        <v>93</v>
      </c>
      <c r="AQ24" s="5">
        <f t="shared" si="0"/>
        <v>179</v>
      </c>
      <c r="AR24" s="5">
        <v>4</v>
      </c>
      <c r="AS24" s="5">
        <f t="shared" si="1"/>
        <v>63</v>
      </c>
      <c r="AT24" s="5">
        <f t="shared" si="2"/>
        <v>57</v>
      </c>
      <c r="AU24" s="5">
        <v>1.17</v>
      </c>
      <c r="AV24" s="5">
        <f t="shared" si="3"/>
        <v>-6</v>
      </c>
      <c r="AW24" s="5">
        <f t="shared" si="4"/>
        <v>122</v>
      </c>
      <c r="AX24" s="5" t="s">
        <v>56</v>
      </c>
      <c r="AY24" s="5">
        <f t="shared" si="6"/>
        <v>-6</v>
      </c>
      <c r="AZ24" s="5">
        <f t="shared" si="7"/>
        <v>-5</v>
      </c>
      <c r="BA24" s="5">
        <f t="shared" si="8"/>
        <v>68</v>
      </c>
      <c r="BB24" s="5">
        <f t="shared" si="9"/>
        <v>91</v>
      </c>
      <c r="BC24" s="5">
        <f t="shared" si="10"/>
        <v>93</v>
      </c>
      <c r="BD24" s="5">
        <f t="shared" si="11"/>
        <v>110</v>
      </c>
      <c r="BE24" s="12">
        <v>4.3</v>
      </c>
      <c r="BF24" s="12">
        <v>4</v>
      </c>
      <c r="BG24" s="12"/>
      <c r="BH24" s="12">
        <v>6.05</v>
      </c>
      <c r="BI24" s="12">
        <v>4</v>
      </c>
      <c r="BJ24" s="12">
        <v>5.15</v>
      </c>
      <c r="BK24" s="12">
        <v>9.3000000000000007</v>
      </c>
      <c r="BL24" s="12">
        <v>14.9</v>
      </c>
      <c r="BM24" s="12">
        <v>15.1</v>
      </c>
      <c r="BN24" s="12">
        <v>23.15</v>
      </c>
      <c r="BO24" s="12">
        <v>18.45</v>
      </c>
      <c r="BP24" s="12">
        <v>14.4</v>
      </c>
    </row>
    <row r="25" spans="1:68" ht="15.75" x14ac:dyDescent="0.25">
      <c r="A25" s="1">
        <v>31</v>
      </c>
      <c r="B25" s="1">
        <v>2.5</v>
      </c>
      <c r="C25">
        <v>73</v>
      </c>
      <c r="D25">
        <v>160</v>
      </c>
      <c r="E25">
        <v>28.515630000000002</v>
      </c>
      <c r="F25" s="4">
        <v>3.0876454453103053</v>
      </c>
      <c r="G25" s="7">
        <v>7.7925325918578467</v>
      </c>
      <c r="H25" s="6">
        <v>10.80208100885871</v>
      </c>
      <c r="I25" s="6">
        <v>15.049542387736253</v>
      </c>
      <c r="J25" s="6">
        <v>12.917918168468885</v>
      </c>
      <c r="K25" s="7">
        <v>22.21170541447664</v>
      </c>
      <c r="L25" s="8">
        <v>21.308937902390966</v>
      </c>
      <c r="M25" s="8">
        <v>12.354210643952467</v>
      </c>
      <c r="N25" s="7">
        <v>11.669483118855648</v>
      </c>
      <c r="O25" s="7">
        <v>8.5404959336958282</v>
      </c>
      <c r="P25" s="7">
        <v>3.8852444192329894</v>
      </c>
      <c r="Q25" s="7">
        <v>4.4298253560048124</v>
      </c>
      <c r="R25" s="4">
        <v>3.9346752709815829</v>
      </c>
      <c r="S25" s="5">
        <v>12.3</v>
      </c>
      <c r="T25" s="5" t="s">
        <v>56</v>
      </c>
      <c r="U25" s="5">
        <v>13.2</v>
      </c>
      <c r="V25" s="5">
        <v>6</v>
      </c>
      <c r="W25" s="5">
        <v>47.4</v>
      </c>
      <c r="X25" s="5">
        <v>41.5</v>
      </c>
      <c r="Y25" s="5">
        <v>86</v>
      </c>
      <c r="Z25" s="5">
        <v>264.3</v>
      </c>
      <c r="AA25" s="5">
        <v>79.099999999999994</v>
      </c>
      <c r="AB25" s="5">
        <v>8.6</v>
      </c>
      <c r="AC25" s="5">
        <v>57.3</v>
      </c>
      <c r="AD25" s="5">
        <v>21.3</v>
      </c>
      <c r="AE25" s="5">
        <v>51</v>
      </c>
      <c r="AF25" s="5">
        <v>65</v>
      </c>
      <c r="AG25" s="5" t="s">
        <v>56</v>
      </c>
      <c r="AH25" s="5">
        <v>60</v>
      </c>
      <c r="AI25" s="5">
        <v>68</v>
      </c>
      <c r="AJ25" s="5">
        <v>70</v>
      </c>
      <c r="AK25" s="5">
        <v>99</v>
      </c>
      <c r="AL25" s="5">
        <v>105</v>
      </c>
      <c r="AM25" s="5">
        <v>69</v>
      </c>
      <c r="AN25" s="5">
        <v>82</v>
      </c>
      <c r="AO25" s="5">
        <v>61</v>
      </c>
      <c r="AP25" s="5">
        <v>55</v>
      </c>
      <c r="AQ25" s="5">
        <f t="shared" si="0"/>
        <v>105</v>
      </c>
      <c r="AR25" s="5">
        <v>2.5</v>
      </c>
      <c r="AS25" s="5">
        <f t="shared" si="1"/>
        <v>51</v>
      </c>
      <c r="AT25" s="5">
        <f t="shared" si="2"/>
        <v>51</v>
      </c>
      <c r="AU25" s="5">
        <v>0</v>
      </c>
      <c r="AV25" s="5">
        <f t="shared" si="3"/>
        <v>0</v>
      </c>
      <c r="AW25" s="5">
        <f t="shared" si="4"/>
        <v>54</v>
      </c>
      <c r="AX25" s="5" t="s">
        <v>56</v>
      </c>
      <c r="AY25" s="5">
        <f t="shared" si="6"/>
        <v>9</v>
      </c>
      <c r="AZ25" s="5">
        <f t="shared" si="7"/>
        <v>17</v>
      </c>
      <c r="BA25" s="5">
        <f t="shared" si="8"/>
        <v>48</v>
      </c>
      <c r="BB25" s="5">
        <f t="shared" si="9"/>
        <v>54</v>
      </c>
      <c r="BC25" s="5">
        <f t="shared" si="10"/>
        <v>18</v>
      </c>
      <c r="BD25" s="5">
        <f t="shared" si="11"/>
        <v>31</v>
      </c>
      <c r="BE25" s="13">
        <v>2.15</v>
      </c>
      <c r="BF25" s="13">
        <v>2.06</v>
      </c>
      <c r="BG25" s="13"/>
      <c r="BH25" s="13">
        <v>3.55</v>
      </c>
      <c r="BI25" s="13">
        <v>6.45</v>
      </c>
      <c r="BJ25" s="13">
        <v>4.8499999999999996</v>
      </c>
      <c r="BK25" s="13">
        <v>3.35</v>
      </c>
      <c r="BL25" s="13">
        <v>18.3</v>
      </c>
      <c r="BM25" s="13">
        <v>15.7</v>
      </c>
      <c r="BN25" s="13">
        <v>11.1</v>
      </c>
      <c r="BO25" s="13">
        <v>9.5</v>
      </c>
      <c r="BP25" s="13">
        <v>5.7</v>
      </c>
    </row>
    <row r="26" spans="1:68" ht="15.75" x14ac:dyDescent="0.25">
      <c r="A26" s="1">
        <v>32</v>
      </c>
      <c r="B26" s="1">
        <v>2.5</v>
      </c>
      <c r="C26">
        <v>131.1</v>
      </c>
      <c r="D26">
        <v>177.5</v>
      </c>
      <c r="E26">
        <v>41.610790000000001</v>
      </c>
      <c r="F26" s="4">
        <v>0.31084995648693997</v>
      </c>
      <c r="G26" s="7">
        <v>0.99155978340406015</v>
      </c>
      <c r="H26" s="6">
        <v>7.1787848772640821</v>
      </c>
      <c r="I26" s="6">
        <v>5.7791972609398732</v>
      </c>
      <c r="J26" s="6">
        <v>7.2786588228140197</v>
      </c>
      <c r="K26" s="7" t="s">
        <v>56</v>
      </c>
      <c r="L26" s="8">
        <v>3.3804710724782625</v>
      </c>
      <c r="M26" s="8">
        <v>2.3839094100281994</v>
      </c>
      <c r="N26" s="7">
        <v>3.8045311599846174</v>
      </c>
      <c r="O26" s="7">
        <v>2.2272342121766373</v>
      </c>
      <c r="P26" s="7">
        <v>1.7282700896093506</v>
      </c>
      <c r="Q26" s="7">
        <v>1.1627424631372882</v>
      </c>
      <c r="R26" s="4">
        <v>1.1328103136712475</v>
      </c>
      <c r="S26" s="5">
        <v>14</v>
      </c>
      <c r="T26" s="5">
        <v>11</v>
      </c>
      <c r="U26" s="5">
        <v>18</v>
      </c>
      <c r="V26" s="5">
        <v>27</v>
      </c>
      <c r="W26" s="5">
        <v>56</v>
      </c>
      <c r="X26" s="5">
        <v>56</v>
      </c>
      <c r="Y26" s="5">
        <v>59</v>
      </c>
      <c r="Z26" s="5">
        <v>88</v>
      </c>
      <c r="AA26" s="5">
        <v>65</v>
      </c>
      <c r="AB26" s="5">
        <v>38</v>
      </c>
      <c r="AC26" s="5">
        <v>32</v>
      </c>
      <c r="AD26" s="5">
        <v>15</v>
      </c>
      <c r="AE26" s="5">
        <v>87</v>
      </c>
      <c r="AF26" s="5">
        <v>83</v>
      </c>
      <c r="AG26" s="5">
        <v>78</v>
      </c>
      <c r="AH26" s="5">
        <v>79</v>
      </c>
      <c r="AI26" s="5">
        <v>95</v>
      </c>
      <c r="AJ26" s="5">
        <v>118</v>
      </c>
      <c r="AK26" s="5">
        <v>130</v>
      </c>
      <c r="AL26" s="5">
        <v>124</v>
      </c>
      <c r="AM26" s="5">
        <v>92</v>
      </c>
      <c r="AN26" s="5">
        <v>93</v>
      </c>
      <c r="AO26" s="5">
        <v>79</v>
      </c>
      <c r="AP26" s="5">
        <v>66</v>
      </c>
      <c r="AQ26" s="5">
        <f t="shared" si="0"/>
        <v>130</v>
      </c>
      <c r="AR26" s="5">
        <v>2</v>
      </c>
      <c r="AS26" s="5">
        <f t="shared" si="1"/>
        <v>87</v>
      </c>
      <c r="AT26" s="5">
        <f t="shared" si="2"/>
        <v>66</v>
      </c>
      <c r="AU26" s="5">
        <v>5</v>
      </c>
      <c r="AV26" s="5">
        <f t="shared" si="3"/>
        <v>-21</v>
      </c>
      <c r="AW26" s="5">
        <f t="shared" si="4"/>
        <v>64</v>
      </c>
      <c r="AX26" s="5">
        <f t="shared" si="5"/>
        <v>-9</v>
      </c>
      <c r="AY26" s="5">
        <f t="shared" si="6"/>
        <v>-8</v>
      </c>
      <c r="AZ26" s="5">
        <f t="shared" si="7"/>
        <v>8</v>
      </c>
      <c r="BA26" s="5">
        <f t="shared" si="8"/>
        <v>43</v>
      </c>
      <c r="BB26" s="5">
        <f t="shared" si="9"/>
        <v>37</v>
      </c>
      <c r="BC26" s="5">
        <f t="shared" si="10"/>
        <v>5</v>
      </c>
      <c r="BD26" s="5">
        <f t="shared" si="11"/>
        <v>6</v>
      </c>
      <c r="BE26" s="11">
        <v>3.56</v>
      </c>
      <c r="BF26" s="11">
        <v>3.71</v>
      </c>
      <c r="BG26" s="11">
        <v>4.57</v>
      </c>
      <c r="BH26" s="11">
        <v>8.1999999999999993</v>
      </c>
      <c r="BI26" s="11">
        <v>13.9</v>
      </c>
      <c r="BJ26" s="11">
        <v>14.5</v>
      </c>
      <c r="BK26" s="11">
        <v>21.2</v>
      </c>
      <c r="BL26" s="11">
        <v>19.2</v>
      </c>
      <c r="BM26" s="11">
        <v>23.6</v>
      </c>
      <c r="BN26" s="11">
        <v>14.4</v>
      </c>
      <c r="BO26" s="11">
        <v>8.1</v>
      </c>
      <c r="BP26" s="11">
        <v>3.97</v>
      </c>
    </row>
    <row r="27" spans="1:68" ht="15.75" x14ac:dyDescent="0.25">
      <c r="A27" s="1">
        <v>33</v>
      </c>
      <c r="B27" s="1">
        <v>2.5</v>
      </c>
      <c r="C27">
        <v>83.01</v>
      </c>
      <c r="D27">
        <v>157.5</v>
      </c>
      <c r="E27">
        <v>33.463340000000002</v>
      </c>
      <c r="F27" s="4">
        <v>10.097924716083169</v>
      </c>
      <c r="G27" s="7">
        <v>12.318313568154837</v>
      </c>
      <c r="H27" s="6">
        <v>10.784644781223829</v>
      </c>
      <c r="I27" s="6">
        <v>9.7978943292940404</v>
      </c>
      <c r="J27" s="6">
        <v>17.633307002041455</v>
      </c>
      <c r="K27" s="7">
        <v>19.530056845631986</v>
      </c>
      <c r="L27" s="8">
        <v>21.266620663222366</v>
      </c>
      <c r="M27" s="8">
        <v>11.579627335988041</v>
      </c>
      <c r="N27" s="7">
        <v>12.874672715766746</v>
      </c>
      <c r="O27" s="7">
        <v>9.3538657487692802</v>
      </c>
      <c r="P27" s="7">
        <v>4.3780508268742393</v>
      </c>
      <c r="Q27" s="7">
        <v>5.051341509259144</v>
      </c>
      <c r="R27" s="4">
        <v>4.8255519112963023</v>
      </c>
      <c r="S27" s="5">
        <v>15</v>
      </c>
      <c r="T27" s="5">
        <v>7</v>
      </c>
      <c r="U27" s="5">
        <v>14</v>
      </c>
      <c r="V27" s="5">
        <v>30</v>
      </c>
      <c r="W27" s="5" t="s">
        <v>56</v>
      </c>
      <c r="X27" s="5">
        <v>17</v>
      </c>
      <c r="Y27" s="5">
        <v>101</v>
      </c>
      <c r="Z27" s="5">
        <v>190</v>
      </c>
      <c r="AA27" s="5">
        <v>258</v>
      </c>
      <c r="AB27" s="5">
        <v>222</v>
      </c>
      <c r="AC27" s="5">
        <v>110</v>
      </c>
      <c r="AD27" s="5">
        <v>51</v>
      </c>
      <c r="AE27" s="5">
        <v>64</v>
      </c>
      <c r="AF27" s="5">
        <v>56</v>
      </c>
      <c r="AG27" s="5">
        <v>61</v>
      </c>
      <c r="AH27" s="5">
        <v>68</v>
      </c>
      <c r="AI27" s="5" t="s">
        <v>56</v>
      </c>
      <c r="AJ27" s="5">
        <v>73</v>
      </c>
      <c r="AK27" s="5">
        <v>127</v>
      </c>
      <c r="AL27" s="5">
        <v>154</v>
      </c>
      <c r="AM27" s="5">
        <v>152</v>
      </c>
      <c r="AN27" s="5">
        <v>143</v>
      </c>
      <c r="AO27" s="5">
        <v>77</v>
      </c>
      <c r="AP27" s="5">
        <v>75</v>
      </c>
      <c r="AQ27" s="5">
        <f t="shared" si="0"/>
        <v>154</v>
      </c>
      <c r="AR27" s="5">
        <v>2.5</v>
      </c>
      <c r="AS27" s="5">
        <f t="shared" si="1"/>
        <v>64</v>
      </c>
      <c r="AT27" s="5">
        <f t="shared" si="2"/>
        <v>56</v>
      </c>
      <c r="AU27" s="5">
        <v>0.5</v>
      </c>
      <c r="AV27" s="5">
        <f t="shared" si="3"/>
        <v>-8</v>
      </c>
      <c r="AW27" s="5">
        <f t="shared" si="4"/>
        <v>98</v>
      </c>
      <c r="AX27" s="5">
        <f t="shared" si="5"/>
        <v>-3</v>
      </c>
      <c r="AY27" s="5">
        <f t="shared" si="6"/>
        <v>4</v>
      </c>
      <c r="AZ27" s="5" t="s">
        <v>56</v>
      </c>
      <c r="BA27" s="5">
        <f t="shared" si="8"/>
        <v>63</v>
      </c>
      <c r="BB27" s="5">
        <f t="shared" si="9"/>
        <v>90</v>
      </c>
      <c r="BC27" s="5">
        <f t="shared" si="10"/>
        <v>88</v>
      </c>
      <c r="BD27" s="5">
        <f t="shared" si="11"/>
        <v>79</v>
      </c>
      <c r="BE27" s="11">
        <v>15.3</v>
      </c>
      <c r="BF27" s="11">
        <v>6.6</v>
      </c>
      <c r="BG27" s="11">
        <v>5.6</v>
      </c>
      <c r="BH27" s="11">
        <v>11.7</v>
      </c>
      <c r="BI27" s="11"/>
      <c r="BJ27" s="11">
        <v>8.9</v>
      </c>
      <c r="BK27" s="11">
        <v>6.9</v>
      </c>
      <c r="BL27" s="11">
        <v>15.5</v>
      </c>
      <c r="BM27" s="11">
        <v>14.4</v>
      </c>
      <c r="BN27" s="11">
        <v>19.3</v>
      </c>
      <c r="BO27" s="11">
        <v>20.2</v>
      </c>
      <c r="BP27" s="11">
        <v>15</v>
      </c>
    </row>
    <row r="28" spans="1:68" ht="15.75" x14ac:dyDescent="0.25">
      <c r="A28" s="1">
        <v>36</v>
      </c>
      <c r="B28" s="1">
        <v>2.5</v>
      </c>
      <c r="C28">
        <v>96</v>
      </c>
      <c r="D28">
        <v>165</v>
      </c>
      <c r="E28">
        <v>35.261710000000001</v>
      </c>
      <c r="F28" s="9">
        <v>8.8134858437990857</v>
      </c>
      <c r="G28" s="7">
        <v>8.538887301433709</v>
      </c>
      <c r="H28" s="7">
        <v>8.1328119450036418</v>
      </c>
      <c r="I28" s="7">
        <v>8.3104972466358689</v>
      </c>
      <c r="J28" s="7" t="s">
        <v>56</v>
      </c>
      <c r="K28" s="7">
        <v>15.316789089280846</v>
      </c>
      <c r="L28" s="8">
        <v>19.824998460933315</v>
      </c>
      <c r="M28" s="8">
        <v>23.336086051809822</v>
      </c>
      <c r="N28" s="7">
        <v>25.708214277649773</v>
      </c>
      <c r="O28" s="7">
        <v>31.798960896480221</v>
      </c>
      <c r="P28" s="7">
        <v>27.656286639658301</v>
      </c>
      <c r="Q28" s="7">
        <v>16.984316181107133</v>
      </c>
      <c r="R28" s="9">
        <v>9.0030043575728005</v>
      </c>
      <c r="S28" s="10">
        <v>14</v>
      </c>
      <c r="T28" s="5">
        <v>15</v>
      </c>
      <c r="U28" s="5">
        <v>13</v>
      </c>
      <c r="V28" s="5">
        <v>17</v>
      </c>
      <c r="W28" s="5">
        <v>23</v>
      </c>
      <c r="X28" s="5">
        <v>45</v>
      </c>
      <c r="Y28" s="5" t="s">
        <v>56</v>
      </c>
      <c r="Z28" s="5">
        <v>138</v>
      </c>
      <c r="AA28" s="5">
        <v>202</v>
      </c>
      <c r="AB28" s="5">
        <v>149</v>
      </c>
      <c r="AC28" s="5" t="s">
        <v>56</v>
      </c>
      <c r="AD28" s="5">
        <v>90</v>
      </c>
      <c r="AE28" s="5">
        <v>79</v>
      </c>
      <c r="AF28" s="5">
        <v>81</v>
      </c>
      <c r="AG28" s="5">
        <v>78</v>
      </c>
      <c r="AH28" s="5">
        <v>77</v>
      </c>
      <c r="AI28" s="5">
        <v>79</v>
      </c>
      <c r="AJ28" s="5">
        <v>95</v>
      </c>
      <c r="AK28" s="5" t="s">
        <v>56</v>
      </c>
      <c r="AL28" s="5">
        <v>169</v>
      </c>
      <c r="AM28" s="5">
        <v>167</v>
      </c>
      <c r="AN28" s="5">
        <v>139</v>
      </c>
      <c r="AO28" s="5" t="s">
        <v>56</v>
      </c>
      <c r="AP28" s="5">
        <v>74</v>
      </c>
      <c r="AQ28" s="5">
        <f t="shared" si="0"/>
        <v>169</v>
      </c>
      <c r="AR28" s="5">
        <v>2.5</v>
      </c>
      <c r="AS28" s="5">
        <f t="shared" si="1"/>
        <v>79</v>
      </c>
      <c r="AT28" s="5">
        <f t="shared" si="2"/>
        <v>74</v>
      </c>
      <c r="AU28" s="5">
        <v>5</v>
      </c>
      <c r="AV28" s="5">
        <f t="shared" si="3"/>
        <v>-5</v>
      </c>
      <c r="AW28" s="5">
        <f t="shared" si="4"/>
        <v>95</v>
      </c>
      <c r="AX28" s="5">
        <f t="shared" si="5"/>
        <v>-1</v>
      </c>
      <c r="AY28" s="5">
        <f t="shared" si="6"/>
        <v>-2</v>
      </c>
      <c r="AZ28" s="5">
        <f t="shared" si="7"/>
        <v>0</v>
      </c>
      <c r="BA28" s="5" t="s">
        <v>56</v>
      </c>
      <c r="BB28" s="5">
        <f t="shared" si="9"/>
        <v>90</v>
      </c>
      <c r="BC28" s="5">
        <f t="shared" si="10"/>
        <v>88</v>
      </c>
      <c r="BD28" s="5">
        <f t="shared" si="11"/>
        <v>60</v>
      </c>
      <c r="BE28" s="11">
        <v>3.8</v>
      </c>
      <c r="BF28" s="11">
        <v>2.5</v>
      </c>
      <c r="BG28" s="11">
        <v>3.7</v>
      </c>
      <c r="BH28" s="11">
        <v>3.5</v>
      </c>
      <c r="BI28" s="11">
        <v>3.8</v>
      </c>
      <c r="BJ28" s="11"/>
      <c r="BK28" s="11"/>
      <c r="BL28" s="11">
        <v>4.3</v>
      </c>
      <c r="BM28" s="11">
        <v>9</v>
      </c>
      <c r="BN28" s="11">
        <v>3.8</v>
      </c>
      <c r="BO28" s="11"/>
      <c r="BP28" s="11">
        <v>6.5</v>
      </c>
    </row>
    <row r="29" spans="1:68" ht="15.75" x14ac:dyDescent="0.25">
      <c r="A29" s="1">
        <v>39</v>
      </c>
      <c r="B29" s="1">
        <v>2.5</v>
      </c>
      <c r="C29">
        <v>114</v>
      </c>
      <c r="D29">
        <v>175</v>
      </c>
      <c r="E29">
        <v>37.224490000000003</v>
      </c>
      <c r="F29" s="9">
        <v>23.938703916185432</v>
      </c>
      <c r="G29" s="7">
        <v>21.72942458913834</v>
      </c>
      <c r="H29" s="7">
        <v>26.346475736358759</v>
      </c>
      <c r="I29" s="7" t="s">
        <v>56</v>
      </c>
      <c r="J29" s="7">
        <v>47.121529383896544</v>
      </c>
      <c r="K29" s="7">
        <v>45.387062952891867</v>
      </c>
      <c r="L29" s="8">
        <v>27.342525013622595</v>
      </c>
      <c r="M29" s="8">
        <v>25.42933971065295</v>
      </c>
      <c r="N29" s="7">
        <v>20.02264324173909</v>
      </c>
      <c r="O29" s="7">
        <v>15.856977664972515</v>
      </c>
      <c r="P29" s="7">
        <v>8.9168414576020609</v>
      </c>
      <c r="Q29" s="7">
        <v>7.9857942564839197</v>
      </c>
      <c r="R29" s="9">
        <v>5.5736921339444931</v>
      </c>
      <c r="S29" s="10">
        <v>24</v>
      </c>
      <c r="T29" s="5">
        <v>21</v>
      </c>
      <c r="U29" s="5">
        <v>23</v>
      </c>
      <c r="V29" s="5">
        <v>36</v>
      </c>
      <c r="W29" s="5">
        <v>52</v>
      </c>
      <c r="X29" s="5">
        <v>88</v>
      </c>
      <c r="Y29" s="5">
        <v>131</v>
      </c>
      <c r="Z29" s="5">
        <v>275</v>
      </c>
      <c r="AA29" s="5">
        <v>203</v>
      </c>
      <c r="AB29" s="5">
        <v>175</v>
      </c>
      <c r="AC29" s="5">
        <v>133</v>
      </c>
      <c r="AD29" s="5">
        <v>57</v>
      </c>
      <c r="AE29" s="5">
        <v>84</v>
      </c>
      <c r="AF29" s="5">
        <v>81</v>
      </c>
      <c r="AG29" s="5">
        <v>78</v>
      </c>
      <c r="AH29" s="5">
        <v>79</v>
      </c>
      <c r="AI29" s="5">
        <v>92</v>
      </c>
      <c r="AJ29" s="5">
        <v>113</v>
      </c>
      <c r="AK29" s="5">
        <v>161</v>
      </c>
      <c r="AL29" s="5">
        <v>164</v>
      </c>
      <c r="AM29" s="5">
        <v>136</v>
      </c>
      <c r="AN29" s="5">
        <v>112</v>
      </c>
      <c r="AO29" s="5">
        <v>93</v>
      </c>
      <c r="AP29" s="5">
        <v>73</v>
      </c>
      <c r="AQ29" s="5">
        <f t="shared" si="0"/>
        <v>164</v>
      </c>
      <c r="AR29" s="5">
        <v>2.5</v>
      </c>
      <c r="AS29" s="5">
        <f t="shared" si="1"/>
        <v>84</v>
      </c>
      <c r="AT29" s="5">
        <f t="shared" si="2"/>
        <v>73</v>
      </c>
      <c r="AU29" s="5">
        <v>5</v>
      </c>
      <c r="AV29" s="5">
        <f t="shared" si="3"/>
        <v>-11</v>
      </c>
      <c r="AW29" s="5">
        <f t="shared" si="4"/>
        <v>91</v>
      </c>
      <c r="AX29" s="5">
        <f t="shared" si="5"/>
        <v>-6</v>
      </c>
      <c r="AY29" s="5">
        <f t="shared" si="6"/>
        <v>-5</v>
      </c>
      <c r="AZ29" s="5">
        <f t="shared" si="7"/>
        <v>8</v>
      </c>
      <c r="BA29" s="5">
        <f t="shared" si="8"/>
        <v>77</v>
      </c>
      <c r="BB29" s="5">
        <f t="shared" si="9"/>
        <v>80</v>
      </c>
      <c r="BC29" s="5">
        <f t="shared" si="10"/>
        <v>52</v>
      </c>
      <c r="BD29" s="5">
        <f t="shared" si="11"/>
        <v>28</v>
      </c>
      <c r="BE29" s="11">
        <v>3.45</v>
      </c>
      <c r="BF29" s="11">
        <v>2.8</v>
      </c>
      <c r="BG29" s="11">
        <v>2.2999999999999998</v>
      </c>
      <c r="BH29" s="11">
        <v>4.95</v>
      </c>
      <c r="BI29" s="11">
        <v>4.7</v>
      </c>
      <c r="BJ29" s="11">
        <v>5.4</v>
      </c>
      <c r="BK29" s="11">
        <v>24.45</v>
      </c>
      <c r="BL29" s="11">
        <v>16.3</v>
      </c>
      <c r="BM29" s="11">
        <v>24.95</v>
      </c>
      <c r="BN29" s="11">
        <v>11.65</v>
      </c>
      <c r="BO29" s="11">
        <v>16.350000000000001</v>
      </c>
      <c r="BP29" s="11">
        <v>19.649999999999999</v>
      </c>
    </row>
    <row r="30" spans="1:68" ht="15.75" x14ac:dyDescent="0.25">
      <c r="A30" s="1">
        <v>1</v>
      </c>
      <c r="B30" s="1">
        <v>5</v>
      </c>
      <c r="C30">
        <v>73.8</v>
      </c>
      <c r="D30">
        <v>163.6</v>
      </c>
      <c r="E30">
        <v>27.573360000000001</v>
      </c>
      <c r="F30" s="4">
        <v>26.868917266466415</v>
      </c>
      <c r="G30" s="4">
        <v>18.54837887283497</v>
      </c>
      <c r="H30" s="4">
        <v>18.703988879663424</v>
      </c>
      <c r="I30" s="4">
        <v>19.150166558348495</v>
      </c>
      <c r="J30" s="4">
        <v>19.752467622942053</v>
      </c>
      <c r="K30" s="4">
        <v>22.993036572730819</v>
      </c>
      <c r="L30" s="4">
        <v>17.960801095947616</v>
      </c>
      <c r="M30" s="4">
        <v>14.850445987540352</v>
      </c>
      <c r="N30" s="4">
        <v>11.395403610512176</v>
      </c>
      <c r="O30" s="4">
        <v>13.175232729489572</v>
      </c>
      <c r="P30" s="4">
        <v>19.096941447609804</v>
      </c>
      <c r="Q30" s="4">
        <v>21.657149503644199</v>
      </c>
      <c r="R30" s="4">
        <v>18.362837717104942</v>
      </c>
      <c r="S30" s="5">
        <v>19</v>
      </c>
      <c r="T30" s="5">
        <v>16</v>
      </c>
      <c r="U30" s="5">
        <v>14</v>
      </c>
      <c r="V30" s="5">
        <v>14</v>
      </c>
      <c r="W30" s="5">
        <v>22</v>
      </c>
      <c r="X30" s="5">
        <v>39</v>
      </c>
      <c r="Y30" s="5">
        <v>43</v>
      </c>
      <c r="Z30" s="5">
        <v>53</v>
      </c>
      <c r="AA30" s="5">
        <v>51</v>
      </c>
      <c r="AB30" s="5">
        <v>52</v>
      </c>
      <c r="AC30" s="5">
        <v>56</v>
      </c>
      <c r="AD30" s="5">
        <v>33</v>
      </c>
      <c r="AE30" s="5">
        <v>84</v>
      </c>
      <c r="AF30" s="5">
        <v>87</v>
      </c>
      <c r="AG30" s="5">
        <v>84</v>
      </c>
      <c r="AH30" s="5">
        <v>90</v>
      </c>
      <c r="AI30" s="5">
        <v>103</v>
      </c>
      <c r="AJ30" s="5">
        <v>148</v>
      </c>
      <c r="AK30" s="5">
        <v>194</v>
      </c>
      <c r="AL30" s="5">
        <v>207</v>
      </c>
      <c r="AM30" s="5">
        <v>210</v>
      </c>
      <c r="AN30" s="5">
        <v>194</v>
      </c>
      <c r="AO30" s="5">
        <v>179</v>
      </c>
      <c r="AP30" s="5">
        <v>120</v>
      </c>
      <c r="AQ30" s="5">
        <f t="shared" si="0"/>
        <v>210</v>
      </c>
      <c r="AR30" s="5">
        <v>3</v>
      </c>
      <c r="AS30" s="5">
        <f t="shared" si="1"/>
        <v>84</v>
      </c>
      <c r="AT30" s="5">
        <f t="shared" si="2"/>
        <v>84</v>
      </c>
      <c r="AU30" s="5">
        <v>1</v>
      </c>
      <c r="AV30" s="5">
        <f t="shared" si="3"/>
        <v>0</v>
      </c>
      <c r="AW30" s="5">
        <f t="shared" si="4"/>
        <v>126</v>
      </c>
      <c r="AX30" s="5">
        <f t="shared" si="5"/>
        <v>0</v>
      </c>
      <c r="AY30" s="5">
        <f t="shared" si="6"/>
        <v>6</v>
      </c>
      <c r="AZ30" s="5">
        <f t="shared" si="7"/>
        <v>19</v>
      </c>
      <c r="BA30" s="5">
        <f t="shared" si="8"/>
        <v>110</v>
      </c>
      <c r="BB30" s="5">
        <f t="shared" si="9"/>
        <v>123</v>
      </c>
      <c r="BC30" s="5">
        <f t="shared" si="10"/>
        <v>126</v>
      </c>
      <c r="BD30" s="5">
        <f t="shared" si="11"/>
        <v>110</v>
      </c>
      <c r="BE30" s="11">
        <v>3.97</v>
      </c>
      <c r="BF30" s="11">
        <v>4.88</v>
      </c>
      <c r="BG30" s="11">
        <v>4.51</v>
      </c>
      <c r="BH30" s="11">
        <v>2.9</v>
      </c>
      <c r="BI30" s="11">
        <v>3.91</v>
      </c>
      <c r="BJ30" s="11">
        <v>4.71</v>
      </c>
      <c r="BK30" s="11">
        <v>9.6</v>
      </c>
      <c r="BL30" s="11">
        <v>11.7</v>
      </c>
      <c r="BM30" s="11">
        <v>12.2</v>
      </c>
      <c r="BN30" s="11">
        <v>12.7</v>
      </c>
      <c r="BO30" s="11">
        <v>13.2</v>
      </c>
      <c r="BP30" s="11">
        <v>11.1</v>
      </c>
    </row>
    <row r="31" spans="1:68" ht="15.75" x14ac:dyDescent="0.25">
      <c r="A31" s="1">
        <v>15</v>
      </c>
      <c r="B31" s="1">
        <v>5</v>
      </c>
      <c r="C31">
        <v>90</v>
      </c>
      <c r="D31">
        <v>163</v>
      </c>
      <c r="E31">
        <v>33.874070000000003</v>
      </c>
      <c r="F31" s="4">
        <v>6.3489108368707701</v>
      </c>
      <c r="G31" s="4">
        <v>5.0162046612271043</v>
      </c>
      <c r="H31" s="4">
        <v>4.3563116838364522</v>
      </c>
      <c r="I31" s="4">
        <v>30.227261270351711</v>
      </c>
      <c r="J31" s="4">
        <v>58.016443309734399</v>
      </c>
      <c r="K31" s="4">
        <v>47.495510867965329</v>
      </c>
      <c r="L31" s="4">
        <v>47.227990622959908</v>
      </c>
      <c r="M31" s="4">
        <v>32.743163056580158</v>
      </c>
      <c r="N31" s="4">
        <v>25.680348716376837</v>
      </c>
      <c r="O31" s="4">
        <v>19.781572060738643</v>
      </c>
      <c r="P31" s="4">
        <v>11.22958702982236</v>
      </c>
      <c r="Q31" s="4">
        <v>6.6098451602714432</v>
      </c>
      <c r="R31" s="4">
        <v>6.4392964357055913</v>
      </c>
      <c r="S31" s="5">
        <v>41</v>
      </c>
      <c r="T31" s="5">
        <v>35</v>
      </c>
      <c r="U31" s="5">
        <v>35</v>
      </c>
      <c r="V31" s="5">
        <v>49</v>
      </c>
      <c r="W31" s="5">
        <v>62</v>
      </c>
      <c r="X31" s="5">
        <v>107</v>
      </c>
      <c r="Y31" s="5">
        <v>184</v>
      </c>
      <c r="Z31" s="5">
        <v>108</v>
      </c>
      <c r="AA31" s="5">
        <v>113</v>
      </c>
      <c r="AB31" s="5">
        <v>190</v>
      </c>
      <c r="AC31" s="5">
        <v>147</v>
      </c>
      <c r="AD31" s="5">
        <v>77</v>
      </c>
      <c r="AE31" s="5">
        <v>118</v>
      </c>
      <c r="AF31" s="5">
        <v>120</v>
      </c>
      <c r="AG31" s="5">
        <v>113</v>
      </c>
      <c r="AH31" s="5">
        <v>118</v>
      </c>
      <c r="AI31" s="5">
        <v>131</v>
      </c>
      <c r="AJ31" s="5">
        <v>158</v>
      </c>
      <c r="AK31" s="5">
        <v>212</v>
      </c>
      <c r="AL31" s="5">
        <v>193</v>
      </c>
      <c r="AM31" s="5">
        <v>186</v>
      </c>
      <c r="AN31" s="5">
        <v>137</v>
      </c>
      <c r="AO31" s="5">
        <v>116</v>
      </c>
      <c r="AP31" s="5">
        <v>67</v>
      </c>
      <c r="AQ31" s="5">
        <f t="shared" si="0"/>
        <v>212</v>
      </c>
      <c r="AR31" s="5">
        <v>2</v>
      </c>
      <c r="AS31" s="5">
        <f t="shared" si="1"/>
        <v>118</v>
      </c>
      <c r="AT31" s="5">
        <f t="shared" si="2"/>
        <v>67</v>
      </c>
      <c r="AU31" s="5">
        <v>5</v>
      </c>
      <c r="AV31" s="5">
        <f t="shared" si="3"/>
        <v>-51</v>
      </c>
      <c r="AW31" s="5">
        <f t="shared" si="4"/>
        <v>145</v>
      </c>
      <c r="AX31" s="5">
        <f t="shared" si="5"/>
        <v>-5</v>
      </c>
      <c r="AY31" s="5">
        <f t="shared" si="6"/>
        <v>0</v>
      </c>
      <c r="AZ31" s="5">
        <f t="shared" si="7"/>
        <v>13</v>
      </c>
      <c r="BA31" s="5">
        <f t="shared" si="8"/>
        <v>94</v>
      </c>
      <c r="BB31" s="5">
        <f t="shared" si="9"/>
        <v>75</v>
      </c>
      <c r="BC31" s="5">
        <f t="shared" si="10"/>
        <v>68</v>
      </c>
      <c r="BD31" s="5">
        <f t="shared" si="11"/>
        <v>19</v>
      </c>
      <c r="BE31" s="11">
        <v>5.9</v>
      </c>
      <c r="BF31" s="11">
        <v>6.8</v>
      </c>
      <c r="BG31" s="11">
        <v>6.4</v>
      </c>
      <c r="BH31" s="11">
        <v>7</v>
      </c>
      <c r="BI31" s="11">
        <v>7.5</v>
      </c>
      <c r="BJ31" s="11">
        <v>10.7</v>
      </c>
      <c r="BK31" s="11">
        <v>13.7</v>
      </c>
      <c r="BL31" s="11">
        <v>21.6</v>
      </c>
      <c r="BM31" s="11">
        <v>23.2</v>
      </c>
      <c r="BN31" s="11">
        <v>21.7</v>
      </c>
      <c r="BO31" s="11">
        <v>19.100000000000001</v>
      </c>
      <c r="BP31" s="11">
        <v>14.3</v>
      </c>
    </row>
    <row r="32" spans="1:68" ht="15.75" x14ac:dyDescent="0.25">
      <c r="A32" s="1">
        <v>16</v>
      </c>
      <c r="B32" s="1">
        <v>5</v>
      </c>
      <c r="C32">
        <v>82.5</v>
      </c>
      <c r="D32">
        <v>157</v>
      </c>
      <c r="E32">
        <v>33.469920000000002</v>
      </c>
      <c r="F32" s="4">
        <v>37.857937777424617</v>
      </c>
      <c r="G32" s="4">
        <v>33.05225028195138</v>
      </c>
      <c r="H32" s="4">
        <v>26.690825615946132</v>
      </c>
      <c r="I32" s="4">
        <v>44.430422193075287</v>
      </c>
      <c r="J32" s="4">
        <v>94.341858759653817</v>
      </c>
      <c r="K32" s="4">
        <v>121.22089589422291</v>
      </c>
      <c r="L32" s="4">
        <v>113.5146593734986</v>
      </c>
      <c r="M32" s="4">
        <v>72.485305857168186</v>
      </c>
      <c r="N32" s="4">
        <v>40.737227072631093</v>
      </c>
      <c r="O32" s="4">
        <v>47.655260025589939</v>
      </c>
      <c r="P32" s="4">
        <v>20.626065460045787</v>
      </c>
      <c r="Q32" s="4">
        <v>9.1183116731703926</v>
      </c>
      <c r="R32" s="4">
        <v>5.6656343659448156</v>
      </c>
      <c r="S32" s="5">
        <v>30</v>
      </c>
      <c r="T32" s="5">
        <v>22</v>
      </c>
      <c r="U32" s="5">
        <v>30</v>
      </c>
      <c r="V32" s="5">
        <v>29</v>
      </c>
      <c r="W32" s="5">
        <v>47</v>
      </c>
      <c r="X32" s="5">
        <v>67</v>
      </c>
      <c r="Y32" s="5">
        <v>162</v>
      </c>
      <c r="Z32" s="5">
        <v>127</v>
      </c>
      <c r="AA32" s="5">
        <v>177</v>
      </c>
      <c r="AB32" s="5">
        <v>114</v>
      </c>
      <c r="AC32" s="5">
        <v>130</v>
      </c>
      <c r="AD32" s="5">
        <v>96</v>
      </c>
      <c r="AE32" s="5">
        <v>111</v>
      </c>
      <c r="AF32" s="5">
        <v>101</v>
      </c>
      <c r="AG32" s="5">
        <v>100</v>
      </c>
      <c r="AH32" s="5">
        <v>109</v>
      </c>
      <c r="AI32" s="5">
        <v>135</v>
      </c>
      <c r="AJ32" s="5">
        <v>159</v>
      </c>
      <c r="AK32" s="5">
        <v>234</v>
      </c>
      <c r="AL32" s="5">
        <v>248</v>
      </c>
      <c r="AM32" s="5">
        <v>231</v>
      </c>
      <c r="AN32" s="5">
        <v>171</v>
      </c>
      <c r="AO32" s="5">
        <v>110</v>
      </c>
      <c r="AP32" s="5">
        <v>82</v>
      </c>
      <c r="AQ32" s="5">
        <f t="shared" si="0"/>
        <v>248</v>
      </c>
      <c r="AR32" s="5">
        <v>2.5</v>
      </c>
      <c r="AS32" s="5">
        <f t="shared" si="1"/>
        <v>111</v>
      </c>
      <c r="AT32" s="5">
        <f t="shared" si="2"/>
        <v>82</v>
      </c>
      <c r="AU32" s="5">
        <v>5</v>
      </c>
      <c r="AV32" s="5">
        <f t="shared" si="3"/>
        <v>-29</v>
      </c>
      <c r="AW32" s="5">
        <f t="shared" si="4"/>
        <v>166</v>
      </c>
      <c r="AX32" s="5">
        <f t="shared" si="5"/>
        <v>-11</v>
      </c>
      <c r="AY32" s="5">
        <f t="shared" si="6"/>
        <v>-2</v>
      </c>
      <c r="AZ32" s="5">
        <f t="shared" si="7"/>
        <v>24</v>
      </c>
      <c r="BA32" s="5">
        <f t="shared" si="8"/>
        <v>123</v>
      </c>
      <c r="BB32" s="5">
        <f t="shared" si="9"/>
        <v>137</v>
      </c>
      <c r="BC32" s="5">
        <f t="shared" si="10"/>
        <v>120</v>
      </c>
      <c r="BD32" s="5">
        <f t="shared" si="11"/>
        <v>60</v>
      </c>
      <c r="BE32" s="11">
        <v>7.3</v>
      </c>
      <c r="BF32" s="11">
        <v>5.2</v>
      </c>
      <c r="BG32" s="11">
        <v>6.2</v>
      </c>
      <c r="BH32" s="11">
        <v>6.3</v>
      </c>
      <c r="BI32" s="11">
        <v>6</v>
      </c>
      <c r="BJ32" s="11">
        <v>8.1</v>
      </c>
      <c r="BK32" s="11">
        <v>14.2</v>
      </c>
      <c r="BL32" s="11">
        <v>14.6</v>
      </c>
      <c r="BM32" s="11">
        <v>31.5</v>
      </c>
      <c r="BN32" s="11">
        <v>24.8</v>
      </c>
      <c r="BO32" s="11">
        <v>16.399999999999999</v>
      </c>
      <c r="BP32" s="14">
        <v>18.399999999999999</v>
      </c>
    </row>
    <row r="33" spans="1:68" ht="15.75" x14ac:dyDescent="0.25">
      <c r="A33" s="1">
        <v>21</v>
      </c>
      <c r="B33" s="1">
        <v>5</v>
      </c>
      <c r="C33">
        <v>89.5</v>
      </c>
      <c r="D33">
        <v>160</v>
      </c>
      <c r="E33">
        <v>34.960940000000001</v>
      </c>
      <c r="F33" s="4">
        <v>51.126716445571986</v>
      </c>
      <c r="G33" s="4">
        <v>45.216144389634124</v>
      </c>
      <c r="H33" s="4">
        <v>59.69531915292373</v>
      </c>
      <c r="I33" s="4">
        <v>87.407927756847869</v>
      </c>
      <c r="J33" s="4">
        <v>78.860475375941533</v>
      </c>
      <c r="K33" s="4">
        <v>74.686485970065917</v>
      </c>
      <c r="L33" s="4">
        <v>71.532512902044289</v>
      </c>
      <c r="M33" s="4">
        <v>69.782503979564126</v>
      </c>
      <c r="N33" s="4">
        <v>57.178978929914493</v>
      </c>
      <c r="O33" s="4">
        <v>46.462430072693039</v>
      </c>
      <c r="P33" s="4">
        <v>23.539038058580129</v>
      </c>
      <c r="Q33" s="4">
        <v>14.207653722276529</v>
      </c>
      <c r="R33" s="4">
        <v>8.5049426204027299</v>
      </c>
      <c r="S33" s="5">
        <v>43</v>
      </c>
      <c r="T33" s="5">
        <v>50</v>
      </c>
      <c r="U33" s="5">
        <v>31</v>
      </c>
      <c r="V33" s="5">
        <v>47</v>
      </c>
      <c r="W33" s="5">
        <v>112</v>
      </c>
      <c r="X33" s="5">
        <v>185</v>
      </c>
      <c r="Y33" s="5" t="s">
        <v>56</v>
      </c>
      <c r="Z33" s="5">
        <v>237</v>
      </c>
      <c r="AA33" s="5">
        <v>96</v>
      </c>
      <c r="AB33" s="5">
        <v>215</v>
      </c>
      <c r="AC33" s="5">
        <v>199</v>
      </c>
      <c r="AD33" s="5">
        <v>183</v>
      </c>
      <c r="AE33" s="5">
        <v>74</v>
      </c>
      <c r="AF33" s="5">
        <v>74</v>
      </c>
      <c r="AG33" s="5">
        <v>70</v>
      </c>
      <c r="AH33" s="5">
        <v>68</v>
      </c>
      <c r="AI33" s="5">
        <v>88</v>
      </c>
      <c r="AJ33" s="5">
        <v>145</v>
      </c>
      <c r="AK33" s="5" t="s">
        <v>56</v>
      </c>
      <c r="AL33" s="5">
        <v>108</v>
      </c>
      <c r="AM33" s="5">
        <v>92</v>
      </c>
      <c r="AN33" s="5">
        <v>98</v>
      </c>
      <c r="AO33" s="5">
        <v>95</v>
      </c>
      <c r="AP33" s="5">
        <v>80</v>
      </c>
      <c r="AQ33" s="5">
        <f t="shared" si="0"/>
        <v>145</v>
      </c>
      <c r="AR33" s="5">
        <v>1.5</v>
      </c>
      <c r="AS33" s="5">
        <f t="shared" si="1"/>
        <v>74</v>
      </c>
      <c r="AT33" s="5">
        <f t="shared" si="2"/>
        <v>68</v>
      </c>
      <c r="AU33" s="5">
        <v>1.17</v>
      </c>
      <c r="AV33" s="5">
        <f t="shared" si="3"/>
        <v>-6</v>
      </c>
      <c r="AW33" s="5">
        <f t="shared" si="4"/>
        <v>77</v>
      </c>
      <c r="AX33" s="5">
        <f t="shared" si="5"/>
        <v>-4</v>
      </c>
      <c r="AY33" s="5">
        <f t="shared" si="6"/>
        <v>-6</v>
      </c>
      <c r="AZ33" s="5">
        <f t="shared" si="7"/>
        <v>14</v>
      </c>
      <c r="BA33" s="5" t="s">
        <v>56</v>
      </c>
      <c r="BB33" s="5">
        <f t="shared" si="9"/>
        <v>34</v>
      </c>
      <c r="BC33" s="5">
        <f t="shared" si="10"/>
        <v>18</v>
      </c>
      <c r="BD33" s="5">
        <f t="shared" si="11"/>
        <v>24</v>
      </c>
      <c r="BE33" s="11">
        <v>12.9</v>
      </c>
      <c r="BF33" s="11">
        <v>11.3</v>
      </c>
      <c r="BG33" s="11">
        <v>8.6999999999999993</v>
      </c>
      <c r="BH33" s="11">
        <v>5.6</v>
      </c>
      <c r="BI33" s="11">
        <v>6.4</v>
      </c>
      <c r="BJ33" s="11">
        <v>23.2</v>
      </c>
      <c r="BK33" s="11"/>
      <c r="BL33" s="11">
        <v>22.3</v>
      </c>
      <c r="BM33" s="11">
        <v>13.9</v>
      </c>
      <c r="BN33" s="11">
        <v>15</v>
      </c>
      <c r="BO33" s="11">
        <v>27</v>
      </c>
      <c r="BP33" s="11">
        <v>18.2</v>
      </c>
    </row>
    <row r="34" spans="1:68" ht="15.75" x14ac:dyDescent="0.25">
      <c r="A34" s="1">
        <v>27</v>
      </c>
      <c r="B34" s="1">
        <v>5</v>
      </c>
      <c r="C34">
        <v>101.9</v>
      </c>
      <c r="D34">
        <v>167.2</v>
      </c>
      <c r="E34">
        <v>36.45035</v>
      </c>
      <c r="F34" s="4">
        <v>25.415868082079008</v>
      </c>
      <c r="G34" s="4">
        <v>36.998245805396635</v>
      </c>
      <c r="H34" s="4">
        <v>36.620862845933416</v>
      </c>
      <c r="I34" s="4">
        <v>55.427926239328983</v>
      </c>
      <c r="J34" s="4">
        <v>72.612403987268308</v>
      </c>
      <c r="K34" s="4">
        <v>70.195736613518307</v>
      </c>
      <c r="L34" s="4">
        <v>63.749326307575345</v>
      </c>
      <c r="M34" s="4">
        <v>47.970262503305861</v>
      </c>
      <c r="N34" s="4">
        <v>42.737812367088537</v>
      </c>
      <c r="O34" s="4">
        <v>46.863507210715348</v>
      </c>
      <c r="P34" s="4">
        <v>31.471432582988108</v>
      </c>
      <c r="Q34" s="4">
        <v>10.208023020867689</v>
      </c>
      <c r="R34" s="4">
        <v>11.029701439420487</v>
      </c>
      <c r="S34" s="5">
        <v>11</v>
      </c>
      <c r="T34" s="5">
        <v>11</v>
      </c>
      <c r="U34" s="5">
        <v>9</v>
      </c>
      <c r="V34" s="5">
        <v>44</v>
      </c>
      <c r="W34" s="5">
        <v>14</v>
      </c>
      <c r="X34" s="5">
        <v>25</v>
      </c>
      <c r="Y34" s="5">
        <v>76</v>
      </c>
      <c r="Z34" s="5">
        <v>65</v>
      </c>
      <c r="AA34" s="5">
        <v>154</v>
      </c>
      <c r="AB34" s="5">
        <v>90</v>
      </c>
      <c r="AC34" s="5">
        <v>80</v>
      </c>
      <c r="AD34" s="5">
        <v>39</v>
      </c>
      <c r="AE34" s="5">
        <v>81</v>
      </c>
      <c r="AF34" s="5">
        <v>76</v>
      </c>
      <c r="AG34" s="5">
        <v>72</v>
      </c>
      <c r="AH34" s="5" t="s">
        <v>56</v>
      </c>
      <c r="AI34" s="5">
        <v>72</v>
      </c>
      <c r="AJ34" s="5">
        <v>91</v>
      </c>
      <c r="AK34" s="5">
        <v>150</v>
      </c>
      <c r="AL34" s="5">
        <v>165</v>
      </c>
      <c r="AM34" s="5">
        <v>156</v>
      </c>
      <c r="AN34" s="5">
        <v>129</v>
      </c>
      <c r="AO34" s="5">
        <v>121</v>
      </c>
      <c r="AP34" s="5">
        <v>65</v>
      </c>
      <c r="AQ34" s="5">
        <f t="shared" si="0"/>
        <v>165</v>
      </c>
      <c r="AR34" s="5">
        <v>2.5</v>
      </c>
      <c r="AS34" s="5">
        <f t="shared" si="1"/>
        <v>81</v>
      </c>
      <c r="AT34" s="5">
        <f t="shared" si="2"/>
        <v>65</v>
      </c>
      <c r="AU34" s="5">
        <v>5</v>
      </c>
      <c r="AV34" s="5">
        <f t="shared" si="3"/>
        <v>-16</v>
      </c>
      <c r="AW34" s="5">
        <f t="shared" si="4"/>
        <v>100</v>
      </c>
      <c r="AX34" s="5">
        <f t="shared" si="5"/>
        <v>-9</v>
      </c>
      <c r="AY34" s="5" t="s">
        <v>56</v>
      </c>
      <c r="AZ34" s="5">
        <f t="shared" si="7"/>
        <v>-9</v>
      </c>
      <c r="BA34" s="5">
        <f t="shared" si="8"/>
        <v>69</v>
      </c>
      <c r="BB34" s="5">
        <f t="shared" si="9"/>
        <v>84</v>
      </c>
      <c r="BC34" s="5">
        <f t="shared" si="10"/>
        <v>75</v>
      </c>
      <c r="BD34" s="5">
        <f t="shared" si="11"/>
        <v>48</v>
      </c>
      <c r="BE34" s="12">
        <v>5.25</v>
      </c>
      <c r="BF34" s="12">
        <v>3.85</v>
      </c>
      <c r="BG34" s="12">
        <v>3.5</v>
      </c>
      <c r="BH34" s="12">
        <v>7.8</v>
      </c>
      <c r="BI34" s="12">
        <v>4.1500000000000004</v>
      </c>
      <c r="BJ34" s="12">
        <v>6.4</v>
      </c>
      <c r="BK34" s="12">
        <v>11.45</v>
      </c>
      <c r="BL34" s="12">
        <v>32.65</v>
      </c>
      <c r="BM34" s="12">
        <v>29.9</v>
      </c>
      <c r="BN34" s="12">
        <v>33.15</v>
      </c>
      <c r="BO34" s="12">
        <v>30</v>
      </c>
      <c r="BP34" s="12">
        <v>11.95</v>
      </c>
    </row>
    <row r="35" spans="1:68" ht="15.75" x14ac:dyDescent="0.25">
      <c r="A35" s="1">
        <v>4</v>
      </c>
      <c r="B35" s="1">
        <v>7.5</v>
      </c>
      <c r="C35">
        <v>79.900000000000006</v>
      </c>
      <c r="D35">
        <v>154</v>
      </c>
      <c r="E35">
        <v>33.690339999999999</v>
      </c>
      <c r="F35" s="4">
        <v>49.367789270302339</v>
      </c>
      <c r="G35" s="4">
        <v>47.90731823879468</v>
      </c>
      <c r="H35" s="4">
        <v>49.773276822876404</v>
      </c>
      <c r="I35" s="4">
        <v>113.80981750323436</v>
      </c>
      <c r="J35" s="4">
        <v>165.08522171126646</v>
      </c>
      <c r="K35" s="4">
        <v>154.35632415379132</v>
      </c>
      <c r="L35" s="4">
        <v>155.61668036988027</v>
      </c>
      <c r="M35" s="4">
        <v>84.619332244669891</v>
      </c>
      <c r="N35" s="4">
        <v>41.746326140194718</v>
      </c>
      <c r="O35" s="4">
        <v>42.033374540666443</v>
      </c>
      <c r="P35" s="4">
        <v>25.755333562551208</v>
      </c>
      <c r="Q35" s="4">
        <v>14.775496969425781</v>
      </c>
      <c r="R35" s="4">
        <v>13.137576453877655</v>
      </c>
      <c r="S35" s="5">
        <v>31</v>
      </c>
      <c r="T35" s="5">
        <v>34</v>
      </c>
      <c r="U35" s="5">
        <v>34</v>
      </c>
      <c r="V35" s="5">
        <v>44</v>
      </c>
      <c r="W35" s="5">
        <v>44</v>
      </c>
      <c r="X35" s="5">
        <v>198</v>
      </c>
      <c r="Y35" s="5">
        <v>117</v>
      </c>
      <c r="Z35" s="5">
        <v>152</v>
      </c>
      <c r="AA35" s="5">
        <v>152</v>
      </c>
      <c r="AB35" s="5">
        <v>146</v>
      </c>
      <c r="AC35" s="5">
        <v>145</v>
      </c>
      <c r="AD35" s="5">
        <v>93</v>
      </c>
      <c r="AE35" s="5">
        <v>87</v>
      </c>
      <c r="AF35" s="5">
        <v>81</v>
      </c>
      <c r="AG35" s="5">
        <v>89</v>
      </c>
      <c r="AH35" s="5">
        <v>82</v>
      </c>
      <c r="AI35" s="5">
        <v>104</v>
      </c>
      <c r="AJ35" s="5">
        <v>130</v>
      </c>
      <c r="AK35" s="5">
        <v>184</v>
      </c>
      <c r="AL35" s="5">
        <v>204</v>
      </c>
      <c r="AM35" s="5">
        <v>195</v>
      </c>
      <c r="AN35" s="5">
        <v>174</v>
      </c>
      <c r="AO35" s="5">
        <v>157</v>
      </c>
      <c r="AP35" s="5">
        <v>124</v>
      </c>
      <c r="AQ35" s="5">
        <f t="shared" si="0"/>
        <v>204</v>
      </c>
      <c r="AR35" s="5">
        <v>2.5</v>
      </c>
      <c r="AS35" s="5">
        <f t="shared" si="1"/>
        <v>87</v>
      </c>
      <c r="AT35" s="5">
        <f t="shared" si="2"/>
        <v>81</v>
      </c>
      <c r="AU35" s="5">
        <v>0.5</v>
      </c>
      <c r="AV35" s="5">
        <f t="shared" si="3"/>
        <v>-6</v>
      </c>
      <c r="AW35" s="5">
        <f t="shared" si="4"/>
        <v>123</v>
      </c>
      <c r="AX35" s="5">
        <f t="shared" si="5"/>
        <v>2</v>
      </c>
      <c r="AY35" s="5">
        <f t="shared" si="6"/>
        <v>-5</v>
      </c>
      <c r="AZ35" s="5">
        <f t="shared" si="7"/>
        <v>17</v>
      </c>
      <c r="BA35" s="5">
        <f t="shared" si="8"/>
        <v>97</v>
      </c>
      <c r="BB35" s="5">
        <f t="shared" si="9"/>
        <v>117</v>
      </c>
      <c r="BC35" s="5">
        <f t="shared" si="10"/>
        <v>108</v>
      </c>
      <c r="BD35" s="5">
        <f t="shared" si="11"/>
        <v>87</v>
      </c>
      <c r="BE35" s="11">
        <v>4.45</v>
      </c>
      <c r="BF35" s="11">
        <v>4.9000000000000004</v>
      </c>
      <c r="BG35" s="11">
        <v>4.79</v>
      </c>
      <c r="BH35" s="11">
        <v>6.7</v>
      </c>
      <c r="BI35" s="11">
        <v>10.5</v>
      </c>
      <c r="BJ35" s="11">
        <v>12.4</v>
      </c>
      <c r="BK35" s="11">
        <v>13.9</v>
      </c>
      <c r="BL35" s="11">
        <v>21.9</v>
      </c>
      <c r="BM35" s="11">
        <v>33.200000000000003</v>
      </c>
      <c r="BN35" s="11">
        <v>14.5</v>
      </c>
      <c r="BO35" s="11">
        <v>33.700000000000003</v>
      </c>
      <c r="BP35" s="11">
        <v>30.4</v>
      </c>
    </row>
    <row r="36" spans="1:68" ht="15.75" x14ac:dyDescent="0.25">
      <c r="A36" s="1">
        <v>5</v>
      </c>
      <c r="B36" s="1">
        <v>7.5</v>
      </c>
      <c r="C36">
        <v>102.8</v>
      </c>
      <c r="D36">
        <v>163.80000000000001</v>
      </c>
      <c r="E36">
        <v>38.314689999999999</v>
      </c>
      <c r="F36" s="4">
        <v>13.019549098416876</v>
      </c>
      <c r="G36" s="4">
        <v>25.580130175265001</v>
      </c>
      <c r="H36" s="4">
        <v>30.323815674713646</v>
      </c>
      <c r="I36" s="4">
        <v>66.917528023490732</v>
      </c>
      <c r="J36" s="4">
        <v>116.04765602065117</v>
      </c>
      <c r="K36" s="4">
        <v>104.27144209193919</v>
      </c>
      <c r="L36" s="4">
        <v>118.60779998886925</v>
      </c>
      <c r="M36" s="4">
        <v>58.262981396378358</v>
      </c>
      <c r="N36" s="4">
        <v>36.689172624173324</v>
      </c>
      <c r="O36" s="4">
        <v>28.166663322842101</v>
      </c>
      <c r="P36" s="4">
        <v>15.623604011904813</v>
      </c>
      <c r="Q36" s="4">
        <v>9.2403123994912395</v>
      </c>
      <c r="R36" s="4">
        <v>7.2537330508806575</v>
      </c>
      <c r="S36" s="5">
        <v>15</v>
      </c>
      <c r="T36" s="5">
        <v>26</v>
      </c>
      <c r="U36" s="5">
        <v>28</v>
      </c>
      <c r="V36" s="5">
        <v>23</v>
      </c>
      <c r="W36" s="5">
        <v>25</v>
      </c>
      <c r="X36" s="5">
        <v>91</v>
      </c>
      <c r="Y36" s="5">
        <v>132</v>
      </c>
      <c r="Z36" s="5">
        <v>144</v>
      </c>
      <c r="AA36" s="5">
        <v>181</v>
      </c>
      <c r="AB36" s="5">
        <v>171</v>
      </c>
      <c r="AC36" s="5">
        <v>121</v>
      </c>
      <c r="AD36" s="5">
        <v>50</v>
      </c>
      <c r="AE36" s="5">
        <v>86</v>
      </c>
      <c r="AF36" s="5">
        <v>79</v>
      </c>
      <c r="AG36" s="5">
        <v>76</v>
      </c>
      <c r="AH36" s="5">
        <v>82</v>
      </c>
      <c r="AI36" s="5">
        <v>96</v>
      </c>
      <c r="AJ36" s="5">
        <v>111</v>
      </c>
      <c r="AK36" s="5">
        <v>162</v>
      </c>
      <c r="AL36" s="5">
        <v>163</v>
      </c>
      <c r="AM36" s="5">
        <v>179</v>
      </c>
      <c r="AN36" s="5">
        <v>162</v>
      </c>
      <c r="AO36" s="5">
        <v>124</v>
      </c>
      <c r="AP36" s="5">
        <v>63</v>
      </c>
      <c r="AQ36" s="5">
        <f t="shared" si="0"/>
        <v>179</v>
      </c>
      <c r="AR36" s="5">
        <v>3</v>
      </c>
      <c r="AS36" s="5">
        <f t="shared" si="1"/>
        <v>86</v>
      </c>
      <c r="AT36" s="5">
        <f t="shared" si="2"/>
        <v>63</v>
      </c>
      <c r="AU36" s="5">
        <v>5</v>
      </c>
      <c r="AV36" s="5">
        <f t="shared" si="3"/>
        <v>-23</v>
      </c>
      <c r="AW36" s="5">
        <f t="shared" si="4"/>
        <v>116</v>
      </c>
      <c r="AX36" s="5">
        <f t="shared" si="5"/>
        <v>-10</v>
      </c>
      <c r="AY36" s="5">
        <f t="shared" si="6"/>
        <v>-4</v>
      </c>
      <c r="AZ36" s="5">
        <f t="shared" si="7"/>
        <v>10</v>
      </c>
      <c r="BA36" s="5">
        <f t="shared" si="8"/>
        <v>76</v>
      </c>
      <c r="BB36" s="5">
        <f t="shared" si="9"/>
        <v>77</v>
      </c>
      <c r="BC36" s="5">
        <f t="shared" si="10"/>
        <v>93</v>
      </c>
      <c r="BD36" s="5">
        <f t="shared" si="11"/>
        <v>76</v>
      </c>
      <c r="BE36" s="12">
        <v>2.4500000000000002</v>
      </c>
      <c r="BF36" s="12">
        <v>4.8</v>
      </c>
      <c r="BG36" s="12">
        <v>4.3</v>
      </c>
      <c r="BH36" s="12">
        <v>4.45</v>
      </c>
      <c r="BI36" s="12">
        <v>5.9</v>
      </c>
      <c r="BJ36" s="12">
        <v>11.4</v>
      </c>
      <c r="BK36" s="12">
        <v>16.149999999999999</v>
      </c>
      <c r="BL36" s="12">
        <v>16.350000000000001</v>
      </c>
      <c r="BM36" s="12">
        <v>21.75</v>
      </c>
      <c r="BN36" s="12">
        <v>21.05</v>
      </c>
      <c r="BO36" s="12">
        <v>21.05</v>
      </c>
      <c r="BP36" s="12">
        <v>9.4499999999999993</v>
      </c>
    </row>
    <row r="37" spans="1:68" ht="15.75" x14ac:dyDescent="0.25">
      <c r="A37" s="1">
        <v>12</v>
      </c>
      <c r="B37" s="1">
        <v>7.5</v>
      </c>
      <c r="C37">
        <v>103.6</v>
      </c>
      <c r="D37">
        <v>160.02000000000001</v>
      </c>
      <c r="E37">
        <v>40.458629999999999</v>
      </c>
      <c r="F37" s="4">
        <v>11.35</v>
      </c>
      <c r="G37" s="4">
        <v>14.47</v>
      </c>
      <c r="H37" s="4">
        <v>22.65</v>
      </c>
      <c r="I37" s="4">
        <v>34.32</v>
      </c>
      <c r="J37" s="4">
        <v>60.12</v>
      </c>
      <c r="K37" s="4">
        <v>69.75</v>
      </c>
      <c r="L37" s="4">
        <v>70.08</v>
      </c>
      <c r="M37" s="4">
        <v>35.049999999999997</v>
      </c>
      <c r="N37" s="4">
        <v>56.46</v>
      </c>
      <c r="O37" s="4">
        <v>55.69</v>
      </c>
      <c r="P37" s="4">
        <v>41.71</v>
      </c>
      <c r="Q37" s="4">
        <v>19.64</v>
      </c>
      <c r="R37" s="4">
        <v>15.84</v>
      </c>
      <c r="S37" s="5">
        <v>24</v>
      </c>
      <c r="T37" s="5">
        <v>20</v>
      </c>
      <c r="U37" s="5" t="s">
        <v>56</v>
      </c>
      <c r="V37" s="5">
        <v>22</v>
      </c>
      <c r="W37" s="5">
        <v>32</v>
      </c>
      <c r="X37" s="5">
        <v>41</v>
      </c>
      <c r="Y37" s="5">
        <v>65</v>
      </c>
      <c r="Z37" s="5">
        <v>77</v>
      </c>
      <c r="AA37" s="5">
        <v>97</v>
      </c>
      <c r="AB37" s="5">
        <v>89</v>
      </c>
      <c r="AC37" s="5">
        <v>80</v>
      </c>
      <c r="AD37" s="5">
        <v>62</v>
      </c>
      <c r="AE37" s="5">
        <v>78</v>
      </c>
      <c r="AF37" s="5">
        <v>69</v>
      </c>
      <c r="AG37" s="5" t="s">
        <v>56</v>
      </c>
      <c r="AH37" s="5">
        <v>70</v>
      </c>
      <c r="AI37" s="5">
        <v>85</v>
      </c>
      <c r="AJ37" s="5">
        <v>100</v>
      </c>
      <c r="AK37" s="5">
        <v>143</v>
      </c>
      <c r="AL37" s="5">
        <v>158</v>
      </c>
      <c r="AM37" s="5">
        <v>172</v>
      </c>
      <c r="AN37" s="5">
        <v>142</v>
      </c>
      <c r="AO37" s="5">
        <v>140</v>
      </c>
      <c r="AP37" s="5">
        <v>96</v>
      </c>
      <c r="AQ37" s="5">
        <f t="shared" si="0"/>
        <v>172</v>
      </c>
      <c r="AR37" s="5">
        <v>3</v>
      </c>
      <c r="AS37" s="5">
        <f t="shared" si="1"/>
        <v>78</v>
      </c>
      <c r="AT37" s="5">
        <f t="shared" si="2"/>
        <v>69</v>
      </c>
      <c r="AU37" s="5">
        <v>0.5</v>
      </c>
      <c r="AV37" s="5">
        <f t="shared" si="3"/>
        <v>-9</v>
      </c>
      <c r="AW37" s="5">
        <f t="shared" si="4"/>
        <v>103</v>
      </c>
      <c r="AX37" s="5" t="s">
        <v>56</v>
      </c>
      <c r="AY37" s="5">
        <f t="shared" si="6"/>
        <v>-8</v>
      </c>
      <c r="AZ37" s="5">
        <f t="shared" si="7"/>
        <v>7</v>
      </c>
      <c r="BA37" s="5">
        <f t="shared" si="8"/>
        <v>65</v>
      </c>
      <c r="BB37" s="5">
        <f t="shared" si="9"/>
        <v>80</v>
      </c>
      <c r="BC37" s="5">
        <f t="shared" si="10"/>
        <v>94</v>
      </c>
      <c r="BD37" s="5">
        <f t="shared" si="11"/>
        <v>64</v>
      </c>
      <c r="BE37" s="11">
        <v>4.46</v>
      </c>
      <c r="BF37" s="11">
        <v>3.9</v>
      </c>
      <c r="BG37" s="11"/>
      <c r="BH37" s="11">
        <v>3.95</v>
      </c>
      <c r="BI37" s="11">
        <v>4.53</v>
      </c>
      <c r="BJ37" s="11">
        <v>6.51</v>
      </c>
      <c r="BK37" s="11">
        <v>8.19</v>
      </c>
      <c r="BL37" s="11">
        <v>11.37</v>
      </c>
      <c r="BM37" s="11">
        <v>12.03</v>
      </c>
      <c r="BN37" s="11">
        <v>11.79</v>
      </c>
      <c r="BO37" s="11">
        <v>13.17</v>
      </c>
      <c r="BP37" s="11">
        <v>11.1</v>
      </c>
    </row>
    <row r="38" spans="1:68" ht="15.75" x14ac:dyDescent="0.25">
      <c r="A38" s="1">
        <v>22</v>
      </c>
      <c r="B38" s="1">
        <v>7.5</v>
      </c>
      <c r="C38">
        <v>116.3</v>
      </c>
      <c r="D38">
        <v>161.30000000000001</v>
      </c>
      <c r="E38">
        <v>44.700360000000003</v>
      </c>
      <c r="F38" s="4">
        <v>5.0800076033341943</v>
      </c>
      <c r="G38" s="4">
        <v>6.2681883116137751</v>
      </c>
      <c r="H38" s="4">
        <v>7.4882679258480414</v>
      </c>
      <c r="I38" s="4">
        <v>13.03475898893973</v>
      </c>
      <c r="J38" s="4">
        <v>34.35613373056664</v>
      </c>
      <c r="K38" s="4">
        <v>51.666509729861332</v>
      </c>
      <c r="L38" s="4">
        <v>42.345155371378439</v>
      </c>
      <c r="M38" s="4">
        <v>42.854020496047944</v>
      </c>
      <c r="N38" s="4">
        <v>34.761531668086747</v>
      </c>
      <c r="O38" s="4">
        <v>29.820418581554762</v>
      </c>
      <c r="P38" s="4">
        <v>14.006732559619635</v>
      </c>
      <c r="Q38" s="4">
        <v>10.433046989526284</v>
      </c>
      <c r="R38" s="4">
        <v>4.6702202722979811</v>
      </c>
      <c r="S38" s="5">
        <v>21</v>
      </c>
      <c r="T38" s="5">
        <v>20</v>
      </c>
      <c r="U38" s="5">
        <v>22</v>
      </c>
      <c r="V38" s="5">
        <v>21</v>
      </c>
      <c r="W38" s="5">
        <v>36</v>
      </c>
      <c r="X38" s="5">
        <v>66</v>
      </c>
      <c r="Y38" s="5">
        <v>74</v>
      </c>
      <c r="Z38" s="5">
        <v>129</v>
      </c>
      <c r="AA38" s="5">
        <v>115</v>
      </c>
      <c r="AB38" s="5">
        <v>41</v>
      </c>
      <c r="AC38" s="5">
        <v>21</v>
      </c>
      <c r="AD38" s="5">
        <v>24</v>
      </c>
      <c r="AE38" s="5">
        <v>99</v>
      </c>
      <c r="AF38" s="5">
        <v>87</v>
      </c>
      <c r="AG38" s="5">
        <v>88</v>
      </c>
      <c r="AH38" s="5">
        <v>82</v>
      </c>
      <c r="AI38" s="5">
        <v>95</v>
      </c>
      <c r="AJ38" s="5">
        <v>116</v>
      </c>
      <c r="AK38" s="5">
        <v>127</v>
      </c>
      <c r="AL38" s="5">
        <v>145</v>
      </c>
      <c r="AM38" s="5">
        <v>143</v>
      </c>
      <c r="AN38" s="5">
        <v>132</v>
      </c>
      <c r="AO38" s="5">
        <v>132</v>
      </c>
      <c r="AP38" s="5">
        <v>97</v>
      </c>
      <c r="AQ38" s="5">
        <f t="shared" si="0"/>
        <v>145</v>
      </c>
      <c r="AR38" s="5">
        <v>2.5</v>
      </c>
      <c r="AS38" s="5">
        <f t="shared" si="1"/>
        <v>99</v>
      </c>
      <c r="AT38" s="5">
        <f t="shared" si="2"/>
        <v>82</v>
      </c>
      <c r="AU38" s="5">
        <v>1.17</v>
      </c>
      <c r="AV38" s="5">
        <f t="shared" si="3"/>
        <v>-17</v>
      </c>
      <c r="AW38" s="5">
        <f t="shared" si="4"/>
        <v>63</v>
      </c>
      <c r="AX38" s="5">
        <f t="shared" si="5"/>
        <v>-11</v>
      </c>
      <c r="AY38" s="5">
        <f t="shared" si="6"/>
        <v>-17</v>
      </c>
      <c r="AZ38" s="5">
        <f t="shared" si="7"/>
        <v>-4</v>
      </c>
      <c r="BA38" s="5">
        <f t="shared" si="8"/>
        <v>28</v>
      </c>
      <c r="BB38" s="5">
        <f t="shared" si="9"/>
        <v>46</v>
      </c>
      <c r="BC38" s="5">
        <f t="shared" si="10"/>
        <v>44</v>
      </c>
      <c r="BD38" s="5">
        <f t="shared" si="11"/>
        <v>33</v>
      </c>
      <c r="BE38" s="11">
        <v>4.7</v>
      </c>
      <c r="BF38" s="11">
        <v>5.5</v>
      </c>
      <c r="BG38" s="11">
        <v>9.4</v>
      </c>
      <c r="BH38" s="11">
        <v>8</v>
      </c>
      <c r="BI38" s="11">
        <v>7.7</v>
      </c>
      <c r="BJ38" s="11">
        <v>9.6999999999999993</v>
      </c>
      <c r="BK38" s="11">
        <v>18.100000000000001</v>
      </c>
      <c r="BL38" s="11">
        <v>16.399999999999999</v>
      </c>
      <c r="BM38" s="11">
        <v>14.7</v>
      </c>
      <c r="BN38" s="11">
        <v>15.3</v>
      </c>
      <c r="BO38" s="11">
        <v>14.9</v>
      </c>
      <c r="BP38" s="11">
        <v>13.2</v>
      </c>
    </row>
    <row r="39" spans="1:68" ht="15.75" x14ac:dyDescent="0.25">
      <c r="A39" s="1">
        <v>23</v>
      </c>
      <c r="B39" s="1">
        <v>10</v>
      </c>
      <c r="C39">
        <v>163.69999999999999</v>
      </c>
      <c r="D39">
        <v>178.9</v>
      </c>
      <c r="E39">
        <v>51.147930000000002</v>
      </c>
      <c r="F39" s="4">
        <v>5.8297755450221906</v>
      </c>
      <c r="G39" s="4">
        <v>14.487239409096599</v>
      </c>
      <c r="H39" s="4">
        <v>12.131981018378093</v>
      </c>
      <c r="I39" s="4">
        <v>19.720045758983595</v>
      </c>
      <c r="J39" s="4">
        <v>28.763264471322806</v>
      </c>
      <c r="K39" s="4">
        <v>32.277294431608539</v>
      </c>
      <c r="L39" s="4">
        <v>31.231508122829648</v>
      </c>
      <c r="M39" s="4">
        <v>27.608931015639975</v>
      </c>
      <c r="N39" s="4">
        <v>26.199496757026917</v>
      </c>
      <c r="O39" s="4">
        <v>37.893128928496232</v>
      </c>
      <c r="P39" s="4">
        <v>34.477914009929442</v>
      </c>
      <c r="Q39" s="4">
        <v>17.324729660656413</v>
      </c>
      <c r="R39" s="4">
        <v>8.8805024646828006</v>
      </c>
      <c r="S39" s="5">
        <v>7</v>
      </c>
      <c r="T39" s="5">
        <v>14</v>
      </c>
      <c r="U39" s="5">
        <v>15</v>
      </c>
      <c r="V39" s="5">
        <v>18</v>
      </c>
      <c r="W39" s="5">
        <v>30</v>
      </c>
      <c r="X39" s="5">
        <v>41</v>
      </c>
      <c r="Y39" s="5">
        <v>69</v>
      </c>
      <c r="Z39" s="5">
        <v>78</v>
      </c>
      <c r="AA39" s="5">
        <v>48</v>
      </c>
      <c r="AB39" s="5">
        <v>123</v>
      </c>
      <c r="AC39" s="5">
        <v>74</v>
      </c>
      <c r="AD39" s="5">
        <v>52</v>
      </c>
      <c r="AE39" s="5">
        <v>69</v>
      </c>
      <c r="AF39" s="5">
        <v>69</v>
      </c>
      <c r="AG39" s="5">
        <v>72</v>
      </c>
      <c r="AH39" s="5">
        <v>72</v>
      </c>
      <c r="AI39" s="5">
        <v>90</v>
      </c>
      <c r="AJ39" s="5">
        <v>109</v>
      </c>
      <c r="AK39" s="5">
        <v>128</v>
      </c>
      <c r="AL39" s="5">
        <v>129</v>
      </c>
      <c r="AM39" s="5">
        <v>109</v>
      </c>
      <c r="AN39" s="5">
        <v>123</v>
      </c>
      <c r="AO39" s="5">
        <v>104</v>
      </c>
      <c r="AP39" s="5">
        <v>78</v>
      </c>
      <c r="AQ39" s="5">
        <f t="shared" si="0"/>
        <v>129</v>
      </c>
      <c r="AR39" s="5">
        <v>2.5</v>
      </c>
      <c r="AS39" s="5">
        <f t="shared" si="1"/>
        <v>69</v>
      </c>
      <c r="AT39" s="5">
        <f t="shared" si="2"/>
        <v>69</v>
      </c>
      <c r="AU39" s="5">
        <v>0</v>
      </c>
      <c r="AV39" s="5">
        <f t="shared" si="3"/>
        <v>0</v>
      </c>
      <c r="AW39" s="5">
        <f t="shared" si="4"/>
        <v>60</v>
      </c>
      <c r="AX39" s="5">
        <f t="shared" si="5"/>
        <v>3</v>
      </c>
      <c r="AY39" s="5">
        <f t="shared" si="6"/>
        <v>3</v>
      </c>
      <c r="AZ39" s="5">
        <f t="shared" si="7"/>
        <v>21</v>
      </c>
      <c r="BA39" s="5">
        <f t="shared" si="8"/>
        <v>59</v>
      </c>
      <c r="BB39" s="5">
        <f t="shared" si="9"/>
        <v>60</v>
      </c>
      <c r="BC39" s="5">
        <f t="shared" si="10"/>
        <v>40</v>
      </c>
      <c r="BD39" s="5">
        <f t="shared" si="11"/>
        <v>54</v>
      </c>
      <c r="BE39" s="11">
        <v>2.8</v>
      </c>
      <c r="BF39" s="11">
        <v>3.2</v>
      </c>
      <c r="BG39" s="11">
        <v>3.3</v>
      </c>
      <c r="BH39" s="11">
        <v>2.9</v>
      </c>
      <c r="BI39" s="11">
        <v>3.7</v>
      </c>
      <c r="BJ39" s="11">
        <v>5.2</v>
      </c>
      <c r="BK39" s="11">
        <v>4.4000000000000004</v>
      </c>
      <c r="BL39" s="11">
        <v>9.1</v>
      </c>
      <c r="BM39" s="11">
        <v>6.3</v>
      </c>
      <c r="BN39" s="11">
        <v>17.600000000000001</v>
      </c>
      <c r="BO39" s="11">
        <v>11.7</v>
      </c>
      <c r="BP39" s="11">
        <v>5.9</v>
      </c>
    </row>
    <row r="40" spans="1:68" ht="15.75" x14ac:dyDescent="0.25">
      <c r="A40" s="1">
        <v>34</v>
      </c>
      <c r="B40" s="1">
        <v>10</v>
      </c>
      <c r="C40">
        <v>122.02</v>
      </c>
      <c r="D40">
        <v>180</v>
      </c>
      <c r="E40">
        <v>37.660490000000003</v>
      </c>
      <c r="F40" s="4">
        <v>41.018422522554509</v>
      </c>
      <c r="G40" s="4">
        <v>43.8785407288307</v>
      </c>
      <c r="H40" s="4">
        <v>39.928217489926766</v>
      </c>
      <c r="I40" s="4">
        <v>52.567179741428248</v>
      </c>
      <c r="J40" s="4">
        <v>62.619297644486231</v>
      </c>
      <c r="K40" s="4">
        <v>71.392368152547178</v>
      </c>
      <c r="L40" s="4">
        <v>78.240874766067108</v>
      </c>
      <c r="M40" s="4">
        <v>54.232494140172776</v>
      </c>
      <c r="N40" s="4">
        <v>44.337480619012254</v>
      </c>
      <c r="O40" s="4">
        <v>31.756025334815714</v>
      </c>
      <c r="P40" s="4">
        <v>12.839042681804671</v>
      </c>
      <c r="Q40" s="4">
        <v>18.342053017015161</v>
      </c>
      <c r="R40" s="4">
        <v>12.972185245153785</v>
      </c>
      <c r="S40" s="5">
        <v>36</v>
      </c>
      <c r="T40" s="5">
        <v>38</v>
      </c>
      <c r="U40" s="5">
        <v>42</v>
      </c>
      <c r="V40" s="5">
        <v>32</v>
      </c>
      <c r="W40" s="5">
        <v>45</v>
      </c>
      <c r="X40" s="5">
        <v>64</v>
      </c>
      <c r="Y40" s="5">
        <v>78</v>
      </c>
      <c r="Z40" s="5">
        <v>19</v>
      </c>
      <c r="AA40" s="5">
        <v>112</v>
      </c>
      <c r="AB40" s="5">
        <v>148</v>
      </c>
      <c r="AC40" s="5">
        <v>139</v>
      </c>
      <c r="AD40" s="5">
        <v>30</v>
      </c>
      <c r="AE40" s="5">
        <v>64</v>
      </c>
      <c r="AF40" s="5">
        <v>66</v>
      </c>
      <c r="AG40" s="5">
        <v>60</v>
      </c>
      <c r="AH40" s="5">
        <v>60</v>
      </c>
      <c r="AI40" s="5">
        <v>68</v>
      </c>
      <c r="AJ40" s="5">
        <v>88</v>
      </c>
      <c r="AK40" s="5">
        <v>118</v>
      </c>
      <c r="AL40" s="5">
        <v>152</v>
      </c>
      <c r="AM40" s="5">
        <v>153</v>
      </c>
      <c r="AN40" s="5">
        <v>160</v>
      </c>
      <c r="AO40" s="5">
        <v>152</v>
      </c>
      <c r="AP40" s="5">
        <v>98</v>
      </c>
      <c r="AQ40" s="5">
        <f t="shared" si="0"/>
        <v>160</v>
      </c>
      <c r="AR40" s="5">
        <v>3.5</v>
      </c>
      <c r="AS40" s="5">
        <f t="shared" si="1"/>
        <v>64</v>
      </c>
      <c r="AT40" s="5">
        <f t="shared" si="2"/>
        <v>60</v>
      </c>
      <c r="AU40" s="5">
        <v>1</v>
      </c>
      <c r="AV40" s="5">
        <f t="shared" si="3"/>
        <v>-4</v>
      </c>
      <c r="AW40" s="5">
        <f t="shared" si="4"/>
        <v>100</v>
      </c>
      <c r="AX40" s="5">
        <f t="shared" si="5"/>
        <v>-4</v>
      </c>
      <c r="AY40" s="5">
        <f t="shared" si="6"/>
        <v>-4</v>
      </c>
      <c r="AZ40" s="5">
        <f t="shared" si="7"/>
        <v>4</v>
      </c>
      <c r="BA40" s="5">
        <f t="shared" si="8"/>
        <v>54</v>
      </c>
      <c r="BB40" s="5">
        <f t="shared" si="9"/>
        <v>88</v>
      </c>
      <c r="BC40" s="5">
        <f t="shared" si="10"/>
        <v>89</v>
      </c>
      <c r="BD40" s="5">
        <f t="shared" si="11"/>
        <v>96</v>
      </c>
      <c r="BE40" s="11">
        <v>8.9</v>
      </c>
      <c r="BF40" s="11">
        <v>8.6</v>
      </c>
      <c r="BG40" s="11">
        <v>6</v>
      </c>
      <c r="BH40" s="11">
        <v>8.8000000000000007</v>
      </c>
      <c r="BI40" s="11">
        <v>8.6999999999999993</v>
      </c>
      <c r="BJ40" s="11">
        <v>9.3000000000000007</v>
      </c>
      <c r="BK40" s="11">
        <v>12.2</v>
      </c>
      <c r="BL40" s="11">
        <v>7.7</v>
      </c>
      <c r="BM40" s="11">
        <v>15.5</v>
      </c>
      <c r="BN40" s="11">
        <v>16</v>
      </c>
      <c r="BO40" s="11">
        <v>15.4</v>
      </c>
      <c r="BP40" s="11">
        <v>13.5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42"/>
  <sheetViews>
    <sheetView topLeftCell="AD1" workbookViewId="0">
      <selection activeCell="BB1" sqref="BB1"/>
    </sheetView>
  </sheetViews>
  <sheetFormatPr defaultRowHeight="15" x14ac:dyDescent="0.25"/>
  <sheetData>
    <row r="1" spans="1:53" ht="15.75" x14ac:dyDescent="0.25">
      <c r="A1" s="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69</v>
      </c>
      <c r="G1" t="s">
        <v>70</v>
      </c>
      <c r="H1" t="s">
        <v>71</v>
      </c>
      <c r="I1" t="s">
        <v>72</v>
      </c>
      <c r="J1" t="s">
        <v>73</v>
      </c>
      <c r="K1" t="s">
        <v>74</v>
      </c>
      <c r="L1" t="s">
        <v>75</v>
      </c>
      <c r="M1" t="s">
        <v>76</v>
      </c>
      <c r="N1" t="s">
        <v>77</v>
      </c>
      <c r="O1" t="s">
        <v>78</v>
      </c>
      <c r="P1" t="s">
        <v>79</v>
      </c>
      <c r="Q1" t="s">
        <v>80</v>
      </c>
      <c r="R1" t="s">
        <v>81</v>
      </c>
      <c r="S1" t="s">
        <v>82</v>
      </c>
      <c r="T1" t="s">
        <v>83</v>
      </c>
      <c r="U1" t="s">
        <v>84</v>
      </c>
      <c r="V1" t="s">
        <v>85</v>
      </c>
      <c r="W1" t="s">
        <v>86</v>
      </c>
      <c r="X1" t="s">
        <v>87</v>
      </c>
      <c r="Y1" t="s">
        <v>88</v>
      </c>
      <c r="Z1" t="s">
        <v>89</v>
      </c>
      <c r="AA1" t="s">
        <v>90</v>
      </c>
      <c r="AB1" t="s">
        <v>91</v>
      </c>
      <c r="AC1" t="s">
        <v>92</v>
      </c>
      <c r="AD1" t="s">
        <v>93</v>
      </c>
      <c r="AE1" t="s">
        <v>94</v>
      </c>
      <c r="AF1" t="s">
        <v>95</v>
      </c>
      <c r="AG1" t="s">
        <v>96</v>
      </c>
      <c r="AH1" t="s">
        <v>97</v>
      </c>
      <c r="AI1" t="s">
        <v>98</v>
      </c>
      <c r="AJ1" t="s">
        <v>99</v>
      </c>
      <c r="AK1" t="s">
        <v>100</v>
      </c>
      <c r="AL1" t="s">
        <v>101</v>
      </c>
      <c r="AM1" t="s">
        <v>102</v>
      </c>
      <c r="AN1" t="s">
        <v>103</v>
      </c>
      <c r="AO1" t="s">
        <v>104</v>
      </c>
      <c r="AP1" t="s">
        <v>105</v>
      </c>
      <c r="AQ1" t="s">
        <v>106</v>
      </c>
      <c r="AR1" t="s">
        <v>107</v>
      </c>
      <c r="AS1" t="s">
        <v>108</v>
      </c>
      <c r="AT1" t="s">
        <v>109</v>
      </c>
      <c r="AU1" t="s">
        <v>110</v>
      </c>
      <c r="AV1" t="s">
        <v>111</v>
      </c>
      <c r="AW1" t="s">
        <v>112</v>
      </c>
      <c r="AX1" t="s">
        <v>113</v>
      </c>
      <c r="AY1" t="s">
        <v>114</v>
      </c>
      <c r="AZ1" t="s">
        <v>115</v>
      </c>
      <c r="BA1" t="s">
        <v>116</v>
      </c>
    </row>
    <row r="2" spans="1:53" ht="15.75" x14ac:dyDescent="0.25">
      <c r="A2" s="1">
        <v>2</v>
      </c>
      <c r="B2" s="1">
        <v>1.25</v>
      </c>
      <c r="C2">
        <v>89.8</v>
      </c>
      <c r="D2">
        <v>161.6</v>
      </c>
      <c r="E2">
        <v>34.386949999999999</v>
      </c>
      <c r="F2">
        <v>1.8396374116532708</v>
      </c>
      <c r="G2">
        <v>1.7883259525433064</v>
      </c>
      <c r="H2">
        <v>2.4765204453037604</v>
      </c>
      <c r="I2">
        <v>2.7192100691809205</v>
      </c>
      <c r="J2">
        <v>2.7070676335378923</v>
      </c>
      <c r="K2">
        <v>2.1356748276161497</v>
      </c>
      <c r="L2">
        <v>3.5840528391100483</v>
      </c>
      <c r="M2">
        <v>4.5526101668741248</v>
      </c>
      <c r="N2">
        <v>1.8396374116532708</v>
      </c>
      <c r="O2">
        <v>3.6279633641965772</v>
      </c>
      <c r="P2">
        <v>6.1044838095003371</v>
      </c>
      <c r="Q2">
        <v>8.823693878681258</v>
      </c>
      <c r="R2">
        <v>11.530761512219151</v>
      </c>
      <c r="S2">
        <v>17.159989462341564</v>
      </c>
      <c r="T2">
        <v>20.744042301451611</v>
      </c>
      <c r="U2">
        <v>25.296652468325735</v>
      </c>
      <c r="V2">
        <v>9.5</v>
      </c>
      <c r="W2">
        <v>9.75</v>
      </c>
      <c r="X2">
        <v>20</v>
      </c>
      <c r="Y2">
        <v>35</v>
      </c>
      <c r="Z2">
        <v>47.5</v>
      </c>
      <c r="AA2">
        <v>56.25</v>
      </c>
      <c r="AB2">
        <v>95</v>
      </c>
      <c r="AC2">
        <v>135</v>
      </c>
      <c r="AD2">
        <v>9.5</v>
      </c>
      <c r="AE2">
        <v>19.25</v>
      </c>
      <c r="AF2">
        <v>39.25</v>
      </c>
      <c r="AG2">
        <v>74.25</v>
      </c>
      <c r="AH2">
        <v>121.75</v>
      </c>
      <c r="AI2">
        <v>178</v>
      </c>
      <c r="AJ2">
        <v>273</v>
      </c>
      <c r="AK2">
        <v>408</v>
      </c>
      <c r="AL2">
        <f>(AA2+Z2)/2*0.5</f>
        <v>25.9375</v>
      </c>
      <c r="AM2">
        <f>(AB2+AA2)/2*0.5</f>
        <v>37.8125</v>
      </c>
      <c r="AN2">
        <f>(AE2+AB2)/2*0.5</f>
        <v>28.5625</v>
      </c>
      <c r="AO2">
        <f>(AF2+AE2)/2*0.5</f>
        <v>14.625</v>
      </c>
      <c r="AP2">
        <f>(AG2+AF2)/2*0.5</f>
        <v>28.375</v>
      </c>
      <c r="AQ2">
        <f>(AH2+AG2)/2*0.5</f>
        <v>49</v>
      </c>
      <c r="AR2">
        <f>(AJ2+AH2)/2</f>
        <v>197.375</v>
      </c>
      <c r="AS2">
        <f>(AK2+AJ2)/2</f>
        <v>340.5</v>
      </c>
      <c r="AT2">
        <f>AL2</f>
        <v>25.9375</v>
      </c>
      <c r="AU2">
        <f>AT2+AM2</f>
        <v>63.75</v>
      </c>
      <c r="AV2">
        <f>AU2+AN2</f>
        <v>92.3125</v>
      </c>
      <c r="AW2">
        <f>AV2+AO2</f>
        <v>106.9375</v>
      </c>
      <c r="AX2">
        <f>AW2+AP2</f>
        <v>135.3125</v>
      </c>
      <c r="AY2">
        <f>AQ2+AX2</f>
        <v>184.3125</v>
      </c>
      <c r="AZ2">
        <f>AY2+AR2</f>
        <v>381.6875</v>
      </c>
      <c r="BA2">
        <f>AZ2+AS2</f>
        <v>722.1875</v>
      </c>
    </row>
    <row r="3" spans="1:53" ht="15.75" x14ac:dyDescent="0.25">
      <c r="A3" s="1">
        <v>6</v>
      </c>
      <c r="B3" s="1">
        <v>1.25</v>
      </c>
      <c r="C3">
        <v>79</v>
      </c>
      <c r="D3">
        <v>158.19999999999999</v>
      </c>
      <c r="E3">
        <v>31.56561</v>
      </c>
      <c r="F3">
        <v>1.5196206711254083</v>
      </c>
      <c r="G3">
        <v>3.2462460553522696</v>
      </c>
      <c r="H3">
        <v>10.075987019411116</v>
      </c>
      <c r="I3">
        <v>18.586111840296347</v>
      </c>
      <c r="J3">
        <v>19.263054223322602</v>
      </c>
      <c r="K3">
        <v>15.119349263510312</v>
      </c>
      <c r="L3">
        <v>19.901778403187979</v>
      </c>
      <c r="M3">
        <v>12.045307596065539</v>
      </c>
      <c r="N3">
        <v>1.5196206711254083</v>
      </c>
      <c r="O3">
        <v>4.765866726477678</v>
      </c>
      <c r="P3">
        <v>14.841853745888795</v>
      </c>
      <c r="Q3">
        <v>33.427965586185138</v>
      </c>
      <c r="R3">
        <v>52.691019809507736</v>
      </c>
      <c r="S3">
        <v>60.88401417182898</v>
      </c>
      <c r="T3">
        <v>80.785792575016956</v>
      </c>
      <c r="U3">
        <v>92.831100171082497</v>
      </c>
      <c r="V3">
        <v>7.75</v>
      </c>
      <c r="W3">
        <v>9.5</v>
      </c>
      <c r="X3">
        <v>37.25</v>
      </c>
      <c r="Y3">
        <v>87</v>
      </c>
      <c r="Z3">
        <v>107.5</v>
      </c>
      <c r="AA3">
        <v>101.25</v>
      </c>
      <c r="AB3">
        <v>161.5</v>
      </c>
      <c r="AC3">
        <v>278</v>
      </c>
      <c r="AD3">
        <v>7.75</v>
      </c>
      <c r="AE3">
        <v>17.25</v>
      </c>
      <c r="AF3">
        <v>54.5</v>
      </c>
      <c r="AG3">
        <v>141.5</v>
      </c>
      <c r="AH3">
        <v>249</v>
      </c>
      <c r="AI3">
        <v>350.25</v>
      </c>
      <c r="AJ3">
        <v>511.75</v>
      </c>
      <c r="AK3">
        <v>789.75</v>
      </c>
      <c r="AL3">
        <f t="shared" ref="AL3:AM42" si="0">(AA3+Z3)/2*0.5</f>
        <v>52.1875</v>
      </c>
      <c r="AM3">
        <f t="shared" si="0"/>
        <v>65.6875</v>
      </c>
      <c r="AN3">
        <f t="shared" ref="AN3:AN41" si="1">(AE3+AB3)/2*0.5</f>
        <v>44.6875</v>
      </c>
      <c r="AO3">
        <f t="shared" ref="AO3:AQ42" si="2">(AF3+AE3)/2*0.5</f>
        <v>17.9375</v>
      </c>
      <c r="AP3">
        <f t="shared" si="2"/>
        <v>49</v>
      </c>
      <c r="AQ3">
        <f t="shared" si="2"/>
        <v>97.625</v>
      </c>
      <c r="AR3">
        <f t="shared" ref="AR3:AR42" si="3">(AJ3+AH3)/2</f>
        <v>380.375</v>
      </c>
      <c r="AS3">
        <f t="shared" ref="AS3:AS42" si="4">(AK3+AJ3)/2</f>
        <v>650.75</v>
      </c>
      <c r="AT3">
        <f t="shared" ref="AT3:AT42" si="5">AL3</f>
        <v>52.1875</v>
      </c>
      <c r="AU3">
        <f t="shared" ref="AU3:AX41" si="6">AT3+AM3</f>
        <v>117.875</v>
      </c>
      <c r="AV3">
        <f t="shared" si="6"/>
        <v>162.5625</v>
      </c>
      <c r="AW3">
        <f t="shared" si="6"/>
        <v>180.5</v>
      </c>
      <c r="AX3">
        <f t="shared" si="6"/>
        <v>229.5</v>
      </c>
      <c r="AY3">
        <f t="shared" ref="AY3:AY41" si="7">AQ3+AX3</f>
        <v>327.125</v>
      </c>
      <c r="AZ3">
        <f t="shared" ref="AZ3:BA41" si="8">AY3+AR3</f>
        <v>707.5</v>
      </c>
      <c r="BA3">
        <f t="shared" si="8"/>
        <v>1358.25</v>
      </c>
    </row>
    <row r="4" spans="1:53" ht="15.75" x14ac:dyDescent="0.25">
      <c r="A4" s="1">
        <v>7</v>
      </c>
      <c r="B4" s="1">
        <v>1.25</v>
      </c>
      <c r="C4">
        <v>126</v>
      </c>
      <c r="D4">
        <v>164</v>
      </c>
      <c r="E4">
        <v>46.847110000000001</v>
      </c>
      <c r="F4">
        <v>0.15681805909193985</v>
      </c>
      <c r="G4">
        <v>0.41310284018560656</v>
      </c>
      <c r="H4">
        <v>3.9441545664788151</v>
      </c>
      <c r="I4">
        <v>8.921560281823135</v>
      </c>
      <c r="J4">
        <v>9.9031451979350535</v>
      </c>
      <c r="K4">
        <v>7.2841575954799094</v>
      </c>
      <c r="L4">
        <v>9.7307641438668746</v>
      </c>
      <c r="M4">
        <v>7.590281260329399</v>
      </c>
      <c r="N4">
        <v>0.15681805909193985</v>
      </c>
      <c r="O4">
        <v>0.56992089927754641</v>
      </c>
      <c r="P4">
        <v>4.5140754657563615</v>
      </c>
      <c r="Q4">
        <v>13.435635747579497</v>
      </c>
      <c r="R4">
        <v>23.33878094551455</v>
      </c>
      <c r="S4">
        <v>55.636896033795388</v>
      </c>
      <c r="T4">
        <v>65.367660177662259</v>
      </c>
      <c r="U4">
        <v>72.957941437991664</v>
      </c>
      <c r="V4">
        <v>16.75</v>
      </c>
      <c r="W4">
        <v>17.5</v>
      </c>
      <c r="X4">
        <v>31.25</v>
      </c>
      <c r="Y4">
        <v>94.5</v>
      </c>
      <c r="Z4">
        <v>146</v>
      </c>
      <c r="AA4">
        <v>161.25</v>
      </c>
      <c r="AB4">
        <v>242.5</v>
      </c>
      <c r="AC4">
        <v>159</v>
      </c>
      <c r="AD4">
        <v>16.75</v>
      </c>
      <c r="AE4">
        <v>34.25</v>
      </c>
      <c r="AF4">
        <v>65.5</v>
      </c>
      <c r="AG4">
        <v>160</v>
      </c>
      <c r="AH4">
        <v>306</v>
      </c>
      <c r="AI4">
        <v>467.25</v>
      </c>
      <c r="AJ4">
        <v>709.75</v>
      </c>
      <c r="AK4">
        <v>868.75</v>
      </c>
      <c r="AL4">
        <f t="shared" si="0"/>
        <v>76.8125</v>
      </c>
      <c r="AM4">
        <f t="shared" si="0"/>
        <v>100.9375</v>
      </c>
      <c r="AN4">
        <f t="shared" si="1"/>
        <v>69.1875</v>
      </c>
      <c r="AO4">
        <f t="shared" si="2"/>
        <v>24.9375</v>
      </c>
      <c r="AP4">
        <f t="shared" si="2"/>
        <v>56.375</v>
      </c>
      <c r="AQ4">
        <f t="shared" si="2"/>
        <v>116.5</v>
      </c>
      <c r="AR4">
        <f t="shared" si="3"/>
        <v>507.875</v>
      </c>
      <c r="AS4">
        <f t="shared" si="4"/>
        <v>789.25</v>
      </c>
      <c r="AT4">
        <f t="shared" si="5"/>
        <v>76.8125</v>
      </c>
      <c r="AU4">
        <f t="shared" si="6"/>
        <v>177.75</v>
      </c>
      <c r="AV4">
        <f t="shared" si="6"/>
        <v>246.9375</v>
      </c>
      <c r="AW4">
        <f t="shared" si="6"/>
        <v>271.875</v>
      </c>
      <c r="AX4">
        <f t="shared" si="6"/>
        <v>328.25</v>
      </c>
      <c r="AY4">
        <f t="shared" si="7"/>
        <v>444.75</v>
      </c>
      <c r="AZ4">
        <f t="shared" si="8"/>
        <v>952.625</v>
      </c>
      <c r="BA4">
        <f t="shared" si="8"/>
        <v>1741.875</v>
      </c>
    </row>
    <row r="5" spans="1:53" ht="15.75" x14ac:dyDescent="0.25">
      <c r="A5" s="1">
        <v>11</v>
      </c>
      <c r="B5" s="1">
        <v>1.25</v>
      </c>
      <c r="C5">
        <v>68</v>
      </c>
      <c r="D5">
        <v>160</v>
      </c>
      <c r="E5">
        <v>26.5625</v>
      </c>
      <c r="F5">
        <v>6.5549999999999997</v>
      </c>
      <c r="G5">
        <v>6.6675000000000004</v>
      </c>
      <c r="H5">
        <v>10.67</v>
      </c>
      <c r="I5">
        <v>13.765000000000001</v>
      </c>
      <c r="J5">
        <v>13.65</v>
      </c>
      <c r="K5">
        <v>13.879999999999999</v>
      </c>
      <c r="L5">
        <v>24.77</v>
      </c>
      <c r="M5">
        <v>18.814999999999998</v>
      </c>
      <c r="N5">
        <v>6.5549999999999997</v>
      </c>
      <c r="O5">
        <v>13.2225</v>
      </c>
      <c r="P5">
        <v>23.892499999999998</v>
      </c>
      <c r="Q5">
        <v>37.657499999999999</v>
      </c>
      <c r="R5">
        <v>51.307499999999997</v>
      </c>
      <c r="S5">
        <v>62.187660829216895</v>
      </c>
      <c r="T5">
        <v>86.957660829216891</v>
      </c>
      <c r="U5">
        <v>105.77266082921689</v>
      </c>
      <c r="V5">
        <v>11.75</v>
      </c>
      <c r="W5">
        <v>10</v>
      </c>
      <c r="X5">
        <v>30.75</v>
      </c>
      <c r="Y5">
        <v>65.75</v>
      </c>
      <c r="Z5">
        <v>76.25</v>
      </c>
      <c r="AA5">
        <v>76</v>
      </c>
      <c r="AB5">
        <v>122.5</v>
      </c>
      <c r="AC5">
        <v>176</v>
      </c>
      <c r="AD5">
        <v>11.75</v>
      </c>
      <c r="AE5">
        <v>21.75</v>
      </c>
      <c r="AF5">
        <v>52.5</v>
      </c>
      <c r="AG5">
        <v>118.25</v>
      </c>
      <c r="AH5">
        <v>194.5</v>
      </c>
      <c r="AI5">
        <v>270.5</v>
      </c>
      <c r="AJ5">
        <v>393</v>
      </c>
      <c r="AK5">
        <v>569</v>
      </c>
      <c r="AL5">
        <f t="shared" si="0"/>
        <v>38.0625</v>
      </c>
      <c r="AM5">
        <f t="shared" si="0"/>
        <v>49.625</v>
      </c>
      <c r="AN5">
        <f t="shared" si="1"/>
        <v>36.0625</v>
      </c>
      <c r="AO5">
        <f t="shared" si="2"/>
        <v>18.5625</v>
      </c>
      <c r="AP5">
        <f t="shared" si="2"/>
        <v>42.6875</v>
      </c>
      <c r="AQ5">
        <f t="shared" si="2"/>
        <v>78.1875</v>
      </c>
      <c r="AR5">
        <f t="shared" si="3"/>
        <v>293.75</v>
      </c>
      <c r="AS5">
        <f t="shared" si="4"/>
        <v>481</v>
      </c>
      <c r="AT5">
        <f t="shared" si="5"/>
        <v>38.0625</v>
      </c>
      <c r="AU5">
        <f t="shared" si="6"/>
        <v>87.6875</v>
      </c>
      <c r="AV5">
        <f t="shared" si="6"/>
        <v>123.75</v>
      </c>
      <c r="AW5">
        <f t="shared" si="6"/>
        <v>142.3125</v>
      </c>
      <c r="AX5">
        <f t="shared" si="6"/>
        <v>185</v>
      </c>
      <c r="AY5">
        <f t="shared" si="7"/>
        <v>263.1875</v>
      </c>
      <c r="AZ5">
        <f t="shared" si="8"/>
        <v>556.9375</v>
      </c>
      <c r="BA5">
        <f t="shared" si="8"/>
        <v>1037.9375</v>
      </c>
    </row>
    <row r="6" spans="1:53" ht="15.75" x14ac:dyDescent="0.25">
      <c r="A6" s="1">
        <v>14</v>
      </c>
      <c r="B6" s="1">
        <v>1.25</v>
      </c>
      <c r="C6">
        <v>86.4</v>
      </c>
      <c r="D6">
        <v>152.4</v>
      </c>
      <c r="E6">
        <v>37.20008</v>
      </c>
      <c r="F6">
        <v>1.0934541089518763</v>
      </c>
      <c r="G6">
        <v>1.7166963609626478</v>
      </c>
      <c r="H6">
        <v>3.5654520738641917</v>
      </c>
      <c r="I6">
        <v>5.4989353524158489</v>
      </c>
      <c r="J6">
        <v>5.9940654198992958</v>
      </c>
      <c r="K6">
        <v>6.147911902439203</v>
      </c>
      <c r="L6">
        <v>14.020854191736912</v>
      </c>
      <c r="M6">
        <v>13.362057913101296</v>
      </c>
      <c r="N6">
        <v>1.0934541089518763</v>
      </c>
      <c r="O6">
        <v>2.8101504699145243</v>
      </c>
      <c r="P6">
        <v>6.375602543778716</v>
      </c>
      <c r="Q6">
        <v>11.874537896194564</v>
      </c>
      <c r="R6">
        <v>17.868603316093861</v>
      </c>
      <c r="S6" t="s">
        <v>56</v>
      </c>
      <c r="T6" t="s">
        <v>56</v>
      </c>
      <c r="U6" t="s">
        <v>56</v>
      </c>
      <c r="V6">
        <v>9.25</v>
      </c>
      <c r="W6">
        <v>8.5</v>
      </c>
      <c r="X6">
        <v>23.25</v>
      </c>
      <c r="Y6">
        <v>44.75</v>
      </c>
      <c r="Z6">
        <v>59.5</v>
      </c>
      <c r="AA6">
        <v>66.25</v>
      </c>
      <c r="AB6">
        <v>102</v>
      </c>
      <c r="AC6">
        <v>106</v>
      </c>
      <c r="AD6">
        <v>9.25</v>
      </c>
      <c r="AE6">
        <v>17.75</v>
      </c>
      <c r="AF6">
        <v>41</v>
      </c>
      <c r="AG6">
        <v>85.75</v>
      </c>
      <c r="AH6">
        <v>145.25</v>
      </c>
      <c r="AI6">
        <v>211.5</v>
      </c>
      <c r="AJ6">
        <v>313.5</v>
      </c>
      <c r="AK6">
        <v>419.5</v>
      </c>
      <c r="AL6">
        <f t="shared" si="0"/>
        <v>31.4375</v>
      </c>
      <c r="AM6">
        <f t="shared" si="0"/>
        <v>42.0625</v>
      </c>
      <c r="AN6">
        <f t="shared" si="1"/>
        <v>29.9375</v>
      </c>
      <c r="AO6">
        <f t="shared" si="2"/>
        <v>14.6875</v>
      </c>
      <c r="AP6">
        <f t="shared" si="2"/>
        <v>31.6875</v>
      </c>
      <c r="AQ6">
        <f t="shared" si="2"/>
        <v>57.75</v>
      </c>
      <c r="AR6">
        <f t="shared" si="3"/>
        <v>229.375</v>
      </c>
      <c r="AS6">
        <f t="shared" si="4"/>
        <v>366.5</v>
      </c>
      <c r="AT6">
        <f t="shared" si="5"/>
        <v>31.4375</v>
      </c>
      <c r="AU6">
        <f t="shared" si="6"/>
        <v>73.5</v>
      </c>
      <c r="AV6">
        <f t="shared" si="6"/>
        <v>103.4375</v>
      </c>
      <c r="AW6">
        <f t="shared" si="6"/>
        <v>118.125</v>
      </c>
      <c r="AX6">
        <f t="shared" si="6"/>
        <v>149.8125</v>
      </c>
      <c r="AY6">
        <f t="shared" si="7"/>
        <v>207.5625</v>
      </c>
      <c r="AZ6">
        <f t="shared" si="8"/>
        <v>436.9375</v>
      </c>
      <c r="BA6">
        <f t="shared" si="8"/>
        <v>803.4375</v>
      </c>
    </row>
    <row r="7" spans="1:53" ht="15.75" x14ac:dyDescent="0.25">
      <c r="A7" s="1">
        <v>20</v>
      </c>
      <c r="B7" s="1">
        <v>1.25</v>
      </c>
      <c r="C7">
        <v>106.14</v>
      </c>
      <c r="D7">
        <v>158.75</v>
      </c>
      <c r="E7">
        <v>42.116439999999997</v>
      </c>
      <c r="F7">
        <v>2.5882287759183322</v>
      </c>
      <c r="G7">
        <v>2.4042434853105066</v>
      </c>
      <c r="H7">
        <v>6.591502254053581</v>
      </c>
      <c r="I7">
        <v>11.249025077324134</v>
      </c>
      <c r="J7">
        <v>11.698644147616532</v>
      </c>
      <c r="K7" t="s">
        <v>56</v>
      </c>
      <c r="L7" t="s">
        <v>56</v>
      </c>
      <c r="M7">
        <v>12.384943683096846</v>
      </c>
      <c r="N7">
        <v>2.5882287759183322</v>
      </c>
      <c r="O7">
        <v>4.9924722612288388</v>
      </c>
      <c r="P7">
        <v>11.583974515282421</v>
      </c>
      <c r="Q7">
        <v>22.832999592606555</v>
      </c>
      <c r="R7">
        <v>34.531643740223089</v>
      </c>
      <c r="S7">
        <v>44.730813117436675</v>
      </c>
      <c r="T7" t="s">
        <v>56</v>
      </c>
      <c r="U7" t="s">
        <v>56</v>
      </c>
      <c r="V7">
        <v>16.25</v>
      </c>
      <c r="W7">
        <v>15.75</v>
      </c>
      <c r="X7">
        <v>38.25</v>
      </c>
      <c r="Y7">
        <v>98.25</v>
      </c>
      <c r="Z7">
        <v>149</v>
      </c>
      <c r="AA7">
        <v>179.75</v>
      </c>
      <c r="AB7">
        <v>552.5</v>
      </c>
      <c r="AC7">
        <v>927</v>
      </c>
      <c r="AD7">
        <v>16.25</v>
      </c>
      <c r="AE7">
        <v>32</v>
      </c>
      <c r="AF7">
        <v>70.25</v>
      </c>
      <c r="AG7">
        <v>168.5</v>
      </c>
      <c r="AH7">
        <v>317.5</v>
      </c>
      <c r="AI7">
        <v>497.25</v>
      </c>
      <c r="AJ7">
        <v>1049.75</v>
      </c>
      <c r="AK7">
        <v>1976.75</v>
      </c>
      <c r="AL7">
        <f t="shared" si="0"/>
        <v>82.1875</v>
      </c>
      <c r="AM7">
        <f t="shared" si="0"/>
        <v>183.0625</v>
      </c>
      <c r="AN7">
        <f t="shared" si="1"/>
        <v>146.125</v>
      </c>
      <c r="AO7">
        <f t="shared" si="2"/>
        <v>25.5625</v>
      </c>
      <c r="AP7">
        <f t="shared" si="2"/>
        <v>59.6875</v>
      </c>
      <c r="AQ7">
        <f t="shared" si="2"/>
        <v>121.5</v>
      </c>
      <c r="AR7">
        <f t="shared" si="3"/>
        <v>683.625</v>
      </c>
      <c r="AS7">
        <f t="shared" si="4"/>
        <v>1513.25</v>
      </c>
      <c r="AT7">
        <f t="shared" si="5"/>
        <v>82.1875</v>
      </c>
      <c r="AU7">
        <f t="shared" si="6"/>
        <v>265.25</v>
      </c>
      <c r="AV7">
        <f t="shared" si="6"/>
        <v>411.375</v>
      </c>
      <c r="AW7">
        <f t="shared" si="6"/>
        <v>436.9375</v>
      </c>
      <c r="AX7">
        <f t="shared" si="6"/>
        <v>496.625</v>
      </c>
      <c r="AY7">
        <f t="shared" si="7"/>
        <v>618.125</v>
      </c>
      <c r="AZ7">
        <f t="shared" si="8"/>
        <v>1301.75</v>
      </c>
      <c r="BA7">
        <f t="shared" si="8"/>
        <v>2815</v>
      </c>
    </row>
    <row r="8" spans="1:53" ht="15.75" x14ac:dyDescent="0.25">
      <c r="A8" s="1">
        <v>35</v>
      </c>
      <c r="B8" s="1">
        <v>1.25</v>
      </c>
      <c r="C8">
        <v>96.6</v>
      </c>
      <c r="D8">
        <v>177.9</v>
      </c>
      <c r="E8">
        <v>30.522860000000001</v>
      </c>
      <c r="F8">
        <v>1.397198467190482</v>
      </c>
      <c r="G8">
        <v>1.723147045077603</v>
      </c>
      <c r="H8">
        <v>3.3785560191903934</v>
      </c>
      <c r="I8">
        <v>10.040622993755546</v>
      </c>
      <c r="J8">
        <v>13.741333436775276</v>
      </c>
      <c r="K8">
        <v>8.6858482353215365</v>
      </c>
      <c r="L8">
        <v>11.060517895988461</v>
      </c>
      <c r="M8">
        <v>10.808047260673714</v>
      </c>
      <c r="N8">
        <v>1.397198467190482</v>
      </c>
      <c r="O8">
        <v>3.1203455122680852</v>
      </c>
      <c r="P8">
        <v>6.498901531458479</v>
      </c>
      <c r="Q8">
        <v>16.539524525214027</v>
      </c>
      <c r="R8">
        <v>30.280857961989305</v>
      </c>
      <c r="S8">
        <v>39.066304849542846</v>
      </c>
      <c r="T8">
        <v>50.126822745531307</v>
      </c>
      <c r="U8">
        <v>60.934870006205017</v>
      </c>
      <c r="V8">
        <v>6.5</v>
      </c>
      <c r="W8">
        <v>5</v>
      </c>
      <c r="X8">
        <v>22.25</v>
      </c>
      <c r="Y8">
        <v>61.75</v>
      </c>
      <c r="Z8">
        <v>83.75</v>
      </c>
      <c r="AA8">
        <v>67.25</v>
      </c>
      <c r="AB8">
        <v>55.5</v>
      </c>
      <c r="AC8">
        <v>20</v>
      </c>
      <c r="AD8">
        <v>6.5</v>
      </c>
      <c r="AE8">
        <v>11.5</v>
      </c>
      <c r="AF8">
        <v>33.75</v>
      </c>
      <c r="AG8">
        <v>95.5</v>
      </c>
      <c r="AH8">
        <v>179.25</v>
      </c>
      <c r="AI8">
        <v>246.5</v>
      </c>
      <c r="AJ8">
        <v>302</v>
      </c>
      <c r="AK8">
        <v>322</v>
      </c>
      <c r="AL8">
        <f t="shared" si="0"/>
        <v>37.75</v>
      </c>
      <c r="AM8">
        <f t="shared" si="0"/>
        <v>30.6875</v>
      </c>
      <c r="AN8">
        <f t="shared" si="1"/>
        <v>16.75</v>
      </c>
      <c r="AO8">
        <f t="shared" si="2"/>
        <v>11.3125</v>
      </c>
      <c r="AP8">
        <f t="shared" si="2"/>
        <v>32.3125</v>
      </c>
      <c r="AQ8">
        <f t="shared" si="2"/>
        <v>68.6875</v>
      </c>
      <c r="AR8">
        <f t="shared" si="3"/>
        <v>240.625</v>
      </c>
      <c r="AS8">
        <f t="shared" si="4"/>
        <v>312</v>
      </c>
      <c r="AT8">
        <f t="shared" si="5"/>
        <v>37.75</v>
      </c>
      <c r="AU8">
        <f t="shared" si="6"/>
        <v>68.4375</v>
      </c>
      <c r="AV8">
        <f t="shared" si="6"/>
        <v>85.1875</v>
      </c>
      <c r="AW8">
        <f t="shared" si="6"/>
        <v>96.5</v>
      </c>
      <c r="AX8">
        <f t="shared" si="6"/>
        <v>128.8125</v>
      </c>
      <c r="AY8">
        <f t="shared" si="7"/>
        <v>197.5</v>
      </c>
      <c r="AZ8">
        <f t="shared" si="8"/>
        <v>438.125</v>
      </c>
      <c r="BA8">
        <f t="shared" si="8"/>
        <v>750.125</v>
      </c>
    </row>
    <row r="9" spans="1:53" ht="15.75" x14ac:dyDescent="0.25">
      <c r="A9" s="1">
        <v>37</v>
      </c>
      <c r="B9" s="1">
        <v>1.25</v>
      </c>
      <c r="C9">
        <v>90.7</v>
      </c>
      <c r="D9">
        <v>168</v>
      </c>
      <c r="E9">
        <v>32.135770000000001</v>
      </c>
      <c r="F9">
        <v>2.7460267671744534</v>
      </c>
      <c r="G9">
        <v>2.8607531032487037</v>
      </c>
      <c r="H9">
        <v>5.5877873470900861</v>
      </c>
      <c r="I9">
        <v>10.371723159493502</v>
      </c>
      <c r="J9">
        <v>14.502457839364897</v>
      </c>
      <c r="K9">
        <v>16.540467305656868</v>
      </c>
      <c r="L9">
        <v>28.582651027458709</v>
      </c>
      <c r="M9">
        <v>20.233609571858093</v>
      </c>
      <c r="N9">
        <v>2.7460267671744534</v>
      </c>
      <c r="O9">
        <v>5.6067798704231571</v>
      </c>
      <c r="P9">
        <v>11.194567217513242</v>
      </c>
      <c r="Q9">
        <v>21.566290377006744</v>
      </c>
      <c r="R9">
        <v>36.068748216371645</v>
      </c>
      <c r="S9">
        <v>54.25114520800026</v>
      </c>
      <c r="T9">
        <v>82.833796235458976</v>
      </c>
      <c r="U9">
        <v>103.06740580731707</v>
      </c>
      <c r="V9">
        <v>4.25</v>
      </c>
      <c r="W9">
        <v>4.75</v>
      </c>
      <c r="X9">
        <v>22</v>
      </c>
      <c r="Y9">
        <v>27.25</v>
      </c>
      <c r="Z9">
        <v>23.75</v>
      </c>
      <c r="AA9">
        <v>47.25</v>
      </c>
      <c r="AB9">
        <v>178</v>
      </c>
      <c r="AC9">
        <v>327</v>
      </c>
      <c r="AD9">
        <v>4.25</v>
      </c>
      <c r="AE9">
        <v>9</v>
      </c>
      <c r="AF9">
        <v>31</v>
      </c>
      <c r="AG9">
        <v>58.25</v>
      </c>
      <c r="AH9">
        <v>82</v>
      </c>
      <c r="AI9">
        <v>129.25</v>
      </c>
      <c r="AJ9">
        <v>307.25</v>
      </c>
      <c r="AK9">
        <v>634.25</v>
      </c>
      <c r="AL9">
        <f t="shared" si="0"/>
        <v>17.75</v>
      </c>
      <c r="AM9">
        <f t="shared" si="0"/>
        <v>56.3125</v>
      </c>
      <c r="AN9">
        <f t="shared" si="1"/>
        <v>46.75</v>
      </c>
      <c r="AO9">
        <f t="shared" si="2"/>
        <v>10</v>
      </c>
      <c r="AP9">
        <f t="shared" si="2"/>
        <v>22.3125</v>
      </c>
      <c r="AQ9">
        <f t="shared" si="2"/>
        <v>35.0625</v>
      </c>
      <c r="AR9">
        <f t="shared" si="3"/>
        <v>194.625</v>
      </c>
      <c r="AS9">
        <f t="shared" si="4"/>
        <v>470.75</v>
      </c>
      <c r="AT9">
        <f t="shared" si="5"/>
        <v>17.75</v>
      </c>
      <c r="AU9">
        <f t="shared" si="6"/>
        <v>74.0625</v>
      </c>
      <c r="AV9">
        <f t="shared" si="6"/>
        <v>120.8125</v>
      </c>
      <c r="AW9">
        <f t="shared" si="6"/>
        <v>130.8125</v>
      </c>
      <c r="AX9">
        <f t="shared" si="6"/>
        <v>153.125</v>
      </c>
      <c r="AY9">
        <f t="shared" si="7"/>
        <v>188.1875</v>
      </c>
      <c r="AZ9">
        <f t="shared" si="8"/>
        <v>382.8125</v>
      </c>
      <c r="BA9">
        <f t="shared" si="8"/>
        <v>853.5625</v>
      </c>
    </row>
    <row r="10" spans="1:53" ht="15.75" x14ac:dyDescent="0.25">
      <c r="A10" s="1">
        <v>38</v>
      </c>
      <c r="B10" s="1">
        <v>1.25</v>
      </c>
      <c r="C10">
        <v>83</v>
      </c>
      <c r="D10">
        <v>160</v>
      </c>
      <c r="E10">
        <v>32.421880000000002</v>
      </c>
      <c r="F10">
        <v>3.2514820775150675</v>
      </c>
      <c r="G10">
        <v>3.3089458551374742</v>
      </c>
      <c r="H10">
        <v>7.6991926293118</v>
      </c>
      <c r="I10">
        <v>16.372422688469271</v>
      </c>
      <c r="J10">
        <v>20.696868473576068</v>
      </c>
      <c r="K10">
        <v>18.037232855742758</v>
      </c>
      <c r="L10">
        <v>23.920657716501623</v>
      </c>
      <c r="M10">
        <v>13.917343756372876</v>
      </c>
      <c r="N10">
        <v>3.2514820775150675</v>
      </c>
      <c r="O10">
        <v>6.5604279326525416</v>
      </c>
      <c r="P10">
        <v>14.259620561964342</v>
      </c>
      <c r="Q10">
        <v>30.632043250433611</v>
      </c>
      <c r="R10">
        <v>51.328911724009679</v>
      </c>
      <c r="S10">
        <v>61.567371141179287</v>
      </c>
      <c r="T10">
        <v>85.488028857680916</v>
      </c>
      <c r="U10">
        <v>99.405372614053789</v>
      </c>
      <c r="V10">
        <v>5.5</v>
      </c>
      <c r="W10">
        <v>6.5</v>
      </c>
      <c r="X10">
        <v>18.25</v>
      </c>
      <c r="Y10">
        <v>65.25</v>
      </c>
      <c r="Z10">
        <v>123.5</v>
      </c>
      <c r="AA10">
        <v>122</v>
      </c>
      <c r="AB10">
        <v>168.5</v>
      </c>
      <c r="AC10">
        <v>180</v>
      </c>
      <c r="AD10">
        <v>5.5</v>
      </c>
      <c r="AE10">
        <v>12</v>
      </c>
      <c r="AF10">
        <v>30.25</v>
      </c>
      <c r="AG10">
        <v>95.5</v>
      </c>
      <c r="AH10">
        <v>219</v>
      </c>
      <c r="AI10">
        <v>341</v>
      </c>
      <c r="AJ10">
        <v>509.5</v>
      </c>
      <c r="AK10">
        <v>689.5</v>
      </c>
      <c r="AL10">
        <f t="shared" si="0"/>
        <v>61.375</v>
      </c>
      <c r="AM10">
        <f t="shared" si="0"/>
        <v>72.625</v>
      </c>
      <c r="AN10">
        <f t="shared" si="1"/>
        <v>45.125</v>
      </c>
      <c r="AO10">
        <f t="shared" si="2"/>
        <v>10.5625</v>
      </c>
      <c r="AP10">
        <f t="shared" si="2"/>
        <v>31.4375</v>
      </c>
      <c r="AQ10">
        <f t="shared" si="2"/>
        <v>78.625</v>
      </c>
      <c r="AR10">
        <f t="shared" si="3"/>
        <v>364.25</v>
      </c>
      <c r="AS10">
        <f t="shared" si="4"/>
        <v>599.5</v>
      </c>
      <c r="AT10">
        <f t="shared" si="5"/>
        <v>61.375</v>
      </c>
      <c r="AU10">
        <f t="shared" si="6"/>
        <v>134</v>
      </c>
      <c r="AV10">
        <f t="shared" si="6"/>
        <v>179.125</v>
      </c>
      <c r="AW10">
        <f t="shared" si="6"/>
        <v>189.6875</v>
      </c>
      <c r="AX10">
        <f t="shared" si="6"/>
        <v>221.125</v>
      </c>
      <c r="AY10">
        <f t="shared" si="7"/>
        <v>299.75</v>
      </c>
      <c r="AZ10">
        <f t="shared" si="8"/>
        <v>664</v>
      </c>
      <c r="BA10">
        <f t="shared" si="8"/>
        <v>1263.5</v>
      </c>
    </row>
    <row r="11" spans="1:53" ht="15.75" x14ac:dyDescent="0.25">
      <c r="A11" s="1">
        <v>40</v>
      </c>
      <c r="B11" s="1">
        <v>1.25</v>
      </c>
      <c r="C11">
        <v>97</v>
      </c>
      <c r="D11">
        <v>154.9</v>
      </c>
      <c r="E11">
        <v>40.426760000000002</v>
      </c>
      <c r="F11">
        <v>1.621091599767372</v>
      </c>
      <c r="G11">
        <v>1.6299226954301593</v>
      </c>
      <c r="H11">
        <v>1.7031580217652813</v>
      </c>
      <c r="I11">
        <v>1.3861505532532616</v>
      </c>
      <c r="J11">
        <v>1.0331707988448269</v>
      </c>
      <c r="K11">
        <v>1.190000542015526</v>
      </c>
      <c r="L11">
        <v>2.820215229045715</v>
      </c>
      <c r="M11">
        <v>5.062137294271678</v>
      </c>
      <c r="N11">
        <v>1.621091599767372</v>
      </c>
      <c r="O11">
        <v>3.2510142951975314</v>
      </c>
      <c r="P11">
        <v>4.9541723169628131</v>
      </c>
      <c r="Q11">
        <v>6.3403228702160748</v>
      </c>
      <c r="R11">
        <v>7.3734936690609016</v>
      </c>
      <c r="S11">
        <v>31.05436904179221</v>
      </c>
      <c r="T11">
        <v>33.874584270837929</v>
      </c>
      <c r="U11">
        <v>38.936721565109607</v>
      </c>
      <c r="V11">
        <v>9.5</v>
      </c>
      <c r="W11">
        <v>6.75</v>
      </c>
      <c r="X11">
        <v>14.75</v>
      </c>
      <c r="Y11">
        <v>35</v>
      </c>
      <c r="Z11">
        <v>48</v>
      </c>
      <c r="AA11" t="s">
        <v>56</v>
      </c>
      <c r="AB11" t="s">
        <v>56</v>
      </c>
      <c r="AC11">
        <v>69</v>
      </c>
      <c r="AD11">
        <v>9.5</v>
      </c>
      <c r="AE11">
        <v>16.25</v>
      </c>
      <c r="AF11">
        <v>31</v>
      </c>
      <c r="AG11">
        <v>66</v>
      </c>
      <c r="AH11">
        <v>114</v>
      </c>
      <c r="AI11" t="s">
        <v>56</v>
      </c>
      <c r="AJ11" t="s">
        <v>56</v>
      </c>
      <c r="AK11" t="s">
        <v>56</v>
      </c>
      <c r="AL11" t="e">
        <f t="shared" si="0"/>
        <v>#VALUE!</v>
      </c>
      <c r="AM11" t="e">
        <f t="shared" si="0"/>
        <v>#VALUE!</v>
      </c>
      <c r="AN11" t="e">
        <f t="shared" si="1"/>
        <v>#VALUE!</v>
      </c>
      <c r="AO11">
        <f t="shared" si="2"/>
        <v>11.8125</v>
      </c>
      <c r="AP11">
        <f t="shared" si="2"/>
        <v>24.25</v>
      </c>
      <c r="AQ11" t="s">
        <v>56</v>
      </c>
      <c r="AR11" t="s">
        <v>56</v>
      </c>
      <c r="AS11" t="e">
        <f t="shared" si="4"/>
        <v>#VALUE!</v>
      </c>
      <c r="AT11" t="e">
        <f t="shared" si="5"/>
        <v>#VALUE!</v>
      </c>
      <c r="AU11" t="e">
        <f t="shared" si="6"/>
        <v>#VALUE!</v>
      </c>
      <c r="AV11" t="e">
        <f t="shared" si="6"/>
        <v>#VALUE!</v>
      </c>
      <c r="AW11" t="e">
        <f t="shared" si="6"/>
        <v>#VALUE!</v>
      </c>
      <c r="AX11" t="e">
        <f t="shared" si="6"/>
        <v>#VALUE!</v>
      </c>
      <c r="AY11" t="s">
        <v>56</v>
      </c>
      <c r="AZ11" t="s">
        <v>56</v>
      </c>
      <c r="BA11" t="s">
        <v>56</v>
      </c>
    </row>
    <row r="12" spans="1:53" ht="15.75" x14ac:dyDescent="0.25">
      <c r="A12" s="1">
        <v>3</v>
      </c>
      <c r="B12" s="1">
        <v>2.5</v>
      </c>
      <c r="C12">
        <v>126.9</v>
      </c>
      <c r="D12">
        <v>167.7</v>
      </c>
      <c r="E12">
        <v>45.122750000000003</v>
      </c>
      <c r="F12">
        <v>4.9249442079414134</v>
      </c>
      <c r="G12">
        <v>5.9491772936876179</v>
      </c>
      <c r="H12">
        <v>12.045140666929418</v>
      </c>
      <c r="I12">
        <v>18.874391836504472</v>
      </c>
      <c r="J12">
        <v>22.588185582599642</v>
      </c>
      <c r="K12">
        <v>20.104381583933524</v>
      </c>
      <c r="L12">
        <v>29.610109400742012</v>
      </c>
      <c r="M12">
        <v>24.31645213281433</v>
      </c>
      <c r="N12">
        <v>4.9249442079414134</v>
      </c>
      <c r="O12">
        <v>10.87412150162903</v>
      </c>
      <c r="P12">
        <v>22.919262168558447</v>
      </c>
      <c r="Q12">
        <v>41.793654005062919</v>
      </c>
      <c r="R12">
        <v>64.381839587662569</v>
      </c>
      <c r="S12">
        <v>123.06572840459295</v>
      </c>
      <c r="T12">
        <v>152.67583780533496</v>
      </c>
      <c r="U12">
        <v>176.9922899381493</v>
      </c>
      <c r="V12">
        <v>19.5</v>
      </c>
      <c r="W12">
        <v>20.25</v>
      </c>
      <c r="X12">
        <v>30.5</v>
      </c>
      <c r="Y12">
        <v>41.75</v>
      </c>
      <c r="Z12">
        <v>50.25</v>
      </c>
      <c r="AA12">
        <v>68</v>
      </c>
      <c r="AB12">
        <v>144</v>
      </c>
      <c r="AC12">
        <v>279</v>
      </c>
      <c r="AD12">
        <v>19.5</v>
      </c>
      <c r="AE12">
        <v>39.75</v>
      </c>
      <c r="AF12">
        <v>70.25</v>
      </c>
      <c r="AG12">
        <v>112</v>
      </c>
      <c r="AH12">
        <v>162.25</v>
      </c>
      <c r="AI12">
        <v>230.25</v>
      </c>
      <c r="AJ12">
        <v>374.25</v>
      </c>
      <c r="AK12">
        <v>653.25</v>
      </c>
    </row>
    <row r="13" spans="1:53" ht="15.75" x14ac:dyDescent="0.25">
      <c r="A13" s="1">
        <v>8</v>
      </c>
      <c r="B13" s="1">
        <v>2.5</v>
      </c>
      <c r="C13">
        <v>98.4</v>
      </c>
      <c r="D13">
        <v>169</v>
      </c>
      <c r="E13">
        <v>34.452579999999998</v>
      </c>
      <c r="F13">
        <v>4.4433220347163012</v>
      </c>
      <c r="G13">
        <v>3.9468836105250715</v>
      </c>
      <c r="H13">
        <v>4.0359337664495492</v>
      </c>
      <c r="I13">
        <v>4.32022637265485</v>
      </c>
      <c r="J13">
        <v>6.5704081947451254</v>
      </c>
      <c r="K13">
        <v>11.169727888712242</v>
      </c>
      <c r="L13">
        <v>29.105088506742383</v>
      </c>
      <c r="M13">
        <v>27.909585863656446</v>
      </c>
      <c r="N13">
        <v>4.4433220347163012</v>
      </c>
      <c r="O13">
        <v>8.3902056452413731</v>
      </c>
      <c r="P13">
        <v>12.426139411690922</v>
      </c>
      <c r="Q13">
        <v>16.746365784345773</v>
      </c>
      <c r="R13">
        <v>23.316773979090897</v>
      </c>
      <c r="S13">
        <v>59.871523697118448</v>
      </c>
      <c r="T13">
        <v>88.976612203860839</v>
      </c>
      <c r="U13">
        <v>116.88619806751728</v>
      </c>
      <c r="V13">
        <v>10.5</v>
      </c>
      <c r="W13">
        <v>10.75</v>
      </c>
      <c r="X13">
        <v>12.75</v>
      </c>
      <c r="Y13">
        <v>51.25</v>
      </c>
      <c r="Z13">
        <v>77.5</v>
      </c>
      <c r="AA13">
        <v>63.5</v>
      </c>
      <c r="AB13">
        <v>114.5</v>
      </c>
      <c r="AC13">
        <v>164</v>
      </c>
      <c r="AD13">
        <v>10.5</v>
      </c>
      <c r="AE13">
        <v>21.25</v>
      </c>
      <c r="AF13">
        <v>34</v>
      </c>
      <c r="AG13">
        <v>85.25</v>
      </c>
      <c r="AH13">
        <v>162.75</v>
      </c>
      <c r="AI13">
        <v>226.25</v>
      </c>
      <c r="AJ13">
        <v>340.75</v>
      </c>
      <c r="AK13">
        <v>504.75</v>
      </c>
      <c r="AL13">
        <f t="shared" si="0"/>
        <v>35.25</v>
      </c>
      <c r="AM13">
        <f t="shared" si="0"/>
        <v>44.5</v>
      </c>
      <c r="AN13">
        <f t="shared" si="1"/>
        <v>33.9375</v>
      </c>
      <c r="AO13">
        <f t="shared" si="2"/>
        <v>13.8125</v>
      </c>
      <c r="AP13">
        <f t="shared" si="2"/>
        <v>29.8125</v>
      </c>
      <c r="AQ13">
        <f t="shared" si="2"/>
        <v>62</v>
      </c>
      <c r="AR13">
        <f t="shared" si="3"/>
        <v>251.75</v>
      </c>
      <c r="AS13">
        <f t="shared" si="4"/>
        <v>422.75</v>
      </c>
      <c r="AT13">
        <f t="shared" si="5"/>
        <v>35.25</v>
      </c>
      <c r="AU13">
        <f t="shared" si="6"/>
        <v>79.75</v>
      </c>
      <c r="AV13">
        <f t="shared" si="6"/>
        <v>113.6875</v>
      </c>
      <c r="AW13">
        <f t="shared" si="6"/>
        <v>127.5</v>
      </c>
      <c r="AX13">
        <f t="shared" si="6"/>
        <v>157.3125</v>
      </c>
      <c r="AY13">
        <f t="shared" si="7"/>
        <v>219.3125</v>
      </c>
      <c r="AZ13">
        <f t="shared" si="8"/>
        <v>471.0625</v>
      </c>
      <c r="BA13">
        <f t="shared" si="8"/>
        <v>893.8125</v>
      </c>
    </row>
    <row r="14" spans="1:53" ht="15.75" x14ac:dyDescent="0.25">
      <c r="A14" s="1">
        <v>9</v>
      </c>
      <c r="B14" s="1">
        <v>2.5</v>
      </c>
      <c r="C14">
        <v>137.80000000000001</v>
      </c>
      <c r="D14">
        <v>183.5</v>
      </c>
      <c r="E14">
        <v>40.923909999999999</v>
      </c>
      <c r="F14">
        <v>2.4265107190154254</v>
      </c>
      <c r="G14">
        <v>3.7187815286411632</v>
      </c>
      <c r="H14">
        <v>5.6193107792502932</v>
      </c>
      <c r="I14">
        <v>7.4521549640103144</v>
      </c>
      <c r="J14">
        <v>9.7311155083311274</v>
      </c>
      <c r="K14">
        <v>11.185826582055792</v>
      </c>
      <c r="L14">
        <v>29.69334806614301</v>
      </c>
      <c r="M14">
        <v>22.652544439986613</v>
      </c>
      <c r="N14">
        <v>2.4265107190154254</v>
      </c>
      <c r="O14">
        <v>6.1452922476565881</v>
      </c>
      <c r="P14">
        <v>11.764603026906881</v>
      </c>
      <c r="Q14">
        <v>19.216757990917195</v>
      </c>
      <c r="R14">
        <v>28.947873499248324</v>
      </c>
      <c r="S14">
        <v>62.43413922952174</v>
      </c>
      <c r="T14">
        <v>92.12748729566475</v>
      </c>
      <c r="U14">
        <v>114.78003173565136</v>
      </c>
      <c r="V14">
        <v>12.75</v>
      </c>
      <c r="W14">
        <v>13.25</v>
      </c>
      <c r="X14">
        <v>25</v>
      </c>
      <c r="Y14">
        <v>66.75</v>
      </c>
      <c r="Z14">
        <v>92</v>
      </c>
      <c r="AA14">
        <v>71.5</v>
      </c>
      <c r="AB14">
        <v>159</v>
      </c>
      <c r="AC14">
        <v>239</v>
      </c>
      <c r="AD14">
        <v>12.75</v>
      </c>
      <c r="AE14">
        <v>26</v>
      </c>
      <c r="AF14">
        <v>51</v>
      </c>
      <c r="AG14">
        <v>117.75</v>
      </c>
      <c r="AH14">
        <v>209.75</v>
      </c>
      <c r="AI14">
        <v>281.25</v>
      </c>
      <c r="AJ14">
        <v>440.25</v>
      </c>
      <c r="AK14">
        <v>679.25</v>
      </c>
      <c r="AL14">
        <f t="shared" si="0"/>
        <v>40.875</v>
      </c>
      <c r="AM14">
        <f t="shared" si="0"/>
        <v>57.625</v>
      </c>
      <c r="AN14">
        <f t="shared" si="1"/>
        <v>46.25</v>
      </c>
      <c r="AO14">
        <f t="shared" si="2"/>
        <v>19.25</v>
      </c>
      <c r="AP14">
        <f t="shared" si="2"/>
        <v>42.1875</v>
      </c>
      <c r="AQ14">
        <f t="shared" si="2"/>
        <v>81.875</v>
      </c>
      <c r="AR14">
        <f t="shared" si="3"/>
        <v>325</v>
      </c>
      <c r="AS14">
        <f t="shared" si="4"/>
        <v>559.75</v>
      </c>
      <c r="AT14">
        <f t="shared" si="5"/>
        <v>40.875</v>
      </c>
      <c r="AU14">
        <f t="shared" si="6"/>
        <v>98.5</v>
      </c>
      <c r="AV14">
        <f t="shared" si="6"/>
        <v>144.75</v>
      </c>
      <c r="AW14">
        <f t="shared" si="6"/>
        <v>164</v>
      </c>
      <c r="AX14">
        <f t="shared" si="6"/>
        <v>206.1875</v>
      </c>
      <c r="AY14">
        <f t="shared" si="7"/>
        <v>288.0625</v>
      </c>
      <c r="AZ14">
        <f t="shared" si="8"/>
        <v>613.0625</v>
      </c>
      <c r="BA14">
        <f t="shared" si="8"/>
        <v>1172.8125</v>
      </c>
    </row>
    <row r="15" spans="1:53" ht="15.75" x14ac:dyDescent="0.25">
      <c r="A15" s="1">
        <v>10</v>
      </c>
      <c r="B15" s="1">
        <v>2.5</v>
      </c>
      <c r="C15">
        <v>114.7</v>
      </c>
      <c r="D15">
        <v>160.4</v>
      </c>
      <c r="E15">
        <v>44.581499999999998</v>
      </c>
      <c r="F15">
        <v>3.9165550699550948</v>
      </c>
      <c r="G15">
        <v>3.7878619330047001</v>
      </c>
      <c r="H15">
        <v>10.350896614510464</v>
      </c>
      <c r="I15">
        <v>19.69993457202396</v>
      </c>
      <c r="J15">
        <v>21.616364798686671</v>
      </c>
      <c r="K15">
        <v>19.67257196594478</v>
      </c>
      <c r="L15">
        <v>28.239339686575672</v>
      </c>
      <c r="M15">
        <v>18.678479656620389</v>
      </c>
      <c r="N15">
        <v>3.9165550699550948</v>
      </c>
      <c r="O15">
        <v>7.7044170029597954</v>
      </c>
      <c r="P15">
        <v>18.055313617470262</v>
      </c>
      <c r="Q15">
        <v>37.755248189494225</v>
      </c>
      <c r="R15">
        <v>59.3716129881809</v>
      </c>
      <c r="S15">
        <v>136.8648641190988</v>
      </c>
      <c r="T15">
        <v>165.10420380567447</v>
      </c>
      <c r="U15">
        <v>183.78268346229487</v>
      </c>
      <c r="V15">
        <v>10.5</v>
      </c>
      <c r="W15">
        <v>8</v>
      </c>
      <c r="X15">
        <v>20</v>
      </c>
      <c r="Y15">
        <v>55.75</v>
      </c>
      <c r="Z15">
        <v>78</v>
      </c>
      <c r="AA15">
        <v>71.5</v>
      </c>
      <c r="AB15">
        <v>108.5</v>
      </c>
      <c r="AC15">
        <v>131</v>
      </c>
      <c r="AD15">
        <v>10.5</v>
      </c>
      <c r="AE15">
        <v>18.5</v>
      </c>
      <c r="AF15">
        <v>38.5</v>
      </c>
      <c r="AG15">
        <v>94.25</v>
      </c>
      <c r="AH15">
        <v>172.25</v>
      </c>
      <c r="AI15">
        <v>243.75</v>
      </c>
      <c r="AJ15">
        <v>352.25</v>
      </c>
      <c r="AK15">
        <v>483.25</v>
      </c>
      <c r="AL15">
        <f t="shared" si="0"/>
        <v>37.375</v>
      </c>
      <c r="AM15">
        <f t="shared" si="0"/>
        <v>45</v>
      </c>
      <c r="AN15">
        <f t="shared" si="1"/>
        <v>31.75</v>
      </c>
      <c r="AO15">
        <f t="shared" si="2"/>
        <v>14.25</v>
      </c>
      <c r="AP15">
        <f t="shared" si="2"/>
        <v>33.1875</v>
      </c>
      <c r="AQ15">
        <f t="shared" si="2"/>
        <v>66.625</v>
      </c>
      <c r="AR15">
        <f t="shared" si="3"/>
        <v>262.25</v>
      </c>
      <c r="AS15">
        <f t="shared" si="4"/>
        <v>417.75</v>
      </c>
      <c r="AT15">
        <f t="shared" si="5"/>
        <v>37.375</v>
      </c>
      <c r="AU15">
        <f t="shared" si="6"/>
        <v>82.375</v>
      </c>
      <c r="AV15">
        <f t="shared" si="6"/>
        <v>114.125</v>
      </c>
      <c r="AW15">
        <f t="shared" si="6"/>
        <v>128.375</v>
      </c>
      <c r="AX15">
        <f t="shared" si="6"/>
        <v>161.5625</v>
      </c>
      <c r="AY15">
        <f t="shared" si="7"/>
        <v>228.1875</v>
      </c>
      <c r="AZ15">
        <f t="shared" si="8"/>
        <v>490.4375</v>
      </c>
      <c r="BA15">
        <f t="shared" si="8"/>
        <v>908.1875</v>
      </c>
    </row>
    <row r="16" spans="1:53" ht="15.75" x14ac:dyDescent="0.25">
      <c r="A16" s="1">
        <v>13</v>
      </c>
      <c r="B16" s="1">
        <v>2.5</v>
      </c>
      <c r="C16">
        <v>88.6</v>
      </c>
      <c r="D16">
        <v>154.94</v>
      </c>
      <c r="E16">
        <v>36.906820000000003</v>
      </c>
      <c r="F16">
        <v>1.7430080132678054</v>
      </c>
      <c r="G16">
        <v>2.4211281153537763</v>
      </c>
      <c r="H16">
        <v>4.4780454511026502</v>
      </c>
      <c r="I16">
        <v>6.1031999230679919</v>
      </c>
      <c r="J16">
        <v>7.7377699672321487</v>
      </c>
      <c r="K16">
        <v>9.028426051187008</v>
      </c>
      <c r="L16">
        <v>15.186143095900512</v>
      </c>
      <c r="M16">
        <v>10.000863954373092</v>
      </c>
      <c r="N16">
        <v>1.7430080132678054</v>
      </c>
      <c r="O16">
        <v>4.1641361286215819</v>
      </c>
      <c r="P16">
        <v>8.6421815797242321</v>
      </c>
      <c r="Q16">
        <v>14.745381502792224</v>
      </c>
      <c r="R16">
        <v>22.483151470024374</v>
      </c>
      <c r="S16">
        <v>78.202961990226484</v>
      </c>
      <c r="T16">
        <v>93.389105086126989</v>
      </c>
      <c r="U16">
        <v>103.38996904050008</v>
      </c>
      <c r="V16">
        <v>11.75</v>
      </c>
      <c r="W16">
        <v>10.25</v>
      </c>
      <c r="X16">
        <v>25.25</v>
      </c>
      <c r="Y16">
        <v>65.25</v>
      </c>
      <c r="Z16">
        <v>77.5</v>
      </c>
      <c r="AA16">
        <v>62.75</v>
      </c>
      <c r="AB16">
        <v>98</v>
      </c>
      <c r="AC16">
        <v>116</v>
      </c>
      <c r="AD16">
        <v>11.75</v>
      </c>
      <c r="AE16">
        <v>22</v>
      </c>
      <c r="AF16">
        <v>47.25</v>
      </c>
      <c r="AG16">
        <v>112.5</v>
      </c>
      <c r="AH16">
        <v>190</v>
      </c>
      <c r="AI16">
        <v>252.75</v>
      </c>
      <c r="AJ16">
        <v>350.75</v>
      </c>
      <c r="AK16">
        <v>466.75</v>
      </c>
      <c r="AL16">
        <f t="shared" si="0"/>
        <v>35.0625</v>
      </c>
      <c r="AM16">
        <f t="shared" si="0"/>
        <v>40.1875</v>
      </c>
      <c r="AN16">
        <f t="shared" si="1"/>
        <v>30</v>
      </c>
      <c r="AO16">
        <f t="shared" si="2"/>
        <v>17.3125</v>
      </c>
      <c r="AP16">
        <f t="shared" si="2"/>
        <v>39.9375</v>
      </c>
      <c r="AQ16">
        <f t="shared" si="2"/>
        <v>75.625</v>
      </c>
      <c r="AR16">
        <f t="shared" si="3"/>
        <v>270.375</v>
      </c>
      <c r="AS16">
        <f t="shared" si="4"/>
        <v>408.75</v>
      </c>
      <c r="AT16">
        <f t="shared" si="5"/>
        <v>35.0625</v>
      </c>
      <c r="AU16">
        <f t="shared" si="6"/>
        <v>75.25</v>
      </c>
      <c r="AV16">
        <f t="shared" si="6"/>
        <v>105.25</v>
      </c>
      <c r="AW16">
        <f t="shared" si="6"/>
        <v>122.5625</v>
      </c>
      <c r="AX16">
        <f t="shared" si="6"/>
        <v>162.5</v>
      </c>
      <c r="AY16">
        <f t="shared" si="7"/>
        <v>238.125</v>
      </c>
      <c r="AZ16">
        <f t="shared" si="8"/>
        <v>508.5</v>
      </c>
      <c r="BA16">
        <f t="shared" si="8"/>
        <v>917.25</v>
      </c>
    </row>
    <row r="17" spans="1:53" ht="15.75" x14ac:dyDescent="0.25">
      <c r="A17" s="1">
        <v>17</v>
      </c>
      <c r="B17" s="1">
        <v>2.5</v>
      </c>
      <c r="C17">
        <v>79.38</v>
      </c>
      <c r="D17">
        <v>160</v>
      </c>
      <c r="E17">
        <v>31.007809999999999</v>
      </c>
      <c r="F17">
        <v>3.1008937060533746</v>
      </c>
      <c r="G17">
        <v>4.6565168562517956</v>
      </c>
      <c r="H17">
        <v>8.3529417487007631</v>
      </c>
      <c r="I17">
        <v>13.302547383163299</v>
      </c>
      <c r="J17">
        <v>14.737780352281099</v>
      </c>
      <c r="K17">
        <v>13.439346749370834</v>
      </c>
      <c r="L17">
        <v>22.696142295762606</v>
      </c>
      <c r="M17">
        <v>16.738020051649773</v>
      </c>
      <c r="N17">
        <v>3.1008937060533746</v>
      </c>
      <c r="O17">
        <v>7.7574105623051697</v>
      </c>
      <c r="P17">
        <v>16.110352311005933</v>
      </c>
      <c r="Q17">
        <v>29.412899694169234</v>
      </c>
      <c r="R17">
        <v>44.150680046450333</v>
      </c>
      <c r="S17">
        <v>79.108180046450329</v>
      </c>
      <c r="T17">
        <v>101.80432234221294</v>
      </c>
      <c r="U17">
        <v>118.54234239386271</v>
      </c>
      <c r="V17">
        <v>4</v>
      </c>
      <c r="W17">
        <v>4.25</v>
      </c>
      <c r="X17">
        <v>11.25</v>
      </c>
      <c r="Y17">
        <v>27.75</v>
      </c>
      <c r="Z17">
        <v>46</v>
      </c>
      <c r="AA17">
        <v>61</v>
      </c>
      <c r="AB17">
        <v>105.5</v>
      </c>
      <c r="AC17">
        <v>104</v>
      </c>
      <c r="AD17">
        <v>4</v>
      </c>
      <c r="AE17">
        <v>8.25</v>
      </c>
      <c r="AF17">
        <v>19.5</v>
      </c>
      <c r="AG17">
        <v>47.25</v>
      </c>
      <c r="AH17">
        <v>93.25</v>
      </c>
      <c r="AI17">
        <v>154.25</v>
      </c>
      <c r="AJ17">
        <v>259.75</v>
      </c>
      <c r="AK17">
        <v>363.75</v>
      </c>
      <c r="AL17">
        <f t="shared" si="0"/>
        <v>26.75</v>
      </c>
      <c r="AM17">
        <f t="shared" si="0"/>
        <v>41.625</v>
      </c>
      <c r="AN17">
        <f t="shared" si="1"/>
        <v>28.4375</v>
      </c>
      <c r="AO17">
        <f t="shared" si="2"/>
        <v>6.9375</v>
      </c>
      <c r="AP17">
        <f t="shared" si="2"/>
        <v>16.6875</v>
      </c>
      <c r="AQ17">
        <f t="shared" si="2"/>
        <v>35.125</v>
      </c>
      <c r="AR17">
        <f t="shared" si="3"/>
        <v>176.5</v>
      </c>
      <c r="AS17">
        <f t="shared" si="4"/>
        <v>311.75</v>
      </c>
      <c r="AT17">
        <f t="shared" si="5"/>
        <v>26.75</v>
      </c>
      <c r="AU17">
        <f t="shared" si="6"/>
        <v>68.375</v>
      </c>
      <c r="AV17">
        <f t="shared" si="6"/>
        <v>96.8125</v>
      </c>
      <c r="AW17">
        <f t="shared" si="6"/>
        <v>103.75</v>
      </c>
      <c r="AX17">
        <f t="shared" si="6"/>
        <v>120.4375</v>
      </c>
      <c r="AY17">
        <f t="shared" si="7"/>
        <v>155.5625</v>
      </c>
      <c r="AZ17">
        <f t="shared" si="8"/>
        <v>332.0625</v>
      </c>
      <c r="BA17">
        <f t="shared" si="8"/>
        <v>643.8125</v>
      </c>
    </row>
    <row r="18" spans="1:53" ht="15.75" x14ac:dyDescent="0.25">
      <c r="A18" s="1">
        <v>18</v>
      </c>
      <c r="B18" s="1">
        <v>2.5</v>
      </c>
      <c r="C18">
        <v>109.55</v>
      </c>
      <c r="D18">
        <v>162.56</v>
      </c>
      <c r="E18">
        <v>41.455770000000001</v>
      </c>
      <c r="F18">
        <v>3.3253900222448554</v>
      </c>
      <c r="G18">
        <v>3.9860416695866836</v>
      </c>
      <c r="H18">
        <v>13.797225412531555</v>
      </c>
      <c r="I18">
        <v>28.275220190320887</v>
      </c>
      <c r="J18">
        <v>31.658514745811832</v>
      </c>
      <c r="K18">
        <v>26.401798072595945</v>
      </c>
      <c r="L18">
        <v>33.305817742500217</v>
      </c>
      <c r="M18">
        <v>19.885384764132368</v>
      </c>
      <c r="N18">
        <v>3.3253900222448554</v>
      </c>
      <c r="O18">
        <v>7.3114316918315385</v>
      </c>
      <c r="P18">
        <v>21.108657104363093</v>
      </c>
      <c r="Q18">
        <v>49.383877294683984</v>
      </c>
      <c r="R18">
        <v>81.042392040495812</v>
      </c>
      <c r="S18">
        <v>104.54530831580576</v>
      </c>
      <c r="T18">
        <v>137.85112605830597</v>
      </c>
      <c r="U18">
        <v>157.73651082243833</v>
      </c>
      <c r="V18">
        <v>8</v>
      </c>
      <c r="W18">
        <v>7.75</v>
      </c>
      <c r="X18">
        <v>31.25</v>
      </c>
      <c r="Y18">
        <v>73.25</v>
      </c>
      <c r="Z18">
        <v>88</v>
      </c>
      <c r="AA18">
        <v>93.75</v>
      </c>
      <c r="AB18">
        <v>133.5</v>
      </c>
      <c r="AC18">
        <v>78</v>
      </c>
      <c r="AD18">
        <v>8</v>
      </c>
      <c r="AE18">
        <v>15.75</v>
      </c>
      <c r="AF18">
        <v>47</v>
      </c>
      <c r="AG18">
        <v>120.25</v>
      </c>
      <c r="AH18">
        <v>208.25</v>
      </c>
      <c r="AI18">
        <v>302</v>
      </c>
      <c r="AJ18">
        <v>435.5</v>
      </c>
      <c r="AK18">
        <v>513.5</v>
      </c>
      <c r="AL18">
        <f t="shared" si="0"/>
        <v>45.4375</v>
      </c>
      <c r="AM18">
        <f t="shared" si="0"/>
        <v>56.8125</v>
      </c>
      <c r="AN18">
        <f t="shared" si="1"/>
        <v>37.3125</v>
      </c>
      <c r="AO18">
        <f t="shared" si="2"/>
        <v>15.6875</v>
      </c>
      <c r="AP18">
        <f t="shared" si="2"/>
        <v>41.8125</v>
      </c>
      <c r="AQ18">
        <f t="shared" si="2"/>
        <v>82.125</v>
      </c>
      <c r="AR18">
        <f t="shared" si="3"/>
        <v>321.875</v>
      </c>
      <c r="AS18">
        <f t="shared" si="4"/>
        <v>474.5</v>
      </c>
      <c r="AT18">
        <f t="shared" si="5"/>
        <v>45.4375</v>
      </c>
      <c r="AU18">
        <f t="shared" si="6"/>
        <v>102.25</v>
      </c>
      <c r="AV18">
        <f t="shared" si="6"/>
        <v>139.5625</v>
      </c>
      <c r="AW18">
        <f t="shared" si="6"/>
        <v>155.25</v>
      </c>
      <c r="AX18">
        <f t="shared" si="6"/>
        <v>197.0625</v>
      </c>
      <c r="AY18">
        <f t="shared" si="7"/>
        <v>279.1875</v>
      </c>
      <c r="AZ18">
        <f t="shared" si="8"/>
        <v>601.0625</v>
      </c>
      <c r="BA18">
        <f t="shared" si="8"/>
        <v>1075.5625</v>
      </c>
    </row>
    <row r="19" spans="1:53" ht="15.75" x14ac:dyDescent="0.25">
      <c r="A19" s="1">
        <v>19</v>
      </c>
      <c r="B19" s="1">
        <v>2.5</v>
      </c>
      <c r="C19">
        <v>74.5</v>
      </c>
      <c r="D19">
        <v>149.86000000000001</v>
      </c>
      <c r="E19">
        <v>33.173000000000002</v>
      </c>
      <c r="F19">
        <v>6.020151071472986</v>
      </c>
      <c r="G19">
        <v>5.5676700435767525</v>
      </c>
      <c r="H19">
        <v>8.0157425217419025</v>
      </c>
      <c r="I19">
        <v>12.559221809136986</v>
      </c>
      <c r="J19">
        <v>13.726575932792354</v>
      </c>
      <c r="K19">
        <v>13.996008662778944</v>
      </c>
      <c r="L19">
        <v>24.48219704802251</v>
      </c>
      <c r="M19">
        <v>18.567254180512805</v>
      </c>
      <c r="N19">
        <v>6.020151071472986</v>
      </c>
      <c r="O19">
        <v>11.587821115049739</v>
      </c>
      <c r="P19">
        <v>19.603563636791641</v>
      </c>
      <c r="Q19">
        <v>32.162785445928627</v>
      </c>
      <c r="R19">
        <v>45.889361378720977</v>
      </c>
      <c r="S19">
        <v>61.766562017330529</v>
      </c>
      <c r="T19">
        <v>86.248759065353042</v>
      </c>
      <c r="U19">
        <v>104.81601324586585</v>
      </c>
      <c r="V19">
        <v>10.25</v>
      </c>
      <c r="W19">
        <v>7.75</v>
      </c>
      <c r="X19">
        <v>46.75</v>
      </c>
      <c r="Y19">
        <v>82</v>
      </c>
      <c r="Z19">
        <v>88.75</v>
      </c>
      <c r="AA19">
        <v>94.5</v>
      </c>
      <c r="AB19">
        <v>153.5</v>
      </c>
      <c r="AC19">
        <v>188</v>
      </c>
      <c r="AD19">
        <v>10.25</v>
      </c>
      <c r="AE19">
        <v>18</v>
      </c>
      <c r="AF19">
        <v>64.75</v>
      </c>
      <c r="AG19">
        <v>146.75</v>
      </c>
      <c r="AH19">
        <v>235.5</v>
      </c>
      <c r="AI19">
        <v>330</v>
      </c>
      <c r="AJ19">
        <v>483.5</v>
      </c>
      <c r="AK19">
        <v>671.5</v>
      </c>
      <c r="AL19">
        <f t="shared" si="0"/>
        <v>45.8125</v>
      </c>
      <c r="AM19">
        <f t="shared" si="0"/>
        <v>62</v>
      </c>
      <c r="AN19">
        <f t="shared" si="1"/>
        <v>42.875</v>
      </c>
      <c r="AO19">
        <f t="shared" si="2"/>
        <v>20.6875</v>
      </c>
      <c r="AP19">
        <f t="shared" si="2"/>
        <v>52.875</v>
      </c>
      <c r="AQ19">
        <f t="shared" si="2"/>
        <v>95.5625</v>
      </c>
      <c r="AR19">
        <f t="shared" si="3"/>
        <v>359.5</v>
      </c>
      <c r="AS19">
        <f t="shared" si="4"/>
        <v>577.5</v>
      </c>
      <c r="AT19">
        <f t="shared" si="5"/>
        <v>45.8125</v>
      </c>
      <c r="AU19">
        <f t="shared" si="6"/>
        <v>107.8125</v>
      </c>
      <c r="AV19">
        <f t="shared" si="6"/>
        <v>150.6875</v>
      </c>
      <c r="AW19">
        <f t="shared" si="6"/>
        <v>171.375</v>
      </c>
      <c r="AX19">
        <f t="shared" si="6"/>
        <v>224.25</v>
      </c>
      <c r="AY19">
        <f t="shared" si="7"/>
        <v>319.8125</v>
      </c>
      <c r="AZ19">
        <f t="shared" si="8"/>
        <v>679.3125</v>
      </c>
      <c r="BA19">
        <f t="shared" si="8"/>
        <v>1256.8125</v>
      </c>
    </row>
    <row r="20" spans="1:53" ht="15.75" x14ac:dyDescent="0.25">
      <c r="A20" s="1">
        <v>24</v>
      </c>
      <c r="B20" s="1">
        <v>2.5</v>
      </c>
      <c r="C20">
        <v>74.8</v>
      </c>
      <c r="D20">
        <v>154.4</v>
      </c>
      <c r="E20">
        <v>31.37668</v>
      </c>
      <c r="F20">
        <v>2.9353415431897814</v>
      </c>
      <c r="G20">
        <v>3.216931319468376</v>
      </c>
      <c r="H20">
        <v>4.3237230736065619</v>
      </c>
      <c r="I20">
        <v>9.0584251673015608</v>
      </c>
      <c r="J20">
        <v>14.154388751659226</v>
      </c>
      <c r="K20">
        <v>16.691382601362506</v>
      </c>
      <c r="L20">
        <v>33.90122103240224</v>
      </c>
      <c r="M20">
        <v>27.533359463412125</v>
      </c>
      <c r="N20">
        <v>2.9353415431897814</v>
      </c>
      <c r="O20">
        <v>6.1522728626581573</v>
      </c>
      <c r="P20">
        <v>10.47599593626472</v>
      </c>
      <c r="Q20">
        <v>19.534421103566281</v>
      </c>
      <c r="R20">
        <v>33.688809855225507</v>
      </c>
      <c r="S20">
        <v>71.097120584879079</v>
      </c>
      <c r="T20">
        <v>104.99834161728131</v>
      </c>
      <c r="U20">
        <v>132.53170108069344</v>
      </c>
      <c r="V20">
        <v>6.5</v>
      </c>
      <c r="W20">
        <v>6.25</v>
      </c>
      <c r="X20">
        <v>11</v>
      </c>
      <c r="Y20">
        <v>27.75</v>
      </c>
      <c r="Z20">
        <v>41.5</v>
      </c>
      <c r="AA20">
        <v>50.5</v>
      </c>
      <c r="AB20">
        <v>89.5</v>
      </c>
      <c r="AC20">
        <v>90</v>
      </c>
      <c r="AD20">
        <v>6.5</v>
      </c>
      <c r="AE20">
        <v>12.75</v>
      </c>
      <c r="AF20">
        <v>23.75</v>
      </c>
      <c r="AG20">
        <v>51.5</v>
      </c>
      <c r="AH20">
        <v>93</v>
      </c>
      <c r="AI20">
        <v>143.5</v>
      </c>
      <c r="AJ20">
        <v>233</v>
      </c>
      <c r="AK20">
        <v>323</v>
      </c>
      <c r="AL20">
        <f t="shared" si="0"/>
        <v>23</v>
      </c>
      <c r="AM20">
        <f t="shared" si="0"/>
        <v>35</v>
      </c>
      <c r="AN20">
        <f t="shared" si="1"/>
        <v>25.5625</v>
      </c>
      <c r="AO20">
        <f t="shared" si="2"/>
        <v>9.125</v>
      </c>
      <c r="AP20">
        <f t="shared" si="2"/>
        <v>18.8125</v>
      </c>
      <c r="AQ20">
        <f t="shared" si="2"/>
        <v>36.125</v>
      </c>
      <c r="AR20">
        <f t="shared" si="3"/>
        <v>163</v>
      </c>
      <c r="AS20">
        <f t="shared" si="4"/>
        <v>278</v>
      </c>
      <c r="AT20">
        <f t="shared" si="5"/>
        <v>23</v>
      </c>
      <c r="AU20">
        <f t="shared" si="6"/>
        <v>58</v>
      </c>
      <c r="AV20">
        <f t="shared" si="6"/>
        <v>83.5625</v>
      </c>
      <c r="AW20">
        <f t="shared" si="6"/>
        <v>92.6875</v>
      </c>
      <c r="AX20">
        <f t="shared" si="6"/>
        <v>111.5</v>
      </c>
      <c r="AY20">
        <f t="shared" si="7"/>
        <v>147.625</v>
      </c>
      <c r="AZ20">
        <f t="shared" si="8"/>
        <v>310.625</v>
      </c>
      <c r="BA20">
        <f t="shared" si="8"/>
        <v>588.625</v>
      </c>
    </row>
    <row r="21" spans="1:53" ht="15.75" x14ac:dyDescent="0.25">
      <c r="A21" s="1">
        <v>25</v>
      </c>
      <c r="B21" s="1">
        <v>2.5</v>
      </c>
      <c r="C21">
        <v>76.599999999999994</v>
      </c>
      <c r="D21">
        <v>168.1</v>
      </c>
      <c r="E21">
        <v>27.10774</v>
      </c>
      <c r="F21">
        <v>5.8153851475674996</v>
      </c>
      <c r="G21">
        <v>6.3880857543138028</v>
      </c>
      <c r="H21">
        <v>5.8283716759825879</v>
      </c>
      <c r="I21">
        <v>7.0219212547007013</v>
      </c>
      <c r="J21">
        <v>10.048778248289748</v>
      </c>
      <c r="K21">
        <v>14.070045057976643</v>
      </c>
      <c r="L21">
        <v>33.428229503316189</v>
      </c>
      <c r="M21">
        <v>31.551271864884672</v>
      </c>
      <c r="N21">
        <v>5.8153851475674996</v>
      </c>
      <c r="O21">
        <v>12.203470901881303</v>
      </c>
      <c r="P21">
        <v>18.031842577863891</v>
      </c>
      <c r="Q21">
        <v>25.053763832564591</v>
      </c>
      <c r="R21">
        <v>35.102542080854342</v>
      </c>
      <c r="S21">
        <v>55.279593366796583</v>
      </c>
      <c r="T21">
        <v>88.707822870112778</v>
      </c>
      <c r="U21">
        <v>120.25909473499745</v>
      </c>
      <c r="V21">
        <v>3.25</v>
      </c>
      <c r="W21">
        <v>3</v>
      </c>
      <c r="X21">
        <v>5</v>
      </c>
      <c r="Y21">
        <v>12</v>
      </c>
      <c r="Z21">
        <v>24</v>
      </c>
      <c r="AA21">
        <v>29.75</v>
      </c>
      <c r="AB21">
        <v>59</v>
      </c>
      <c r="AC21">
        <v>104</v>
      </c>
      <c r="AD21">
        <v>3.25</v>
      </c>
      <c r="AE21">
        <v>6.25</v>
      </c>
      <c r="AF21">
        <v>11.25</v>
      </c>
      <c r="AG21">
        <v>23.25</v>
      </c>
      <c r="AH21">
        <v>47.25</v>
      </c>
      <c r="AI21">
        <v>77</v>
      </c>
      <c r="AJ21">
        <v>136</v>
      </c>
      <c r="AK21">
        <v>240</v>
      </c>
      <c r="AL21">
        <f t="shared" si="0"/>
        <v>13.4375</v>
      </c>
      <c r="AM21">
        <f t="shared" si="0"/>
        <v>22.1875</v>
      </c>
      <c r="AN21">
        <f t="shared" si="1"/>
        <v>16.3125</v>
      </c>
      <c r="AO21">
        <f t="shared" si="2"/>
        <v>4.375</v>
      </c>
      <c r="AP21">
        <f t="shared" si="2"/>
        <v>8.625</v>
      </c>
      <c r="AQ21">
        <f t="shared" si="2"/>
        <v>17.625</v>
      </c>
      <c r="AR21">
        <f t="shared" si="3"/>
        <v>91.625</v>
      </c>
      <c r="AS21">
        <f t="shared" si="4"/>
        <v>188</v>
      </c>
      <c r="AT21">
        <f t="shared" si="5"/>
        <v>13.4375</v>
      </c>
      <c r="AU21">
        <f t="shared" si="6"/>
        <v>35.625</v>
      </c>
      <c r="AV21">
        <f t="shared" si="6"/>
        <v>51.9375</v>
      </c>
      <c r="AW21">
        <f t="shared" si="6"/>
        <v>56.3125</v>
      </c>
      <c r="AX21">
        <f t="shared" si="6"/>
        <v>64.9375</v>
      </c>
      <c r="AY21">
        <f t="shared" si="7"/>
        <v>82.5625</v>
      </c>
      <c r="AZ21">
        <f t="shared" si="8"/>
        <v>174.1875</v>
      </c>
      <c r="BA21">
        <f t="shared" si="8"/>
        <v>362.1875</v>
      </c>
    </row>
    <row r="22" spans="1:53" ht="15.75" x14ac:dyDescent="0.25">
      <c r="A22" s="1">
        <v>26</v>
      </c>
      <c r="B22" s="1">
        <v>2.5</v>
      </c>
      <c r="C22">
        <v>78.599999999999994</v>
      </c>
      <c r="D22">
        <v>167</v>
      </c>
      <c r="E22">
        <v>28.183150000000001</v>
      </c>
      <c r="F22">
        <v>4.3434002209245319</v>
      </c>
      <c r="G22">
        <v>5.1340147415081514</v>
      </c>
      <c r="H22">
        <v>5.0210535654044985</v>
      </c>
      <c r="I22">
        <v>5.1511322481586461</v>
      </c>
      <c r="J22">
        <v>5.4223518757672959</v>
      </c>
      <c r="K22">
        <v>5.6292279501224138</v>
      </c>
      <c r="L22">
        <v>11.218347469150569</v>
      </c>
      <c r="M22">
        <v>13.04598109348337</v>
      </c>
      <c r="N22">
        <v>4.3434002209245319</v>
      </c>
      <c r="O22">
        <v>9.4774149624326824</v>
      </c>
      <c r="P22">
        <v>14.498468527837181</v>
      </c>
      <c r="Q22">
        <v>19.649600775995829</v>
      </c>
      <c r="R22">
        <v>25.071952651763127</v>
      </c>
      <c r="S22">
        <v>25.071952651763127</v>
      </c>
      <c r="T22">
        <v>36.290300120913699</v>
      </c>
      <c r="U22">
        <v>49.336281214397069</v>
      </c>
      <c r="V22">
        <v>5.25</v>
      </c>
      <c r="W22">
        <v>4.5</v>
      </c>
      <c r="X22">
        <v>21.25</v>
      </c>
      <c r="Y22">
        <v>52.25</v>
      </c>
      <c r="Z22">
        <v>49.25</v>
      </c>
      <c r="AA22">
        <v>29</v>
      </c>
      <c r="AB22">
        <v>78</v>
      </c>
      <c r="AC22">
        <v>136</v>
      </c>
      <c r="AD22">
        <v>5.25</v>
      </c>
      <c r="AE22">
        <v>9.75</v>
      </c>
      <c r="AF22">
        <v>31</v>
      </c>
      <c r="AG22">
        <v>83.25</v>
      </c>
      <c r="AH22">
        <v>132.5</v>
      </c>
      <c r="AI22">
        <v>161.5</v>
      </c>
      <c r="AJ22">
        <v>239.5</v>
      </c>
      <c r="AK22">
        <v>375.5</v>
      </c>
      <c r="AL22">
        <f t="shared" si="0"/>
        <v>19.5625</v>
      </c>
      <c r="AM22">
        <f t="shared" si="0"/>
        <v>26.75</v>
      </c>
      <c r="AN22">
        <f t="shared" si="1"/>
        <v>21.9375</v>
      </c>
      <c r="AO22">
        <f t="shared" si="2"/>
        <v>10.1875</v>
      </c>
      <c r="AP22">
        <f t="shared" si="2"/>
        <v>28.5625</v>
      </c>
      <c r="AQ22">
        <f t="shared" si="2"/>
        <v>53.9375</v>
      </c>
      <c r="AR22">
        <f t="shared" si="3"/>
        <v>186</v>
      </c>
      <c r="AS22">
        <f t="shared" si="4"/>
        <v>307.5</v>
      </c>
      <c r="AT22">
        <f t="shared" si="5"/>
        <v>19.5625</v>
      </c>
      <c r="AU22">
        <f t="shared" si="6"/>
        <v>46.3125</v>
      </c>
      <c r="AV22">
        <f t="shared" si="6"/>
        <v>68.25</v>
      </c>
      <c r="AW22">
        <f t="shared" si="6"/>
        <v>78.4375</v>
      </c>
      <c r="AX22">
        <f t="shared" si="6"/>
        <v>107</v>
      </c>
      <c r="AY22">
        <f t="shared" si="7"/>
        <v>160.9375</v>
      </c>
      <c r="AZ22">
        <f t="shared" si="8"/>
        <v>346.9375</v>
      </c>
      <c r="BA22">
        <f t="shared" si="8"/>
        <v>654.4375</v>
      </c>
    </row>
    <row r="23" spans="1:53" ht="15.75" x14ac:dyDescent="0.25">
      <c r="A23" s="1">
        <v>28</v>
      </c>
      <c r="B23" s="1">
        <v>2.5</v>
      </c>
      <c r="C23">
        <v>102.8</v>
      </c>
      <c r="D23">
        <v>154.30000000000001</v>
      </c>
      <c r="E23">
        <v>43.177880000000002</v>
      </c>
      <c r="F23">
        <v>1.7894782661265622</v>
      </c>
      <c r="G23">
        <v>2.4443869677212491</v>
      </c>
      <c r="H23">
        <v>3.614706318730847</v>
      </c>
      <c r="I23">
        <v>3.9835885953612467</v>
      </c>
      <c r="J23">
        <v>6.0593703721762111</v>
      </c>
      <c r="K23">
        <v>8.1929943623212402</v>
      </c>
      <c r="L23">
        <v>14.64764198933924</v>
      </c>
      <c r="M23">
        <v>11.670570938037255</v>
      </c>
      <c r="N23">
        <v>1.7894782661265622</v>
      </c>
      <c r="O23">
        <v>4.2338652338478111</v>
      </c>
      <c r="P23">
        <v>7.8485715525786581</v>
      </c>
      <c r="Q23">
        <v>11.832160147939906</v>
      </c>
      <c r="R23">
        <v>17.891530520116117</v>
      </c>
      <c r="S23">
        <v>17.891530520116117</v>
      </c>
      <c r="T23">
        <v>32.539172509455355</v>
      </c>
      <c r="U23">
        <v>44.209743447492613</v>
      </c>
      <c r="V23">
        <v>13</v>
      </c>
      <c r="W23">
        <v>13.5</v>
      </c>
      <c r="X23">
        <v>20</v>
      </c>
      <c r="Y23">
        <v>58.5</v>
      </c>
      <c r="Z23">
        <v>141.25</v>
      </c>
      <c r="AA23">
        <v>218.75</v>
      </c>
      <c r="AB23">
        <v>439.5</v>
      </c>
      <c r="AC23">
        <v>550</v>
      </c>
      <c r="AD23">
        <v>13</v>
      </c>
      <c r="AE23">
        <v>26.5</v>
      </c>
      <c r="AF23">
        <v>46.5</v>
      </c>
      <c r="AG23">
        <v>105</v>
      </c>
      <c r="AH23">
        <v>246.25</v>
      </c>
      <c r="AI23">
        <v>465</v>
      </c>
      <c r="AJ23">
        <v>904.5</v>
      </c>
      <c r="AK23">
        <v>1454.5</v>
      </c>
      <c r="AL23">
        <f t="shared" si="0"/>
        <v>90</v>
      </c>
      <c r="AM23">
        <f t="shared" si="0"/>
        <v>164.5625</v>
      </c>
      <c r="AN23">
        <f t="shared" si="1"/>
        <v>116.5</v>
      </c>
      <c r="AO23">
        <f t="shared" si="2"/>
        <v>18.25</v>
      </c>
      <c r="AP23">
        <f t="shared" si="2"/>
        <v>37.875</v>
      </c>
      <c r="AQ23">
        <f t="shared" si="2"/>
        <v>87.8125</v>
      </c>
      <c r="AR23">
        <f t="shared" si="3"/>
        <v>575.375</v>
      </c>
      <c r="AS23">
        <f t="shared" si="4"/>
        <v>1179.5</v>
      </c>
      <c r="AT23">
        <f t="shared" si="5"/>
        <v>90</v>
      </c>
      <c r="AU23">
        <f t="shared" si="6"/>
        <v>254.5625</v>
      </c>
      <c r="AV23">
        <f t="shared" si="6"/>
        <v>371.0625</v>
      </c>
      <c r="AW23">
        <f t="shared" si="6"/>
        <v>389.3125</v>
      </c>
      <c r="AX23">
        <f t="shared" si="6"/>
        <v>427.1875</v>
      </c>
      <c r="AY23">
        <f t="shared" si="7"/>
        <v>515</v>
      </c>
      <c r="AZ23">
        <f t="shared" si="8"/>
        <v>1090.375</v>
      </c>
      <c r="BA23">
        <f t="shared" si="8"/>
        <v>2269.875</v>
      </c>
    </row>
    <row r="24" spans="1:53" ht="15.75" x14ac:dyDescent="0.25">
      <c r="A24" s="1">
        <v>29</v>
      </c>
      <c r="B24" s="1">
        <v>2.5</v>
      </c>
      <c r="C24">
        <v>76.400000000000006</v>
      </c>
      <c r="D24">
        <v>159.9</v>
      </c>
      <c r="E24">
        <v>29.88109</v>
      </c>
      <c r="F24">
        <v>10.160845147488853</v>
      </c>
      <c r="G24">
        <v>9.3690458861973234</v>
      </c>
      <c r="H24">
        <v>16.206959510832657</v>
      </c>
      <c r="I24">
        <v>23.894697780827538</v>
      </c>
      <c r="J24">
        <v>31.041413478999189</v>
      </c>
      <c r="K24">
        <v>32.298115088280838</v>
      </c>
      <c r="L24">
        <v>46.403100044463976</v>
      </c>
      <c r="M24">
        <v>30.663688294510855</v>
      </c>
      <c r="N24">
        <v>10.160845147488853</v>
      </c>
      <c r="O24">
        <v>19.529891033686177</v>
      </c>
      <c r="P24">
        <v>35.73685054451883</v>
      </c>
      <c r="Q24">
        <v>59.631548325346373</v>
      </c>
      <c r="R24">
        <v>90.672961804345562</v>
      </c>
      <c r="S24">
        <v>90.672961804345562</v>
      </c>
      <c r="T24">
        <v>137.07606184880953</v>
      </c>
      <c r="U24">
        <v>167.73975014332038</v>
      </c>
      <c r="V24">
        <v>7.75</v>
      </c>
      <c r="W24" t="s">
        <v>56</v>
      </c>
      <c r="X24" t="s">
        <v>56</v>
      </c>
      <c r="Y24">
        <v>9.5</v>
      </c>
      <c r="Z24">
        <v>23.75</v>
      </c>
      <c r="AA24">
        <v>34.25</v>
      </c>
      <c r="AB24">
        <v>82.5</v>
      </c>
      <c r="AC24">
        <v>175</v>
      </c>
      <c r="AD24">
        <v>7.75</v>
      </c>
      <c r="AE24" t="s">
        <v>56</v>
      </c>
      <c r="AF24" t="s">
        <v>56</v>
      </c>
      <c r="AG24" t="s">
        <v>56</v>
      </c>
      <c r="AH24" t="s">
        <v>56</v>
      </c>
      <c r="AI24" t="s">
        <v>56</v>
      </c>
      <c r="AJ24" t="s">
        <v>56</v>
      </c>
      <c r="AK24" t="s">
        <v>56</v>
      </c>
      <c r="AL24">
        <f t="shared" si="0"/>
        <v>14.5</v>
      </c>
      <c r="AM24">
        <f t="shared" si="0"/>
        <v>29.1875</v>
      </c>
      <c r="AN24" t="e">
        <f t="shared" si="1"/>
        <v>#VALUE!</v>
      </c>
      <c r="AO24" t="e">
        <f t="shared" si="2"/>
        <v>#VALUE!</v>
      </c>
      <c r="AP24" t="e">
        <f t="shared" si="2"/>
        <v>#VALUE!</v>
      </c>
      <c r="AQ24" t="e">
        <f t="shared" si="2"/>
        <v>#VALUE!</v>
      </c>
      <c r="AR24" t="e">
        <f t="shared" si="3"/>
        <v>#VALUE!</v>
      </c>
      <c r="AS24" t="e">
        <f t="shared" si="4"/>
        <v>#VALUE!</v>
      </c>
      <c r="AT24">
        <f t="shared" si="5"/>
        <v>14.5</v>
      </c>
      <c r="AU24">
        <f t="shared" si="6"/>
        <v>43.6875</v>
      </c>
      <c r="AV24" t="e">
        <f t="shared" si="6"/>
        <v>#VALUE!</v>
      </c>
      <c r="AW24" t="e">
        <f t="shared" si="6"/>
        <v>#VALUE!</v>
      </c>
      <c r="AX24" t="e">
        <f t="shared" si="6"/>
        <v>#VALUE!</v>
      </c>
      <c r="AY24" t="e">
        <f t="shared" si="7"/>
        <v>#VALUE!</v>
      </c>
      <c r="AZ24" t="e">
        <f t="shared" si="8"/>
        <v>#VALUE!</v>
      </c>
      <c r="BA24" t="e">
        <f t="shared" si="8"/>
        <v>#VALUE!</v>
      </c>
    </row>
    <row r="25" spans="1:53" ht="15.75" x14ac:dyDescent="0.25">
      <c r="A25" s="1">
        <v>31</v>
      </c>
      <c r="B25" s="1">
        <v>2.5</v>
      </c>
      <c r="C25">
        <v>73</v>
      </c>
      <c r="D25">
        <v>160</v>
      </c>
      <c r="E25">
        <v>28.515630000000002</v>
      </c>
      <c r="F25">
        <v>2.720044509292038</v>
      </c>
      <c r="G25">
        <v>4.6486534001791391</v>
      </c>
      <c r="H25">
        <v>6.4629058491487408</v>
      </c>
      <c r="I25">
        <v>6.9918651390512849</v>
      </c>
      <c r="J25">
        <v>8.7824058957363818</v>
      </c>
      <c r="K25">
        <v>10.880160829216901</v>
      </c>
      <c r="L25">
        <v>16.831574273171718</v>
      </c>
      <c r="M25">
        <v>12.011846881404058</v>
      </c>
      <c r="N25">
        <v>2.720044509292038</v>
      </c>
      <c r="O25">
        <v>7.3686979094711766</v>
      </c>
      <c r="P25">
        <v>13.831603758619917</v>
      </c>
      <c r="Q25">
        <v>20.823468897671201</v>
      </c>
      <c r="R25">
        <v>29.605874793407583</v>
      </c>
      <c r="S25">
        <v>29.605874793407583</v>
      </c>
      <c r="T25">
        <v>46.437449066579305</v>
      </c>
      <c r="U25">
        <v>58.449295947983359</v>
      </c>
      <c r="V25" t="s">
        <v>56</v>
      </c>
      <c r="W25" t="s">
        <v>56</v>
      </c>
      <c r="X25">
        <v>13.675000000000001</v>
      </c>
      <c r="Y25">
        <v>31.875</v>
      </c>
      <c r="Z25">
        <v>87.575000000000003</v>
      </c>
      <c r="AA25">
        <v>85.85</v>
      </c>
      <c r="AB25">
        <v>68.199999999999989</v>
      </c>
      <c r="AC25">
        <v>78.599999999999994</v>
      </c>
      <c r="AD25" t="s">
        <v>56</v>
      </c>
      <c r="AE25" t="s">
        <v>56</v>
      </c>
      <c r="AF25" t="s">
        <v>56</v>
      </c>
      <c r="AG25" t="s">
        <v>56</v>
      </c>
      <c r="AH25" t="s">
        <v>56</v>
      </c>
      <c r="AI25" t="s">
        <v>56</v>
      </c>
      <c r="AJ25" t="s">
        <v>56</v>
      </c>
      <c r="AK25" t="s">
        <v>56</v>
      </c>
      <c r="AL25">
        <f t="shared" si="0"/>
        <v>43.356250000000003</v>
      </c>
      <c r="AM25">
        <f t="shared" si="0"/>
        <v>38.512499999999996</v>
      </c>
      <c r="AN25" t="e">
        <f t="shared" si="1"/>
        <v>#VALUE!</v>
      </c>
      <c r="AO25" t="e">
        <f t="shared" si="2"/>
        <v>#VALUE!</v>
      </c>
      <c r="AP25" t="e">
        <f t="shared" si="2"/>
        <v>#VALUE!</v>
      </c>
      <c r="AQ25" t="e">
        <f t="shared" si="2"/>
        <v>#VALUE!</v>
      </c>
      <c r="AR25" t="e">
        <f t="shared" si="3"/>
        <v>#VALUE!</v>
      </c>
      <c r="AS25" t="e">
        <f t="shared" si="4"/>
        <v>#VALUE!</v>
      </c>
      <c r="AT25">
        <f t="shared" si="5"/>
        <v>43.356250000000003</v>
      </c>
      <c r="AU25">
        <f t="shared" si="6"/>
        <v>81.868750000000006</v>
      </c>
      <c r="AV25" t="e">
        <f t="shared" si="6"/>
        <v>#VALUE!</v>
      </c>
      <c r="AW25" t="e">
        <f t="shared" si="6"/>
        <v>#VALUE!</v>
      </c>
      <c r="AX25" t="e">
        <f t="shared" si="6"/>
        <v>#VALUE!</v>
      </c>
      <c r="AY25" t="e">
        <f t="shared" si="7"/>
        <v>#VALUE!</v>
      </c>
      <c r="AZ25" t="e">
        <f t="shared" si="8"/>
        <v>#VALUE!</v>
      </c>
      <c r="BA25" t="e">
        <f t="shared" si="8"/>
        <v>#VALUE!</v>
      </c>
    </row>
    <row r="26" spans="1:53" ht="15.75" x14ac:dyDescent="0.25">
      <c r="A26" s="1">
        <v>32</v>
      </c>
      <c r="B26" s="1">
        <v>2.5</v>
      </c>
      <c r="C26">
        <v>131.1</v>
      </c>
      <c r="D26">
        <v>177.5</v>
      </c>
      <c r="E26">
        <v>41.610790000000001</v>
      </c>
      <c r="F26">
        <v>0.32560243497275004</v>
      </c>
      <c r="G26">
        <v>2.0425861651670356</v>
      </c>
      <c r="H26">
        <v>3.239495534550989</v>
      </c>
      <c r="I26">
        <v>3.2644640209384734</v>
      </c>
      <c r="J26" t="s">
        <v>56</v>
      </c>
      <c r="K26" t="s">
        <v>56</v>
      </c>
      <c r="L26">
        <v>2.8821902412532312</v>
      </c>
      <c r="M26">
        <v>3.0942202850064087</v>
      </c>
      <c r="N26">
        <v>0.32560243497275004</v>
      </c>
      <c r="O26">
        <v>2.3681886001397858</v>
      </c>
      <c r="P26">
        <v>5.6076841346907749</v>
      </c>
      <c r="Q26">
        <v>8.8721481556292474</v>
      </c>
      <c r="R26" t="s">
        <v>56</v>
      </c>
      <c r="S26" t="s">
        <v>56</v>
      </c>
      <c r="T26" t="s">
        <v>56</v>
      </c>
      <c r="U26" t="s">
        <v>56</v>
      </c>
      <c r="V26">
        <v>6.25</v>
      </c>
      <c r="W26">
        <v>7.25</v>
      </c>
      <c r="X26">
        <v>18.5</v>
      </c>
      <c r="Y26">
        <v>28.75</v>
      </c>
      <c r="Z26">
        <v>36.75</v>
      </c>
      <c r="AA26">
        <v>38.25</v>
      </c>
      <c r="AB26">
        <v>48.5</v>
      </c>
      <c r="AC26">
        <v>47</v>
      </c>
      <c r="AD26">
        <v>6.25</v>
      </c>
      <c r="AE26">
        <v>13.5</v>
      </c>
      <c r="AF26">
        <v>32</v>
      </c>
      <c r="AG26">
        <v>60.75</v>
      </c>
      <c r="AH26">
        <v>97.5</v>
      </c>
      <c r="AI26">
        <v>135.75</v>
      </c>
      <c r="AJ26">
        <v>184.25</v>
      </c>
      <c r="AK26">
        <v>231.25</v>
      </c>
      <c r="AL26">
        <f t="shared" si="0"/>
        <v>18.75</v>
      </c>
      <c r="AM26" t="s">
        <v>56</v>
      </c>
      <c r="AN26" t="s">
        <v>56</v>
      </c>
      <c r="AO26">
        <f t="shared" si="2"/>
        <v>11.375</v>
      </c>
      <c r="AP26">
        <f t="shared" si="2"/>
        <v>23.1875</v>
      </c>
      <c r="AQ26">
        <f t="shared" si="2"/>
        <v>39.5625</v>
      </c>
      <c r="AR26">
        <f t="shared" si="3"/>
        <v>140.875</v>
      </c>
      <c r="AS26">
        <f t="shared" si="4"/>
        <v>207.75</v>
      </c>
      <c r="AT26">
        <f t="shared" si="5"/>
        <v>18.75</v>
      </c>
      <c r="AU26" t="s">
        <v>56</v>
      </c>
      <c r="AV26" t="s">
        <v>56</v>
      </c>
      <c r="AW26" t="s">
        <v>56</v>
      </c>
      <c r="AX26" t="s">
        <v>56</v>
      </c>
      <c r="AY26" t="s">
        <v>56</v>
      </c>
      <c r="AZ26" t="s">
        <v>56</v>
      </c>
      <c r="BA26" t="s">
        <v>56</v>
      </c>
    </row>
    <row r="27" spans="1:53" ht="15.75" x14ac:dyDescent="0.25">
      <c r="A27" s="1">
        <v>33</v>
      </c>
      <c r="B27" s="1">
        <v>2.5</v>
      </c>
      <c r="C27">
        <v>83.01</v>
      </c>
      <c r="D27">
        <v>157.5</v>
      </c>
      <c r="E27">
        <v>33.463340000000002</v>
      </c>
      <c r="F27">
        <v>5.6040595710595014</v>
      </c>
      <c r="G27">
        <v>5.7757395873446669</v>
      </c>
      <c r="H27">
        <v>5.1456347776294677</v>
      </c>
      <c r="I27">
        <v>6.8578003328338735</v>
      </c>
      <c r="J27">
        <v>9.2908409619183594</v>
      </c>
      <c r="K27">
        <v>10.199169377213588</v>
      </c>
      <c r="L27">
        <v>16.423123999605203</v>
      </c>
      <c r="M27">
        <v>12.227150025877393</v>
      </c>
      <c r="N27">
        <v>5.6040595710595014</v>
      </c>
      <c r="O27">
        <v>11.379799158404168</v>
      </c>
      <c r="P27">
        <v>16.525433936033636</v>
      </c>
      <c r="Q27">
        <v>23.383234268867511</v>
      </c>
      <c r="R27">
        <v>32.674075230785874</v>
      </c>
      <c r="S27">
        <v>32.674075230785874</v>
      </c>
      <c r="T27">
        <v>49.097199230391077</v>
      </c>
      <c r="U27">
        <v>61.324349256268469</v>
      </c>
      <c r="V27">
        <v>5.5</v>
      </c>
      <c r="W27">
        <v>5.25</v>
      </c>
      <c r="X27">
        <v>7.75</v>
      </c>
      <c r="Y27">
        <v>29.5</v>
      </c>
      <c r="Z27">
        <v>72.75</v>
      </c>
      <c r="AA27">
        <v>112</v>
      </c>
      <c r="AB27">
        <v>184</v>
      </c>
      <c r="AC27">
        <v>161</v>
      </c>
      <c r="AD27">
        <v>5.5</v>
      </c>
      <c r="AE27">
        <v>10.75</v>
      </c>
      <c r="AF27">
        <v>18.5</v>
      </c>
      <c r="AG27">
        <v>48</v>
      </c>
      <c r="AH27">
        <v>120.75</v>
      </c>
      <c r="AI27">
        <v>232.75</v>
      </c>
      <c r="AJ27">
        <v>416.75</v>
      </c>
      <c r="AK27">
        <v>577.75</v>
      </c>
      <c r="AL27">
        <f t="shared" si="0"/>
        <v>46.1875</v>
      </c>
      <c r="AM27" t="s">
        <v>56</v>
      </c>
      <c r="AN27" t="s">
        <v>56</v>
      </c>
      <c r="AO27">
        <f t="shared" si="2"/>
        <v>7.3125</v>
      </c>
      <c r="AP27">
        <f t="shared" si="2"/>
        <v>16.625</v>
      </c>
      <c r="AQ27">
        <f t="shared" si="2"/>
        <v>42.1875</v>
      </c>
      <c r="AR27">
        <f t="shared" si="3"/>
        <v>268.75</v>
      </c>
      <c r="AS27">
        <f t="shared" si="4"/>
        <v>497.25</v>
      </c>
      <c r="AT27">
        <f t="shared" si="5"/>
        <v>46.1875</v>
      </c>
      <c r="AU27" t="s">
        <v>56</v>
      </c>
      <c r="AV27" t="s">
        <v>56</v>
      </c>
      <c r="AW27" t="s">
        <v>56</v>
      </c>
      <c r="AX27" t="s">
        <v>56</v>
      </c>
      <c r="AY27" t="s">
        <v>56</v>
      </c>
      <c r="AZ27" t="s">
        <v>56</v>
      </c>
      <c r="BA27" t="s">
        <v>56</v>
      </c>
    </row>
    <row r="28" spans="1:53" ht="15.75" x14ac:dyDescent="0.25">
      <c r="A28" s="1">
        <v>36</v>
      </c>
      <c r="B28" s="1">
        <v>2.5</v>
      </c>
      <c r="C28">
        <v>96</v>
      </c>
      <c r="D28">
        <v>165</v>
      </c>
      <c r="E28">
        <v>35.261710000000001</v>
      </c>
      <c r="F28">
        <v>4.3380932863081991</v>
      </c>
      <c r="G28">
        <v>4.1679248116093373</v>
      </c>
      <c r="H28">
        <v>4.1108272979098777</v>
      </c>
      <c r="I28" t="s">
        <v>56</v>
      </c>
      <c r="J28" t="s">
        <v>56</v>
      </c>
      <c r="K28">
        <v>8.7854468875535403</v>
      </c>
      <c r="L28">
        <v>21.580542256371569</v>
      </c>
      <c r="M28">
        <v>24.522150164729798</v>
      </c>
      <c r="N28">
        <v>4.3380932863081991</v>
      </c>
      <c r="O28">
        <v>8.5060180979175364</v>
      </c>
      <c r="P28">
        <v>12.616845395827415</v>
      </c>
      <c r="Q28" t="s">
        <v>56</v>
      </c>
      <c r="R28" t="s">
        <v>56</v>
      </c>
      <c r="S28" t="s">
        <v>56</v>
      </c>
      <c r="T28" t="s">
        <v>56</v>
      </c>
      <c r="U28" t="s">
        <v>56</v>
      </c>
      <c r="V28">
        <v>7.25</v>
      </c>
      <c r="W28">
        <v>7</v>
      </c>
      <c r="X28">
        <v>14.5</v>
      </c>
      <c r="Y28" t="s">
        <v>56</v>
      </c>
      <c r="Z28" t="s">
        <v>56</v>
      </c>
      <c r="AA28">
        <v>85</v>
      </c>
      <c r="AB28" t="s">
        <v>56</v>
      </c>
      <c r="AC28" t="s">
        <v>56</v>
      </c>
      <c r="AD28">
        <v>7.25</v>
      </c>
      <c r="AE28">
        <v>14.25</v>
      </c>
      <c r="AF28">
        <v>28.75</v>
      </c>
      <c r="AG28" t="s">
        <v>56</v>
      </c>
      <c r="AH28" t="s">
        <v>56</v>
      </c>
      <c r="AI28" t="s">
        <v>56</v>
      </c>
      <c r="AJ28" t="s">
        <v>56</v>
      </c>
      <c r="AK28" t="s">
        <v>56</v>
      </c>
      <c r="AL28" t="e">
        <f t="shared" si="0"/>
        <v>#VALUE!</v>
      </c>
      <c r="AM28" t="e">
        <f t="shared" si="0"/>
        <v>#VALUE!</v>
      </c>
      <c r="AN28" t="e">
        <f t="shared" si="1"/>
        <v>#VALUE!</v>
      </c>
      <c r="AO28">
        <f t="shared" si="2"/>
        <v>10.75</v>
      </c>
      <c r="AP28" t="e">
        <f t="shared" si="2"/>
        <v>#VALUE!</v>
      </c>
      <c r="AQ28" t="e">
        <f t="shared" si="2"/>
        <v>#VALUE!</v>
      </c>
      <c r="AR28" t="e">
        <f t="shared" si="3"/>
        <v>#VALUE!</v>
      </c>
      <c r="AS28" t="e">
        <f t="shared" si="4"/>
        <v>#VALUE!</v>
      </c>
      <c r="AT28" t="e">
        <f t="shared" si="5"/>
        <v>#VALUE!</v>
      </c>
      <c r="AU28" t="e">
        <f t="shared" si="6"/>
        <v>#VALUE!</v>
      </c>
      <c r="AV28" t="e">
        <f t="shared" si="6"/>
        <v>#VALUE!</v>
      </c>
      <c r="AW28" t="e">
        <f t="shared" si="6"/>
        <v>#VALUE!</v>
      </c>
      <c r="AX28" t="e">
        <f t="shared" si="6"/>
        <v>#VALUE!</v>
      </c>
      <c r="AY28" t="e">
        <f t="shared" si="7"/>
        <v>#VALUE!</v>
      </c>
      <c r="AZ28" t="e">
        <f t="shared" si="8"/>
        <v>#VALUE!</v>
      </c>
      <c r="BA28" t="e">
        <f t="shared" si="8"/>
        <v>#VALUE!</v>
      </c>
    </row>
    <row r="29" spans="1:53" ht="15.75" x14ac:dyDescent="0.25">
      <c r="A29" s="1">
        <v>39</v>
      </c>
      <c r="B29" s="1">
        <v>2.5</v>
      </c>
      <c r="C29">
        <v>114</v>
      </c>
      <c r="D29">
        <v>175</v>
      </c>
      <c r="E29">
        <v>37.224490000000003</v>
      </c>
      <c r="F29">
        <v>11.417032126330943</v>
      </c>
      <c r="G29">
        <v>12.018975081374276</v>
      </c>
      <c r="H29" t="s">
        <v>56</v>
      </c>
      <c r="I29" t="s">
        <v>56</v>
      </c>
      <c r="J29">
        <v>23.127148084197103</v>
      </c>
      <c r="K29">
        <v>18.182396991628615</v>
      </c>
      <c r="L29">
        <v>26.385932362137773</v>
      </c>
      <c r="M29">
        <v>22.725991476196022</v>
      </c>
      <c r="N29">
        <v>11.417032126330943</v>
      </c>
      <c r="O29">
        <v>23.436007207705217</v>
      </c>
      <c r="P29" t="s">
        <v>56</v>
      </c>
      <c r="Q29" t="s">
        <v>56</v>
      </c>
      <c r="R29" t="s">
        <v>56</v>
      </c>
      <c r="S29" t="s">
        <v>56</v>
      </c>
      <c r="T29" t="s">
        <v>56</v>
      </c>
      <c r="U29" t="s">
        <v>56</v>
      </c>
      <c r="V29">
        <v>11.25</v>
      </c>
      <c r="W29">
        <v>11</v>
      </c>
      <c r="X29">
        <v>27.75</v>
      </c>
      <c r="Y29">
        <v>54.75</v>
      </c>
      <c r="Z29">
        <v>101.5</v>
      </c>
      <c r="AA29">
        <v>119.5</v>
      </c>
      <c r="AB29">
        <v>168</v>
      </c>
      <c r="AC29">
        <v>190</v>
      </c>
      <c r="AD29">
        <v>11.25</v>
      </c>
      <c r="AE29">
        <v>22.25</v>
      </c>
      <c r="AF29">
        <v>50</v>
      </c>
      <c r="AG29">
        <v>104.75</v>
      </c>
      <c r="AH29">
        <v>206.25</v>
      </c>
      <c r="AI29">
        <v>325.75</v>
      </c>
      <c r="AJ29">
        <v>493.75</v>
      </c>
      <c r="AK29">
        <v>683.75</v>
      </c>
      <c r="AL29">
        <f t="shared" si="0"/>
        <v>55.25</v>
      </c>
      <c r="AM29">
        <f t="shared" si="0"/>
        <v>71.875</v>
      </c>
      <c r="AN29">
        <f t="shared" si="1"/>
        <v>47.5625</v>
      </c>
      <c r="AO29">
        <f t="shared" si="2"/>
        <v>18.0625</v>
      </c>
      <c r="AP29">
        <f t="shared" si="2"/>
        <v>38.6875</v>
      </c>
      <c r="AQ29">
        <f t="shared" si="2"/>
        <v>77.75</v>
      </c>
      <c r="AR29">
        <f t="shared" si="3"/>
        <v>350</v>
      </c>
      <c r="AS29">
        <f t="shared" si="4"/>
        <v>588.75</v>
      </c>
      <c r="AT29">
        <f t="shared" si="5"/>
        <v>55.25</v>
      </c>
      <c r="AU29">
        <f t="shared" si="6"/>
        <v>127.125</v>
      </c>
      <c r="AV29">
        <f t="shared" si="6"/>
        <v>174.6875</v>
      </c>
      <c r="AW29">
        <f t="shared" si="6"/>
        <v>192.75</v>
      </c>
      <c r="AX29">
        <f t="shared" si="6"/>
        <v>231.4375</v>
      </c>
      <c r="AY29">
        <f t="shared" si="7"/>
        <v>309.1875</v>
      </c>
      <c r="AZ29">
        <f t="shared" si="8"/>
        <v>659.1875</v>
      </c>
      <c r="BA29">
        <f t="shared" si="8"/>
        <v>1247.9375</v>
      </c>
    </row>
    <row r="30" spans="1:53" ht="15.75" x14ac:dyDescent="0.25">
      <c r="A30" s="1">
        <v>1</v>
      </c>
      <c r="B30" s="1">
        <v>5</v>
      </c>
      <c r="C30">
        <v>73.8</v>
      </c>
      <c r="D30">
        <v>163.6</v>
      </c>
      <c r="E30">
        <v>27.573360000000001</v>
      </c>
      <c r="F30">
        <v>11.354324034825346</v>
      </c>
      <c r="G30">
        <v>9.3130919381245985</v>
      </c>
      <c r="H30">
        <v>9.4635388595029788</v>
      </c>
      <c r="I30">
        <v>9.7256585453226378</v>
      </c>
      <c r="J30">
        <v>10.686376048918218</v>
      </c>
      <c r="K30">
        <v>10.238459417169608</v>
      </c>
      <c r="L30">
        <v>16.405623541743985</v>
      </c>
      <c r="M30">
        <v>13.122924799026265</v>
      </c>
      <c r="N30">
        <v>11.354324034825346</v>
      </c>
      <c r="O30">
        <v>20.667415972949946</v>
      </c>
      <c r="P30">
        <v>30.130954832452925</v>
      </c>
      <c r="Q30">
        <v>39.85661337777556</v>
      </c>
      <c r="R30">
        <v>50.542989426693779</v>
      </c>
      <c r="S30">
        <v>50.542989426693779</v>
      </c>
      <c r="T30">
        <v>66.948612968437772</v>
      </c>
      <c r="U30">
        <v>80.071537767464037</v>
      </c>
      <c r="V30">
        <v>8.75</v>
      </c>
      <c r="W30">
        <v>7.5</v>
      </c>
      <c r="X30">
        <v>13.25</v>
      </c>
      <c r="Y30">
        <v>20.5</v>
      </c>
      <c r="Z30">
        <v>24</v>
      </c>
      <c r="AA30">
        <v>26</v>
      </c>
      <c r="AB30">
        <v>53.5</v>
      </c>
      <c r="AC30">
        <v>89</v>
      </c>
      <c r="AD30">
        <v>8.75</v>
      </c>
      <c r="AE30">
        <v>16.25</v>
      </c>
      <c r="AF30">
        <v>29.5</v>
      </c>
      <c r="AG30">
        <v>50</v>
      </c>
      <c r="AH30">
        <v>74</v>
      </c>
      <c r="AI30">
        <v>100</v>
      </c>
      <c r="AJ30">
        <v>153.5</v>
      </c>
      <c r="AK30">
        <v>242.5</v>
      </c>
      <c r="AL30">
        <f t="shared" si="0"/>
        <v>12.5</v>
      </c>
      <c r="AM30">
        <f t="shared" si="0"/>
        <v>19.875</v>
      </c>
      <c r="AN30">
        <f t="shared" si="1"/>
        <v>17.4375</v>
      </c>
      <c r="AO30" t="s">
        <v>56</v>
      </c>
      <c r="AP30" t="s">
        <v>56</v>
      </c>
      <c r="AQ30">
        <f t="shared" si="2"/>
        <v>31</v>
      </c>
      <c r="AR30" t="s">
        <v>56</v>
      </c>
      <c r="AS30" t="s">
        <v>56</v>
      </c>
      <c r="AT30">
        <f t="shared" si="5"/>
        <v>12.5</v>
      </c>
      <c r="AU30">
        <f t="shared" si="6"/>
        <v>32.375</v>
      </c>
      <c r="AV30">
        <f t="shared" si="6"/>
        <v>49.8125</v>
      </c>
      <c r="AW30" t="s">
        <v>56</v>
      </c>
      <c r="AX30" t="s">
        <v>56</v>
      </c>
      <c r="AY30" t="s">
        <v>56</v>
      </c>
      <c r="AZ30" t="s">
        <v>56</v>
      </c>
      <c r="BA30" t="s">
        <v>56</v>
      </c>
    </row>
    <row r="31" spans="1:53" ht="15.75" x14ac:dyDescent="0.25">
      <c r="A31" s="1">
        <v>15</v>
      </c>
      <c r="B31" s="1">
        <v>5</v>
      </c>
      <c r="C31">
        <v>90</v>
      </c>
      <c r="D31">
        <v>163</v>
      </c>
      <c r="E31">
        <v>33.874070000000003</v>
      </c>
      <c r="F31">
        <v>2.8412788745244688</v>
      </c>
      <c r="G31">
        <v>2.3431290862658889</v>
      </c>
      <c r="H31">
        <v>8.6458932385470408</v>
      </c>
      <c r="I31">
        <v>22.060926145021526</v>
      </c>
      <c r="J31">
        <v>26.37798854442493</v>
      </c>
      <c r="K31">
        <v>23.680875372731307</v>
      </c>
      <c r="L31">
        <v>39.985576839770033</v>
      </c>
      <c r="M31">
        <v>29.2117558864785</v>
      </c>
      <c r="N31">
        <v>2.8412788745244688</v>
      </c>
      <c r="O31">
        <v>5.1844079607903577</v>
      </c>
      <c r="P31">
        <v>13.830301199337399</v>
      </c>
      <c r="Q31">
        <v>35.891227344358924</v>
      </c>
      <c r="R31">
        <v>62.269215888783854</v>
      </c>
      <c r="S31">
        <v>62.269215888783854</v>
      </c>
      <c r="T31">
        <v>102.25479272855389</v>
      </c>
      <c r="U31">
        <v>131.46654861503239</v>
      </c>
      <c r="V31">
        <v>19</v>
      </c>
      <c r="W31">
        <v>17.5</v>
      </c>
      <c r="X31">
        <v>35.5</v>
      </c>
      <c r="Y31">
        <v>72.75</v>
      </c>
      <c r="Z31">
        <v>73</v>
      </c>
      <c r="AA31">
        <v>55.25</v>
      </c>
      <c r="AB31">
        <v>130</v>
      </c>
      <c r="AC31">
        <v>224</v>
      </c>
      <c r="AD31">
        <v>19</v>
      </c>
      <c r="AE31">
        <v>36.5</v>
      </c>
      <c r="AF31">
        <v>72</v>
      </c>
      <c r="AG31">
        <v>144.75</v>
      </c>
      <c r="AH31">
        <v>217.75</v>
      </c>
      <c r="AI31">
        <v>273</v>
      </c>
      <c r="AJ31">
        <v>403</v>
      </c>
      <c r="AK31">
        <v>627</v>
      </c>
    </row>
    <row r="32" spans="1:53" ht="15.75" x14ac:dyDescent="0.25">
      <c r="A32" s="1">
        <v>16</v>
      </c>
      <c r="B32" s="1">
        <v>5</v>
      </c>
      <c r="C32">
        <v>82.5</v>
      </c>
      <c r="D32">
        <v>157</v>
      </c>
      <c r="E32">
        <v>33.469920000000002</v>
      </c>
      <c r="F32">
        <v>17.727547014843999</v>
      </c>
      <c r="G32">
        <v>14.935768974474378</v>
      </c>
      <c r="H32">
        <v>17.780311952255353</v>
      </c>
      <c r="I32">
        <v>34.693070238182273</v>
      </c>
      <c r="J32">
        <v>53.890688663469177</v>
      </c>
      <c r="K32">
        <v>58.683888816930377</v>
      </c>
      <c r="L32">
        <v>92.999982615333394</v>
      </c>
      <c r="M32">
        <v>56.611266464899643</v>
      </c>
      <c r="N32">
        <v>17.727547014843999</v>
      </c>
      <c r="O32">
        <v>32.663315989318377</v>
      </c>
      <c r="P32">
        <v>50.44362794157373</v>
      </c>
      <c r="Q32">
        <v>85.136698179755996</v>
      </c>
      <c r="R32">
        <v>139.02738684322517</v>
      </c>
      <c r="S32">
        <v>139.02738684322517</v>
      </c>
      <c r="T32">
        <v>232.02736945855855</v>
      </c>
      <c r="U32">
        <v>288.6386359234582</v>
      </c>
      <c r="V32">
        <v>13</v>
      </c>
      <c r="W32">
        <v>13</v>
      </c>
      <c r="X32">
        <v>24.25</v>
      </c>
      <c r="Y32">
        <v>57.25</v>
      </c>
      <c r="Z32">
        <v>72.25</v>
      </c>
      <c r="AA32">
        <v>76</v>
      </c>
      <c r="AB32">
        <v>153.5</v>
      </c>
      <c r="AC32">
        <v>226</v>
      </c>
      <c r="AD32">
        <v>13</v>
      </c>
      <c r="AE32">
        <v>26</v>
      </c>
      <c r="AF32">
        <v>50.25</v>
      </c>
      <c r="AG32">
        <v>107.5</v>
      </c>
      <c r="AH32">
        <v>179.75</v>
      </c>
      <c r="AI32">
        <v>255.75</v>
      </c>
      <c r="AJ32">
        <v>409.25</v>
      </c>
      <c r="AK32">
        <v>635.25</v>
      </c>
      <c r="AL32">
        <f t="shared" si="0"/>
        <v>37.0625</v>
      </c>
      <c r="AM32">
        <f t="shared" si="0"/>
        <v>57.375</v>
      </c>
      <c r="AN32">
        <f t="shared" si="1"/>
        <v>44.875</v>
      </c>
      <c r="AO32">
        <f t="shared" si="2"/>
        <v>19.0625</v>
      </c>
      <c r="AP32">
        <f t="shared" si="2"/>
        <v>39.4375</v>
      </c>
      <c r="AQ32">
        <f t="shared" si="2"/>
        <v>71.8125</v>
      </c>
      <c r="AR32">
        <f t="shared" si="3"/>
        <v>294.5</v>
      </c>
      <c r="AS32">
        <f t="shared" si="4"/>
        <v>522.25</v>
      </c>
      <c r="AT32">
        <f t="shared" si="5"/>
        <v>37.0625</v>
      </c>
      <c r="AU32">
        <f t="shared" si="6"/>
        <v>94.4375</v>
      </c>
      <c r="AV32">
        <f t="shared" si="6"/>
        <v>139.3125</v>
      </c>
      <c r="AW32">
        <f t="shared" si="6"/>
        <v>158.375</v>
      </c>
      <c r="AX32">
        <f t="shared" si="6"/>
        <v>197.8125</v>
      </c>
      <c r="AY32">
        <f t="shared" si="7"/>
        <v>269.625</v>
      </c>
      <c r="AZ32">
        <f t="shared" si="8"/>
        <v>564.125</v>
      </c>
      <c r="BA32">
        <f t="shared" si="8"/>
        <v>1086.375</v>
      </c>
    </row>
    <row r="33" spans="1:53" ht="15.75" x14ac:dyDescent="0.25">
      <c r="A33" s="1">
        <v>21</v>
      </c>
      <c r="B33" s="1">
        <v>5</v>
      </c>
      <c r="C33">
        <v>89.5</v>
      </c>
      <c r="D33">
        <v>160</v>
      </c>
      <c r="E33">
        <v>34.960940000000001</v>
      </c>
      <c r="F33">
        <v>24.085715208801528</v>
      </c>
      <c r="G33">
        <v>26.227865885639464</v>
      </c>
      <c r="H33">
        <v>36.7758117274429</v>
      </c>
      <c r="I33">
        <v>41.567100783197347</v>
      </c>
      <c r="J33">
        <v>38.386740336501859</v>
      </c>
      <c r="K33">
        <v>36.554749718027551</v>
      </c>
      <c r="L33">
        <v>70.657508440804207</v>
      </c>
      <c r="M33">
        <v>63.480741454739309</v>
      </c>
      <c r="N33">
        <v>24.085715208801528</v>
      </c>
      <c r="O33">
        <v>50.313581094440991</v>
      </c>
      <c r="P33">
        <v>87.089392821883891</v>
      </c>
      <c r="Q33">
        <v>128.65649360508124</v>
      </c>
      <c r="R33">
        <v>167.04323394158308</v>
      </c>
      <c r="S33">
        <v>167.04323394158308</v>
      </c>
      <c r="T33">
        <v>237.70074238238729</v>
      </c>
      <c r="U33">
        <v>301.18148383712662</v>
      </c>
      <c r="V33">
        <v>23.25</v>
      </c>
      <c r="W33">
        <v>20.25</v>
      </c>
      <c r="X33">
        <v>54</v>
      </c>
      <c r="Y33" t="s">
        <v>56</v>
      </c>
      <c r="Z33" t="s">
        <v>56</v>
      </c>
      <c r="AA33">
        <v>83.25</v>
      </c>
      <c r="AB33">
        <v>147.5</v>
      </c>
      <c r="AC33">
        <v>382</v>
      </c>
      <c r="AD33">
        <v>23.25</v>
      </c>
      <c r="AE33">
        <v>43.5</v>
      </c>
      <c r="AF33">
        <v>97.5</v>
      </c>
      <c r="AG33" t="s">
        <v>56</v>
      </c>
      <c r="AH33" t="s">
        <v>56</v>
      </c>
      <c r="AI33" t="s">
        <v>56</v>
      </c>
      <c r="AJ33" t="s">
        <v>56</v>
      </c>
      <c r="AK33" t="s">
        <v>56</v>
      </c>
      <c r="AL33" t="e">
        <f t="shared" si="0"/>
        <v>#VALUE!</v>
      </c>
      <c r="AM33">
        <f t="shared" si="0"/>
        <v>57.6875</v>
      </c>
      <c r="AN33">
        <f t="shared" si="1"/>
        <v>47.75</v>
      </c>
      <c r="AO33">
        <f t="shared" si="2"/>
        <v>35.25</v>
      </c>
      <c r="AP33" t="e">
        <f t="shared" si="2"/>
        <v>#VALUE!</v>
      </c>
      <c r="AQ33" t="e">
        <f t="shared" si="2"/>
        <v>#VALUE!</v>
      </c>
      <c r="AR33" t="e">
        <f t="shared" si="3"/>
        <v>#VALUE!</v>
      </c>
      <c r="AS33" t="e">
        <f t="shared" si="4"/>
        <v>#VALUE!</v>
      </c>
      <c r="AT33" t="e">
        <f t="shared" si="5"/>
        <v>#VALUE!</v>
      </c>
      <c r="AU33" t="e">
        <f t="shared" si="6"/>
        <v>#VALUE!</v>
      </c>
      <c r="AV33" t="e">
        <f t="shared" si="6"/>
        <v>#VALUE!</v>
      </c>
      <c r="AW33" t="e">
        <f t="shared" si="6"/>
        <v>#VALUE!</v>
      </c>
      <c r="AX33" t="e">
        <f t="shared" si="6"/>
        <v>#VALUE!</v>
      </c>
      <c r="AY33" t="e">
        <f t="shared" si="7"/>
        <v>#VALUE!</v>
      </c>
      <c r="AZ33" t="e">
        <f t="shared" si="8"/>
        <v>#VALUE!</v>
      </c>
      <c r="BA33" t="e">
        <f t="shared" si="8"/>
        <v>#VALUE!</v>
      </c>
    </row>
    <row r="34" spans="1:53" ht="15.75" x14ac:dyDescent="0.25">
      <c r="A34" s="1">
        <v>27</v>
      </c>
      <c r="B34" s="1">
        <v>5</v>
      </c>
      <c r="C34">
        <v>101.9</v>
      </c>
      <c r="D34">
        <v>167.2</v>
      </c>
      <c r="E34">
        <v>36.45035</v>
      </c>
      <c r="F34">
        <v>15.603528471868911</v>
      </c>
      <c r="G34">
        <v>18.404777162832513</v>
      </c>
      <c r="H34">
        <v>23.0121972713156</v>
      </c>
      <c r="I34">
        <v>32.010082556649323</v>
      </c>
      <c r="J34">
        <v>35.70203515019665</v>
      </c>
      <c r="K34">
        <v>33.486265730273416</v>
      </c>
      <c r="L34">
        <v>55.859794405440603</v>
      </c>
      <c r="M34">
        <v>45.354037435197199</v>
      </c>
      <c r="N34">
        <v>15.603528471868911</v>
      </c>
      <c r="O34">
        <v>34.008305634701422</v>
      </c>
      <c r="P34">
        <v>57.020502906017022</v>
      </c>
      <c r="Q34">
        <v>89.030585462666352</v>
      </c>
      <c r="R34">
        <v>124.732620612863</v>
      </c>
      <c r="S34">
        <v>124.732620612863</v>
      </c>
      <c r="T34">
        <v>180.5924150183036</v>
      </c>
      <c r="U34">
        <v>225.9464524535008</v>
      </c>
      <c r="V34">
        <v>5.5</v>
      </c>
      <c r="W34">
        <v>5</v>
      </c>
      <c r="X34">
        <v>8.5</v>
      </c>
      <c r="Y34">
        <v>25.25</v>
      </c>
      <c r="Z34">
        <v>35.25</v>
      </c>
      <c r="AA34">
        <v>54.75</v>
      </c>
      <c r="AB34">
        <v>117</v>
      </c>
      <c r="AC34">
        <v>119</v>
      </c>
      <c r="AD34">
        <v>5.5</v>
      </c>
      <c r="AE34">
        <v>10.5</v>
      </c>
      <c r="AF34">
        <v>19</v>
      </c>
      <c r="AG34">
        <v>44.25</v>
      </c>
      <c r="AH34">
        <v>79.5</v>
      </c>
      <c r="AI34">
        <v>134.25</v>
      </c>
      <c r="AJ34">
        <v>251.25</v>
      </c>
      <c r="AK34">
        <v>370.25</v>
      </c>
      <c r="AL34">
        <f t="shared" si="0"/>
        <v>22.5</v>
      </c>
      <c r="AM34">
        <f t="shared" si="0"/>
        <v>42.9375</v>
      </c>
      <c r="AN34">
        <f t="shared" si="1"/>
        <v>31.875</v>
      </c>
      <c r="AO34">
        <f t="shared" si="2"/>
        <v>7.375</v>
      </c>
      <c r="AP34">
        <f t="shared" si="2"/>
        <v>15.8125</v>
      </c>
      <c r="AQ34">
        <f t="shared" si="2"/>
        <v>30.9375</v>
      </c>
      <c r="AR34">
        <f t="shared" si="3"/>
        <v>165.375</v>
      </c>
      <c r="AS34">
        <f t="shared" si="4"/>
        <v>310.75</v>
      </c>
      <c r="AT34">
        <f t="shared" si="5"/>
        <v>22.5</v>
      </c>
      <c r="AU34">
        <f t="shared" si="6"/>
        <v>65.4375</v>
      </c>
      <c r="AV34">
        <f t="shared" si="6"/>
        <v>97.3125</v>
      </c>
      <c r="AW34">
        <f t="shared" si="6"/>
        <v>104.6875</v>
      </c>
      <c r="AX34">
        <f t="shared" si="6"/>
        <v>120.5</v>
      </c>
      <c r="AY34">
        <f t="shared" si="7"/>
        <v>151.4375</v>
      </c>
      <c r="AZ34">
        <f t="shared" si="8"/>
        <v>316.8125</v>
      </c>
      <c r="BA34">
        <f t="shared" si="8"/>
        <v>627.5625</v>
      </c>
    </row>
    <row r="35" spans="1:53" ht="15.75" x14ac:dyDescent="0.25">
      <c r="A35" s="1">
        <v>4</v>
      </c>
      <c r="B35" s="1">
        <v>7.5</v>
      </c>
      <c r="C35">
        <v>79.900000000000006</v>
      </c>
      <c r="D35">
        <v>154</v>
      </c>
      <c r="E35">
        <v>33.690339999999999</v>
      </c>
      <c r="F35">
        <v>24.318776877274253</v>
      </c>
      <c r="G35">
        <v>24.420148765417771</v>
      </c>
      <c r="H35">
        <v>40.895773581527692</v>
      </c>
      <c r="I35">
        <v>69.7237598036252</v>
      </c>
      <c r="J35">
        <v>79.860386466264444</v>
      </c>
      <c r="K35">
        <v>77.493251130917898</v>
      </c>
      <c r="L35">
        <v>120.11800630727508</v>
      </c>
      <c r="M35">
        <v>63.182829192432308</v>
      </c>
      <c r="N35">
        <v>24.318776877274253</v>
      </c>
      <c r="O35">
        <v>48.738925642692024</v>
      </c>
      <c r="P35">
        <v>89.634699224219716</v>
      </c>
      <c r="Q35">
        <v>159.3584590278449</v>
      </c>
      <c r="R35">
        <v>239.21884549410936</v>
      </c>
      <c r="S35">
        <v>239.21884549410936</v>
      </c>
      <c r="T35">
        <v>359.33685180138446</v>
      </c>
      <c r="U35">
        <v>422.51968099381679</v>
      </c>
      <c r="V35">
        <v>16.25</v>
      </c>
      <c r="W35">
        <v>17</v>
      </c>
      <c r="X35">
        <v>58</v>
      </c>
      <c r="Y35">
        <v>78.75</v>
      </c>
      <c r="Z35">
        <v>67.25</v>
      </c>
      <c r="AA35">
        <v>76</v>
      </c>
      <c r="AB35">
        <v>148.5</v>
      </c>
      <c r="AC35">
        <v>238</v>
      </c>
      <c r="AD35">
        <v>16.25</v>
      </c>
      <c r="AE35">
        <v>33.25</v>
      </c>
      <c r="AF35">
        <v>91.25</v>
      </c>
      <c r="AG35">
        <v>170</v>
      </c>
      <c r="AH35">
        <v>237.25</v>
      </c>
      <c r="AI35">
        <v>313.25</v>
      </c>
      <c r="AJ35">
        <v>461.75</v>
      </c>
      <c r="AK35">
        <v>699.75</v>
      </c>
      <c r="AL35">
        <f t="shared" si="0"/>
        <v>35.8125</v>
      </c>
      <c r="AM35">
        <f t="shared" si="0"/>
        <v>56.125</v>
      </c>
      <c r="AN35">
        <f t="shared" si="1"/>
        <v>45.4375</v>
      </c>
      <c r="AO35">
        <f t="shared" si="2"/>
        <v>31.125</v>
      </c>
      <c r="AP35">
        <f t="shared" si="2"/>
        <v>65.3125</v>
      </c>
      <c r="AQ35">
        <f t="shared" si="2"/>
        <v>101.8125</v>
      </c>
      <c r="AR35">
        <f t="shared" si="3"/>
        <v>349.5</v>
      </c>
      <c r="AS35">
        <f t="shared" si="4"/>
        <v>580.75</v>
      </c>
      <c r="AT35">
        <f t="shared" si="5"/>
        <v>35.8125</v>
      </c>
      <c r="AU35">
        <f t="shared" si="6"/>
        <v>91.9375</v>
      </c>
      <c r="AV35">
        <f t="shared" si="6"/>
        <v>137.375</v>
      </c>
      <c r="AW35">
        <f t="shared" si="6"/>
        <v>168.5</v>
      </c>
      <c r="AX35">
        <f t="shared" si="6"/>
        <v>233.8125</v>
      </c>
      <c r="AY35">
        <f t="shared" si="7"/>
        <v>335.625</v>
      </c>
      <c r="AZ35">
        <f t="shared" si="8"/>
        <v>685.125</v>
      </c>
      <c r="BA35">
        <f t="shared" si="8"/>
        <v>1265.875</v>
      </c>
    </row>
    <row r="36" spans="1:53" ht="15.75" x14ac:dyDescent="0.25">
      <c r="A36" s="1">
        <v>5</v>
      </c>
      <c r="B36" s="1">
        <v>7.5</v>
      </c>
      <c r="C36">
        <v>102.8</v>
      </c>
      <c r="D36">
        <v>163.80000000000001</v>
      </c>
      <c r="E36">
        <v>38.314689999999999</v>
      </c>
      <c r="F36">
        <v>9.6499198184204698</v>
      </c>
      <c r="G36">
        <v>13.975986462494662</v>
      </c>
      <c r="H36">
        <v>24.310335924551094</v>
      </c>
      <c r="I36">
        <v>45.741296011035473</v>
      </c>
      <c r="J36">
        <v>55.079774528147595</v>
      </c>
      <c r="K36">
        <v>55.71981052020211</v>
      </c>
      <c r="L36">
        <v>88.435390692623798</v>
      </c>
      <c r="M36">
        <v>47.476077010275844</v>
      </c>
      <c r="N36">
        <v>9.6499198184204698</v>
      </c>
      <c r="O36">
        <v>23.625906280915132</v>
      </c>
      <c r="P36">
        <v>47.936242205466229</v>
      </c>
      <c r="Q36">
        <v>93.677538216501702</v>
      </c>
      <c r="R36">
        <v>148.75731274464931</v>
      </c>
      <c r="S36">
        <v>148.75731274464931</v>
      </c>
      <c r="T36">
        <v>237.19270343727311</v>
      </c>
      <c r="U36">
        <v>284.66878044754895</v>
      </c>
      <c r="V36">
        <v>10.25</v>
      </c>
      <c r="W36">
        <v>13.5</v>
      </c>
      <c r="X36">
        <v>29.75</v>
      </c>
      <c r="Y36">
        <v>55.75</v>
      </c>
      <c r="Z36">
        <v>69</v>
      </c>
      <c r="AA36">
        <v>81.25</v>
      </c>
      <c r="AB36">
        <v>151</v>
      </c>
      <c r="AC36">
        <v>171</v>
      </c>
      <c r="AD36">
        <v>10.25</v>
      </c>
      <c r="AE36">
        <v>23.75</v>
      </c>
      <c r="AF36">
        <v>53.5</v>
      </c>
      <c r="AG36">
        <v>109.25</v>
      </c>
      <c r="AH36">
        <v>178.25</v>
      </c>
      <c r="AI36">
        <v>259.5</v>
      </c>
      <c r="AJ36">
        <v>410.5</v>
      </c>
      <c r="AK36">
        <v>581.5</v>
      </c>
      <c r="AL36">
        <f t="shared" si="0"/>
        <v>37.5625</v>
      </c>
      <c r="AM36">
        <f t="shared" si="0"/>
        <v>58.0625</v>
      </c>
      <c r="AN36">
        <f t="shared" si="1"/>
        <v>43.6875</v>
      </c>
      <c r="AO36">
        <f t="shared" si="2"/>
        <v>19.3125</v>
      </c>
      <c r="AP36">
        <f t="shared" si="2"/>
        <v>40.6875</v>
      </c>
      <c r="AQ36">
        <f t="shared" si="2"/>
        <v>71.875</v>
      </c>
      <c r="AR36">
        <f t="shared" si="3"/>
        <v>294.375</v>
      </c>
      <c r="AS36">
        <f t="shared" si="4"/>
        <v>496</v>
      </c>
      <c r="AT36">
        <f t="shared" si="5"/>
        <v>37.5625</v>
      </c>
      <c r="AU36">
        <f t="shared" si="6"/>
        <v>95.625</v>
      </c>
      <c r="AV36">
        <f t="shared" si="6"/>
        <v>139.3125</v>
      </c>
      <c r="AW36">
        <f t="shared" si="6"/>
        <v>158.625</v>
      </c>
      <c r="AX36">
        <f t="shared" si="6"/>
        <v>199.3125</v>
      </c>
      <c r="AY36">
        <f t="shared" si="7"/>
        <v>271.1875</v>
      </c>
      <c r="AZ36">
        <f t="shared" si="8"/>
        <v>565.5625</v>
      </c>
      <c r="BA36">
        <f t="shared" si="8"/>
        <v>1061.5625</v>
      </c>
    </row>
    <row r="37" spans="1:53" ht="15.75" x14ac:dyDescent="0.25">
      <c r="A37" s="1">
        <v>12</v>
      </c>
      <c r="B37" s="1">
        <v>7.5</v>
      </c>
      <c r="C37">
        <v>103.6</v>
      </c>
      <c r="D37">
        <v>160.02000000000001</v>
      </c>
      <c r="E37">
        <v>40.458629999999999</v>
      </c>
      <c r="F37">
        <v>6.4550000000000001</v>
      </c>
      <c r="G37">
        <v>9.2799999999999994</v>
      </c>
      <c r="H37">
        <v>14.2425</v>
      </c>
      <c r="I37">
        <v>23.61</v>
      </c>
      <c r="J37">
        <v>32.467500000000001</v>
      </c>
      <c r="K37">
        <v>34.957499999999996</v>
      </c>
      <c r="L37">
        <v>52.564999999999998</v>
      </c>
      <c r="M37">
        <v>45.754999999999995</v>
      </c>
      <c r="N37">
        <v>6.4550000000000001</v>
      </c>
      <c r="O37">
        <v>15.734999999999999</v>
      </c>
      <c r="P37">
        <v>29.977499999999999</v>
      </c>
      <c r="Q37">
        <v>53.587499999999999</v>
      </c>
      <c r="R37">
        <v>86.055000000000007</v>
      </c>
      <c r="S37">
        <v>86.055000000000007</v>
      </c>
      <c r="T37">
        <v>138.62</v>
      </c>
      <c r="U37">
        <v>184.375</v>
      </c>
      <c r="V37">
        <v>11</v>
      </c>
      <c r="W37" t="s">
        <v>56</v>
      </c>
      <c r="X37" t="s">
        <v>56</v>
      </c>
      <c r="Y37">
        <v>26.5</v>
      </c>
      <c r="Z37">
        <v>35.5</v>
      </c>
      <c r="AA37">
        <v>43.5</v>
      </c>
      <c r="AB37">
        <v>88.5</v>
      </c>
      <c r="AC37">
        <v>142</v>
      </c>
      <c r="AD37">
        <v>11</v>
      </c>
      <c r="AE37" t="s">
        <v>56</v>
      </c>
      <c r="AF37" t="s">
        <v>56</v>
      </c>
      <c r="AG37" t="s">
        <v>56</v>
      </c>
      <c r="AH37" t="s">
        <v>56</v>
      </c>
      <c r="AI37" t="s">
        <v>56</v>
      </c>
      <c r="AJ37" t="s">
        <v>56</v>
      </c>
      <c r="AK37" t="s">
        <v>56</v>
      </c>
      <c r="AL37">
        <f t="shared" si="0"/>
        <v>19.75</v>
      </c>
      <c r="AM37">
        <f t="shared" si="0"/>
        <v>33</v>
      </c>
      <c r="AN37" t="e">
        <f t="shared" si="1"/>
        <v>#VALUE!</v>
      </c>
      <c r="AO37" t="s">
        <v>56</v>
      </c>
      <c r="AP37" t="s">
        <v>56</v>
      </c>
      <c r="AQ37" t="e">
        <f t="shared" si="2"/>
        <v>#VALUE!</v>
      </c>
      <c r="AR37" t="e">
        <f t="shared" si="3"/>
        <v>#VALUE!</v>
      </c>
      <c r="AS37" t="e">
        <f t="shared" si="4"/>
        <v>#VALUE!</v>
      </c>
      <c r="AT37">
        <f t="shared" si="5"/>
        <v>19.75</v>
      </c>
      <c r="AU37">
        <f t="shared" si="6"/>
        <v>52.75</v>
      </c>
      <c r="AV37" t="e">
        <f t="shared" si="6"/>
        <v>#VALUE!</v>
      </c>
      <c r="AW37" t="s">
        <v>56</v>
      </c>
      <c r="AX37" t="s">
        <v>56</v>
      </c>
      <c r="AY37" t="s">
        <v>56</v>
      </c>
      <c r="AZ37" t="s">
        <v>56</v>
      </c>
      <c r="BA37" t="s">
        <v>56</v>
      </c>
    </row>
    <row r="38" spans="1:53" ht="15.75" x14ac:dyDescent="0.25">
      <c r="A38" s="1">
        <v>22</v>
      </c>
      <c r="B38" s="1">
        <v>7.5</v>
      </c>
      <c r="C38">
        <v>116.3</v>
      </c>
      <c r="D38">
        <v>161.30000000000001</v>
      </c>
      <c r="E38">
        <v>44.700360000000003</v>
      </c>
      <c r="F38">
        <v>2.8370489787369921</v>
      </c>
      <c r="G38">
        <v>3.4391140593654539</v>
      </c>
      <c r="H38">
        <v>5.1307567286969427</v>
      </c>
      <c r="I38">
        <v>11.847723179876592</v>
      </c>
      <c r="J38">
        <v>21.505660865106993</v>
      </c>
      <c r="K38">
        <v>23.502916275309943</v>
      </c>
      <c r="L38">
        <v>42.599587933713195</v>
      </c>
      <c r="M38">
        <v>38.807776082067349</v>
      </c>
      <c r="N38">
        <v>2.8370489787369921</v>
      </c>
      <c r="O38">
        <v>6.276163038102446</v>
      </c>
      <c r="P38">
        <v>11.406919766799389</v>
      </c>
      <c r="Q38">
        <v>23.254642946675979</v>
      </c>
      <c r="R38">
        <v>44.760303811782975</v>
      </c>
      <c r="S38">
        <v>44.760303811782975</v>
      </c>
      <c r="T38">
        <v>87.359891745496171</v>
      </c>
      <c r="U38">
        <v>126.16766782756352</v>
      </c>
      <c r="V38">
        <v>10.25</v>
      </c>
      <c r="W38">
        <v>10.5</v>
      </c>
      <c r="X38">
        <v>22</v>
      </c>
      <c r="Y38">
        <v>35</v>
      </c>
      <c r="Z38">
        <v>50.75</v>
      </c>
      <c r="AA38">
        <v>61</v>
      </c>
      <c r="AB38">
        <v>68</v>
      </c>
      <c r="AC38">
        <v>45</v>
      </c>
      <c r="AD38">
        <v>10.25</v>
      </c>
      <c r="AE38">
        <v>20.75</v>
      </c>
      <c r="AF38">
        <v>42.75</v>
      </c>
      <c r="AG38">
        <v>77.75</v>
      </c>
      <c r="AH38">
        <v>128.5</v>
      </c>
      <c r="AI38">
        <v>189.5</v>
      </c>
      <c r="AJ38">
        <v>257.5</v>
      </c>
      <c r="AK38">
        <v>302.5</v>
      </c>
      <c r="AL38">
        <f t="shared" si="0"/>
        <v>27.9375</v>
      </c>
      <c r="AM38">
        <f t="shared" si="0"/>
        <v>32.25</v>
      </c>
      <c r="AN38">
        <f t="shared" si="1"/>
        <v>22.1875</v>
      </c>
      <c r="AO38">
        <f t="shared" si="2"/>
        <v>15.875</v>
      </c>
      <c r="AP38">
        <f t="shared" si="2"/>
        <v>30.125</v>
      </c>
      <c r="AQ38">
        <f t="shared" si="2"/>
        <v>51.5625</v>
      </c>
      <c r="AR38">
        <f t="shared" si="3"/>
        <v>193</v>
      </c>
      <c r="AS38">
        <f t="shared" si="4"/>
        <v>280</v>
      </c>
      <c r="AT38">
        <f t="shared" si="5"/>
        <v>27.9375</v>
      </c>
      <c r="AU38">
        <f t="shared" si="6"/>
        <v>60.1875</v>
      </c>
      <c r="AV38">
        <f t="shared" si="6"/>
        <v>82.375</v>
      </c>
      <c r="AW38">
        <f t="shared" si="6"/>
        <v>98.25</v>
      </c>
      <c r="AX38">
        <f t="shared" si="6"/>
        <v>128.375</v>
      </c>
      <c r="AY38">
        <f t="shared" si="7"/>
        <v>179.9375</v>
      </c>
      <c r="AZ38">
        <f t="shared" si="8"/>
        <v>372.9375</v>
      </c>
      <c r="BA38">
        <f t="shared" si="8"/>
        <v>652.9375</v>
      </c>
    </row>
    <row r="39" spans="1:53" ht="15.75" x14ac:dyDescent="0.25">
      <c r="A39" s="1">
        <v>23</v>
      </c>
      <c r="B39" s="1">
        <v>10</v>
      </c>
      <c r="C39">
        <v>163.69999999999999</v>
      </c>
      <c r="D39">
        <v>178.9</v>
      </c>
      <c r="E39">
        <v>51.147930000000002</v>
      </c>
      <c r="F39">
        <v>5.0792537385296974</v>
      </c>
      <c r="G39">
        <v>6.6548051068686735</v>
      </c>
      <c r="H39">
        <v>7.9630066943404216</v>
      </c>
      <c r="I39">
        <v>12.1208275575766</v>
      </c>
      <c r="J39">
        <v>15.260139725732836</v>
      </c>
      <c r="K39">
        <v>15.877200638609548</v>
      </c>
      <c r="L39">
        <v>29.42021956923481</v>
      </c>
      <c r="M39">
        <v>26.904213886333444</v>
      </c>
      <c r="N39">
        <v>5.0792537385296974</v>
      </c>
      <c r="O39">
        <v>11.734058845398371</v>
      </c>
      <c r="P39">
        <v>19.697065539738794</v>
      </c>
      <c r="Q39">
        <v>31.817893097315395</v>
      </c>
      <c r="R39">
        <v>47.078032823048233</v>
      </c>
      <c r="S39">
        <v>47.078032823048233</v>
      </c>
      <c r="T39">
        <v>76.498252392283035</v>
      </c>
      <c r="U39">
        <v>103.40246627861649</v>
      </c>
      <c r="V39">
        <v>5.25</v>
      </c>
      <c r="W39">
        <v>7.25</v>
      </c>
      <c r="X39">
        <v>14</v>
      </c>
      <c r="Y39">
        <v>27.5</v>
      </c>
      <c r="Z39">
        <v>36.75</v>
      </c>
      <c r="AA39">
        <v>31.5</v>
      </c>
      <c r="AB39">
        <v>61</v>
      </c>
      <c r="AC39">
        <v>126</v>
      </c>
      <c r="AD39">
        <v>5.25</v>
      </c>
      <c r="AE39">
        <v>12.5</v>
      </c>
      <c r="AF39">
        <v>26.5</v>
      </c>
      <c r="AG39">
        <v>54</v>
      </c>
      <c r="AH39">
        <v>90.75</v>
      </c>
      <c r="AI39">
        <v>122.25</v>
      </c>
      <c r="AJ39">
        <v>183.25</v>
      </c>
      <c r="AK39">
        <v>309.25</v>
      </c>
      <c r="AL39">
        <f t="shared" si="0"/>
        <v>17.0625</v>
      </c>
      <c r="AM39">
        <f t="shared" si="0"/>
        <v>23.125</v>
      </c>
      <c r="AN39">
        <f t="shared" si="1"/>
        <v>18.375</v>
      </c>
      <c r="AO39">
        <f t="shared" si="2"/>
        <v>9.75</v>
      </c>
      <c r="AP39">
        <f t="shared" si="2"/>
        <v>20.125</v>
      </c>
      <c r="AQ39">
        <f t="shared" si="2"/>
        <v>36.1875</v>
      </c>
      <c r="AR39">
        <f t="shared" si="3"/>
        <v>137</v>
      </c>
      <c r="AS39">
        <f t="shared" si="4"/>
        <v>246.25</v>
      </c>
      <c r="AT39">
        <f t="shared" si="5"/>
        <v>17.0625</v>
      </c>
      <c r="AU39">
        <f t="shared" si="6"/>
        <v>40.1875</v>
      </c>
      <c r="AV39">
        <f t="shared" si="6"/>
        <v>58.5625</v>
      </c>
      <c r="AW39">
        <f t="shared" si="6"/>
        <v>68.3125</v>
      </c>
      <c r="AX39">
        <f t="shared" si="6"/>
        <v>88.4375</v>
      </c>
      <c r="AY39">
        <f t="shared" si="7"/>
        <v>124.625</v>
      </c>
      <c r="AZ39">
        <f t="shared" si="8"/>
        <v>261.625</v>
      </c>
      <c r="BA39">
        <f t="shared" si="8"/>
        <v>507.875</v>
      </c>
    </row>
    <row r="40" spans="1:53" ht="15.75" x14ac:dyDescent="0.25">
      <c r="A40" s="1">
        <v>34</v>
      </c>
      <c r="B40" s="1">
        <v>10</v>
      </c>
      <c r="C40">
        <v>122.02</v>
      </c>
      <c r="D40">
        <v>180</v>
      </c>
      <c r="E40">
        <v>37.660490000000003</v>
      </c>
      <c r="F40">
        <v>21.224240812846304</v>
      </c>
      <c r="G40">
        <v>20.951689554689366</v>
      </c>
      <c r="H40">
        <v>23.123849307838753</v>
      </c>
      <c r="I40">
        <v>28.796619346478622</v>
      </c>
      <c r="J40">
        <v>33.50291644925835</v>
      </c>
      <c r="K40">
        <v>37.408310729653572</v>
      </c>
      <c r="L40">
        <v>66.236684453119949</v>
      </c>
      <c r="M40">
        <v>49.284987379592515</v>
      </c>
      <c r="N40">
        <v>21.224240812846304</v>
      </c>
      <c r="O40">
        <v>42.17593036753567</v>
      </c>
      <c r="P40">
        <v>65.299779675374424</v>
      </c>
      <c r="Q40">
        <v>94.096399021853045</v>
      </c>
      <c r="R40">
        <v>127.5993154711114</v>
      </c>
      <c r="S40">
        <v>127.5993154711114</v>
      </c>
      <c r="T40">
        <v>193.83599992423134</v>
      </c>
      <c r="U40">
        <v>243.12098730382385</v>
      </c>
      <c r="V40">
        <v>18.5</v>
      </c>
      <c r="W40">
        <v>20</v>
      </c>
      <c r="X40">
        <v>26.5</v>
      </c>
      <c r="Y40">
        <v>35.5</v>
      </c>
      <c r="Z40">
        <v>24.25</v>
      </c>
      <c r="AA40">
        <v>32.75</v>
      </c>
      <c r="AB40">
        <v>125.5</v>
      </c>
      <c r="AC40">
        <v>169</v>
      </c>
      <c r="AD40">
        <v>18.5</v>
      </c>
      <c r="AE40">
        <v>38.5</v>
      </c>
      <c r="AF40">
        <v>65</v>
      </c>
      <c r="AG40">
        <v>100.5</v>
      </c>
      <c r="AH40">
        <v>124.75</v>
      </c>
      <c r="AI40">
        <v>157.5</v>
      </c>
      <c r="AJ40">
        <v>283</v>
      </c>
      <c r="AK40">
        <v>452</v>
      </c>
      <c r="AL40">
        <f t="shared" si="0"/>
        <v>14.25</v>
      </c>
      <c r="AM40">
        <f t="shared" si="0"/>
        <v>39.5625</v>
      </c>
      <c r="AN40">
        <f t="shared" si="1"/>
        <v>41</v>
      </c>
      <c r="AO40">
        <f t="shared" si="2"/>
        <v>25.875</v>
      </c>
      <c r="AP40">
        <f t="shared" si="2"/>
        <v>41.375</v>
      </c>
      <c r="AQ40">
        <f t="shared" si="2"/>
        <v>56.3125</v>
      </c>
      <c r="AR40">
        <f t="shared" si="3"/>
        <v>203.875</v>
      </c>
      <c r="AS40">
        <f t="shared" si="4"/>
        <v>367.5</v>
      </c>
      <c r="AT40">
        <f t="shared" si="5"/>
        <v>14.25</v>
      </c>
      <c r="AU40">
        <f t="shared" si="6"/>
        <v>53.8125</v>
      </c>
      <c r="AV40">
        <f t="shared" si="6"/>
        <v>94.8125</v>
      </c>
      <c r="AW40">
        <f t="shared" si="6"/>
        <v>120.6875</v>
      </c>
      <c r="AX40">
        <f t="shared" si="6"/>
        <v>162.0625</v>
      </c>
      <c r="AY40">
        <f t="shared" si="7"/>
        <v>218.375</v>
      </c>
      <c r="AZ40">
        <f t="shared" si="8"/>
        <v>422.25</v>
      </c>
      <c r="BA40">
        <f t="shared" si="8"/>
        <v>789.75</v>
      </c>
    </row>
    <row r="41" spans="1:53" x14ac:dyDescent="0.25">
      <c r="AL41">
        <f t="shared" si="0"/>
        <v>0</v>
      </c>
      <c r="AM41">
        <f t="shared" si="0"/>
        <v>0</v>
      </c>
      <c r="AN41">
        <f t="shared" si="1"/>
        <v>0</v>
      </c>
      <c r="AO41">
        <f t="shared" si="2"/>
        <v>0</v>
      </c>
      <c r="AP41">
        <f t="shared" si="2"/>
        <v>0</v>
      </c>
      <c r="AQ41">
        <f t="shared" si="2"/>
        <v>0</v>
      </c>
      <c r="AR41">
        <f t="shared" si="3"/>
        <v>0</v>
      </c>
      <c r="AS41">
        <f t="shared" si="4"/>
        <v>0</v>
      </c>
      <c r="AT41">
        <f t="shared" si="5"/>
        <v>0</v>
      </c>
      <c r="AU41">
        <f t="shared" si="6"/>
        <v>0</v>
      </c>
      <c r="AV41">
        <f t="shared" si="6"/>
        <v>0</v>
      </c>
      <c r="AW41">
        <f t="shared" si="6"/>
        <v>0</v>
      </c>
      <c r="AX41">
        <f t="shared" si="6"/>
        <v>0</v>
      </c>
      <c r="AY41">
        <f t="shared" si="7"/>
        <v>0</v>
      </c>
      <c r="AZ41">
        <f t="shared" si="8"/>
        <v>0</v>
      </c>
      <c r="BA41">
        <f t="shared" si="8"/>
        <v>0</v>
      </c>
    </row>
    <row r="42" spans="1:53" x14ac:dyDescent="0.25">
      <c r="AL42">
        <f t="shared" si="0"/>
        <v>0</v>
      </c>
      <c r="AM42" t="s">
        <v>56</v>
      </c>
      <c r="AN42" t="s">
        <v>56</v>
      </c>
      <c r="AO42">
        <f t="shared" si="2"/>
        <v>0</v>
      </c>
      <c r="AP42">
        <f t="shared" si="2"/>
        <v>0</v>
      </c>
      <c r="AQ42">
        <f t="shared" si="2"/>
        <v>0</v>
      </c>
      <c r="AR42">
        <f t="shared" si="3"/>
        <v>0</v>
      </c>
      <c r="AS42">
        <f t="shared" si="4"/>
        <v>0</v>
      </c>
      <c r="AT42">
        <f t="shared" si="5"/>
        <v>0</v>
      </c>
      <c r="AU42" t="s">
        <v>56</v>
      </c>
      <c r="AV42" t="s">
        <v>56</v>
      </c>
      <c r="AW42" t="s">
        <v>56</v>
      </c>
      <c r="AX42" t="s">
        <v>56</v>
      </c>
      <c r="AY42" t="s">
        <v>56</v>
      </c>
      <c r="AZ42" t="s">
        <v>56</v>
      </c>
      <c r="BA42" t="s">
        <v>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O23" sqref="O23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concentrations</vt:lpstr>
      <vt:lpstr> AUC</vt:lpstr>
      <vt:lpstr>Sheet 3</vt:lpstr>
    </vt:vector>
  </TitlesOfParts>
  <Company>UPMC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Maisa Feghali</dc:creator>
  <cp:lastModifiedBy>Cheng</cp:lastModifiedBy>
  <dcterms:created xsi:type="dcterms:W3CDTF">2014-06-12T11:37:05Z</dcterms:created>
  <dcterms:modified xsi:type="dcterms:W3CDTF">2014-06-15T02:46:05Z</dcterms:modified>
</cp:coreProperties>
</file>