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lsrottstegge/Downloads/"/>
    </mc:Choice>
  </mc:AlternateContent>
  <xr:revisionPtr revIDLastSave="0" documentId="13_ncr:1_{57A666DE-8548-8C4D-B16A-1DFCAFC53997}" xr6:coauthVersionLast="47" xr6:coauthVersionMax="47" xr10:uidLastSave="{00000000-0000-0000-0000-000000000000}"/>
  <bookViews>
    <workbookView xWindow="12800" yWindow="6380" windowWidth="34560" windowHeight="21580" xr2:uid="{F9232107-3575-EB43-8A27-272001247F53}"/>
  </bookViews>
  <sheets>
    <sheet name="Sheet1" sheetId="1" r:id="rId1"/>
  </sheets>
  <definedNames>
    <definedName name="_xlchart.v1.1" hidden="1">Sheet1!$L$16:$W$16</definedName>
    <definedName name="_xlchart.v2.0" hidden="1">Sheet1!$L$16:$W$16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1" l="1"/>
  <c r="V16" i="1"/>
  <c r="U16" i="1"/>
  <c r="T16" i="1"/>
  <c r="S16" i="1"/>
  <c r="R16" i="1"/>
  <c r="Q16" i="1"/>
  <c r="P16" i="1"/>
  <c r="O16" i="1"/>
  <c r="N16" i="1"/>
  <c r="M16" i="1"/>
  <c r="L16" i="1"/>
  <c r="W15" i="1"/>
  <c r="V15" i="1"/>
  <c r="U15" i="1"/>
  <c r="S15" i="1"/>
  <c r="T15" i="1"/>
  <c r="R15" i="1"/>
  <c r="Q15" i="1"/>
  <c r="P15" i="1"/>
  <c r="O15" i="1"/>
  <c r="N15" i="1"/>
  <c r="M15" i="1"/>
  <c r="L15" i="1"/>
  <c r="W14" i="1"/>
  <c r="V14" i="1"/>
  <c r="U14" i="1"/>
  <c r="T14" i="1"/>
  <c r="S14" i="1"/>
  <c r="R14" i="1"/>
  <c r="Q14" i="1"/>
  <c r="P14" i="1"/>
  <c r="O14" i="1"/>
  <c r="N14" i="1"/>
  <c r="M14" i="1"/>
  <c r="L14" i="1"/>
  <c r="I15" i="1"/>
  <c r="I14" i="1"/>
  <c r="I13" i="1"/>
  <c r="I12" i="1"/>
  <c r="I11" i="1"/>
  <c r="I10" i="1"/>
  <c r="I9" i="1"/>
  <c r="I8" i="1"/>
  <c r="I7" i="1"/>
  <c r="I6" i="1"/>
  <c r="I5" i="1"/>
  <c r="I4" i="1"/>
  <c r="H15" i="1"/>
  <c r="H14" i="1"/>
  <c r="H13" i="1"/>
  <c r="H12" i="1"/>
  <c r="H11" i="1"/>
  <c r="H10" i="1"/>
  <c r="H9" i="1"/>
  <c r="H8" i="1"/>
  <c r="H7" i="1"/>
  <c r="H6" i="1"/>
  <c r="H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<sst xmlns="http://schemas.openxmlformats.org/spreadsheetml/2006/main" count="18" uniqueCount="18">
  <si>
    <t>NPX</t>
  </si>
  <si>
    <t>NPY</t>
  </si>
  <si>
    <t>NPZ</t>
  </si>
  <si>
    <t>Processes (NPX*NPY*NPZ)</t>
  </si>
  <si>
    <t>Nodes (Processes/4)</t>
  </si>
  <si>
    <t>#iterations</t>
  </si>
  <si>
    <t>nnz</t>
  </si>
  <si>
    <t>#elements</t>
  </si>
  <si>
    <t>NZ=</t>
  </si>
  <si>
    <t>NY=</t>
  </si>
  <si>
    <t>NX=</t>
  </si>
  <si>
    <t>nnz/elems</t>
  </si>
  <si>
    <t>AVG</t>
  </si>
  <si>
    <t>Per iteration</t>
  </si>
  <si>
    <t>Normalized</t>
  </si>
  <si>
    <t>NPX=NPY=NPZ =</t>
  </si>
  <si>
    <t>X-AXIS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</si>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</sst>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  <font>
      <sz val="10"/>
      <color theme="1"/>
      <name val="Verdana"/>
      <family val="2"/>
    </font>
    <font>
      <b/>
      <sz val="2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(Runtime per CG_iteration /</a:t>
            </a:r>
            <a:r>
              <a:rPr lang="en-US" baseline="0"/>
              <a:t> nnz) * GPUs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Sheet1!$D$4:$D$15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cat>
          <c:val>
            <c:numRef>
              <c:f>Sheet1!$L$16:$W$16</c:f>
              <c:numCache>
                <c:formatCode>General</c:formatCode>
                <c:ptCount val="12"/>
                <c:pt idx="0">
                  <c:v>9.4423609242623978E-6</c:v>
                </c:pt>
                <c:pt idx="1">
                  <c:v>8.5626209159911162E-5</c:v>
                </c:pt>
                <c:pt idx="2">
                  <c:v>2.5509792700759262E-4</c:v>
                </c:pt>
                <c:pt idx="3">
                  <c:v>2.6691013076208809E-4</c:v>
                </c:pt>
                <c:pt idx="4">
                  <c:v>3.0769001795646108E-4</c:v>
                </c:pt>
                <c:pt idx="5">
                  <c:v>3.2975589263782627E-4</c:v>
                </c:pt>
                <c:pt idx="6">
                  <c:v>3.2009482409518504E-4</c:v>
                </c:pt>
                <c:pt idx="7">
                  <c:v>3.2687610937809928E-4</c:v>
                </c:pt>
                <c:pt idx="8">
                  <c:v>3.2866098451540219E-4</c:v>
                </c:pt>
                <c:pt idx="9">
                  <c:v>3.387527844546977E-4</c:v>
                </c:pt>
                <c:pt idx="10">
                  <c:v>3.3767102368055963E-4</c:v>
                </c:pt>
                <c:pt idx="11">
                  <c:v>3.3651229574144085E-4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E-7743-9F94-B851AC82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925056"/>
        <c:axId val="510815696"/>
      </c:barChart>
      <c:catAx>
        <c:axId val="5109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5696"/>
        <c:crosses val="autoZero"/>
        <c:auto val="1"/>
        <c:lblAlgn val="ctr"/>
        <c:lblOffset val="100"/>
        <c:noMultiLvlLbl val="0"/>
      </c:catAx>
      <c:valAx>
        <c:axId val="5108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19</xdr:row>
      <xdr:rowOff>82550</xdr:rowOff>
    </xdr:from>
    <xdr:to>
      <xdr:col>23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0490C-3D7D-0B1D-6FAA-6CA5DE9E5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6116-958D-9C44-900A-AC2DC3511DB1}">
  <dimension ref="A1:AB17"/>
  <sheetViews>
    <sheetView tabSelected="1" workbookViewId="0">
      <selection activeCell="J26" sqref="J26"/>
    </sheetView>
  </sheetViews>
  <sheetFormatPr baseColWidth="10" defaultRowHeight="16" x14ac:dyDescent="0.2"/>
  <cols>
    <col min="1" max="1" width="17.5" customWidth="1"/>
    <col min="4" max="4" width="22.5" customWidth="1"/>
    <col min="5" max="5" width="18.33203125" customWidth="1"/>
    <col min="7" max="7" width="15.6640625" customWidth="1"/>
    <col min="8" max="8" width="14" customWidth="1"/>
    <col min="9" max="10" width="13" customWidth="1"/>
    <col min="11" max="11" width="14.6640625" customWidth="1"/>
    <col min="12" max="12" width="15.6640625" customWidth="1"/>
    <col min="13" max="18" width="12.1640625" bestFit="1" customWidth="1"/>
    <col min="19" max="19" width="11.1640625" bestFit="1" customWidth="1"/>
    <col min="20" max="23" width="12.1640625" bestFit="1" customWidth="1"/>
  </cols>
  <sheetData>
    <row r="1" spans="1:28" x14ac:dyDescent="0.2">
      <c r="A1" s="1" t="s">
        <v>10</v>
      </c>
      <c r="B1" s="1">
        <v>32</v>
      </c>
      <c r="C1" s="1" t="s">
        <v>9</v>
      </c>
      <c r="D1" s="1">
        <v>32</v>
      </c>
      <c r="E1" s="1" t="s">
        <v>8</v>
      </c>
      <c r="F1" s="1">
        <v>32</v>
      </c>
    </row>
    <row r="2" spans="1:28" x14ac:dyDescent="0.2">
      <c r="A2" s="1"/>
    </row>
    <row r="3" spans="1:28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7</v>
      </c>
      <c r="H3" s="2" t="s">
        <v>6</v>
      </c>
      <c r="I3" s="2" t="s">
        <v>11</v>
      </c>
      <c r="K3" s="1" t="s">
        <v>15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</row>
    <row r="4" spans="1:28" x14ac:dyDescent="0.2">
      <c r="A4">
        <v>1</v>
      </c>
      <c r="B4">
        <v>1</v>
      </c>
      <c r="C4">
        <v>1</v>
      </c>
      <c r="D4" s="5">
        <f>A4*B4*C4</f>
        <v>1</v>
      </c>
      <c r="E4">
        <v>1</v>
      </c>
      <c r="F4">
        <v>32</v>
      </c>
      <c r="G4">
        <f>($B$1*$D$1*$F$1*D4)^2</f>
        <v>1073741824</v>
      </c>
      <c r="H4">
        <f>$B$1*$D$1*$F$1*D4*27-(13*14)</f>
        <v>884554</v>
      </c>
      <c r="I4">
        <f>H4/G4</f>
        <v>8.2380510866641998E-4</v>
      </c>
      <c r="L4" s="3">
        <v>267.822</v>
      </c>
      <c r="M4" s="3">
        <v>5071.53</v>
      </c>
      <c r="N4" s="3">
        <v>22595.7</v>
      </c>
      <c r="O4" s="3">
        <v>31147.7</v>
      </c>
      <c r="P4" s="3">
        <v>44412.6</v>
      </c>
      <c r="Q4" s="3">
        <v>55539.1</v>
      </c>
      <c r="R4" s="3">
        <v>64071.8</v>
      </c>
      <c r="S4" s="3">
        <v>73777.2</v>
      </c>
      <c r="T4" s="3">
        <v>80655.399999999994</v>
      </c>
      <c r="U4" s="3">
        <v>90481.7</v>
      </c>
      <c r="V4" s="3">
        <v>97994.6</v>
      </c>
      <c r="W4" s="3">
        <v>105602</v>
      </c>
      <c r="X4" s="3"/>
      <c r="Y4" s="3"/>
      <c r="Z4" s="3"/>
      <c r="AA4" s="3"/>
      <c r="AB4" s="3"/>
    </row>
    <row r="5" spans="1:28" x14ac:dyDescent="0.2">
      <c r="A5">
        <v>2</v>
      </c>
      <c r="B5">
        <v>2</v>
      </c>
      <c r="C5">
        <v>2</v>
      </c>
      <c r="D5" s="5">
        <f t="shared" ref="D5:D16" si="0">A5*B5*C5</f>
        <v>8</v>
      </c>
      <c r="E5">
        <v>8</v>
      </c>
      <c r="F5">
        <v>67</v>
      </c>
      <c r="G5">
        <f t="shared" ref="G5:G15" si="1">($B$1*$D$1*$F$1*D5)^2</f>
        <v>68719476736</v>
      </c>
      <c r="H5">
        <f t="shared" ref="H5:H15" si="2">$B$1*$D$1*$F$1*D5*27-(13*14)</f>
        <v>7077706</v>
      </c>
      <c r="I5">
        <f t="shared" ref="I5:I15" si="3">H5/G5</f>
        <v>1.0299417772330344E-4</v>
      </c>
      <c r="L5" s="3">
        <v>267.334</v>
      </c>
      <c r="M5" s="3">
        <v>5072.1400000000003</v>
      </c>
      <c r="N5" s="3">
        <v>22565.1</v>
      </c>
      <c r="O5" s="3">
        <v>31190.7</v>
      </c>
      <c r="P5" s="3">
        <v>44354.2</v>
      </c>
      <c r="Q5" s="3">
        <v>55459.199999999997</v>
      </c>
      <c r="R5" s="3">
        <v>64136.5</v>
      </c>
      <c r="S5" s="3">
        <v>73859.3</v>
      </c>
      <c r="T5" s="3">
        <v>80534.399999999994</v>
      </c>
      <c r="U5" s="3">
        <v>90559.6</v>
      </c>
      <c r="V5" s="3">
        <v>97959.2</v>
      </c>
      <c r="W5" s="3">
        <v>105689</v>
      </c>
      <c r="X5" s="3"/>
      <c r="Y5" s="3"/>
      <c r="Z5" s="3"/>
      <c r="AA5" s="3"/>
      <c r="AB5" s="3"/>
    </row>
    <row r="6" spans="1:28" x14ac:dyDescent="0.2">
      <c r="A6">
        <v>3</v>
      </c>
      <c r="B6">
        <v>3</v>
      </c>
      <c r="C6">
        <v>3</v>
      </c>
      <c r="D6" s="5">
        <f t="shared" si="0"/>
        <v>27</v>
      </c>
      <c r="E6">
        <v>27</v>
      </c>
      <c r="F6">
        <v>100</v>
      </c>
      <c r="G6">
        <f t="shared" si="1"/>
        <v>782757789696</v>
      </c>
      <c r="H6">
        <f t="shared" si="2"/>
        <v>23887690</v>
      </c>
      <c r="I6">
        <f t="shared" si="3"/>
        <v>3.0517345613739944E-5</v>
      </c>
      <c r="L6" s="3">
        <v>266.47899999999998</v>
      </c>
      <c r="M6" s="3">
        <v>5074.71</v>
      </c>
      <c r="N6" s="3">
        <v>22566.400000000001</v>
      </c>
      <c r="O6" s="3">
        <v>31178.3</v>
      </c>
      <c r="P6" s="3">
        <v>44368.7</v>
      </c>
      <c r="Q6" s="3">
        <v>55412.6</v>
      </c>
      <c r="R6" s="3">
        <v>64054.2</v>
      </c>
      <c r="S6" s="3">
        <v>73951.399999999994</v>
      </c>
      <c r="T6" s="3">
        <v>80517.2</v>
      </c>
      <c r="U6" s="3">
        <v>90522.5</v>
      </c>
      <c r="V6" s="3">
        <v>97957.5</v>
      </c>
      <c r="W6" s="3">
        <v>105677</v>
      </c>
      <c r="X6" s="3"/>
      <c r="Y6" s="3"/>
      <c r="Z6" s="3"/>
      <c r="AA6" s="3"/>
      <c r="AB6" s="3"/>
    </row>
    <row r="7" spans="1:28" x14ac:dyDescent="0.2">
      <c r="A7">
        <v>4</v>
      </c>
      <c r="B7">
        <v>4</v>
      </c>
      <c r="C7">
        <v>4</v>
      </c>
      <c r="D7" s="5">
        <f t="shared" si="0"/>
        <v>64</v>
      </c>
      <c r="E7">
        <v>64</v>
      </c>
      <c r="F7">
        <v>132</v>
      </c>
      <c r="G7">
        <f t="shared" si="1"/>
        <v>4398046511104</v>
      </c>
      <c r="H7">
        <f t="shared" si="2"/>
        <v>56622922</v>
      </c>
      <c r="I7">
        <f t="shared" si="3"/>
        <v>1.2874561889475444E-5</v>
      </c>
      <c r="L7" s="3">
        <v>267.7</v>
      </c>
      <c r="M7" s="3">
        <v>5071.41</v>
      </c>
      <c r="N7" s="3">
        <v>22578.7</v>
      </c>
      <c r="O7" s="3">
        <v>31176.799999999999</v>
      </c>
      <c r="P7" s="3">
        <v>44388.2</v>
      </c>
      <c r="Q7" s="3">
        <v>55417.2</v>
      </c>
      <c r="R7" s="3">
        <v>63891.6</v>
      </c>
      <c r="S7" s="3">
        <v>74002.399999999994</v>
      </c>
      <c r="T7" s="3">
        <v>80618</v>
      </c>
      <c r="U7" s="3">
        <v>90583.2</v>
      </c>
      <c r="V7" s="3">
        <v>97967.8</v>
      </c>
      <c r="W7" s="3">
        <v>105739</v>
      </c>
      <c r="X7" s="3"/>
      <c r="Y7" s="3"/>
      <c r="Z7" s="3"/>
      <c r="AA7" s="3"/>
      <c r="AB7" s="3"/>
    </row>
    <row r="8" spans="1:28" x14ac:dyDescent="0.2">
      <c r="A8">
        <v>5</v>
      </c>
      <c r="B8">
        <v>5</v>
      </c>
      <c r="C8">
        <v>5</v>
      </c>
      <c r="D8" s="5">
        <f t="shared" si="0"/>
        <v>125</v>
      </c>
      <c r="E8">
        <v>125</v>
      </c>
      <c r="F8">
        <v>163</v>
      </c>
      <c r="G8">
        <f t="shared" si="1"/>
        <v>16777216000000</v>
      </c>
      <c r="H8">
        <f t="shared" si="2"/>
        <v>110591818</v>
      </c>
      <c r="I8">
        <f t="shared" si="3"/>
        <v>6.5917860269546511E-6</v>
      </c>
      <c r="L8" s="3">
        <v>267.45600000000002</v>
      </c>
      <c r="M8" s="3">
        <v>5073.49</v>
      </c>
      <c r="N8" s="3">
        <v>22576.799999999999</v>
      </c>
      <c r="O8" s="3">
        <v>31139.9</v>
      </c>
      <c r="P8" s="3">
        <v>44434.6</v>
      </c>
      <c r="Q8" s="3">
        <v>55415.5</v>
      </c>
      <c r="R8" s="3">
        <v>63773.2</v>
      </c>
      <c r="S8" s="3">
        <v>74163.600000000006</v>
      </c>
      <c r="T8" s="3">
        <v>80558.100000000006</v>
      </c>
      <c r="U8" s="3">
        <v>90526.6</v>
      </c>
      <c r="V8" s="3">
        <v>97963.6</v>
      </c>
      <c r="W8" s="3">
        <v>105831</v>
      </c>
      <c r="X8" s="3"/>
      <c r="Y8" s="3"/>
      <c r="Z8" s="3"/>
      <c r="AA8" s="3"/>
      <c r="AB8" s="3"/>
    </row>
    <row r="9" spans="1:28" x14ac:dyDescent="0.2">
      <c r="A9">
        <v>6</v>
      </c>
      <c r="B9">
        <v>6</v>
      </c>
      <c r="C9">
        <v>6</v>
      </c>
      <c r="D9" s="5">
        <f t="shared" si="0"/>
        <v>216</v>
      </c>
      <c r="E9">
        <v>216</v>
      </c>
      <c r="F9">
        <v>190</v>
      </c>
      <c r="G9">
        <f t="shared" si="1"/>
        <v>50096498540544</v>
      </c>
      <c r="H9">
        <f t="shared" si="2"/>
        <v>191102794</v>
      </c>
      <c r="I9">
        <f t="shared" si="3"/>
        <v>3.8146936326365616E-6</v>
      </c>
      <c r="L9" s="3">
        <v>267.21199999999999</v>
      </c>
      <c r="M9" s="3">
        <v>5073.12</v>
      </c>
      <c r="N9" s="3">
        <v>22558.7</v>
      </c>
      <c r="O9" s="3">
        <v>31196.5</v>
      </c>
      <c r="P9" s="3">
        <v>44362.3</v>
      </c>
      <c r="Q9" s="3">
        <v>55397.7</v>
      </c>
      <c r="R9" s="3">
        <v>63627.7</v>
      </c>
      <c r="S9" s="3">
        <v>74081</v>
      </c>
      <c r="T9" s="3">
        <v>80527.5</v>
      </c>
      <c r="U9" s="3">
        <v>90440.9</v>
      </c>
      <c r="V9" s="3">
        <v>97951.7</v>
      </c>
      <c r="W9" s="3">
        <v>105614</v>
      </c>
      <c r="X9" s="3"/>
      <c r="Y9" s="3"/>
      <c r="Z9" s="3"/>
      <c r="AA9" s="3"/>
      <c r="AB9" s="3"/>
    </row>
    <row r="10" spans="1:28" x14ac:dyDescent="0.2">
      <c r="A10">
        <v>7</v>
      </c>
      <c r="B10">
        <v>7</v>
      </c>
      <c r="C10">
        <v>7</v>
      </c>
      <c r="D10" s="5">
        <f t="shared" si="0"/>
        <v>343</v>
      </c>
      <c r="E10">
        <v>343</v>
      </c>
      <c r="F10">
        <v>225</v>
      </c>
      <c r="G10">
        <f t="shared" si="1"/>
        <v>126324651851776</v>
      </c>
      <c r="H10">
        <f t="shared" si="2"/>
        <v>303464266</v>
      </c>
      <c r="I10">
        <f t="shared" si="3"/>
        <v>2.4022568956380113E-6</v>
      </c>
      <c r="L10" s="3">
        <v>267.08999999999997</v>
      </c>
      <c r="M10" s="3">
        <v>5083.8599999999997</v>
      </c>
      <c r="N10" s="3">
        <v>22554.9</v>
      </c>
      <c r="O10" s="3">
        <v>31176.9</v>
      </c>
      <c r="P10" s="3">
        <v>44351.3</v>
      </c>
      <c r="Q10" s="3">
        <v>55422.9</v>
      </c>
      <c r="R10" s="3">
        <v>63515.4</v>
      </c>
      <c r="S10" s="3">
        <v>74130.2</v>
      </c>
      <c r="T10" s="3">
        <v>80564.600000000006</v>
      </c>
      <c r="U10" s="3">
        <v>90522</v>
      </c>
      <c r="V10" s="3">
        <v>97973.6</v>
      </c>
      <c r="W10" s="3">
        <v>105728</v>
      </c>
      <c r="X10" s="3"/>
      <c r="Y10" s="3"/>
      <c r="Z10" s="3"/>
      <c r="AA10" s="3"/>
      <c r="AB10" s="3"/>
    </row>
    <row r="11" spans="1:28" x14ac:dyDescent="0.2">
      <c r="A11">
        <v>8</v>
      </c>
      <c r="B11">
        <v>8</v>
      </c>
      <c r="C11">
        <v>8</v>
      </c>
      <c r="D11" s="5">
        <f t="shared" si="0"/>
        <v>512</v>
      </c>
      <c r="E11">
        <v>512</v>
      </c>
      <c r="F11">
        <v>256</v>
      </c>
      <c r="G11">
        <f t="shared" si="1"/>
        <v>281474976710656</v>
      </c>
      <c r="H11">
        <f t="shared" si="2"/>
        <v>452984650</v>
      </c>
      <c r="I11">
        <f t="shared" si="3"/>
        <v>1.6093247623416573E-6</v>
      </c>
      <c r="L11" s="3">
        <v>267.334</v>
      </c>
      <c r="M11" s="3">
        <v>5076.05</v>
      </c>
      <c r="N11" s="3">
        <v>22558</v>
      </c>
      <c r="O11" s="3">
        <v>31152.6</v>
      </c>
      <c r="P11" s="3">
        <v>44334.2</v>
      </c>
      <c r="Q11" s="3">
        <v>55401.9</v>
      </c>
      <c r="R11" s="3">
        <v>63433.1</v>
      </c>
      <c r="S11" s="3">
        <v>74154.2</v>
      </c>
      <c r="T11" s="3">
        <v>80541.100000000006</v>
      </c>
      <c r="U11" s="3">
        <v>90589.8</v>
      </c>
      <c r="V11" s="3">
        <v>97988.5</v>
      </c>
      <c r="W11" s="3">
        <v>105735</v>
      </c>
      <c r="X11" s="3"/>
      <c r="Y11" s="3"/>
      <c r="Z11" s="3"/>
      <c r="AA11" s="3"/>
      <c r="AB11" s="3"/>
    </row>
    <row r="12" spans="1:28" x14ac:dyDescent="0.2">
      <c r="A12">
        <v>9</v>
      </c>
      <c r="B12">
        <v>9</v>
      </c>
      <c r="C12">
        <v>9</v>
      </c>
      <c r="D12" s="5">
        <f t="shared" si="0"/>
        <v>729</v>
      </c>
      <c r="E12">
        <v>512</v>
      </c>
      <c r="F12">
        <v>277</v>
      </c>
      <c r="G12">
        <f t="shared" si="1"/>
        <v>570630428688384</v>
      </c>
      <c r="H12">
        <f t="shared" si="2"/>
        <v>644972362</v>
      </c>
      <c r="I12">
        <f t="shared" si="3"/>
        <v>1.1302803523508092E-6</v>
      </c>
      <c r="L12" s="3">
        <v>267.08999999999997</v>
      </c>
      <c r="M12" s="3">
        <v>5079.71</v>
      </c>
      <c r="N12" s="3">
        <v>22573.1</v>
      </c>
      <c r="O12" s="3">
        <v>31181.599999999999</v>
      </c>
      <c r="P12" s="3">
        <v>44360.1</v>
      </c>
      <c r="Q12" s="3">
        <v>55423.8</v>
      </c>
      <c r="R12" s="3">
        <v>63366.7</v>
      </c>
      <c r="S12" s="3">
        <v>74120</v>
      </c>
      <c r="T12" s="3">
        <v>80359</v>
      </c>
      <c r="U12" s="3">
        <v>90451.199999999997</v>
      </c>
      <c r="V12" s="3">
        <v>98003.7</v>
      </c>
      <c r="W12" s="3">
        <v>105653</v>
      </c>
      <c r="X12" s="3"/>
      <c r="Y12" s="3"/>
      <c r="Z12" s="3"/>
      <c r="AA12" s="3"/>
      <c r="AB12" s="3"/>
    </row>
    <row r="13" spans="1:28" x14ac:dyDescent="0.2">
      <c r="A13">
        <v>10</v>
      </c>
      <c r="B13">
        <v>10</v>
      </c>
      <c r="C13">
        <v>10</v>
      </c>
      <c r="D13" s="5">
        <f t="shared" si="0"/>
        <v>1000</v>
      </c>
      <c r="E13">
        <v>512</v>
      </c>
      <c r="F13">
        <v>302</v>
      </c>
      <c r="G13">
        <f t="shared" si="1"/>
        <v>1073741824000000</v>
      </c>
      <c r="H13">
        <f t="shared" si="2"/>
        <v>884735818</v>
      </c>
      <c r="I13">
        <f t="shared" si="3"/>
        <v>8.2397443987429142E-7</v>
      </c>
      <c r="L13" s="3">
        <v>267.21199999999999</v>
      </c>
      <c r="M13" s="3">
        <v>5079.59</v>
      </c>
      <c r="N13" s="3">
        <v>22565.200000000001</v>
      </c>
      <c r="O13" s="3">
        <v>31169.4</v>
      </c>
      <c r="P13" s="3">
        <v>44358.9</v>
      </c>
      <c r="Q13" s="3">
        <v>55428.7</v>
      </c>
      <c r="R13" s="3">
        <v>63328.1</v>
      </c>
      <c r="S13" s="3">
        <v>74110</v>
      </c>
      <c r="T13" s="3">
        <v>80580.100000000006</v>
      </c>
      <c r="U13" s="3">
        <v>90436.800000000003</v>
      </c>
      <c r="V13" s="3">
        <v>98138.7</v>
      </c>
      <c r="W13" s="3">
        <v>105654</v>
      </c>
    </row>
    <row r="14" spans="1:28" x14ac:dyDescent="0.2">
      <c r="A14">
        <v>11</v>
      </c>
      <c r="B14">
        <v>11</v>
      </c>
      <c r="C14">
        <v>11</v>
      </c>
      <c r="D14" s="5">
        <f t="shared" si="0"/>
        <v>1331</v>
      </c>
      <c r="E14">
        <v>512</v>
      </c>
      <c r="F14">
        <v>328</v>
      </c>
      <c r="G14">
        <f t="shared" si="1"/>
        <v>1902199139467264</v>
      </c>
      <c r="H14">
        <f t="shared" si="2"/>
        <v>1177583434</v>
      </c>
      <c r="I14">
        <f t="shared" si="3"/>
        <v>6.1906422391180233E-7</v>
      </c>
      <c r="K14" s="1" t="s">
        <v>12</v>
      </c>
      <c r="L14">
        <f>AVERAGE(L4:L13)</f>
        <v>267.27290000000005</v>
      </c>
      <c r="M14">
        <f t="shared" ref="M14:W14" si="4">AVERAGE(M4:M13)</f>
        <v>5075.5609999999997</v>
      </c>
      <c r="N14">
        <f t="shared" si="4"/>
        <v>22569.260000000002</v>
      </c>
      <c r="O14">
        <f t="shared" si="4"/>
        <v>31171.040000000001</v>
      </c>
      <c r="P14">
        <f t="shared" si="4"/>
        <v>44372.51</v>
      </c>
      <c r="Q14">
        <f t="shared" si="4"/>
        <v>55431.86</v>
      </c>
      <c r="R14">
        <f t="shared" si="4"/>
        <v>63719.829999999994</v>
      </c>
      <c r="S14">
        <f t="shared" si="4"/>
        <v>74034.930000000008</v>
      </c>
      <c r="T14">
        <f t="shared" si="4"/>
        <v>80545.539999999994</v>
      </c>
      <c r="U14">
        <f t="shared" si="4"/>
        <v>90511.430000000008</v>
      </c>
      <c r="V14">
        <f t="shared" si="4"/>
        <v>97989.889999999985</v>
      </c>
      <c r="W14">
        <f t="shared" si="4"/>
        <v>105692.2</v>
      </c>
    </row>
    <row r="15" spans="1:28" x14ac:dyDescent="0.2">
      <c r="A15">
        <v>12</v>
      </c>
      <c r="B15">
        <v>12</v>
      </c>
      <c r="C15">
        <v>12</v>
      </c>
      <c r="D15" s="5">
        <f t="shared" si="0"/>
        <v>1728</v>
      </c>
      <c r="E15">
        <v>512</v>
      </c>
      <c r="F15">
        <v>355</v>
      </c>
      <c r="G15">
        <f t="shared" si="1"/>
        <v>3206175906594816</v>
      </c>
      <c r="H15">
        <f t="shared" si="2"/>
        <v>1528823626</v>
      </c>
      <c r="I15">
        <f t="shared" si="3"/>
        <v>4.7683710143768066E-7</v>
      </c>
      <c r="K15" s="1" t="s">
        <v>13</v>
      </c>
      <c r="L15">
        <f>L14/F4</f>
        <v>8.3522781250000016</v>
      </c>
      <c r="M15">
        <f>M14/F5</f>
        <v>75.754641791044776</v>
      </c>
      <c r="N15">
        <f>N14/F6</f>
        <v>225.69260000000003</v>
      </c>
      <c r="O15">
        <f>O14/F7</f>
        <v>236.14424242424244</v>
      </c>
      <c r="P15">
        <f>P14/F8</f>
        <v>272.22398773006137</v>
      </c>
      <c r="Q15">
        <f>Q14/F9</f>
        <v>291.74663157894736</v>
      </c>
      <c r="R15">
        <f>R14/F10</f>
        <v>283.19924444444445</v>
      </c>
      <c r="S15">
        <f>S14/F11</f>
        <v>289.19894531250003</v>
      </c>
      <c r="T15">
        <f>T14/F12</f>
        <v>290.77812274368227</v>
      </c>
      <c r="U15">
        <f>U14/F13</f>
        <v>299.70672185430465</v>
      </c>
      <c r="V15">
        <f>V14/F14</f>
        <v>298.74966463414631</v>
      </c>
      <c r="W15">
        <f>W14/F15</f>
        <v>297.72450704225349</v>
      </c>
    </row>
    <row r="16" spans="1:28" ht="29" x14ac:dyDescent="0.35">
      <c r="D16" s="5"/>
      <c r="K16" s="4" t="s">
        <v>14</v>
      </c>
      <c r="L16" s="5">
        <f>L15/H4*D4</f>
        <v>9.4423609242623978E-6</v>
      </c>
      <c r="M16" s="5">
        <f>M15/H5*D5</f>
        <v>8.5626209159911162E-5</v>
      </c>
      <c r="N16" s="5">
        <f>N15/H6*D6</f>
        <v>2.5509792700759262E-4</v>
      </c>
      <c r="O16" s="5">
        <f>O15/H7*D7</f>
        <v>2.6691013076208809E-4</v>
      </c>
      <c r="P16" s="5">
        <f>P15/H8*D8</f>
        <v>3.0769001795646108E-4</v>
      </c>
      <c r="Q16" s="5">
        <f>Q15/H9*D9</f>
        <v>3.2975589263782627E-4</v>
      </c>
      <c r="R16" s="5">
        <f>R15/H10*D10</f>
        <v>3.2009482409518504E-4</v>
      </c>
      <c r="S16" s="5">
        <f>S15/H11*D11</f>
        <v>3.2687610937809928E-4</v>
      </c>
      <c r="T16" s="5">
        <f>T15/H12*D12</f>
        <v>3.2866098451540219E-4</v>
      </c>
      <c r="U16" s="5">
        <f>U15/H13*D13</f>
        <v>3.387527844546977E-4</v>
      </c>
      <c r="V16" s="5">
        <f>V15/H14*D14</f>
        <v>3.3767102368055963E-4</v>
      </c>
      <c r="W16" s="5">
        <f>W15/H15*D15</f>
        <v>3.3651229574144085E-4</v>
      </c>
      <c r="X16" s="7" t="s">
        <v>17</v>
      </c>
    </row>
    <row r="17" spans="4:4" ht="29" x14ac:dyDescent="0.35">
      <c r="D17" s="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Rottstegge  Nils</dc:creator>
  <cp:lastModifiedBy>Rottstegge  Nils</cp:lastModifiedBy>
  <dcterms:created xsi:type="dcterms:W3CDTF">2025-04-10T17:02:55Z</dcterms:created>
  <dcterms:modified xsi:type="dcterms:W3CDTF">2025-04-11T09:48:56Z</dcterms:modified>
</cp:coreProperties>
</file>