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"/>
    </mc:Choice>
  </mc:AlternateContent>
  <xr:revisionPtr revIDLastSave="0" documentId="13_ncr:1_{40FB08BF-FE8B-4109-8E3A-3CA1D7970F48}" xr6:coauthVersionLast="47" xr6:coauthVersionMax="47" xr10:uidLastSave="{00000000-0000-0000-0000-000000000000}"/>
  <bookViews>
    <workbookView xWindow="-120" yWindow="-120" windowWidth="20730" windowHeight="11040" xr2:uid="{69A4EF19-AA4E-4E1B-8ABF-5A12B986F0E0}"/>
  </bookViews>
  <sheets>
    <sheet name="Q-1" sheetId="2" r:id="rId1"/>
    <sheet name="Q-2" sheetId="6" r:id="rId2"/>
    <sheet name="Q-3" sheetId="7" r:id="rId3"/>
    <sheet name="Q-4" sheetId="9" r:id="rId4"/>
    <sheet name="Q-5" sheetId="11" r:id="rId5"/>
    <sheet name="Q-6" sheetId="14" r:id="rId6"/>
    <sheet name="Q-7" sheetId="15" r:id="rId7"/>
    <sheet name="Q-8" sheetId="19" r:id="rId8"/>
    <sheet name="Q-9" sheetId="26" r:id="rId9"/>
    <sheet name="Q-10" sheetId="32" r:id="rId10"/>
  </sheets>
  <definedNames>
    <definedName name="_xlchart.v1.0" hidden="1">'Q-6'!$C$8</definedName>
    <definedName name="_xlchart.v1.1" hidden="1">'Q-6'!$C$9:$C$15</definedName>
    <definedName name="_xlchart.v1.2" hidden="1">'Q-7'!$C$9:$C$108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9" l="1"/>
  <c r="C17" i="32"/>
  <c r="C15" i="32"/>
  <c r="F30" i="26"/>
  <c r="F27" i="26"/>
  <c r="F26" i="26"/>
  <c r="F24" i="26"/>
  <c r="F20" i="26"/>
  <c r="F18" i="26"/>
  <c r="F16" i="26"/>
  <c r="G16" i="19" l="1"/>
  <c r="B132" i="15"/>
  <c r="B37" i="14"/>
  <c r="B117" i="11"/>
  <c r="B116" i="11"/>
  <c r="B115" i="11"/>
  <c r="G127" i="11"/>
  <c r="G131" i="11"/>
  <c r="G129" i="11"/>
  <c r="M117" i="9"/>
  <c r="K117" i="9" s="1"/>
  <c r="K115" i="9"/>
  <c r="K113" i="9"/>
  <c r="K26" i="7"/>
  <c r="K24" i="7"/>
  <c r="K64" i="6"/>
  <c r="K66" i="6" s="1"/>
  <c r="K62" i="6"/>
  <c r="K36" i="2"/>
  <c r="K34" i="2"/>
  <c r="K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tc={125CFDBC-7B74-4705-B4A6-CB0FFBCD90D3}</author>
  </authors>
  <commentList>
    <comment ref="O6" authorId="0" shapeId="0" xr:uid="{125CFDBC-7B74-4705-B4A6-CB0FFBCD90D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restaurant's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tc={8B861AE4-01E4-41C8-BF07-4A489DCAA309}</author>
  </authors>
  <commentList>
    <comment ref="O6" authorId="0" shapeId="0" xr:uid="{8B861AE4-01E4-41C8-BF07-4A489DCAA3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delivery time.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tc={4EE0C5E8-BDA0-4AA4-BFD5-8E4BBD45F249}</author>
  </authors>
  <commentList>
    <comment ref="H7" authorId="0" shapeId="0" xr:uid="{4EE0C5E8-BDA0-4AA4-BFD5-8E4BBD45F2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monthly revenue.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tc={94814385-1AEF-4F16-B6D4-4F63BDD22B12}</author>
  </authors>
  <commentList>
    <comment ref="H7" authorId="0" shapeId="0" xr:uid="{94814385-1AEF-4F16-B6D4-4F63BDD22B1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customer waiting time.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tc={51F730E9-BDE3-455C-B38B-218D0E24D5E9}</author>
  </authors>
  <commentList>
    <comment ref="H7" authorId="0" shapeId="0" xr:uid="{51F730E9-BDE3-455C-B38B-218D0E24D5E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and with the help of column chart we can analyze the age's frequency distribution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tc={E0C26810-DD85-45EC-9991-46CD82CBF953}</author>
    <author>tc={F084D203-E305-4165-B373-3699CCA36C3B}</author>
  </authors>
  <commentList>
    <comment ref="H7" authorId="0" shapeId="0" xr:uid="{E0C26810-DD85-45EC-9991-46CD82CBF9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creating bar chart &amp; histogram we can analyze the frequency of different types of defect.</t>
        </r>
      </text>
    </comment>
    <comment ref="B37" authorId="1" shapeId="0" xr:uid="{F084D203-E305-4165-B373-3699CCA36C3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 can see it in Bar chart as well...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tc={7488FDB6-E143-492C-88F8-9CEEB28F4E86}</author>
  </authors>
  <commentList>
    <comment ref="H7" authorId="0" shapeId="0" xr:uid="{7488FDB6-E143-492C-88F8-9CEEB28F4E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By creating bar chart &amp; histogram we can analyze the feedback from customers about their
satisfaction levels.</t>
        </r>
      </text>
    </comment>
  </commentList>
</comments>
</file>

<file path=xl/sharedStrings.xml><?xml version="1.0" encoding="utf-8"?>
<sst xmlns="http://schemas.openxmlformats.org/spreadsheetml/2006/main" count="370" uniqueCount="331">
  <si>
    <t>Questions on measure of central tendency</t>
  </si>
  <si>
    <t xml:space="preserve"> Data:</t>
  </si>
  <si>
    <t>Question</t>
  </si>
  <si>
    <t>Mean</t>
  </si>
  <si>
    <t xml:space="preserve"> Median</t>
  </si>
  <si>
    <t>Mode</t>
  </si>
  <si>
    <t>Ans.</t>
  </si>
  <si>
    <t>Business Problem: A restaurant wants to analyze the waiting times of its
 customers to understand the typical waiting experience and improve service
 efficiency</t>
  </si>
  <si>
    <t>Let's consider the  waiting times (in minutes) for the past 20 customers:
 category:</t>
  </si>
  <si>
    <t>CUSTOMER</t>
  </si>
  <si>
    <t>WAITING TIME(MIN)</t>
  </si>
  <si>
    <t>What is the average waiting time for customers at the restaurant?</t>
  </si>
  <si>
    <t xml:space="preserve"> What is the typical or central waiting time experienced by customers?</t>
  </si>
  <si>
    <t>Are there any recurring or most frequently occurring waiting time for customers?</t>
  </si>
  <si>
    <t>Questions on measure of dispersion</t>
  </si>
  <si>
    <t>Range</t>
  </si>
  <si>
    <t>Variance</t>
  </si>
  <si>
    <t>Standard deviation</t>
  </si>
  <si>
    <t>Problem: An e-commerce platform wants to analyze the delivery times of its
 shipments to understand the variability in order fulfillment and optimize its
 logistics operations.</t>
  </si>
  <si>
    <t xml:space="preserve"> Let's consider the delivery times (in days) for a sample of 50 shipments:</t>
  </si>
  <si>
    <t>What is the range of the delivery times?</t>
  </si>
  <si>
    <t xml:space="preserve"> What is the variance of the delivery times?</t>
  </si>
  <si>
    <t>What is the standard deviation of the delivery times?</t>
  </si>
  <si>
    <t>SHIPMENT</t>
  </si>
  <si>
    <t>DELIVERY TIME(DAYS)</t>
  </si>
  <si>
    <t>Problem : A company wants to analyze the monthly revenue generated by one of
 its products to understand its performance and variability.</t>
  </si>
  <si>
    <t xml:space="preserve"> Let's consider the monthly revenue (in thousands of dollars) for the past 12 months:</t>
  </si>
  <si>
    <t>MONTH</t>
  </si>
  <si>
    <t>REVENUE($)</t>
  </si>
  <si>
    <t xml:space="preserve"> Measure of Central Tendency:</t>
  </si>
  <si>
    <t xml:space="preserve"> Measure of Dispersion:</t>
  </si>
  <si>
    <t xml:space="preserve"> What is the average monthly revenue for the product?</t>
  </si>
  <si>
    <t xml:space="preserve"> What is the range of monthly revenue for the product?</t>
  </si>
  <si>
    <t>RATING</t>
  </si>
  <si>
    <t>VARIANCE</t>
  </si>
  <si>
    <t>Problem :A company wants to analyze the customer wait times at its call center to
 assess the efficiency of its customer service operations.</t>
  </si>
  <si>
    <t xml:space="preserve"> Let's consider the wait times (in minutes) for a sample of 100 randomly selected
 customer calls:</t>
  </si>
  <si>
    <t xml:space="preserve"> What is the average wait time for customers at the call
 center?</t>
  </si>
  <si>
    <t xml:space="preserve"> What is the range of wait times for customers at the call
 center?</t>
  </si>
  <si>
    <t xml:space="preserve"> What is the standard deviation of the wait times for customers
 at the call center?</t>
  </si>
  <si>
    <t>More Statistics Questions</t>
  </si>
  <si>
    <t>Problem : A company wants to analyze the ages of its employees to understand
 the age distribution and demographics within the organization.</t>
  </si>
  <si>
    <t xml:space="preserve"> Let's consider the ages of 100 employees:</t>
  </si>
  <si>
    <t>AGE</t>
  </si>
  <si>
    <t>EMPLOYEES</t>
  </si>
  <si>
    <t>Frequency Distribution:</t>
  </si>
  <si>
    <t>Create a frequency distribution table for the ages of the
 employees.</t>
  </si>
  <si>
    <t>MODE</t>
  </si>
  <si>
    <t>MEDIAN</t>
  </si>
  <si>
    <t>RANGE</t>
  </si>
  <si>
    <t xml:space="preserve"> What is the mode (most common age) among the employees?</t>
  </si>
  <si>
    <t xml:space="preserve"> What is the median age of the employees?</t>
  </si>
  <si>
    <t xml:space="preserve"> What is the range of ages among the employees?</t>
  </si>
  <si>
    <t>EMP_1</t>
  </si>
  <si>
    <t>EMP_2</t>
  </si>
  <si>
    <t>EMP_3</t>
  </si>
  <si>
    <t>EMP_4</t>
  </si>
  <si>
    <t>EMP_5</t>
  </si>
  <si>
    <t>EMP_6</t>
  </si>
  <si>
    <t>EMP_7</t>
  </si>
  <si>
    <t>EMP_8</t>
  </si>
  <si>
    <t>EMP_9</t>
  </si>
  <si>
    <t>EMP_10</t>
  </si>
  <si>
    <t>EMP_11</t>
  </si>
  <si>
    <t>EMP_12</t>
  </si>
  <si>
    <t>EMP_13</t>
  </si>
  <si>
    <t>EMP_14</t>
  </si>
  <si>
    <t>EMP_15</t>
  </si>
  <si>
    <t>EMP_16</t>
  </si>
  <si>
    <t>EMP_17</t>
  </si>
  <si>
    <t>EMP_18</t>
  </si>
  <si>
    <t>EMP_19</t>
  </si>
  <si>
    <t>EMP_20</t>
  </si>
  <si>
    <t>EMP_21</t>
  </si>
  <si>
    <t>EMP_22</t>
  </si>
  <si>
    <t>EMP_23</t>
  </si>
  <si>
    <t>EMP_24</t>
  </si>
  <si>
    <t>EMP_25</t>
  </si>
  <si>
    <t>EMP_26</t>
  </si>
  <si>
    <t>EMP_27</t>
  </si>
  <si>
    <t>EMP_28</t>
  </si>
  <si>
    <t>EMP_29</t>
  </si>
  <si>
    <t>EMP_30</t>
  </si>
  <si>
    <t>EMP_31</t>
  </si>
  <si>
    <t>EMP_32</t>
  </si>
  <si>
    <t>EMP_33</t>
  </si>
  <si>
    <t>EMP_34</t>
  </si>
  <si>
    <t>EMP_35</t>
  </si>
  <si>
    <t>EMP_36</t>
  </si>
  <si>
    <t>EMP_37</t>
  </si>
  <si>
    <t>EMP_38</t>
  </si>
  <si>
    <t>EMP_39</t>
  </si>
  <si>
    <t>EMP_40</t>
  </si>
  <si>
    <t>EMP_41</t>
  </si>
  <si>
    <t>EMP_42</t>
  </si>
  <si>
    <t>EMP_43</t>
  </si>
  <si>
    <t>EMP_44</t>
  </si>
  <si>
    <t>EMP_45</t>
  </si>
  <si>
    <t>EMP_46</t>
  </si>
  <si>
    <t>EMP_47</t>
  </si>
  <si>
    <t>EMP_48</t>
  </si>
  <si>
    <t>EMP_49</t>
  </si>
  <si>
    <t>EMP_50</t>
  </si>
  <si>
    <t>EMP_51</t>
  </si>
  <si>
    <t>EMP_52</t>
  </si>
  <si>
    <t>EMP_53</t>
  </si>
  <si>
    <t>EMP_54</t>
  </si>
  <si>
    <t>EMP_55</t>
  </si>
  <si>
    <t>EMP_56</t>
  </si>
  <si>
    <t>EMP_57</t>
  </si>
  <si>
    <t>EMP_58</t>
  </si>
  <si>
    <t>EMP_59</t>
  </si>
  <si>
    <t>EMP_60</t>
  </si>
  <si>
    <t>EMP_61</t>
  </si>
  <si>
    <t>EMP_62</t>
  </si>
  <si>
    <t>EMP_63</t>
  </si>
  <si>
    <t>EMP_64</t>
  </si>
  <si>
    <t>EMP_65</t>
  </si>
  <si>
    <t>EMP_66</t>
  </si>
  <si>
    <t>EMP_67</t>
  </si>
  <si>
    <t>EMP_68</t>
  </si>
  <si>
    <t>EMP_69</t>
  </si>
  <si>
    <t>EMP_70</t>
  </si>
  <si>
    <t>EMP_71</t>
  </si>
  <si>
    <t>EMP_72</t>
  </si>
  <si>
    <t>EMP_73</t>
  </si>
  <si>
    <t>EMP_74</t>
  </si>
  <si>
    <t>EMP_75</t>
  </si>
  <si>
    <t>EMP_76</t>
  </si>
  <si>
    <t>EMP_77</t>
  </si>
  <si>
    <t>EMP_78</t>
  </si>
  <si>
    <t>EMP_79</t>
  </si>
  <si>
    <t>EMP_80</t>
  </si>
  <si>
    <t>EMP_81</t>
  </si>
  <si>
    <t>EMP_82</t>
  </si>
  <si>
    <t>EMP_83</t>
  </si>
  <si>
    <t>EMP_84</t>
  </si>
  <si>
    <t>EMP_85</t>
  </si>
  <si>
    <t>EMP_86</t>
  </si>
  <si>
    <t>EMP_87</t>
  </si>
  <si>
    <t>EMP_88</t>
  </si>
  <si>
    <t>EMP_89</t>
  </si>
  <si>
    <t>EMP_90</t>
  </si>
  <si>
    <t>EMP_91</t>
  </si>
  <si>
    <t>EMP_92</t>
  </si>
  <si>
    <t>EMP_93</t>
  </si>
  <si>
    <t>EMP_94</t>
  </si>
  <si>
    <t>EMP_95</t>
  </si>
  <si>
    <t>EMP_96</t>
  </si>
  <si>
    <t>EMP_97</t>
  </si>
  <si>
    <t>EMP_98</t>
  </si>
  <si>
    <t>EMP_99</t>
  </si>
  <si>
    <t>EMP_100</t>
  </si>
  <si>
    <t>AGE_RANGE</t>
  </si>
  <si>
    <t>FREQUENCY</t>
  </si>
  <si>
    <t>21-30</t>
  </si>
  <si>
    <t>31-40</t>
  </si>
  <si>
    <t>41-50</t>
  </si>
  <si>
    <t>Let's consider the types of defects and their corresponding frequencies observed in a
sample of 200 products:</t>
  </si>
  <si>
    <t>DEFECT TYPE</t>
  </si>
  <si>
    <t>A</t>
  </si>
  <si>
    <t>B</t>
  </si>
  <si>
    <t>C</t>
  </si>
  <si>
    <t>D</t>
  </si>
  <si>
    <t>E</t>
  </si>
  <si>
    <t>F</t>
  </si>
  <si>
    <t>G</t>
  </si>
  <si>
    <t>Bar Chart: Create a bar chart to visualize the frequency of different defect types.</t>
  </si>
  <si>
    <t>Most Common Defect: Which defect type has the highest frequency?</t>
  </si>
  <si>
    <t xml:space="preserve"> Histogram: Create a histogram to represent the defect frequencies.</t>
  </si>
  <si>
    <t>Problem : A manufacturing company wants to analyze the defect rates of its
production line to identify the frequency of different types of defects.</t>
  </si>
  <si>
    <t>Problem : A survey was conducted to gather feedback from customers about their
satisfaction levels with a specific service on a scale of 1 to 5.</t>
  </si>
  <si>
    <t>Let's consider the satisfaction ratings from 100 customers:</t>
  </si>
  <si>
    <t>CUS_1</t>
  </si>
  <si>
    <t>Histogram: Create a histogram to visualize the distribution of satisfaction ratings.</t>
  </si>
  <si>
    <t>Mode: Which satisfaction rating has the highest frequency?</t>
  </si>
  <si>
    <t xml:space="preserve"> Bar Chart: Create a bar chart to display the frequency of each satisfaction rating.</t>
  </si>
  <si>
    <t>CUS_2</t>
  </si>
  <si>
    <t>CUS_3</t>
  </si>
  <si>
    <t>CUS_4</t>
  </si>
  <si>
    <t>CUS_5</t>
  </si>
  <si>
    <t>CUS_6</t>
  </si>
  <si>
    <t>CUS_7</t>
  </si>
  <si>
    <t>CUS_8</t>
  </si>
  <si>
    <t>CUS_9</t>
  </si>
  <si>
    <t>CUS_10</t>
  </si>
  <si>
    <t>CUS_11</t>
  </si>
  <si>
    <t>CUS_12</t>
  </si>
  <si>
    <t>CUS_13</t>
  </si>
  <si>
    <t>CUS_14</t>
  </si>
  <si>
    <t>CUS_15</t>
  </si>
  <si>
    <t>CUS_16</t>
  </si>
  <si>
    <t>CUS_17</t>
  </si>
  <si>
    <t>CUS_18</t>
  </si>
  <si>
    <t>CUS_19</t>
  </si>
  <si>
    <t>CUS_20</t>
  </si>
  <si>
    <t>CUS_21</t>
  </si>
  <si>
    <t>CUS_22</t>
  </si>
  <si>
    <t>CUS_23</t>
  </si>
  <si>
    <t>CUS_24</t>
  </si>
  <si>
    <t>CUS_25</t>
  </si>
  <si>
    <t>CUS_26</t>
  </si>
  <si>
    <t>CUS_27</t>
  </si>
  <si>
    <t>CUS_28</t>
  </si>
  <si>
    <t>CUS_29</t>
  </si>
  <si>
    <t>CUS_30</t>
  </si>
  <si>
    <t>CUS_31</t>
  </si>
  <si>
    <t>CUS_32</t>
  </si>
  <si>
    <t>CUS_33</t>
  </si>
  <si>
    <t>CUS_34</t>
  </si>
  <si>
    <t>CUS_35</t>
  </si>
  <si>
    <t>CUS_36</t>
  </si>
  <si>
    <t>CUS_37</t>
  </si>
  <si>
    <t>CUS_38</t>
  </si>
  <si>
    <t>CUS_39</t>
  </si>
  <si>
    <t>CUS_40</t>
  </si>
  <si>
    <t>CUS_41</t>
  </si>
  <si>
    <t>CUS_42</t>
  </si>
  <si>
    <t>CUS_43</t>
  </si>
  <si>
    <t>CUS_44</t>
  </si>
  <si>
    <t>CUS_45</t>
  </si>
  <si>
    <t>CUS_46</t>
  </si>
  <si>
    <t>CUS_47</t>
  </si>
  <si>
    <t>CUS_48</t>
  </si>
  <si>
    <t>CUS_49</t>
  </si>
  <si>
    <t>CUS_50</t>
  </si>
  <si>
    <t>CUS_51</t>
  </si>
  <si>
    <t>CUS_52</t>
  </si>
  <si>
    <t>CUS_53</t>
  </si>
  <si>
    <t>CUS_54</t>
  </si>
  <si>
    <t>CUS_55</t>
  </si>
  <si>
    <t>CUS_56</t>
  </si>
  <si>
    <t>CUS_57</t>
  </si>
  <si>
    <t>CUS_58</t>
  </si>
  <si>
    <t>CUS_59</t>
  </si>
  <si>
    <t>CUS_60</t>
  </si>
  <si>
    <t>CUS_61</t>
  </si>
  <si>
    <t>CUS_62</t>
  </si>
  <si>
    <t>CUS_63</t>
  </si>
  <si>
    <t>CUS_64</t>
  </si>
  <si>
    <t>CUS_65</t>
  </si>
  <si>
    <t>CUS_66</t>
  </si>
  <si>
    <t>CUS_67</t>
  </si>
  <si>
    <t>CUS_68</t>
  </si>
  <si>
    <t>CUS_69</t>
  </si>
  <si>
    <t>CUS_70</t>
  </si>
  <si>
    <t>CUS_71</t>
  </si>
  <si>
    <t>CUS_72</t>
  </si>
  <si>
    <t>CUS_73</t>
  </si>
  <si>
    <t>CUS_74</t>
  </si>
  <si>
    <t>CUS_75</t>
  </si>
  <si>
    <t>CUS_76</t>
  </si>
  <si>
    <t>CUS_77</t>
  </si>
  <si>
    <t>CUS_78</t>
  </si>
  <si>
    <t>CUS_79</t>
  </si>
  <si>
    <t>CUS_80</t>
  </si>
  <si>
    <t>CUS_81</t>
  </si>
  <si>
    <t>CUS_82</t>
  </si>
  <si>
    <t>CUS_83</t>
  </si>
  <si>
    <t>CUS_84</t>
  </si>
  <si>
    <t>CUS_85</t>
  </si>
  <si>
    <t>CUS_86</t>
  </si>
  <si>
    <t>CUS_87</t>
  </si>
  <si>
    <t>CUS_88</t>
  </si>
  <si>
    <t>CUS_89</t>
  </si>
  <si>
    <t>CUS_90</t>
  </si>
  <si>
    <t>CUS_91</t>
  </si>
  <si>
    <t>CUS_92</t>
  </si>
  <si>
    <t>CUS_93</t>
  </si>
  <si>
    <t>CUS_94</t>
  </si>
  <si>
    <t>CUS_95</t>
  </si>
  <si>
    <t>CUS_96</t>
  </si>
  <si>
    <t>CUS_97</t>
  </si>
  <si>
    <t>CUS_98</t>
  </si>
  <si>
    <t>CUS_99</t>
  </si>
  <si>
    <t>CUS_100</t>
  </si>
  <si>
    <t>Questions on Measure of Skewness and Kurtosis</t>
  </si>
  <si>
    <t>Question : A company wants to analyze the monthly returns of its investment portfolio to understand the distribution and risk associated with the returns.</t>
  </si>
  <si>
    <t>Data:</t>
  </si>
  <si>
    <t>Let's consider the monthly returns (%) for the portfolio over a one-year period:</t>
  </si>
  <si>
    <t>RETURNS(%)</t>
  </si>
  <si>
    <t>Questions: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</si>
  <si>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</si>
  <si>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</si>
  <si>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 the distribution of returns?</t>
  </si>
  <si>
    <t>Questions on Percentile and Quartiles</t>
  </si>
  <si>
    <t>Question : A company wants to analyze the salary distribution of its employees to
determine the income levels at different percentiles.</t>
  </si>
  <si>
    <t>Let's consider the monthly salaries (in thousands of dollars) of a sample of 200
employees:</t>
  </si>
  <si>
    <t>EMPLOYEE</t>
  </si>
  <si>
    <t>SALARY(1K $)</t>
  </si>
  <si>
    <t>1. Quartiles: Calculate the first quartile (Q1), median (Q2), and third quartile (Q3) of the
salary distribution.</t>
  </si>
  <si>
    <t>Quartile(Q1)</t>
  </si>
  <si>
    <t>Median(Q2)</t>
  </si>
  <si>
    <t>Quartile(Q3)</t>
  </si>
  <si>
    <t>2. Percentiles: Calculate the 10th percentile, 25th percentile, 75th percentile, and 90th percentile of the salary distribution.</t>
  </si>
  <si>
    <t>10th Percentile</t>
  </si>
  <si>
    <t>25th Percentile</t>
  </si>
  <si>
    <t>75th Percentile</t>
  </si>
  <si>
    <t>90th Percentile</t>
  </si>
  <si>
    <t>3. Interpretation: Based on the quartiles and percentiles, what can be inferred about the income distribution of the employees?</t>
  </si>
  <si>
    <t>Questions on Correlation and Covariance</t>
  </si>
  <si>
    <t>Question : A marketing department wants to understand the relationship between advertising expenditure and sales revenue to assess the effectiveness of their advertising campaigns.</t>
  </si>
  <si>
    <t>Let's consider the monthly advertising expenditure (in thousands of dollars) and corresponding sales revenue (in thousands of dollars) for a sample of 12 months:</t>
  </si>
  <si>
    <t>Advertising Expenditure:</t>
  </si>
  <si>
    <t>Sales Revenue:</t>
  </si>
  <si>
    <t>Calculate the correlation coefficient between advertising expenditure and sales revenue. Interpret the value of the correlation coefficient and explain the nature of the relationship between advertising expenditure and sales revenue.</t>
  </si>
  <si>
    <t>Covariance</t>
  </si>
  <si>
    <t>Correlation</t>
  </si>
  <si>
    <t>Standard Error</t>
  </si>
  <si>
    <t>Median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</si>
  <si>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</si>
  <si>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</si>
  <si>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</si>
  <si>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</si>
  <si>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</si>
  <si>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</si>
  <si>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</si>
  <si>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</si>
  <si>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We can inferred about the income distribution of the employee….</t>
  </si>
  <si>
    <t>Based on the first quartile value, 25% of the income falls below 128.75 thousand dollar</t>
  </si>
  <si>
    <t>Based on the second quartile value, 50% of the income falls below 252.5 thousand dollar</t>
  </si>
  <si>
    <t>Based on the third quartile value, 75% of the income falls below 376.25 thousand dollar</t>
  </si>
  <si>
    <t>74.7 thousand dollar in 10th percentile is higher than 10% of all the income for that sample.</t>
  </si>
  <si>
    <t>128.75 thousand dollar in 25th percentile is higher than 25% of all the income for that sample.</t>
  </si>
  <si>
    <t>376.25 thousand dollar in 75th percentile is higher than 75% of all the income for that sample.</t>
  </si>
  <si>
    <t>450.5 thousand dollar in 90th percentile is higher than 90% of all the income for that sample.</t>
  </si>
  <si>
    <t>Questions on measure of dispersion and Central tendency</t>
  </si>
  <si>
    <t>DEFECT TYPE : C</t>
  </si>
  <si>
    <t>Returns%</t>
  </si>
  <si>
    <t>We get Mode&gt;Median&gt;Mean(Negatively skewed) &amp; value of skewness is 0.050 which is in between -0.5 to 0.5 and value of kurtosis is less than 3,so  based on the value of skewness and kurtosis we can say that the distribution is fairly symmetric and curve with less peakedness.</t>
  </si>
  <si>
    <r>
      <rPr>
        <b/>
        <sz val="11"/>
        <color theme="1"/>
        <rFont val="Calibri"/>
        <family val="2"/>
        <scheme val="minor"/>
      </rPr>
      <t xml:space="preserve">Interpretation : </t>
    </r>
    <r>
      <rPr>
        <sz val="11"/>
        <color theme="1"/>
        <rFont val="Calibri"/>
        <family val="2"/>
        <scheme val="minor"/>
      </rPr>
      <t>The nature of the relationship between advertising expenditure and sales revenue is proposanally related becauseThe value of correlation coefficient in 0.68 , but we can't say that they are dependent on each other.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</si>
</sst>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0" xfId="0" applyFill="1"/>
    <xf numFmtId="0" fontId="6" fillId="0" borderId="0" xfId="0" applyFont="1" applyAlignment="1">
      <alignment horizontal="centerContinuous"/>
    </xf>
    <xf numFmtId="0" fontId="6" fillId="5" borderId="0" xfId="0" applyFont="1" applyFill="1" applyAlignment="1">
      <alignment horizontal="left" vertical="center" wrapText="1"/>
    </xf>
    <xf numFmtId="0" fontId="0" fillId="6" borderId="0" xfId="0" applyFill="1"/>
    <xf numFmtId="0" fontId="0" fillId="7" borderId="0" xfId="0" applyFill="1"/>
    <xf numFmtId="0" fontId="0" fillId="0" borderId="2" xfId="0" applyBorder="1"/>
    <xf numFmtId="0" fontId="6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'Q-5'!$B$114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'Q-5'!$A$115:$A$117</c:f>
              <c:strCache>
                <c:ptCount val="3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</c:strCache>
            </c:strRef>
          </c:cat>
          <c:val>
            <c:numRef>
              <c:f>'Q-5'!$B$115:$B$117</c:f>
              <c:numCache>
                <c:formatCode>General</c:formatCode>
                <c:ptCount val="3"/>
                <c:pt idx="0">
                  <c:v>29</c:v>
                </c:pt>
                <c:pt idx="1">
                  <c:v>55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486A-9015-EB4018EC8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20244975"/>
        <c:axId val="166559663"/>
      </c:barChart>
      <c:catAx>
        <c:axId val="11202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9663"/>
        <c:crosses val="autoZero"/>
        <c:auto val="1"/>
        <c:lblAlgn val="ctr"/>
        <c:lblOffset val="100"/>
        <c:noMultiLvlLbl val="0"/>
      </c:catAx>
      <c:valAx>
        <c:axId val="16655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'Q-6'!$B$9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F-420F-8B33-5FE1EE554FC4}"/>
            </c:ext>
          </c:extLst>
        </c:ser>
        <c:ser>
          <c:idx val="1"/>
          <c:order val="1"/>
          <c:tx>
            <c:strRef>
              <c:f>'Q-6'!$B$10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F-420F-8B33-5FE1EE554FC4}"/>
            </c:ext>
          </c:extLst>
        </c:ser>
        <c:ser>
          <c:idx val="2"/>
          <c:order val="2"/>
          <c:tx>
            <c:strRef>
              <c:f>'Q-6'!$B$11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F-420F-8B33-5FE1EE554FC4}"/>
            </c:ext>
          </c:extLst>
        </c:ser>
        <c:ser>
          <c:idx val="3"/>
          <c:order val="3"/>
          <c:tx>
            <c:strRef>
              <c:f>'Q-6'!$B$12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F-420F-8B33-5FE1EE554FC4}"/>
            </c:ext>
          </c:extLst>
        </c:ser>
        <c:ser>
          <c:idx val="4"/>
          <c:order val="4"/>
          <c:tx>
            <c:strRef>
              <c:f>'Q-6'!$B$13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F-420F-8B33-5FE1EE554FC4}"/>
            </c:ext>
          </c:extLst>
        </c:ser>
        <c:ser>
          <c:idx val="5"/>
          <c:order val="5"/>
          <c:tx>
            <c:strRef>
              <c:f>'Q-6'!$B$14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F-420F-8B33-5FE1EE554FC4}"/>
            </c:ext>
          </c:extLst>
        </c:ser>
        <c:ser>
          <c:idx val="6"/>
          <c:order val="6"/>
          <c:tx>
            <c:strRef>
              <c:f>'Q-6'!$B$15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EF-420F-8B33-5FE1EE554F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4561792"/>
        <c:axId val="1017454128"/>
        <c:axId val="0"/>
      </c:bar3DChart>
      <c:catAx>
        <c:axId val="101456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54128"/>
        <c:crosses val="autoZero"/>
        <c:auto val="1"/>
        <c:lblAlgn val="ctr"/>
        <c:lblOffset val="100"/>
        <c:noMultiLvlLbl val="0"/>
      </c:catAx>
      <c:valAx>
        <c:axId val="10174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'Q-7'!$B$9</c:f>
              <c:strCache>
                <c:ptCount val="1"/>
                <c:pt idx="0">
                  <c:v>CUS_1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A-460A-9561-72ED8D4AEE42}"/>
            </c:ext>
          </c:extLst>
        </c:ser>
        <c:ser>
          <c:idx val="1"/>
          <c:order val="1"/>
          <c:tx>
            <c:strRef>
              <c:f>'Q-7'!$B$10</c:f>
              <c:strCache>
                <c:ptCount val="1"/>
                <c:pt idx="0">
                  <c:v>CUS_2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A-460A-9561-72ED8D4AEE42}"/>
            </c:ext>
          </c:extLst>
        </c:ser>
        <c:ser>
          <c:idx val="2"/>
          <c:order val="2"/>
          <c:tx>
            <c:strRef>
              <c:f>'Q-7'!$B$11</c:f>
              <c:strCache>
                <c:ptCount val="1"/>
                <c:pt idx="0">
                  <c:v>CUS_3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A-460A-9561-72ED8D4AEE42}"/>
            </c:ext>
          </c:extLst>
        </c:ser>
        <c:ser>
          <c:idx val="3"/>
          <c:order val="3"/>
          <c:tx>
            <c:strRef>
              <c:f>'Q-7'!$B$12</c:f>
              <c:strCache>
                <c:ptCount val="1"/>
                <c:pt idx="0">
                  <c:v>CUS_4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A-460A-9561-72ED8D4AEE42}"/>
            </c:ext>
          </c:extLst>
        </c:ser>
        <c:ser>
          <c:idx val="4"/>
          <c:order val="4"/>
          <c:tx>
            <c:strRef>
              <c:f>'Q-7'!$B$13</c:f>
              <c:strCache>
                <c:ptCount val="1"/>
                <c:pt idx="0">
                  <c:v>CUS_5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A-460A-9561-72ED8D4AEE42}"/>
            </c:ext>
          </c:extLst>
        </c:ser>
        <c:ser>
          <c:idx val="5"/>
          <c:order val="5"/>
          <c:tx>
            <c:strRef>
              <c:f>'Q-7'!$B$14</c:f>
              <c:strCache>
                <c:ptCount val="1"/>
                <c:pt idx="0">
                  <c:v>CUS_6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A-460A-9561-72ED8D4AEE42}"/>
            </c:ext>
          </c:extLst>
        </c:ser>
        <c:ser>
          <c:idx val="6"/>
          <c:order val="6"/>
          <c:tx>
            <c:strRef>
              <c:f>'Q-7'!$B$15</c:f>
              <c:strCache>
                <c:ptCount val="1"/>
                <c:pt idx="0">
                  <c:v>CUS_7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A-460A-9561-72ED8D4AEE42}"/>
            </c:ext>
          </c:extLst>
        </c:ser>
        <c:ser>
          <c:idx val="7"/>
          <c:order val="7"/>
          <c:tx>
            <c:strRef>
              <c:f>'Q-7'!$B$16</c:f>
              <c:strCache>
                <c:ptCount val="1"/>
                <c:pt idx="0">
                  <c:v>CUS_8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A-460A-9561-72ED8D4AEE42}"/>
            </c:ext>
          </c:extLst>
        </c:ser>
        <c:ser>
          <c:idx val="8"/>
          <c:order val="8"/>
          <c:tx>
            <c:strRef>
              <c:f>'Q-7'!$B$17</c:f>
              <c:strCache>
                <c:ptCount val="1"/>
                <c:pt idx="0">
                  <c:v>CUS_9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A-460A-9561-72ED8D4AEE42}"/>
            </c:ext>
          </c:extLst>
        </c:ser>
        <c:ser>
          <c:idx val="9"/>
          <c:order val="9"/>
          <c:tx>
            <c:strRef>
              <c:f>'Q-7'!$B$18</c:f>
              <c:strCache>
                <c:ptCount val="1"/>
                <c:pt idx="0">
                  <c:v>CUS_10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5A-460A-9561-72ED8D4AEE42}"/>
            </c:ext>
          </c:extLst>
        </c:ser>
        <c:ser>
          <c:idx val="10"/>
          <c:order val="10"/>
          <c:tx>
            <c:strRef>
              <c:f>'Q-7'!$B$19</c:f>
              <c:strCache>
                <c:ptCount val="1"/>
                <c:pt idx="0">
                  <c:v>CUS_11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5A-460A-9561-72ED8D4AEE42}"/>
            </c:ext>
          </c:extLst>
        </c:ser>
        <c:ser>
          <c:idx val="11"/>
          <c:order val="11"/>
          <c:tx>
            <c:strRef>
              <c:f>'Q-7'!$B$20</c:f>
              <c:strCache>
                <c:ptCount val="1"/>
                <c:pt idx="0">
                  <c:v>CUS_12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A-460A-9561-72ED8D4AEE42}"/>
            </c:ext>
          </c:extLst>
        </c:ser>
        <c:ser>
          <c:idx val="12"/>
          <c:order val="12"/>
          <c:tx>
            <c:strRef>
              <c:f>'Q-7'!$B$21</c:f>
              <c:strCache>
                <c:ptCount val="1"/>
                <c:pt idx="0">
                  <c:v>CUS_13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5A-460A-9561-72ED8D4AEE42}"/>
            </c:ext>
          </c:extLst>
        </c:ser>
        <c:ser>
          <c:idx val="13"/>
          <c:order val="13"/>
          <c:tx>
            <c:strRef>
              <c:f>'Q-7'!$B$22</c:f>
              <c:strCache>
                <c:ptCount val="1"/>
                <c:pt idx="0">
                  <c:v>CUS_14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5A-460A-9561-72ED8D4AEE42}"/>
            </c:ext>
          </c:extLst>
        </c:ser>
        <c:ser>
          <c:idx val="14"/>
          <c:order val="14"/>
          <c:tx>
            <c:strRef>
              <c:f>'Q-7'!$B$23</c:f>
              <c:strCache>
                <c:ptCount val="1"/>
                <c:pt idx="0">
                  <c:v>CUS_15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5A-460A-9561-72ED8D4AEE42}"/>
            </c:ext>
          </c:extLst>
        </c:ser>
        <c:ser>
          <c:idx val="15"/>
          <c:order val="15"/>
          <c:tx>
            <c:strRef>
              <c:f>'Q-7'!$B$24</c:f>
              <c:strCache>
                <c:ptCount val="1"/>
                <c:pt idx="0">
                  <c:v>CUS_16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5A-460A-9561-72ED8D4AEE42}"/>
            </c:ext>
          </c:extLst>
        </c:ser>
        <c:ser>
          <c:idx val="16"/>
          <c:order val="16"/>
          <c:tx>
            <c:strRef>
              <c:f>'Q-7'!$B$25</c:f>
              <c:strCache>
                <c:ptCount val="1"/>
                <c:pt idx="0">
                  <c:v>CUS_17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5A-460A-9561-72ED8D4AEE42}"/>
            </c:ext>
          </c:extLst>
        </c:ser>
        <c:ser>
          <c:idx val="17"/>
          <c:order val="17"/>
          <c:tx>
            <c:strRef>
              <c:f>'Q-7'!$B$26</c:f>
              <c:strCache>
                <c:ptCount val="1"/>
                <c:pt idx="0">
                  <c:v>CUS_18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5A-460A-9561-72ED8D4AEE42}"/>
            </c:ext>
          </c:extLst>
        </c:ser>
        <c:ser>
          <c:idx val="18"/>
          <c:order val="18"/>
          <c:tx>
            <c:strRef>
              <c:f>'Q-7'!$B$27</c:f>
              <c:strCache>
                <c:ptCount val="1"/>
                <c:pt idx="0">
                  <c:v>CUS_19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5A-460A-9561-72ED8D4AEE42}"/>
            </c:ext>
          </c:extLst>
        </c:ser>
        <c:ser>
          <c:idx val="19"/>
          <c:order val="19"/>
          <c:tx>
            <c:strRef>
              <c:f>'Q-7'!$B$28</c:f>
              <c:strCache>
                <c:ptCount val="1"/>
                <c:pt idx="0">
                  <c:v>CUS_20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5A-460A-9561-72ED8D4AEE42}"/>
            </c:ext>
          </c:extLst>
        </c:ser>
        <c:ser>
          <c:idx val="20"/>
          <c:order val="20"/>
          <c:tx>
            <c:strRef>
              <c:f>'Q-7'!$B$29</c:f>
              <c:strCache>
                <c:ptCount val="1"/>
                <c:pt idx="0">
                  <c:v>CUS_21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5A-460A-9561-72ED8D4AEE42}"/>
            </c:ext>
          </c:extLst>
        </c:ser>
        <c:ser>
          <c:idx val="21"/>
          <c:order val="21"/>
          <c:tx>
            <c:strRef>
              <c:f>'Q-7'!$B$30</c:f>
              <c:strCache>
                <c:ptCount val="1"/>
                <c:pt idx="0">
                  <c:v>CUS_22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5A-460A-9561-72ED8D4AEE42}"/>
            </c:ext>
          </c:extLst>
        </c:ser>
        <c:ser>
          <c:idx val="22"/>
          <c:order val="22"/>
          <c:tx>
            <c:strRef>
              <c:f>'Q-7'!$B$31</c:f>
              <c:strCache>
                <c:ptCount val="1"/>
                <c:pt idx="0">
                  <c:v>CUS_23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5A-460A-9561-72ED8D4AEE42}"/>
            </c:ext>
          </c:extLst>
        </c:ser>
        <c:ser>
          <c:idx val="23"/>
          <c:order val="23"/>
          <c:tx>
            <c:strRef>
              <c:f>'Q-7'!$B$32</c:f>
              <c:strCache>
                <c:ptCount val="1"/>
                <c:pt idx="0">
                  <c:v>CUS_24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5A-460A-9561-72ED8D4AEE42}"/>
            </c:ext>
          </c:extLst>
        </c:ser>
        <c:ser>
          <c:idx val="24"/>
          <c:order val="24"/>
          <c:tx>
            <c:strRef>
              <c:f>'Q-7'!$B$33</c:f>
              <c:strCache>
                <c:ptCount val="1"/>
                <c:pt idx="0">
                  <c:v>CUS_25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5A-460A-9561-72ED8D4AEE42}"/>
            </c:ext>
          </c:extLst>
        </c:ser>
        <c:ser>
          <c:idx val="25"/>
          <c:order val="25"/>
          <c:tx>
            <c:strRef>
              <c:f>'Q-7'!$B$34</c:f>
              <c:strCache>
                <c:ptCount val="1"/>
                <c:pt idx="0">
                  <c:v>CUS_26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5A-460A-9561-72ED8D4AEE42}"/>
            </c:ext>
          </c:extLst>
        </c:ser>
        <c:ser>
          <c:idx val="26"/>
          <c:order val="26"/>
          <c:tx>
            <c:strRef>
              <c:f>'Q-7'!$B$35</c:f>
              <c:strCache>
                <c:ptCount val="1"/>
                <c:pt idx="0">
                  <c:v>CUS_27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5A-460A-9561-72ED8D4AEE42}"/>
            </c:ext>
          </c:extLst>
        </c:ser>
        <c:ser>
          <c:idx val="27"/>
          <c:order val="27"/>
          <c:tx>
            <c:strRef>
              <c:f>'Q-7'!$B$36</c:f>
              <c:strCache>
                <c:ptCount val="1"/>
                <c:pt idx="0">
                  <c:v>CUS_28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5A-460A-9561-72ED8D4AEE42}"/>
            </c:ext>
          </c:extLst>
        </c:ser>
        <c:ser>
          <c:idx val="28"/>
          <c:order val="28"/>
          <c:tx>
            <c:strRef>
              <c:f>'Q-7'!$B$37</c:f>
              <c:strCache>
                <c:ptCount val="1"/>
                <c:pt idx="0">
                  <c:v>CUS_29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5A-460A-9561-72ED8D4AEE42}"/>
            </c:ext>
          </c:extLst>
        </c:ser>
        <c:ser>
          <c:idx val="29"/>
          <c:order val="29"/>
          <c:tx>
            <c:strRef>
              <c:f>'Q-7'!$B$38</c:f>
              <c:strCache>
                <c:ptCount val="1"/>
                <c:pt idx="0">
                  <c:v>CUS_30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5A-460A-9561-72ED8D4AEE42}"/>
            </c:ext>
          </c:extLst>
        </c:ser>
        <c:ser>
          <c:idx val="30"/>
          <c:order val="30"/>
          <c:tx>
            <c:strRef>
              <c:f>'Q-7'!$B$39</c:f>
              <c:strCache>
                <c:ptCount val="1"/>
                <c:pt idx="0">
                  <c:v>CUS_31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5A-460A-9561-72ED8D4AEE42}"/>
            </c:ext>
          </c:extLst>
        </c:ser>
        <c:ser>
          <c:idx val="31"/>
          <c:order val="31"/>
          <c:tx>
            <c:strRef>
              <c:f>'Q-7'!$B$40</c:f>
              <c:strCache>
                <c:ptCount val="1"/>
                <c:pt idx="0">
                  <c:v>CUS_32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15A-460A-9561-72ED8D4AEE42}"/>
            </c:ext>
          </c:extLst>
        </c:ser>
        <c:ser>
          <c:idx val="32"/>
          <c:order val="32"/>
          <c:tx>
            <c:strRef>
              <c:f>'Q-7'!$B$41</c:f>
              <c:strCache>
                <c:ptCount val="1"/>
                <c:pt idx="0">
                  <c:v>CUS_33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15A-460A-9561-72ED8D4AEE42}"/>
            </c:ext>
          </c:extLst>
        </c:ser>
        <c:ser>
          <c:idx val="33"/>
          <c:order val="33"/>
          <c:tx>
            <c:strRef>
              <c:f>'Q-7'!$B$42</c:f>
              <c:strCache>
                <c:ptCount val="1"/>
                <c:pt idx="0">
                  <c:v>CUS_34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15A-460A-9561-72ED8D4AEE42}"/>
            </c:ext>
          </c:extLst>
        </c:ser>
        <c:ser>
          <c:idx val="34"/>
          <c:order val="34"/>
          <c:tx>
            <c:strRef>
              <c:f>'Q-7'!$B$43</c:f>
              <c:strCache>
                <c:ptCount val="1"/>
                <c:pt idx="0">
                  <c:v>CUS_35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15A-460A-9561-72ED8D4AEE42}"/>
            </c:ext>
          </c:extLst>
        </c:ser>
        <c:ser>
          <c:idx val="35"/>
          <c:order val="35"/>
          <c:tx>
            <c:strRef>
              <c:f>'Q-7'!$B$44</c:f>
              <c:strCache>
                <c:ptCount val="1"/>
                <c:pt idx="0">
                  <c:v>CUS_36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5A-460A-9561-72ED8D4AEE42}"/>
            </c:ext>
          </c:extLst>
        </c:ser>
        <c:ser>
          <c:idx val="36"/>
          <c:order val="36"/>
          <c:tx>
            <c:strRef>
              <c:f>'Q-7'!$B$45</c:f>
              <c:strCache>
                <c:ptCount val="1"/>
                <c:pt idx="0">
                  <c:v>CUS_37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15A-460A-9561-72ED8D4AEE42}"/>
            </c:ext>
          </c:extLst>
        </c:ser>
        <c:ser>
          <c:idx val="37"/>
          <c:order val="37"/>
          <c:tx>
            <c:strRef>
              <c:f>'Q-7'!$B$46</c:f>
              <c:strCache>
                <c:ptCount val="1"/>
                <c:pt idx="0">
                  <c:v>CUS_38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15A-460A-9561-72ED8D4AEE42}"/>
            </c:ext>
          </c:extLst>
        </c:ser>
        <c:ser>
          <c:idx val="38"/>
          <c:order val="38"/>
          <c:tx>
            <c:strRef>
              <c:f>'Q-7'!$B$47</c:f>
              <c:strCache>
                <c:ptCount val="1"/>
                <c:pt idx="0">
                  <c:v>CUS_39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15A-460A-9561-72ED8D4AEE42}"/>
            </c:ext>
          </c:extLst>
        </c:ser>
        <c:ser>
          <c:idx val="39"/>
          <c:order val="39"/>
          <c:tx>
            <c:strRef>
              <c:f>'Q-7'!$B$48</c:f>
              <c:strCache>
                <c:ptCount val="1"/>
                <c:pt idx="0">
                  <c:v>CUS_40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15A-460A-9561-72ED8D4AEE42}"/>
            </c:ext>
          </c:extLst>
        </c:ser>
        <c:ser>
          <c:idx val="40"/>
          <c:order val="40"/>
          <c:tx>
            <c:strRef>
              <c:f>'Q-7'!$B$49</c:f>
              <c:strCache>
                <c:ptCount val="1"/>
                <c:pt idx="0">
                  <c:v>CUS_41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15A-460A-9561-72ED8D4AEE42}"/>
            </c:ext>
          </c:extLst>
        </c:ser>
        <c:ser>
          <c:idx val="41"/>
          <c:order val="41"/>
          <c:tx>
            <c:strRef>
              <c:f>'Q-7'!$B$50</c:f>
              <c:strCache>
                <c:ptCount val="1"/>
                <c:pt idx="0">
                  <c:v>CUS_42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15A-460A-9561-72ED8D4AEE42}"/>
            </c:ext>
          </c:extLst>
        </c:ser>
        <c:ser>
          <c:idx val="42"/>
          <c:order val="42"/>
          <c:tx>
            <c:strRef>
              <c:f>'Q-7'!$B$51</c:f>
              <c:strCache>
                <c:ptCount val="1"/>
                <c:pt idx="0">
                  <c:v>CUS_43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15A-460A-9561-72ED8D4AEE42}"/>
            </c:ext>
          </c:extLst>
        </c:ser>
        <c:ser>
          <c:idx val="43"/>
          <c:order val="43"/>
          <c:tx>
            <c:strRef>
              <c:f>'Q-7'!$B$52</c:f>
              <c:strCache>
                <c:ptCount val="1"/>
                <c:pt idx="0">
                  <c:v>CUS_44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15A-460A-9561-72ED8D4AEE42}"/>
            </c:ext>
          </c:extLst>
        </c:ser>
        <c:ser>
          <c:idx val="44"/>
          <c:order val="44"/>
          <c:tx>
            <c:strRef>
              <c:f>'Q-7'!$B$53</c:f>
              <c:strCache>
                <c:ptCount val="1"/>
                <c:pt idx="0">
                  <c:v>CUS_45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15A-460A-9561-72ED8D4AEE42}"/>
            </c:ext>
          </c:extLst>
        </c:ser>
        <c:ser>
          <c:idx val="45"/>
          <c:order val="45"/>
          <c:tx>
            <c:strRef>
              <c:f>'Q-7'!$B$54</c:f>
              <c:strCache>
                <c:ptCount val="1"/>
                <c:pt idx="0">
                  <c:v>CUS_46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15A-460A-9561-72ED8D4AEE42}"/>
            </c:ext>
          </c:extLst>
        </c:ser>
        <c:ser>
          <c:idx val="46"/>
          <c:order val="46"/>
          <c:tx>
            <c:strRef>
              <c:f>'Q-7'!$B$55</c:f>
              <c:strCache>
                <c:ptCount val="1"/>
                <c:pt idx="0">
                  <c:v>CUS_47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15A-460A-9561-72ED8D4AEE42}"/>
            </c:ext>
          </c:extLst>
        </c:ser>
        <c:ser>
          <c:idx val="47"/>
          <c:order val="47"/>
          <c:tx>
            <c:strRef>
              <c:f>'Q-7'!$B$56</c:f>
              <c:strCache>
                <c:ptCount val="1"/>
                <c:pt idx="0">
                  <c:v>CUS_48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15A-460A-9561-72ED8D4AEE42}"/>
            </c:ext>
          </c:extLst>
        </c:ser>
        <c:ser>
          <c:idx val="48"/>
          <c:order val="48"/>
          <c:tx>
            <c:strRef>
              <c:f>'Q-7'!$B$57</c:f>
              <c:strCache>
                <c:ptCount val="1"/>
                <c:pt idx="0">
                  <c:v>CUS_49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15A-460A-9561-72ED8D4AEE42}"/>
            </c:ext>
          </c:extLst>
        </c:ser>
        <c:ser>
          <c:idx val="49"/>
          <c:order val="49"/>
          <c:tx>
            <c:strRef>
              <c:f>'Q-7'!$B$58</c:f>
              <c:strCache>
                <c:ptCount val="1"/>
                <c:pt idx="0">
                  <c:v>CUS_50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15A-460A-9561-72ED8D4AEE42}"/>
            </c:ext>
          </c:extLst>
        </c:ser>
        <c:ser>
          <c:idx val="50"/>
          <c:order val="50"/>
          <c:tx>
            <c:strRef>
              <c:f>'Q-7'!$B$59</c:f>
              <c:strCache>
                <c:ptCount val="1"/>
                <c:pt idx="0">
                  <c:v>CUS_51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15A-460A-9561-72ED8D4AEE42}"/>
            </c:ext>
          </c:extLst>
        </c:ser>
        <c:ser>
          <c:idx val="51"/>
          <c:order val="51"/>
          <c:tx>
            <c:strRef>
              <c:f>'Q-7'!$B$60</c:f>
              <c:strCache>
                <c:ptCount val="1"/>
                <c:pt idx="0">
                  <c:v>CUS_52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15A-460A-9561-72ED8D4AEE42}"/>
            </c:ext>
          </c:extLst>
        </c:ser>
        <c:ser>
          <c:idx val="52"/>
          <c:order val="52"/>
          <c:tx>
            <c:strRef>
              <c:f>'Q-7'!$B$61</c:f>
              <c:strCache>
                <c:ptCount val="1"/>
                <c:pt idx="0">
                  <c:v>CUS_53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15A-460A-9561-72ED8D4AEE42}"/>
            </c:ext>
          </c:extLst>
        </c:ser>
        <c:ser>
          <c:idx val="53"/>
          <c:order val="53"/>
          <c:tx>
            <c:strRef>
              <c:f>'Q-7'!$B$62</c:f>
              <c:strCache>
                <c:ptCount val="1"/>
                <c:pt idx="0">
                  <c:v>CUS_54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15A-460A-9561-72ED8D4AEE42}"/>
            </c:ext>
          </c:extLst>
        </c:ser>
        <c:ser>
          <c:idx val="54"/>
          <c:order val="54"/>
          <c:tx>
            <c:strRef>
              <c:f>'Q-7'!$B$63</c:f>
              <c:strCache>
                <c:ptCount val="1"/>
                <c:pt idx="0">
                  <c:v>CUS_55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15A-460A-9561-72ED8D4AEE42}"/>
            </c:ext>
          </c:extLst>
        </c:ser>
        <c:ser>
          <c:idx val="55"/>
          <c:order val="55"/>
          <c:tx>
            <c:strRef>
              <c:f>'Q-7'!$B$64</c:f>
              <c:strCache>
                <c:ptCount val="1"/>
                <c:pt idx="0">
                  <c:v>CUS_56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15A-460A-9561-72ED8D4AEE42}"/>
            </c:ext>
          </c:extLst>
        </c:ser>
        <c:ser>
          <c:idx val="56"/>
          <c:order val="56"/>
          <c:tx>
            <c:strRef>
              <c:f>'Q-7'!$B$65</c:f>
              <c:strCache>
                <c:ptCount val="1"/>
                <c:pt idx="0">
                  <c:v>CUS_57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15A-460A-9561-72ED8D4AEE42}"/>
            </c:ext>
          </c:extLst>
        </c:ser>
        <c:ser>
          <c:idx val="57"/>
          <c:order val="57"/>
          <c:tx>
            <c:strRef>
              <c:f>'Q-7'!$B$66</c:f>
              <c:strCache>
                <c:ptCount val="1"/>
                <c:pt idx="0">
                  <c:v>CUS_58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15A-460A-9561-72ED8D4AEE42}"/>
            </c:ext>
          </c:extLst>
        </c:ser>
        <c:ser>
          <c:idx val="58"/>
          <c:order val="58"/>
          <c:tx>
            <c:strRef>
              <c:f>'Q-7'!$B$67</c:f>
              <c:strCache>
                <c:ptCount val="1"/>
                <c:pt idx="0">
                  <c:v>CUS_59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15A-460A-9561-72ED8D4AEE42}"/>
            </c:ext>
          </c:extLst>
        </c:ser>
        <c:ser>
          <c:idx val="59"/>
          <c:order val="59"/>
          <c:tx>
            <c:strRef>
              <c:f>'Q-7'!$B$68</c:f>
              <c:strCache>
                <c:ptCount val="1"/>
                <c:pt idx="0">
                  <c:v>CUS_60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15A-460A-9561-72ED8D4AEE42}"/>
            </c:ext>
          </c:extLst>
        </c:ser>
        <c:ser>
          <c:idx val="60"/>
          <c:order val="60"/>
          <c:tx>
            <c:strRef>
              <c:f>'Q-7'!$B$69</c:f>
              <c:strCache>
                <c:ptCount val="1"/>
                <c:pt idx="0">
                  <c:v>CUS_61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15A-460A-9561-72ED8D4AEE42}"/>
            </c:ext>
          </c:extLst>
        </c:ser>
        <c:ser>
          <c:idx val="61"/>
          <c:order val="61"/>
          <c:tx>
            <c:strRef>
              <c:f>'Q-7'!$B$70</c:f>
              <c:strCache>
                <c:ptCount val="1"/>
                <c:pt idx="0">
                  <c:v>CUS_62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15A-460A-9561-72ED8D4AEE42}"/>
            </c:ext>
          </c:extLst>
        </c:ser>
        <c:ser>
          <c:idx val="62"/>
          <c:order val="62"/>
          <c:tx>
            <c:strRef>
              <c:f>'Q-7'!$B$71</c:f>
              <c:strCache>
                <c:ptCount val="1"/>
                <c:pt idx="0">
                  <c:v>CUS_63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15A-460A-9561-72ED8D4AEE42}"/>
            </c:ext>
          </c:extLst>
        </c:ser>
        <c:ser>
          <c:idx val="63"/>
          <c:order val="63"/>
          <c:tx>
            <c:strRef>
              <c:f>'Q-7'!$B$72</c:f>
              <c:strCache>
                <c:ptCount val="1"/>
                <c:pt idx="0">
                  <c:v>CUS_64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15A-460A-9561-72ED8D4AEE42}"/>
            </c:ext>
          </c:extLst>
        </c:ser>
        <c:ser>
          <c:idx val="64"/>
          <c:order val="64"/>
          <c:tx>
            <c:strRef>
              <c:f>'Q-7'!$B$73</c:f>
              <c:strCache>
                <c:ptCount val="1"/>
                <c:pt idx="0">
                  <c:v>CUS_65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15A-460A-9561-72ED8D4AEE42}"/>
            </c:ext>
          </c:extLst>
        </c:ser>
        <c:ser>
          <c:idx val="65"/>
          <c:order val="65"/>
          <c:tx>
            <c:strRef>
              <c:f>'Q-7'!$B$74</c:f>
              <c:strCache>
                <c:ptCount val="1"/>
                <c:pt idx="0">
                  <c:v>CUS_66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15A-460A-9561-72ED8D4AEE42}"/>
            </c:ext>
          </c:extLst>
        </c:ser>
        <c:ser>
          <c:idx val="66"/>
          <c:order val="66"/>
          <c:tx>
            <c:strRef>
              <c:f>'Q-7'!$B$75</c:f>
              <c:strCache>
                <c:ptCount val="1"/>
                <c:pt idx="0">
                  <c:v>CUS_67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15A-460A-9561-72ED8D4AEE42}"/>
            </c:ext>
          </c:extLst>
        </c:ser>
        <c:ser>
          <c:idx val="67"/>
          <c:order val="67"/>
          <c:tx>
            <c:strRef>
              <c:f>'Q-7'!$B$76</c:f>
              <c:strCache>
                <c:ptCount val="1"/>
                <c:pt idx="0">
                  <c:v>CUS_68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15A-460A-9561-72ED8D4AEE42}"/>
            </c:ext>
          </c:extLst>
        </c:ser>
        <c:ser>
          <c:idx val="68"/>
          <c:order val="68"/>
          <c:tx>
            <c:strRef>
              <c:f>'Q-7'!$B$77</c:f>
              <c:strCache>
                <c:ptCount val="1"/>
                <c:pt idx="0">
                  <c:v>CUS_69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15A-460A-9561-72ED8D4AEE42}"/>
            </c:ext>
          </c:extLst>
        </c:ser>
        <c:ser>
          <c:idx val="69"/>
          <c:order val="69"/>
          <c:tx>
            <c:strRef>
              <c:f>'Q-7'!$B$78</c:f>
              <c:strCache>
                <c:ptCount val="1"/>
                <c:pt idx="0">
                  <c:v>CUS_70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15A-460A-9561-72ED8D4AEE42}"/>
            </c:ext>
          </c:extLst>
        </c:ser>
        <c:ser>
          <c:idx val="70"/>
          <c:order val="70"/>
          <c:tx>
            <c:strRef>
              <c:f>'Q-7'!$B$79</c:f>
              <c:strCache>
                <c:ptCount val="1"/>
                <c:pt idx="0">
                  <c:v>CUS_71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15A-460A-9561-72ED8D4AEE42}"/>
            </c:ext>
          </c:extLst>
        </c:ser>
        <c:ser>
          <c:idx val="71"/>
          <c:order val="71"/>
          <c:tx>
            <c:strRef>
              <c:f>'Q-7'!$B$80</c:f>
              <c:strCache>
                <c:ptCount val="1"/>
                <c:pt idx="0">
                  <c:v>CUS_72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15A-460A-9561-72ED8D4AEE42}"/>
            </c:ext>
          </c:extLst>
        </c:ser>
        <c:ser>
          <c:idx val="72"/>
          <c:order val="72"/>
          <c:tx>
            <c:strRef>
              <c:f>'Q-7'!$B$81</c:f>
              <c:strCache>
                <c:ptCount val="1"/>
                <c:pt idx="0">
                  <c:v>CUS_73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15A-460A-9561-72ED8D4AEE42}"/>
            </c:ext>
          </c:extLst>
        </c:ser>
        <c:ser>
          <c:idx val="73"/>
          <c:order val="73"/>
          <c:tx>
            <c:strRef>
              <c:f>'Q-7'!$B$82</c:f>
              <c:strCache>
                <c:ptCount val="1"/>
                <c:pt idx="0">
                  <c:v>CUS_74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15A-460A-9561-72ED8D4AEE42}"/>
            </c:ext>
          </c:extLst>
        </c:ser>
        <c:ser>
          <c:idx val="74"/>
          <c:order val="74"/>
          <c:tx>
            <c:strRef>
              <c:f>'Q-7'!$B$83</c:f>
              <c:strCache>
                <c:ptCount val="1"/>
                <c:pt idx="0">
                  <c:v>CUS_75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15A-460A-9561-72ED8D4AEE42}"/>
            </c:ext>
          </c:extLst>
        </c:ser>
        <c:ser>
          <c:idx val="75"/>
          <c:order val="75"/>
          <c:tx>
            <c:strRef>
              <c:f>'Q-7'!$B$84</c:f>
              <c:strCache>
                <c:ptCount val="1"/>
                <c:pt idx="0">
                  <c:v>CUS_76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15A-460A-9561-72ED8D4AEE42}"/>
            </c:ext>
          </c:extLst>
        </c:ser>
        <c:ser>
          <c:idx val="76"/>
          <c:order val="76"/>
          <c:tx>
            <c:strRef>
              <c:f>'Q-7'!$B$85</c:f>
              <c:strCache>
                <c:ptCount val="1"/>
                <c:pt idx="0">
                  <c:v>CUS_77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15A-460A-9561-72ED8D4AEE42}"/>
            </c:ext>
          </c:extLst>
        </c:ser>
        <c:ser>
          <c:idx val="77"/>
          <c:order val="77"/>
          <c:tx>
            <c:strRef>
              <c:f>'Q-7'!$B$86</c:f>
              <c:strCache>
                <c:ptCount val="1"/>
                <c:pt idx="0">
                  <c:v>CUS_78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15A-460A-9561-72ED8D4AEE42}"/>
            </c:ext>
          </c:extLst>
        </c:ser>
        <c:ser>
          <c:idx val="78"/>
          <c:order val="78"/>
          <c:tx>
            <c:strRef>
              <c:f>'Q-7'!$B$87</c:f>
              <c:strCache>
                <c:ptCount val="1"/>
                <c:pt idx="0">
                  <c:v>CUS_79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15A-460A-9561-72ED8D4AEE42}"/>
            </c:ext>
          </c:extLst>
        </c:ser>
        <c:ser>
          <c:idx val="79"/>
          <c:order val="79"/>
          <c:tx>
            <c:strRef>
              <c:f>'Q-7'!$B$88</c:f>
              <c:strCache>
                <c:ptCount val="1"/>
                <c:pt idx="0">
                  <c:v>CUS_80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15A-460A-9561-72ED8D4AEE42}"/>
            </c:ext>
          </c:extLst>
        </c:ser>
        <c:ser>
          <c:idx val="80"/>
          <c:order val="80"/>
          <c:tx>
            <c:strRef>
              <c:f>'Q-7'!$B$89</c:f>
              <c:strCache>
                <c:ptCount val="1"/>
                <c:pt idx="0">
                  <c:v>CUS_81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15A-460A-9561-72ED8D4AEE42}"/>
            </c:ext>
          </c:extLst>
        </c:ser>
        <c:ser>
          <c:idx val="81"/>
          <c:order val="81"/>
          <c:tx>
            <c:strRef>
              <c:f>'Q-7'!$B$90</c:f>
              <c:strCache>
                <c:ptCount val="1"/>
                <c:pt idx="0">
                  <c:v>CUS_82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15A-460A-9561-72ED8D4AEE42}"/>
            </c:ext>
          </c:extLst>
        </c:ser>
        <c:ser>
          <c:idx val="82"/>
          <c:order val="82"/>
          <c:tx>
            <c:strRef>
              <c:f>'Q-7'!$B$91</c:f>
              <c:strCache>
                <c:ptCount val="1"/>
                <c:pt idx="0">
                  <c:v>CUS_83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15A-460A-9561-72ED8D4AEE42}"/>
            </c:ext>
          </c:extLst>
        </c:ser>
        <c:ser>
          <c:idx val="83"/>
          <c:order val="83"/>
          <c:tx>
            <c:strRef>
              <c:f>'Q-7'!$B$92</c:f>
              <c:strCache>
                <c:ptCount val="1"/>
                <c:pt idx="0">
                  <c:v>CUS_84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15A-460A-9561-72ED8D4AEE42}"/>
            </c:ext>
          </c:extLst>
        </c:ser>
        <c:ser>
          <c:idx val="84"/>
          <c:order val="84"/>
          <c:tx>
            <c:strRef>
              <c:f>'Q-7'!$B$93</c:f>
              <c:strCache>
                <c:ptCount val="1"/>
                <c:pt idx="0">
                  <c:v>CUS_85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15A-460A-9561-72ED8D4AEE42}"/>
            </c:ext>
          </c:extLst>
        </c:ser>
        <c:ser>
          <c:idx val="85"/>
          <c:order val="85"/>
          <c:tx>
            <c:strRef>
              <c:f>'Q-7'!$B$94</c:f>
              <c:strCache>
                <c:ptCount val="1"/>
                <c:pt idx="0">
                  <c:v>CUS_86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15A-460A-9561-72ED8D4AEE42}"/>
            </c:ext>
          </c:extLst>
        </c:ser>
        <c:ser>
          <c:idx val="86"/>
          <c:order val="86"/>
          <c:tx>
            <c:strRef>
              <c:f>'Q-7'!$B$95</c:f>
              <c:strCache>
                <c:ptCount val="1"/>
                <c:pt idx="0">
                  <c:v>CUS_87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15A-460A-9561-72ED8D4AEE42}"/>
            </c:ext>
          </c:extLst>
        </c:ser>
        <c:ser>
          <c:idx val="87"/>
          <c:order val="87"/>
          <c:tx>
            <c:strRef>
              <c:f>'Q-7'!$B$96</c:f>
              <c:strCache>
                <c:ptCount val="1"/>
                <c:pt idx="0">
                  <c:v>CUS_88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15A-460A-9561-72ED8D4AEE42}"/>
            </c:ext>
          </c:extLst>
        </c:ser>
        <c:ser>
          <c:idx val="88"/>
          <c:order val="88"/>
          <c:tx>
            <c:strRef>
              <c:f>'Q-7'!$B$97</c:f>
              <c:strCache>
                <c:ptCount val="1"/>
                <c:pt idx="0">
                  <c:v>CUS_89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15A-460A-9561-72ED8D4AEE42}"/>
            </c:ext>
          </c:extLst>
        </c:ser>
        <c:ser>
          <c:idx val="89"/>
          <c:order val="89"/>
          <c:tx>
            <c:strRef>
              <c:f>'Q-7'!$B$98</c:f>
              <c:strCache>
                <c:ptCount val="1"/>
                <c:pt idx="0">
                  <c:v>CUS_90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15A-460A-9561-72ED8D4AEE42}"/>
            </c:ext>
          </c:extLst>
        </c:ser>
        <c:ser>
          <c:idx val="90"/>
          <c:order val="90"/>
          <c:tx>
            <c:strRef>
              <c:f>'Q-7'!$B$99</c:f>
              <c:strCache>
                <c:ptCount val="1"/>
                <c:pt idx="0">
                  <c:v>CUS_91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15A-460A-9561-72ED8D4AEE42}"/>
            </c:ext>
          </c:extLst>
        </c:ser>
        <c:ser>
          <c:idx val="91"/>
          <c:order val="91"/>
          <c:tx>
            <c:strRef>
              <c:f>'Q-7'!$B$100</c:f>
              <c:strCache>
                <c:ptCount val="1"/>
                <c:pt idx="0">
                  <c:v>CUS_92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15A-460A-9561-72ED8D4AEE42}"/>
            </c:ext>
          </c:extLst>
        </c:ser>
        <c:ser>
          <c:idx val="92"/>
          <c:order val="92"/>
          <c:tx>
            <c:strRef>
              <c:f>'Q-7'!$B$101</c:f>
              <c:strCache>
                <c:ptCount val="1"/>
                <c:pt idx="0">
                  <c:v>CUS_93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15A-460A-9561-72ED8D4AEE42}"/>
            </c:ext>
          </c:extLst>
        </c:ser>
        <c:ser>
          <c:idx val="93"/>
          <c:order val="93"/>
          <c:tx>
            <c:strRef>
              <c:f>'Q-7'!$B$102</c:f>
              <c:strCache>
                <c:ptCount val="1"/>
                <c:pt idx="0">
                  <c:v>CUS_94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15A-460A-9561-72ED8D4AEE42}"/>
            </c:ext>
          </c:extLst>
        </c:ser>
        <c:ser>
          <c:idx val="94"/>
          <c:order val="94"/>
          <c:tx>
            <c:strRef>
              <c:f>'Q-7'!$B$103</c:f>
              <c:strCache>
                <c:ptCount val="1"/>
                <c:pt idx="0">
                  <c:v>CUS_95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15A-460A-9561-72ED8D4AEE42}"/>
            </c:ext>
          </c:extLst>
        </c:ser>
        <c:ser>
          <c:idx val="95"/>
          <c:order val="95"/>
          <c:tx>
            <c:strRef>
              <c:f>'Q-7'!$B$104</c:f>
              <c:strCache>
                <c:ptCount val="1"/>
                <c:pt idx="0">
                  <c:v>CUS_96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15A-460A-9561-72ED8D4AEE42}"/>
            </c:ext>
          </c:extLst>
        </c:ser>
        <c:ser>
          <c:idx val="96"/>
          <c:order val="96"/>
          <c:tx>
            <c:strRef>
              <c:f>'Q-7'!$B$105</c:f>
              <c:strCache>
                <c:ptCount val="1"/>
                <c:pt idx="0">
                  <c:v>CUS_97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15A-460A-9561-72ED8D4AEE42}"/>
            </c:ext>
          </c:extLst>
        </c:ser>
        <c:ser>
          <c:idx val="97"/>
          <c:order val="97"/>
          <c:tx>
            <c:strRef>
              <c:f>'Q-7'!$B$106</c:f>
              <c:strCache>
                <c:ptCount val="1"/>
                <c:pt idx="0">
                  <c:v>CUS_98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15A-460A-9561-72ED8D4AEE42}"/>
            </c:ext>
          </c:extLst>
        </c:ser>
        <c:ser>
          <c:idx val="98"/>
          <c:order val="98"/>
          <c:tx>
            <c:strRef>
              <c:f>'Q-7'!$B$107</c:f>
              <c:strCache>
                <c:ptCount val="1"/>
                <c:pt idx="0">
                  <c:v>CUS_99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15A-460A-9561-72ED8D4AEE42}"/>
            </c:ext>
          </c:extLst>
        </c:ser>
        <c:ser>
          <c:idx val="99"/>
          <c:order val="99"/>
          <c:tx>
            <c:strRef>
              <c:f>'Q-7'!$B$108</c:f>
              <c:strCache>
                <c:ptCount val="1"/>
                <c:pt idx="0">
                  <c:v>CUS_100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15A-460A-9561-72ED8D4AE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67275423"/>
        <c:axId val="1095061600"/>
        <c:axId val="0"/>
      </c:bar3DChart>
      <c:catAx>
        <c:axId val="16727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1600"/>
        <c:crosses val="autoZero"/>
        <c:auto val="1"/>
        <c:lblAlgn val="ctr"/>
        <c:lblOffset val="100"/>
        <c:noMultiLvlLbl val="0"/>
      </c:catAx>
      <c:valAx>
        <c:axId val="10950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B4D69AC-B030-4296-9A4B-951F99FB7CF6}">
          <cx:tx>
            <cx:txData>
              <cx:f>_xlchart.v1.0</cx:f>
              <cx:v>FREQUENCY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spPr>
        <a:blipFill>
          <a:blip r:embed="rId1"/>
          <a:tile tx="0" ty="0" sx="100000" sy="100000" flip="none" algn="tl"/>
        </a:blip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D9B4A43-848E-40AA-A606-6E4B05A0F5D9}"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innerShdw blurRad="63500" dist="50800" dir="8100000">
        <a:prstClr val="black">
          <a:alpha val="48000"/>
        </a:prstClr>
      </a:inn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113</xdr:row>
      <xdr:rowOff>0</xdr:rowOff>
    </xdr:from>
    <xdr:to>
      <xdr:col>6</xdr:col>
      <xdr:colOff>304800</xdr:colOff>
      <xdr:row>123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E3E43-467F-885D-BAC3-73F5DCE1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23813</xdr:rowOff>
    </xdr:from>
    <xdr:to>
      <xdr:col>2</xdr:col>
      <xdr:colOff>1266825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E045D-A47D-7C65-BAD9-5886B3A1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42</xdr:row>
      <xdr:rowOff>23811</xdr:rowOff>
    </xdr:from>
    <xdr:to>
      <xdr:col>3</xdr:col>
      <xdr:colOff>390525</xdr:colOff>
      <xdr:row>59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3AC1C7-4740-736B-E5A5-276367A29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8615361"/>
              <a:ext cx="4572000" cy="3386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112</xdr:row>
      <xdr:rowOff>185737</xdr:rowOff>
    </xdr:from>
    <xdr:to>
      <xdr:col>2</xdr:col>
      <xdr:colOff>1495425</xdr:colOff>
      <xdr:row>125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6CE32C-7B41-C0CD-A734-A06BABD20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2112287"/>
              <a:ext cx="4419600" cy="245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14286</xdr:colOff>
      <xdr:row>137</xdr:row>
      <xdr:rowOff>9524</xdr:rowOff>
    </xdr:from>
    <xdr:to>
      <xdr:col>3</xdr:col>
      <xdr:colOff>476249</xdr:colOff>
      <xdr:row>156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2F9B2-2CE3-C5DE-C5D5-E78B9C5E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y Parekh" id="{005155A6-3F76-4E5B-B7F8-199AF27F6836}" userId="S::Carpediem@chikusha.onmicrosoft.com::b8eb0229-6ed1-4544-a646-a5e7e11521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3-12-14T01:00:51.33" personId="{005155A6-3F76-4E5B-B7F8-199AF27F6836}" id="{125CFDBC-7B74-4705-B4A6-CB0FFBCD90D3}">
    <text>By using excel formula in table we can analyze the restaurant's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6" dT="2023-12-14T01:00:51.33" personId="{005155A6-3F76-4E5B-B7F8-199AF27F6836}" id="{8B861AE4-01E4-41C8-BF07-4A489DCAA309}">
    <text>By using excel formula in table we can analyze the delivery time.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4EE0C5E8-BDA0-4AA4-BFD5-8E4BBD45F249}">
    <text>By using excel formula in table we can analyze the monthly revenue.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94814385-1AEF-4F16-B6D4-4F63BDD22B12}">
    <text>By using excel formula in table we can analyze the customer waiting time.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51F730E9-BDE3-455C-B38B-218D0E24D5E9}">
    <text>By using excel formula and with the help of column chart we can analyze the age's frequency distribution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E0C26810-DD85-45EC-9991-46CD82CBF953}">
    <text>By creating bar chart &amp; histogram we can analyze the frequency of different types of defect.</text>
  </threadedComment>
  <threadedComment ref="B37" dT="2023-12-23T09:55:40.53" personId="{005155A6-3F76-4E5B-B7F8-199AF27F6836}" id="{F084D203-E305-4165-B373-3699CCA36C3B}">
    <text>We can see it in Bar chart as well...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7488FDB6-E143-492C-88F8-9CEEB28F4E86}">
    <text>By creating bar chart &amp; histogram we can analyze the feedback from customers about their
satisfaction levels.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284-C71E-40DA-8385-7DCE6E345A31}">
  <dimension ref="A1:Q37"/>
  <sheetViews>
    <sheetView tabSelected="1" workbookViewId="0">
      <selection activeCell="F12" sqref="F12"/>
    </sheetView>
  </sheetViews>
  <sheetFormatPr defaultRowHeight="15" x14ac:dyDescent="0.25"/>
  <cols>
    <col min="2" max="2" width="11" bestFit="1" customWidth="1"/>
    <col min="3" max="3" width="19.7109375" bestFit="1" customWidth="1"/>
    <col min="17" max="17" width="14.7109375" customWidth="1"/>
  </cols>
  <sheetData>
    <row r="1" spans="1:17" ht="18.75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3" spans="1:17" ht="15.75" x14ac:dyDescent="0.25">
      <c r="A3" s="25" t="s">
        <v>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5" spans="1:17" x14ac:dyDescent="0.25">
      <c r="A5" t="s">
        <v>1</v>
      </c>
    </row>
    <row r="6" spans="1:17" x14ac:dyDescent="0.25">
      <c r="A6" s="26" t="s">
        <v>8</v>
      </c>
      <c r="B6" s="27"/>
      <c r="C6" s="27"/>
      <c r="D6" s="27"/>
      <c r="E6" s="27"/>
      <c r="F6" s="27"/>
      <c r="G6" s="27"/>
      <c r="H6" s="27"/>
      <c r="I6" s="27"/>
      <c r="J6" s="27"/>
    </row>
    <row r="8" spans="1:17" x14ac:dyDescent="0.25">
      <c r="B8" s="2" t="s">
        <v>9</v>
      </c>
      <c r="C8" s="2" t="s">
        <v>10</v>
      </c>
    </row>
    <row r="9" spans="1:17" x14ac:dyDescent="0.25">
      <c r="B9" s="1">
        <v>1</v>
      </c>
      <c r="C9" s="1">
        <v>10</v>
      </c>
    </row>
    <row r="10" spans="1:17" x14ac:dyDescent="0.25">
      <c r="B10" s="1">
        <v>2</v>
      </c>
      <c r="C10" s="1">
        <v>12</v>
      </c>
    </row>
    <row r="11" spans="1:17" x14ac:dyDescent="0.25">
      <c r="B11" s="1">
        <v>3</v>
      </c>
      <c r="C11" s="1">
        <v>15</v>
      </c>
    </row>
    <row r="12" spans="1:17" x14ac:dyDescent="0.25">
      <c r="B12" s="1">
        <v>4</v>
      </c>
      <c r="C12" s="1">
        <v>14</v>
      </c>
    </row>
    <row r="13" spans="1:17" x14ac:dyDescent="0.25">
      <c r="B13" s="1">
        <v>5</v>
      </c>
      <c r="C13" s="1">
        <v>10</v>
      </c>
    </row>
    <row r="14" spans="1:17" x14ac:dyDescent="0.25">
      <c r="B14" s="1">
        <v>6</v>
      </c>
      <c r="C14" s="1">
        <v>20</v>
      </c>
    </row>
    <row r="15" spans="1:17" x14ac:dyDescent="0.25">
      <c r="B15" s="1">
        <v>7</v>
      </c>
      <c r="C15" s="1">
        <v>24</v>
      </c>
    </row>
    <row r="16" spans="1:17" x14ac:dyDescent="0.25">
      <c r="B16" s="1">
        <v>8</v>
      </c>
      <c r="C16" s="1">
        <v>17</v>
      </c>
    </row>
    <row r="17" spans="1:11" x14ac:dyDescent="0.25">
      <c r="B17" s="1">
        <v>9</v>
      </c>
      <c r="C17" s="1">
        <v>15</v>
      </c>
    </row>
    <row r="18" spans="1:11" x14ac:dyDescent="0.25">
      <c r="B18" s="1">
        <v>10</v>
      </c>
      <c r="C18" s="1">
        <v>10</v>
      </c>
    </row>
    <row r="19" spans="1:11" x14ac:dyDescent="0.25">
      <c r="B19" s="1">
        <v>11</v>
      </c>
      <c r="C19" s="1">
        <v>12</v>
      </c>
    </row>
    <row r="20" spans="1:11" x14ac:dyDescent="0.25">
      <c r="B20" s="1">
        <v>12</v>
      </c>
      <c r="C20" s="1">
        <v>15</v>
      </c>
    </row>
    <row r="21" spans="1:11" x14ac:dyDescent="0.25">
      <c r="B21" s="1">
        <v>13</v>
      </c>
      <c r="C21" s="1">
        <v>10</v>
      </c>
    </row>
    <row r="22" spans="1:11" x14ac:dyDescent="0.25">
      <c r="B22" s="1">
        <v>14</v>
      </c>
      <c r="C22" s="1">
        <v>18</v>
      </c>
    </row>
    <row r="23" spans="1:11" x14ac:dyDescent="0.25">
      <c r="B23" s="1">
        <v>15</v>
      </c>
      <c r="C23" s="1">
        <v>25</v>
      </c>
    </row>
    <row r="24" spans="1:11" x14ac:dyDescent="0.25">
      <c r="B24" s="1">
        <v>16</v>
      </c>
      <c r="C24" s="1">
        <v>30</v>
      </c>
    </row>
    <row r="25" spans="1:11" x14ac:dyDescent="0.25">
      <c r="B25" s="1">
        <v>17</v>
      </c>
      <c r="C25" s="1">
        <v>20</v>
      </c>
    </row>
    <row r="26" spans="1:11" x14ac:dyDescent="0.25">
      <c r="B26" s="1">
        <v>18</v>
      </c>
      <c r="C26" s="1">
        <v>10</v>
      </c>
    </row>
    <row r="27" spans="1:11" x14ac:dyDescent="0.25">
      <c r="B27" s="1">
        <v>19</v>
      </c>
      <c r="C27" s="1">
        <v>22</v>
      </c>
    </row>
    <row r="28" spans="1:11" x14ac:dyDescent="0.25">
      <c r="B28" s="1">
        <v>20</v>
      </c>
      <c r="C28" s="1">
        <v>20</v>
      </c>
    </row>
    <row r="29" spans="1:11" x14ac:dyDescent="0.25">
      <c r="B29" s="4"/>
      <c r="C29" s="4"/>
    </row>
    <row r="30" spans="1:11" x14ac:dyDescent="0.25">
      <c r="A30" s="5" t="s">
        <v>2</v>
      </c>
      <c r="K30" s="5" t="s">
        <v>6</v>
      </c>
    </row>
    <row r="32" spans="1:11" x14ac:dyDescent="0.25">
      <c r="A32" s="3" t="s">
        <v>3</v>
      </c>
      <c r="B32" s="27" t="s">
        <v>11</v>
      </c>
      <c r="C32" s="27"/>
      <c r="D32" s="27"/>
      <c r="E32" s="27"/>
      <c r="F32" s="27"/>
      <c r="G32" s="27"/>
      <c r="K32" s="6">
        <f>AVERAGE(C9:C28)</f>
        <v>16.45</v>
      </c>
    </row>
    <row r="33" spans="1:11" x14ac:dyDescent="0.25">
      <c r="K33" s="4"/>
    </row>
    <row r="34" spans="1:11" x14ac:dyDescent="0.25">
      <c r="A34" s="3" t="s">
        <v>4</v>
      </c>
      <c r="B34" s="27" t="s">
        <v>12</v>
      </c>
      <c r="C34" s="27"/>
      <c r="D34" s="27"/>
      <c r="E34" s="27"/>
      <c r="F34" s="27"/>
      <c r="G34" s="27"/>
      <c r="H34" s="27"/>
      <c r="K34" s="6">
        <f>MEDIAN(C9:C28)</f>
        <v>15</v>
      </c>
    </row>
    <row r="36" spans="1:11" x14ac:dyDescent="0.25">
      <c r="A36" s="3" t="s">
        <v>5</v>
      </c>
      <c r="B36" s="27" t="s">
        <v>13</v>
      </c>
      <c r="C36" s="27"/>
      <c r="D36" s="27"/>
      <c r="E36" s="27"/>
      <c r="F36" s="27"/>
      <c r="G36" s="27"/>
      <c r="H36" s="27"/>
      <c r="I36" s="27"/>
      <c r="J36" s="27"/>
      <c r="K36" s="6">
        <f>_xlfn.MODE.SNGL(C9:C28)</f>
        <v>10</v>
      </c>
    </row>
    <row r="37" spans="1:11" x14ac:dyDescent="0.25">
      <c r="B37" s="23"/>
      <c r="C37" s="23"/>
    </row>
  </sheetData>
  <mergeCells count="7">
    <mergeCell ref="B37:C37"/>
    <mergeCell ref="A1:Q1"/>
    <mergeCell ref="A3:Q3"/>
    <mergeCell ref="A6:J6"/>
    <mergeCell ref="B32:G32"/>
    <mergeCell ref="B34:H34"/>
    <mergeCell ref="B36:J3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7ACB-4A9E-482B-9123-B9C8037EE78B}">
  <dimension ref="A1:R19"/>
  <sheetViews>
    <sheetView zoomScaleNormal="100" workbookViewId="0">
      <selection activeCell="D18" sqref="D18"/>
    </sheetView>
  </sheetViews>
  <sheetFormatPr defaultRowHeight="15" x14ac:dyDescent="0.25"/>
  <cols>
    <col min="4" max="4" width="10.7109375" customWidth="1"/>
  </cols>
  <sheetData>
    <row r="1" spans="1:18" ht="18.75" x14ac:dyDescent="0.25">
      <c r="A1" s="29" t="s">
        <v>300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x14ac:dyDescent="0.25">
      <c r="A3" t="s">
        <v>301</v>
      </c>
    </row>
    <row r="5" spans="1:18" x14ac:dyDescent="0.25">
      <c r="A5" t="s">
        <v>278</v>
      </c>
    </row>
    <row r="6" spans="1:18" x14ac:dyDescent="0.25">
      <c r="A6" t="s">
        <v>302</v>
      </c>
    </row>
    <row r="9" spans="1:18" ht="15.75" x14ac:dyDescent="0.25">
      <c r="A9" s="33" t="s">
        <v>303</v>
      </c>
      <c r="B9" s="33"/>
      <c r="C9" s="33"/>
      <c r="D9" s="1">
        <v>15</v>
      </c>
      <c r="E9" s="1">
        <v>18</v>
      </c>
      <c r="F9" s="1">
        <v>20</v>
      </c>
      <c r="G9" s="1">
        <v>22</v>
      </c>
      <c r="H9" s="1">
        <v>27</v>
      </c>
      <c r="I9" s="1">
        <v>20</v>
      </c>
      <c r="J9" s="1">
        <v>18</v>
      </c>
      <c r="K9" s="1">
        <v>25</v>
      </c>
      <c r="L9" s="1">
        <v>30</v>
      </c>
      <c r="M9" s="1">
        <v>40</v>
      </c>
      <c r="N9" s="1">
        <v>45</v>
      </c>
      <c r="O9" s="1">
        <v>40</v>
      </c>
    </row>
    <row r="10" spans="1:18" ht="15.75" x14ac:dyDescent="0.25">
      <c r="A10" s="33" t="s">
        <v>304</v>
      </c>
      <c r="B10" s="33"/>
      <c r="C10" s="33"/>
      <c r="D10" s="1">
        <v>60</v>
      </c>
      <c r="E10" s="1">
        <v>50</v>
      </c>
      <c r="F10" s="1">
        <v>70</v>
      </c>
      <c r="G10" s="1">
        <v>80</v>
      </c>
      <c r="H10" s="1">
        <v>50</v>
      </c>
      <c r="I10" s="1">
        <v>50</v>
      </c>
      <c r="J10" s="1">
        <v>40</v>
      </c>
      <c r="K10" s="1">
        <v>45</v>
      </c>
      <c r="L10" s="1">
        <v>50</v>
      </c>
      <c r="M10" s="1">
        <v>70</v>
      </c>
      <c r="N10" s="1">
        <v>100</v>
      </c>
      <c r="O10" s="1">
        <v>105</v>
      </c>
    </row>
    <row r="13" spans="1:18" ht="46.5" customHeight="1" x14ac:dyDescent="0.25">
      <c r="A13" s="35" t="s">
        <v>305</v>
      </c>
      <c r="B13" s="35"/>
      <c r="C13" s="35"/>
      <c r="D13" s="35"/>
      <c r="E13" s="35"/>
      <c r="F13" s="35"/>
      <c r="G13" s="35"/>
      <c r="H13" s="35"/>
      <c r="I13" s="35"/>
    </row>
    <row r="15" spans="1:18" x14ac:dyDescent="0.25">
      <c r="A15" s="34" t="s">
        <v>307</v>
      </c>
      <c r="B15" s="34"/>
      <c r="C15">
        <f>CORREL(D9:O9,D10:O10)</f>
        <v>0.68778452885772934</v>
      </c>
    </row>
    <row r="17" spans="1:9" x14ac:dyDescent="0.25">
      <c r="A17" s="34" t="s">
        <v>306</v>
      </c>
      <c r="B17" s="34"/>
      <c r="C17">
        <f>_xlfn.COVARIANCE.S(D9:O9,D10:O10)</f>
        <v>147.42424242424244</v>
      </c>
    </row>
    <row r="19" spans="1:9" ht="49.5" customHeight="1" x14ac:dyDescent="0.25">
      <c r="A19" s="32" t="s">
        <v>330</v>
      </c>
      <c r="B19" s="32"/>
      <c r="C19" s="32"/>
      <c r="D19" s="32"/>
      <c r="E19" s="32"/>
      <c r="F19" s="32"/>
      <c r="G19" s="32"/>
      <c r="H19" s="32"/>
      <c r="I19" s="32"/>
    </row>
  </sheetData>
  <mergeCells count="7">
    <mergeCell ref="A19:I19"/>
    <mergeCell ref="A1:R1"/>
    <mergeCell ref="A9:C9"/>
    <mergeCell ref="A10:C10"/>
    <mergeCell ref="A15:B15"/>
    <mergeCell ref="A17:B17"/>
    <mergeCell ref="A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E985-1887-4698-B77A-A1E078156AB7}">
  <dimension ref="A1:Q67"/>
  <sheetViews>
    <sheetView workbookViewId="0">
      <selection activeCell="C68" sqref="C68"/>
    </sheetView>
  </sheetViews>
  <sheetFormatPr defaultRowHeight="15" x14ac:dyDescent="0.25"/>
  <cols>
    <col min="1" max="1" width="18" bestFit="1" customWidth="1"/>
    <col min="2" max="2" width="11" bestFit="1" customWidth="1"/>
    <col min="3" max="3" width="20.5703125" bestFit="1" customWidth="1"/>
    <col min="17" max="17" width="20.42578125" customWidth="1"/>
  </cols>
  <sheetData>
    <row r="1" spans="1:17" ht="18.75" x14ac:dyDescent="0.3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3" spans="1:17" ht="57.75" customHeight="1" x14ac:dyDescent="0.25">
      <c r="A3" s="28" t="s">
        <v>18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5" spans="1:17" x14ac:dyDescent="0.25">
      <c r="A5" t="s">
        <v>1</v>
      </c>
    </row>
    <row r="6" spans="1:17" x14ac:dyDescent="0.25">
      <c r="A6" s="27" t="s">
        <v>19</v>
      </c>
      <c r="B6" s="27"/>
      <c r="C6" s="27"/>
      <c r="D6" s="27"/>
      <c r="E6" s="27"/>
      <c r="F6" s="27"/>
      <c r="G6" s="27"/>
      <c r="H6" s="27"/>
      <c r="I6" s="27"/>
      <c r="J6" s="27"/>
    </row>
    <row r="8" spans="1:17" x14ac:dyDescent="0.25">
      <c r="B8" s="2" t="s">
        <v>23</v>
      </c>
      <c r="C8" s="2" t="s">
        <v>24</v>
      </c>
    </row>
    <row r="9" spans="1:17" x14ac:dyDescent="0.25">
      <c r="B9" s="1">
        <v>1</v>
      </c>
      <c r="C9" s="1">
        <v>2</v>
      </c>
    </row>
    <row r="10" spans="1:17" x14ac:dyDescent="0.25">
      <c r="B10" s="1">
        <v>2</v>
      </c>
      <c r="C10" s="1">
        <v>5</v>
      </c>
    </row>
    <row r="11" spans="1:17" x14ac:dyDescent="0.25">
      <c r="B11" s="1">
        <v>3</v>
      </c>
      <c r="C11" s="1">
        <v>7</v>
      </c>
    </row>
    <row r="12" spans="1:17" x14ac:dyDescent="0.25">
      <c r="B12" s="1">
        <v>4</v>
      </c>
      <c r="C12" s="1">
        <v>8</v>
      </c>
    </row>
    <row r="13" spans="1:17" x14ac:dyDescent="0.25">
      <c r="B13" s="1">
        <v>5</v>
      </c>
      <c r="C13" s="1">
        <v>5</v>
      </c>
    </row>
    <row r="14" spans="1:17" x14ac:dyDescent="0.25">
      <c r="B14" s="1">
        <v>6</v>
      </c>
      <c r="C14" s="1">
        <v>6</v>
      </c>
    </row>
    <row r="15" spans="1:17" x14ac:dyDescent="0.25">
      <c r="B15" s="1">
        <v>7</v>
      </c>
      <c r="C15" s="1">
        <v>3</v>
      </c>
    </row>
    <row r="16" spans="1:17" x14ac:dyDescent="0.25">
      <c r="B16" s="1">
        <v>8</v>
      </c>
      <c r="C16" s="1">
        <v>1</v>
      </c>
    </row>
    <row r="17" spans="2:3" x14ac:dyDescent="0.25">
      <c r="B17" s="1">
        <v>9</v>
      </c>
      <c r="C17" s="1">
        <v>5</v>
      </c>
    </row>
    <row r="18" spans="2:3" x14ac:dyDescent="0.25">
      <c r="B18" s="1">
        <v>10</v>
      </c>
      <c r="C18" s="1">
        <v>6</v>
      </c>
    </row>
    <row r="19" spans="2:3" x14ac:dyDescent="0.25">
      <c r="B19" s="1">
        <v>11</v>
      </c>
      <c r="C19" s="1">
        <v>2</v>
      </c>
    </row>
    <row r="20" spans="2:3" x14ac:dyDescent="0.25">
      <c r="B20" s="1">
        <v>12</v>
      </c>
      <c r="C20" s="1">
        <v>4</v>
      </c>
    </row>
    <row r="21" spans="2:3" x14ac:dyDescent="0.25">
      <c r="B21" s="1">
        <v>13</v>
      </c>
      <c r="C21" s="1">
        <v>6</v>
      </c>
    </row>
    <row r="22" spans="2:3" x14ac:dyDescent="0.25">
      <c r="B22" s="1">
        <v>14</v>
      </c>
      <c r="C22" s="1">
        <v>3</v>
      </c>
    </row>
    <row r="23" spans="2:3" x14ac:dyDescent="0.25">
      <c r="B23" s="1">
        <v>15</v>
      </c>
      <c r="C23" s="1">
        <v>2</v>
      </c>
    </row>
    <row r="24" spans="2:3" x14ac:dyDescent="0.25">
      <c r="B24" s="1">
        <v>16</v>
      </c>
      <c r="C24" s="1">
        <v>1</v>
      </c>
    </row>
    <row r="25" spans="2:3" x14ac:dyDescent="0.25">
      <c r="B25" s="1">
        <v>17</v>
      </c>
      <c r="C25" s="1">
        <v>4</v>
      </c>
    </row>
    <row r="26" spans="2:3" x14ac:dyDescent="0.25">
      <c r="B26" s="1">
        <v>18</v>
      </c>
      <c r="C26" s="1">
        <v>5</v>
      </c>
    </row>
    <row r="27" spans="2:3" x14ac:dyDescent="0.25">
      <c r="B27" s="1">
        <v>19</v>
      </c>
      <c r="C27" s="1">
        <v>2</v>
      </c>
    </row>
    <row r="28" spans="2:3" x14ac:dyDescent="0.25">
      <c r="B28" s="1">
        <v>20</v>
      </c>
      <c r="C28" s="1">
        <v>3</v>
      </c>
    </row>
    <row r="29" spans="2:3" x14ac:dyDescent="0.25">
      <c r="B29" s="1">
        <v>21</v>
      </c>
      <c r="C29" s="1">
        <v>5</v>
      </c>
    </row>
    <row r="30" spans="2:3" x14ac:dyDescent="0.25">
      <c r="B30" s="1">
        <v>22</v>
      </c>
      <c r="C30" s="1">
        <v>2</v>
      </c>
    </row>
    <row r="31" spans="2:3" x14ac:dyDescent="0.25">
      <c r="B31" s="1">
        <v>23</v>
      </c>
      <c r="C31" s="1">
        <v>1</v>
      </c>
    </row>
    <row r="32" spans="2:3" x14ac:dyDescent="0.25">
      <c r="B32" s="1">
        <v>24</v>
      </c>
      <c r="C32" s="1">
        <v>5</v>
      </c>
    </row>
    <row r="33" spans="2:3" x14ac:dyDescent="0.25">
      <c r="B33" s="1">
        <v>25</v>
      </c>
      <c r="C33" s="1">
        <v>7</v>
      </c>
    </row>
    <row r="34" spans="2:3" x14ac:dyDescent="0.25">
      <c r="B34" s="1">
        <v>26</v>
      </c>
      <c r="C34" s="1">
        <v>6</v>
      </c>
    </row>
    <row r="35" spans="2:3" x14ac:dyDescent="0.25">
      <c r="B35" s="1">
        <v>27</v>
      </c>
      <c r="C35" s="1">
        <v>4</v>
      </c>
    </row>
    <row r="36" spans="2:3" x14ac:dyDescent="0.25">
      <c r="B36" s="1">
        <v>28</v>
      </c>
      <c r="C36" s="1">
        <v>3</v>
      </c>
    </row>
    <row r="37" spans="2:3" x14ac:dyDescent="0.25">
      <c r="B37" s="1">
        <v>29</v>
      </c>
      <c r="C37" s="1">
        <v>5</v>
      </c>
    </row>
    <row r="38" spans="2:3" x14ac:dyDescent="0.25">
      <c r="B38" s="1">
        <v>30</v>
      </c>
      <c r="C38" s="1">
        <v>2</v>
      </c>
    </row>
    <row r="39" spans="2:3" x14ac:dyDescent="0.25">
      <c r="B39" s="1">
        <v>31</v>
      </c>
      <c r="C39" s="1">
        <v>4</v>
      </c>
    </row>
    <row r="40" spans="2:3" x14ac:dyDescent="0.25">
      <c r="B40" s="1">
        <v>32</v>
      </c>
      <c r="C40" s="1">
        <v>6</v>
      </c>
    </row>
    <row r="41" spans="2:3" x14ac:dyDescent="0.25">
      <c r="B41" s="1">
        <v>33</v>
      </c>
      <c r="C41" s="1">
        <v>2</v>
      </c>
    </row>
    <row r="42" spans="2:3" x14ac:dyDescent="0.25">
      <c r="B42" s="1">
        <v>34</v>
      </c>
      <c r="C42" s="1">
        <v>3</v>
      </c>
    </row>
    <row r="43" spans="2:3" x14ac:dyDescent="0.25">
      <c r="B43" s="1">
        <v>35</v>
      </c>
      <c r="C43" s="1">
        <v>1</v>
      </c>
    </row>
    <row r="44" spans="2:3" x14ac:dyDescent="0.25">
      <c r="B44" s="1">
        <v>36</v>
      </c>
      <c r="C44" s="1">
        <v>4</v>
      </c>
    </row>
    <row r="45" spans="2:3" x14ac:dyDescent="0.25">
      <c r="B45" s="1">
        <v>37</v>
      </c>
      <c r="C45" s="1">
        <v>5</v>
      </c>
    </row>
    <row r="46" spans="2:3" x14ac:dyDescent="0.25">
      <c r="B46" s="1">
        <v>38</v>
      </c>
      <c r="C46" s="1">
        <v>2</v>
      </c>
    </row>
    <row r="47" spans="2:3" x14ac:dyDescent="0.25">
      <c r="B47" s="1">
        <v>39</v>
      </c>
      <c r="C47" s="1">
        <v>3</v>
      </c>
    </row>
    <row r="48" spans="2:3" x14ac:dyDescent="0.25">
      <c r="B48" s="1">
        <v>40</v>
      </c>
      <c r="C48" s="1">
        <v>7</v>
      </c>
    </row>
    <row r="49" spans="1:11" x14ac:dyDescent="0.25">
      <c r="B49" s="1">
        <v>41</v>
      </c>
      <c r="C49" s="1">
        <v>5</v>
      </c>
    </row>
    <row r="50" spans="1:11" x14ac:dyDescent="0.25">
      <c r="B50" s="1">
        <v>42</v>
      </c>
      <c r="C50" s="1">
        <v>6</v>
      </c>
    </row>
    <row r="51" spans="1:11" x14ac:dyDescent="0.25">
      <c r="B51" s="1">
        <v>43</v>
      </c>
      <c r="C51" s="1">
        <v>2</v>
      </c>
    </row>
    <row r="52" spans="1:11" x14ac:dyDescent="0.25">
      <c r="B52" s="1">
        <v>44</v>
      </c>
      <c r="C52" s="1">
        <v>4</v>
      </c>
    </row>
    <row r="53" spans="1:11" x14ac:dyDescent="0.25">
      <c r="B53" s="1">
        <v>45</v>
      </c>
      <c r="C53" s="1">
        <v>5</v>
      </c>
    </row>
    <row r="54" spans="1:11" x14ac:dyDescent="0.25">
      <c r="B54" s="1">
        <v>46</v>
      </c>
      <c r="C54" s="1">
        <v>1</v>
      </c>
    </row>
    <row r="55" spans="1:11" x14ac:dyDescent="0.25">
      <c r="B55" s="1">
        <v>47</v>
      </c>
      <c r="C55" s="1">
        <v>3</v>
      </c>
    </row>
    <row r="56" spans="1:11" x14ac:dyDescent="0.25">
      <c r="B56" s="1">
        <v>48</v>
      </c>
      <c r="C56" s="1">
        <v>5</v>
      </c>
    </row>
    <row r="57" spans="1:11" x14ac:dyDescent="0.25">
      <c r="B57" s="1">
        <v>49</v>
      </c>
      <c r="C57" s="1">
        <v>2</v>
      </c>
    </row>
    <row r="58" spans="1:11" x14ac:dyDescent="0.25">
      <c r="B58" s="1">
        <v>50</v>
      </c>
      <c r="C58" s="1">
        <v>1</v>
      </c>
    </row>
    <row r="59" spans="1:11" x14ac:dyDescent="0.25">
      <c r="B59" s="4"/>
      <c r="C59" s="4"/>
    </row>
    <row r="60" spans="1:11" x14ac:dyDescent="0.25">
      <c r="A60" s="5" t="s">
        <v>2</v>
      </c>
      <c r="K60" s="5" t="s">
        <v>6</v>
      </c>
    </row>
    <row r="62" spans="1:11" x14ac:dyDescent="0.25">
      <c r="A62" s="3" t="s">
        <v>15</v>
      </c>
      <c r="B62" s="27" t="s">
        <v>20</v>
      </c>
      <c r="C62" s="27"/>
      <c r="D62" s="27"/>
      <c r="E62" s="27"/>
      <c r="F62" s="27"/>
      <c r="G62" s="27"/>
      <c r="K62" s="6">
        <f>MAX(C9:C58)-MIN(C9:C58)</f>
        <v>7</v>
      </c>
    </row>
    <row r="63" spans="1:11" x14ac:dyDescent="0.25">
      <c r="K63" s="4"/>
    </row>
    <row r="64" spans="1:11" x14ac:dyDescent="0.25">
      <c r="A64" s="3" t="s">
        <v>16</v>
      </c>
      <c r="B64" s="27" t="s">
        <v>21</v>
      </c>
      <c r="C64" s="27"/>
      <c r="D64" s="27"/>
      <c r="E64" s="27"/>
      <c r="F64" s="27"/>
      <c r="G64" s="27"/>
      <c r="H64" s="27"/>
      <c r="K64" s="6">
        <f>_xlfn.VAR.S(C9:C58)</f>
        <v>3.62</v>
      </c>
    </row>
    <row r="66" spans="1:11" x14ac:dyDescent="0.25">
      <c r="A66" s="3" t="s">
        <v>17</v>
      </c>
      <c r="B66" s="27" t="s">
        <v>22</v>
      </c>
      <c r="C66" s="27"/>
      <c r="D66" s="27"/>
      <c r="E66" s="27"/>
      <c r="F66" s="27"/>
      <c r="G66" s="27"/>
      <c r="H66" s="27"/>
      <c r="I66" s="27"/>
      <c r="J66" s="27"/>
      <c r="K66" s="6">
        <f>SQRT(K64)</f>
        <v>1.9026297590440449</v>
      </c>
    </row>
    <row r="67" spans="1:11" x14ac:dyDescent="0.25">
      <c r="B67" s="23"/>
      <c r="C67" s="23"/>
    </row>
  </sheetData>
  <mergeCells count="7">
    <mergeCell ref="B67:C67"/>
    <mergeCell ref="A1:Q1"/>
    <mergeCell ref="A3:Q3"/>
    <mergeCell ref="A6:J6"/>
    <mergeCell ref="B62:G62"/>
    <mergeCell ref="B64:H64"/>
    <mergeCell ref="B66:J6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F789-1C62-4AF2-94BC-399D23FB7F5B}">
  <dimension ref="A1:Q28"/>
  <sheetViews>
    <sheetView workbookViewId="0">
      <selection sqref="A1:J1"/>
    </sheetView>
  </sheetViews>
  <sheetFormatPr defaultRowHeight="15" x14ac:dyDescent="0.25"/>
  <cols>
    <col min="1" max="1" width="28.42578125" bestFit="1" customWidth="1"/>
    <col min="2" max="2" width="11" bestFit="1" customWidth="1"/>
    <col min="3" max="3" width="20.5703125" bestFit="1" customWidth="1"/>
    <col min="17" max="17" width="20.42578125" customWidth="1"/>
  </cols>
  <sheetData>
    <row r="1" spans="1:17" ht="18.75" x14ac:dyDescent="0.3">
      <c r="A1" s="29" t="s">
        <v>326</v>
      </c>
      <c r="B1" s="29"/>
      <c r="C1" s="29"/>
      <c r="D1" s="29"/>
      <c r="E1" s="29"/>
      <c r="F1" s="29"/>
      <c r="G1" s="29"/>
      <c r="H1" s="29"/>
      <c r="I1" s="29"/>
      <c r="J1" s="29"/>
      <c r="K1" s="9"/>
      <c r="L1" s="9"/>
      <c r="M1" s="9"/>
      <c r="N1" s="9"/>
      <c r="O1" s="9"/>
      <c r="P1" s="9"/>
      <c r="Q1" s="9"/>
    </row>
    <row r="3" spans="1:17" ht="57.75" customHeight="1" x14ac:dyDescent="0.25">
      <c r="A3" s="28" t="s">
        <v>25</v>
      </c>
      <c r="B3" s="28"/>
      <c r="C3" s="28"/>
      <c r="D3" s="28"/>
      <c r="E3" s="28"/>
      <c r="F3" s="28"/>
      <c r="G3" s="28"/>
      <c r="H3" s="28"/>
      <c r="I3" s="28"/>
      <c r="J3" s="28"/>
      <c r="K3" s="8"/>
      <c r="L3" s="8"/>
      <c r="M3" s="8"/>
      <c r="N3" s="8"/>
      <c r="O3" s="8"/>
      <c r="P3" s="8"/>
      <c r="Q3" s="8"/>
    </row>
    <row r="5" spans="1:17" x14ac:dyDescent="0.25">
      <c r="A5" t="s">
        <v>1</v>
      </c>
    </row>
    <row r="6" spans="1:17" x14ac:dyDescent="0.25">
      <c r="A6" s="27" t="s">
        <v>26</v>
      </c>
      <c r="B6" s="27"/>
      <c r="C6" s="27"/>
      <c r="D6" s="27"/>
      <c r="E6" s="27"/>
      <c r="F6" s="27"/>
      <c r="G6" s="27"/>
      <c r="H6" s="27"/>
      <c r="I6" s="27"/>
      <c r="J6" s="27"/>
    </row>
    <row r="7" spans="1:17" x14ac:dyDescent="0.25"/>
    <row r="8" spans="1:17" x14ac:dyDescent="0.25">
      <c r="B8" s="2" t="s">
        <v>27</v>
      </c>
      <c r="C8" s="2" t="s">
        <v>28</v>
      </c>
    </row>
    <row r="9" spans="1:17" x14ac:dyDescent="0.25">
      <c r="B9" s="1">
        <v>1</v>
      </c>
      <c r="C9" s="1">
        <v>110</v>
      </c>
    </row>
    <row r="10" spans="1:17" x14ac:dyDescent="0.25">
      <c r="B10" s="1">
        <v>2</v>
      </c>
      <c r="C10" s="1">
        <v>115</v>
      </c>
    </row>
    <row r="11" spans="1:17" x14ac:dyDescent="0.25">
      <c r="B11" s="1">
        <v>3</v>
      </c>
      <c r="C11" s="1">
        <v>150</v>
      </c>
    </row>
    <row r="12" spans="1:17" x14ac:dyDescent="0.25">
      <c r="B12" s="1">
        <v>4</v>
      </c>
      <c r="C12" s="1">
        <v>125</v>
      </c>
    </row>
    <row r="13" spans="1:17" x14ac:dyDescent="0.25">
      <c r="B13" s="1">
        <v>5</v>
      </c>
      <c r="C13" s="1">
        <v>130</v>
      </c>
    </row>
    <row r="14" spans="1:17" x14ac:dyDescent="0.25">
      <c r="B14" s="1">
        <v>6</v>
      </c>
      <c r="C14" s="1">
        <v>140</v>
      </c>
    </row>
    <row r="15" spans="1:17" x14ac:dyDescent="0.25">
      <c r="B15" s="1">
        <v>7</v>
      </c>
      <c r="C15" s="1">
        <v>145</v>
      </c>
    </row>
    <row r="16" spans="1:17" x14ac:dyDescent="0.25">
      <c r="B16" s="1">
        <v>8</v>
      </c>
      <c r="C16" s="1">
        <v>120</v>
      </c>
    </row>
    <row r="17" spans="1:11" x14ac:dyDescent="0.25">
      <c r="B17" s="1">
        <v>9</v>
      </c>
      <c r="C17" s="1">
        <v>115</v>
      </c>
    </row>
    <row r="18" spans="1:11" x14ac:dyDescent="0.25">
      <c r="B18" s="1">
        <v>10</v>
      </c>
      <c r="C18" s="1">
        <v>135</v>
      </c>
    </row>
    <row r="19" spans="1:11" x14ac:dyDescent="0.25">
      <c r="B19" s="1">
        <v>11</v>
      </c>
      <c r="C19" s="1">
        <v>130</v>
      </c>
    </row>
    <row r="20" spans="1:11" x14ac:dyDescent="0.25">
      <c r="B20" s="1">
        <v>12</v>
      </c>
      <c r="C20" s="1">
        <v>140</v>
      </c>
    </row>
    <row r="21" spans="1:11" x14ac:dyDescent="0.25">
      <c r="B21" s="4"/>
      <c r="C21" s="4"/>
    </row>
    <row r="22" spans="1:11" x14ac:dyDescent="0.25">
      <c r="A22" s="5" t="s">
        <v>2</v>
      </c>
      <c r="K22" s="5" t="s">
        <v>6</v>
      </c>
    </row>
    <row r="24" spans="1:11" x14ac:dyDescent="0.25">
      <c r="A24" s="3" t="s">
        <v>29</v>
      </c>
      <c r="B24" s="27" t="s">
        <v>31</v>
      </c>
      <c r="C24" s="27"/>
      <c r="D24" s="27"/>
      <c r="E24" s="27"/>
      <c r="F24" s="27"/>
      <c r="G24" s="27"/>
      <c r="K24" s="6">
        <f>AVERAGE(C9:C20)</f>
        <v>129.58333333333334</v>
      </c>
    </row>
    <row r="25" spans="1:11" x14ac:dyDescent="0.25">
      <c r="K25" s="4"/>
    </row>
    <row r="26" spans="1:11" x14ac:dyDescent="0.25">
      <c r="A26" s="3" t="s">
        <v>30</v>
      </c>
      <c r="B26" s="27" t="s">
        <v>32</v>
      </c>
      <c r="C26" s="27"/>
      <c r="D26" s="27"/>
      <c r="E26" s="27"/>
      <c r="F26" s="27"/>
      <c r="G26" s="27"/>
      <c r="H26" s="27"/>
      <c r="K26" s="6">
        <f>MAX(C9:C20)-MIN(C9:C20)</f>
        <v>40</v>
      </c>
    </row>
    <row r="28" spans="1:11" x14ac:dyDescent="0.25">
      <c r="B28" s="23"/>
      <c r="C28" s="23"/>
    </row>
  </sheetData>
  <mergeCells count="6">
    <mergeCell ref="B28:C28"/>
    <mergeCell ref="A3:J3"/>
    <mergeCell ref="A1:J1"/>
    <mergeCell ref="A6:J6"/>
    <mergeCell ref="B24:G24"/>
    <mergeCell ref="B26:H2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0F17-3233-4D26-9CB2-F9D488540B4E}">
  <dimension ref="A1:Q117"/>
  <sheetViews>
    <sheetView workbookViewId="0">
      <selection activeCell="E4" sqref="E4"/>
    </sheetView>
  </sheetViews>
  <sheetFormatPr defaultRowHeight="15" x14ac:dyDescent="0.25"/>
  <cols>
    <col min="1" max="1" width="28.42578125" bestFit="1" customWidth="1"/>
    <col min="2" max="2" width="11" bestFit="1" customWidth="1"/>
    <col min="3" max="3" width="20.5703125" bestFit="1" customWidth="1"/>
    <col min="13" max="13" width="12" bestFit="1" customWidth="1"/>
    <col min="17" max="17" width="20.42578125" customWidth="1"/>
  </cols>
  <sheetData>
    <row r="1" spans="1:17" ht="18.75" x14ac:dyDescent="0.3">
      <c r="A1" s="29" t="s">
        <v>326</v>
      </c>
      <c r="B1" s="29"/>
      <c r="C1" s="29"/>
      <c r="D1" s="29"/>
      <c r="E1" s="29"/>
      <c r="F1" s="29"/>
      <c r="G1" s="29"/>
      <c r="H1" s="29"/>
      <c r="I1" s="29"/>
      <c r="J1" s="29"/>
      <c r="K1" s="9"/>
      <c r="L1" s="9"/>
      <c r="M1" s="9"/>
      <c r="N1" s="9"/>
      <c r="O1" s="9"/>
      <c r="P1" s="9"/>
      <c r="Q1" s="9"/>
    </row>
    <row r="3" spans="1:17" ht="57.75" customHeight="1" x14ac:dyDescent="0.25">
      <c r="A3" s="28" t="s">
        <v>35</v>
      </c>
      <c r="B3" s="28"/>
      <c r="C3" s="28"/>
      <c r="D3" s="28"/>
      <c r="E3" s="28"/>
      <c r="F3" s="28"/>
      <c r="G3" s="28"/>
      <c r="H3" s="28"/>
      <c r="I3" s="28"/>
      <c r="J3" s="28"/>
      <c r="K3" s="8"/>
      <c r="L3" s="8"/>
      <c r="M3" s="8"/>
      <c r="N3" s="8"/>
      <c r="O3" s="8"/>
      <c r="P3" s="8"/>
      <c r="Q3" s="8"/>
    </row>
    <row r="5" spans="1:17" x14ac:dyDescent="0.25">
      <c r="A5" t="s">
        <v>1</v>
      </c>
    </row>
    <row r="6" spans="1:17" x14ac:dyDescent="0.25">
      <c r="A6" s="27" t="s">
        <v>36</v>
      </c>
      <c r="B6" s="27"/>
      <c r="C6" s="27"/>
      <c r="D6" s="27"/>
      <c r="E6" s="27"/>
      <c r="F6" s="27"/>
      <c r="G6" s="27"/>
      <c r="H6" s="27"/>
      <c r="I6" s="27"/>
      <c r="J6" s="27"/>
    </row>
    <row r="7" spans="1:17" x14ac:dyDescent="0.25"/>
    <row r="8" spans="1:17" x14ac:dyDescent="0.25">
      <c r="B8" s="2" t="s">
        <v>9</v>
      </c>
      <c r="C8" s="2" t="s">
        <v>10</v>
      </c>
    </row>
    <row r="9" spans="1:17" x14ac:dyDescent="0.25">
      <c r="B9" s="1">
        <v>1</v>
      </c>
      <c r="C9" s="1">
        <v>5</v>
      </c>
    </row>
    <row r="10" spans="1:17" x14ac:dyDescent="0.25">
      <c r="B10" s="1">
        <v>2</v>
      </c>
      <c r="C10" s="1">
        <v>10</v>
      </c>
    </row>
    <row r="11" spans="1:17" x14ac:dyDescent="0.25">
      <c r="B11" s="1">
        <v>3</v>
      </c>
      <c r="C11" s="1">
        <v>20</v>
      </c>
    </row>
    <row r="12" spans="1:17" x14ac:dyDescent="0.25">
      <c r="B12" s="1">
        <v>4</v>
      </c>
      <c r="C12" s="1">
        <v>15</v>
      </c>
    </row>
    <row r="13" spans="1:17" x14ac:dyDescent="0.25">
      <c r="B13" s="1">
        <v>5</v>
      </c>
      <c r="C13" s="1">
        <v>40</v>
      </c>
    </row>
    <row r="14" spans="1:17" x14ac:dyDescent="0.25">
      <c r="B14" s="1">
        <v>6</v>
      </c>
      <c r="C14" s="1">
        <v>24</v>
      </c>
    </row>
    <row r="15" spans="1:17" x14ac:dyDescent="0.25">
      <c r="B15" s="1">
        <v>7</v>
      </c>
      <c r="C15" s="1">
        <v>26</v>
      </c>
    </row>
    <row r="16" spans="1:17" x14ac:dyDescent="0.25">
      <c r="B16" s="1">
        <v>8</v>
      </c>
      <c r="C16" s="1">
        <v>31</v>
      </c>
    </row>
    <row r="17" spans="2:3" x14ac:dyDescent="0.25">
      <c r="B17" s="1">
        <v>9</v>
      </c>
      <c r="C17" s="1">
        <v>21</v>
      </c>
    </row>
    <row r="18" spans="2:3" x14ac:dyDescent="0.25">
      <c r="B18" s="1">
        <v>10</v>
      </c>
      <c r="C18" s="1">
        <v>40</v>
      </c>
    </row>
    <row r="19" spans="2:3" x14ac:dyDescent="0.25">
      <c r="B19" s="1">
        <v>11</v>
      </c>
      <c r="C19" s="1">
        <v>30</v>
      </c>
    </row>
    <row r="20" spans="2:3" x14ac:dyDescent="0.25">
      <c r="B20" s="1">
        <v>12</v>
      </c>
      <c r="C20" s="1">
        <v>25</v>
      </c>
    </row>
    <row r="21" spans="2:3" x14ac:dyDescent="0.25">
      <c r="B21" s="1">
        <v>13</v>
      </c>
      <c r="C21" s="1">
        <v>26</v>
      </c>
    </row>
    <row r="22" spans="2:3" x14ac:dyDescent="0.25">
      <c r="B22" s="1">
        <v>14</v>
      </c>
      <c r="C22" s="1">
        <v>15</v>
      </c>
    </row>
    <row r="23" spans="2:3" x14ac:dyDescent="0.25">
      <c r="B23" s="1">
        <v>15</v>
      </c>
      <c r="C23" s="1">
        <v>16</v>
      </c>
    </row>
    <row r="24" spans="2:3" x14ac:dyDescent="0.25">
      <c r="B24" s="1">
        <v>16</v>
      </c>
      <c r="C24" s="1">
        <v>18</v>
      </c>
    </row>
    <row r="25" spans="2:3" x14ac:dyDescent="0.25">
      <c r="B25" s="1">
        <v>17</v>
      </c>
      <c r="C25" s="1">
        <v>20</v>
      </c>
    </row>
    <row r="26" spans="2:3" x14ac:dyDescent="0.25">
      <c r="B26" s="1">
        <v>18</v>
      </c>
      <c r="C26" s="1">
        <v>20</v>
      </c>
    </row>
    <row r="27" spans="2:3" x14ac:dyDescent="0.25">
      <c r="B27" s="1">
        <v>19</v>
      </c>
      <c r="C27" s="1">
        <v>30</v>
      </c>
    </row>
    <row r="28" spans="2:3" x14ac:dyDescent="0.25">
      <c r="B28" s="1">
        <v>20</v>
      </c>
      <c r="C28" s="1">
        <v>25</v>
      </c>
    </row>
    <row r="29" spans="2:3" x14ac:dyDescent="0.25">
      <c r="B29" s="1">
        <v>21</v>
      </c>
      <c r="C29" s="1">
        <v>24</v>
      </c>
    </row>
    <row r="30" spans="2:3" x14ac:dyDescent="0.25">
      <c r="B30" s="1">
        <v>22</v>
      </c>
      <c r="C30" s="1">
        <v>26</v>
      </c>
    </row>
    <row r="31" spans="2:3" x14ac:dyDescent="0.25">
      <c r="B31" s="1">
        <v>23</v>
      </c>
      <c r="C31" s="1">
        <v>23</v>
      </c>
    </row>
    <row r="32" spans="2:3" x14ac:dyDescent="0.25">
      <c r="B32" s="1">
        <v>24</v>
      </c>
      <c r="C32" s="1">
        <v>15</v>
      </c>
    </row>
    <row r="33" spans="2:3" x14ac:dyDescent="0.25">
      <c r="B33" s="1">
        <v>25</v>
      </c>
      <c r="C33" s="1">
        <v>17</v>
      </c>
    </row>
    <row r="34" spans="2:3" x14ac:dyDescent="0.25">
      <c r="B34" s="1">
        <v>26</v>
      </c>
      <c r="C34" s="1">
        <v>19</v>
      </c>
    </row>
    <row r="35" spans="2:3" x14ac:dyDescent="0.25">
      <c r="B35" s="1">
        <v>27</v>
      </c>
      <c r="C35" s="1">
        <v>20</v>
      </c>
    </row>
    <row r="36" spans="2:3" x14ac:dyDescent="0.25">
      <c r="B36" s="1">
        <v>28</v>
      </c>
      <c r="C36" s="1">
        <v>15</v>
      </c>
    </row>
    <row r="37" spans="2:3" x14ac:dyDescent="0.25">
      <c r="B37" s="1">
        <v>29</v>
      </c>
      <c r="C37" s="1">
        <v>16</v>
      </c>
    </row>
    <row r="38" spans="2:3" x14ac:dyDescent="0.25">
      <c r="B38" s="1">
        <v>30</v>
      </c>
      <c r="C38" s="1">
        <v>12</v>
      </c>
    </row>
    <row r="39" spans="2:3" x14ac:dyDescent="0.25">
      <c r="B39" s="1">
        <v>31</v>
      </c>
      <c r="C39" s="1">
        <v>10</v>
      </c>
    </row>
    <row r="40" spans="2:3" x14ac:dyDescent="0.25">
      <c r="B40" s="1">
        <v>32</v>
      </c>
      <c r="C40" s="1">
        <v>15</v>
      </c>
    </row>
    <row r="41" spans="2:3" x14ac:dyDescent="0.25">
      <c r="B41" s="1">
        <v>33</v>
      </c>
      <c r="C41" s="1">
        <v>10</v>
      </c>
    </row>
    <row r="42" spans="2:3" x14ac:dyDescent="0.25">
      <c r="B42" s="1">
        <v>34</v>
      </c>
      <c r="C42" s="1">
        <v>10</v>
      </c>
    </row>
    <row r="43" spans="2:3" x14ac:dyDescent="0.25">
      <c r="B43" s="1">
        <v>35</v>
      </c>
      <c r="C43" s="1">
        <v>15</v>
      </c>
    </row>
    <row r="44" spans="2:3" x14ac:dyDescent="0.25">
      <c r="B44" s="1">
        <v>36</v>
      </c>
      <c r="C44" s="1">
        <v>14</v>
      </c>
    </row>
    <row r="45" spans="2:3" x14ac:dyDescent="0.25">
      <c r="B45" s="1">
        <v>37</v>
      </c>
      <c r="C45" s="1">
        <v>5</v>
      </c>
    </row>
    <row r="46" spans="2:3" x14ac:dyDescent="0.25">
      <c r="B46" s="1">
        <v>38</v>
      </c>
      <c r="C46" s="1">
        <v>8</v>
      </c>
    </row>
    <row r="47" spans="2:3" x14ac:dyDescent="0.25">
      <c r="B47" s="1">
        <v>39</v>
      </c>
      <c r="C47" s="1">
        <v>9</v>
      </c>
    </row>
    <row r="48" spans="2:3" x14ac:dyDescent="0.25">
      <c r="B48" s="1">
        <v>40</v>
      </c>
      <c r="C48" s="1">
        <v>10</v>
      </c>
    </row>
    <row r="49" spans="2:3" x14ac:dyDescent="0.25">
      <c r="B49" s="1">
        <v>41</v>
      </c>
      <c r="C49" s="1">
        <v>12</v>
      </c>
    </row>
    <row r="50" spans="2:3" x14ac:dyDescent="0.25">
      <c r="B50" s="1">
        <v>42</v>
      </c>
      <c r="C50" s="1">
        <v>14</v>
      </c>
    </row>
    <row r="51" spans="2:3" x14ac:dyDescent="0.25">
      <c r="B51" s="1">
        <v>43</v>
      </c>
      <c r="C51" s="1">
        <v>15</v>
      </c>
    </row>
    <row r="52" spans="2:3" x14ac:dyDescent="0.25">
      <c r="B52" s="1">
        <v>44</v>
      </c>
      <c r="C52" s="1">
        <v>12</v>
      </c>
    </row>
    <row r="53" spans="2:3" x14ac:dyDescent="0.25">
      <c r="B53" s="1">
        <v>45</v>
      </c>
      <c r="C53" s="1">
        <v>13</v>
      </c>
    </row>
    <row r="54" spans="2:3" x14ac:dyDescent="0.25">
      <c r="B54" s="1">
        <v>46</v>
      </c>
      <c r="C54" s="1">
        <v>14</v>
      </c>
    </row>
    <row r="55" spans="2:3" x14ac:dyDescent="0.25">
      <c r="B55" s="1">
        <v>47</v>
      </c>
      <c r="C55" s="1">
        <v>17</v>
      </c>
    </row>
    <row r="56" spans="2:3" x14ac:dyDescent="0.25">
      <c r="B56" s="1">
        <v>48</v>
      </c>
      <c r="C56" s="1">
        <v>19</v>
      </c>
    </row>
    <row r="57" spans="2:3" x14ac:dyDescent="0.25">
      <c r="B57" s="1">
        <v>49</v>
      </c>
      <c r="C57" s="1">
        <v>20</v>
      </c>
    </row>
    <row r="58" spans="2:3" x14ac:dyDescent="0.25">
      <c r="B58" s="1">
        <v>50</v>
      </c>
      <c r="C58" s="1">
        <v>25</v>
      </c>
    </row>
    <row r="59" spans="2:3" x14ac:dyDescent="0.25">
      <c r="B59" s="1">
        <v>51</v>
      </c>
      <c r="C59" s="1">
        <v>25</v>
      </c>
    </row>
    <row r="60" spans="2:3" x14ac:dyDescent="0.25">
      <c r="B60" s="1">
        <v>52</v>
      </c>
      <c r="C60" s="1">
        <v>26</v>
      </c>
    </row>
    <row r="61" spans="2:3" x14ac:dyDescent="0.25">
      <c r="B61" s="1">
        <v>53</v>
      </c>
      <c r="C61" s="1">
        <v>25</v>
      </c>
    </row>
    <row r="62" spans="2:3" x14ac:dyDescent="0.25">
      <c r="B62" s="1">
        <v>54</v>
      </c>
      <c r="C62" s="1">
        <v>24</v>
      </c>
    </row>
    <row r="63" spans="2:3" x14ac:dyDescent="0.25">
      <c r="B63" s="1">
        <v>55</v>
      </c>
      <c r="C63" s="1">
        <v>23</v>
      </c>
    </row>
    <row r="64" spans="2:3" x14ac:dyDescent="0.25">
      <c r="B64" s="1">
        <v>56</v>
      </c>
      <c r="C64" s="1">
        <v>21</v>
      </c>
    </row>
    <row r="65" spans="2:3" x14ac:dyDescent="0.25">
      <c r="B65" s="1">
        <v>57</v>
      </c>
      <c r="C65" s="1">
        <v>28</v>
      </c>
    </row>
    <row r="66" spans="2:3" x14ac:dyDescent="0.25">
      <c r="B66" s="1">
        <v>58</v>
      </c>
      <c r="C66" s="1">
        <v>20</v>
      </c>
    </row>
    <row r="67" spans="2:3" x14ac:dyDescent="0.25">
      <c r="B67" s="1">
        <v>59</v>
      </c>
      <c r="C67" s="1">
        <v>15</v>
      </c>
    </row>
    <row r="68" spans="2:3" x14ac:dyDescent="0.25">
      <c r="B68" s="1">
        <v>60</v>
      </c>
      <c r="C68" s="1">
        <v>15</v>
      </c>
    </row>
    <row r="69" spans="2:3" x14ac:dyDescent="0.25">
      <c r="B69" s="1">
        <v>61</v>
      </c>
      <c r="C69" s="1">
        <v>16</v>
      </c>
    </row>
    <row r="70" spans="2:3" x14ac:dyDescent="0.25">
      <c r="B70" s="1">
        <v>62</v>
      </c>
      <c r="C70" s="1">
        <v>19</v>
      </c>
    </row>
    <row r="71" spans="2:3" x14ac:dyDescent="0.25">
      <c r="B71" s="1">
        <v>63</v>
      </c>
      <c r="C71" s="1">
        <v>18</v>
      </c>
    </row>
    <row r="72" spans="2:3" x14ac:dyDescent="0.25">
      <c r="B72" s="1">
        <v>64</v>
      </c>
      <c r="C72" s="1">
        <v>30</v>
      </c>
    </row>
    <row r="73" spans="2:3" x14ac:dyDescent="0.25">
      <c r="B73" s="1">
        <v>65</v>
      </c>
      <c r="C73" s="1">
        <v>45</v>
      </c>
    </row>
    <row r="74" spans="2:3" x14ac:dyDescent="0.25">
      <c r="B74" s="1">
        <v>66</v>
      </c>
      <c r="C74" s="1">
        <v>45</v>
      </c>
    </row>
    <row r="75" spans="2:3" x14ac:dyDescent="0.25">
      <c r="B75" s="1">
        <v>67</v>
      </c>
      <c r="C75" s="1">
        <v>30</v>
      </c>
    </row>
    <row r="76" spans="2:3" x14ac:dyDescent="0.25">
      <c r="B76" s="1">
        <v>68</v>
      </c>
      <c r="C76" s="1">
        <v>35</v>
      </c>
    </row>
    <row r="77" spans="2:3" x14ac:dyDescent="0.25">
      <c r="B77" s="1">
        <v>69</v>
      </c>
      <c r="C77" s="1">
        <v>34</v>
      </c>
    </row>
    <row r="78" spans="2:3" x14ac:dyDescent="0.25">
      <c r="B78" s="1">
        <v>70</v>
      </c>
      <c r="C78" s="1">
        <v>36</v>
      </c>
    </row>
    <row r="79" spans="2:3" x14ac:dyDescent="0.25">
      <c r="B79" s="1">
        <v>71</v>
      </c>
      <c r="C79" s="1">
        <v>38</v>
      </c>
    </row>
    <row r="80" spans="2:3" x14ac:dyDescent="0.25">
      <c r="B80" s="1">
        <v>72</v>
      </c>
      <c r="C80" s="1">
        <v>35</v>
      </c>
    </row>
    <row r="81" spans="2:3" x14ac:dyDescent="0.25">
      <c r="B81" s="1">
        <v>73</v>
      </c>
      <c r="C81" s="1">
        <v>33</v>
      </c>
    </row>
    <row r="82" spans="2:3" x14ac:dyDescent="0.25">
      <c r="B82" s="1">
        <v>74</v>
      </c>
      <c r="C82" s="1">
        <v>30</v>
      </c>
    </row>
    <row r="83" spans="2:3" x14ac:dyDescent="0.25">
      <c r="B83" s="1">
        <v>75</v>
      </c>
      <c r="C83" s="1">
        <v>23</v>
      </c>
    </row>
    <row r="84" spans="2:3" x14ac:dyDescent="0.25">
      <c r="B84" s="1">
        <v>76</v>
      </c>
      <c r="C84" s="1">
        <v>31</v>
      </c>
    </row>
    <row r="85" spans="2:3" x14ac:dyDescent="0.25">
      <c r="B85" s="1">
        <v>77</v>
      </c>
      <c r="C85" s="1">
        <v>33</v>
      </c>
    </row>
    <row r="86" spans="2:3" x14ac:dyDescent="0.25">
      <c r="B86" s="1">
        <v>78</v>
      </c>
      <c r="C86" s="1">
        <v>8</v>
      </c>
    </row>
    <row r="87" spans="2:3" x14ac:dyDescent="0.25">
      <c r="B87" s="1">
        <v>79</v>
      </c>
      <c r="C87" s="1">
        <v>10</v>
      </c>
    </row>
    <row r="88" spans="2:3" x14ac:dyDescent="0.25">
      <c r="B88" s="1">
        <v>80</v>
      </c>
      <c r="C88" s="1">
        <v>19</v>
      </c>
    </row>
    <row r="89" spans="2:3" x14ac:dyDescent="0.25">
      <c r="B89" s="1">
        <v>81</v>
      </c>
      <c r="C89" s="1">
        <v>10</v>
      </c>
    </row>
    <row r="90" spans="2:3" x14ac:dyDescent="0.25">
      <c r="B90" s="1">
        <v>82</v>
      </c>
      <c r="C90" s="1">
        <v>10</v>
      </c>
    </row>
    <row r="91" spans="2:3" x14ac:dyDescent="0.25">
      <c r="B91" s="1">
        <v>83</v>
      </c>
      <c r="C91" s="1">
        <v>15</v>
      </c>
    </row>
    <row r="92" spans="2:3" x14ac:dyDescent="0.25">
      <c r="B92" s="1">
        <v>84</v>
      </c>
      <c r="C92" s="1">
        <v>18</v>
      </c>
    </row>
    <row r="93" spans="2:3" x14ac:dyDescent="0.25">
      <c r="B93" s="1">
        <v>85</v>
      </c>
      <c r="C93" s="1">
        <v>20</v>
      </c>
    </row>
    <row r="94" spans="2:3" x14ac:dyDescent="0.25">
      <c r="B94" s="1">
        <v>86</v>
      </c>
      <c r="C94" s="1">
        <v>21</v>
      </c>
    </row>
    <row r="95" spans="2:3" x14ac:dyDescent="0.25">
      <c r="B95" s="1">
        <v>87</v>
      </c>
      <c r="C95" s="1">
        <v>19</v>
      </c>
    </row>
    <row r="96" spans="2:3" x14ac:dyDescent="0.25">
      <c r="B96" s="1">
        <v>88</v>
      </c>
      <c r="C96" s="1">
        <v>18</v>
      </c>
    </row>
    <row r="97" spans="1:11" x14ac:dyDescent="0.25">
      <c r="B97" s="1">
        <v>89</v>
      </c>
      <c r="C97" s="1">
        <v>16</v>
      </c>
    </row>
    <row r="98" spans="1:11" x14ac:dyDescent="0.25">
      <c r="B98" s="1">
        <v>90</v>
      </c>
      <c r="C98" s="1">
        <v>11</v>
      </c>
    </row>
    <row r="99" spans="1:11" x14ac:dyDescent="0.25">
      <c r="B99" s="1">
        <v>91</v>
      </c>
      <c r="C99" s="1">
        <v>17</v>
      </c>
    </row>
    <row r="100" spans="1:11" x14ac:dyDescent="0.25">
      <c r="B100" s="1">
        <v>92</v>
      </c>
      <c r="C100" s="1">
        <v>14</v>
      </c>
    </row>
    <row r="101" spans="1:11" x14ac:dyDescent="0.25">
      <c r="B101" s="1">
        <v>93</v>
      </c>
      <c r="C101" s="1">
        <v>12</v>
      </c>
    </row>
    <row r="102" spans="1:11" x14ac:dyDescent="0.25">
      <c r="B102" s="1">
        <v>94</v>
      </c>
      <c r="C102" s="1">
        <v>20</v>
      </c>
    </row>
    <row r="103" spans="1:11" x14ac:dyDescent="0.25">
      <c r="B103" s="1">
        <v>95</v>
      </c>
      <c r="C103" s="1">
        <v>23</v>
      </c>
    </row>
    <row r="104" spans="1:11" x14ac:dyDescent="0.25">
      <c r="B104" s="1">
        <v>96</v>
      </c>
      <c r="C104" s="1">
        <v>19</v>
      </c>
    </row>
    <row r="105" spans="1:11" x14ac:dyDescent="0.25">
      <c r="B105" s="1">
        <v>97</v>
      </c>
      <c r="C105" s="1">
        <v>15</v>
      </c>
    </row>
    <row r="106" spans="1:11" x14ac:dyDescent="0.25">
      <c r="B106" s="1">
        <v>98</v>
      </c>
      <c r="C106" s="1">
        <v>16</v>
      </c>
    </row>
    <row r="107" spans="1:11" x14ac:dyDescent="0.25">
      <c r="B107" s="1">
        <v>99</v>
      </c>
      <c r="C107" s="1">
        <v>13</v>
      </c>
    </row>
    <row r="108" spans="1:11" x14ac:dyDescent="0.25">
      <c r="B108" s="1">
        <v>100</v>
      </c>
      <c r="C108" s="1">
        <v>18</v>
      </c>
    </row>
    <row r="109" spans="1:11" x14ac:dyDescent="0.25">
      <c r="B109" s="4"/>
      <c r="C109" s="4"/>
    </row>
    <row r="110" spans="1:11" x14ac:dyDescent="0.25">
      <c r="B110" s="4"/>
      <c r="C110" s="4"/>
    </row>
    <row r="111" spans="1:11" x14ac:dyDescent="0.25">
      <c r="A111" s="5" t="s">
        <v>2</v>
      </c>
      <c r="K111" s="5" t="s">
        <v>6</v>
      </c>
    </row>
    <row r="113" spans="1:13" x14ac:dyDescent="0.25">
      <c r="A113" s="3" t="s">
        <v>29</v>
      </c>
      <c r="B113" s="27" t="s">
        <v>37</v>
      </c>
      <c r="C113" s="27"/>
      <c r="D113" s="27"/>
      <c r="E113" s="27"/>
      <c r="F113" s="27"/>
      <c r="G113" s="27"/>
      <c r="K113" s="6">
        <f>AVERAGE(C9:C108)</f>
        <v>20.260000000000002</v>
      </c>
    </row>
    <row r="114" spans="1:13" x14ac:dyDescent="0.25">
      <c r="K114" s="4"/>
    </row>
    <row r="115" spans="1:13" x14ac:dyDescent="0.25">
      <c r="A115" s="3" t="s">
        <v>30</v>
      </c>
      <c r="B115" s="27" t="s">
        <v>38</v>
      </c>
      <c r="C115" s="27"/>
      <c r="D115" s="27"/>
      <c r="E115" s="27"/>
      <c r="F115" s="27"/>
      <c r="G115" s="27"/>
      <c r="H115" s="27"/>
      <c r="K115" s="6">
        <f>MAX(C9:C108)-MIN(C9:C108)</f>
        <v>40</v>
      </c>
    </row>
    <row r="116" spans="1:13" x14ac:dyDescent="0.25">
      <c r="M116" s="5" t="s">
        <v>34</v>
      </c>
    </row>
    <row r="117" spans="1:13" x14ac:dyDescent="0.25">
      <c r="A117" s="3" t="s">
        <v>30</v>
      </c>
      <c r="B117" s="10" t="s">
        <v>39</v>
      </c>
      <c r="C117" s="10"/>
      <c r="D117" s="10"/>
      <c r="E117" s="10"/>
      <c r="F117" s="10"/>
      <c r="G117" s="10"/>
      <c r="H117" s="10"/>
      <c r="I117" s="10"/>
      <c r="K117" s="6">
        <f>SQRT(M117)</f>
        <v>8.6545603089593239</v>
      </c>
      <c r="M117">
        <f>_xlfn.VAR.S(C9:C108)</f>
        <v>74.901414141414122</v>
      </c>
    </row>
  </sheetData>
  <mergeCells count="5">
    <mergeCell ref="A1:J1"/>
    <mergeCell ref="A3:J3"/>
    <mergeCell ref="A6:J6"/>
    <mergeCell ref="B113:G113"/>
    <mergeCell ref="B115:H1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7C88-9B95-4F87-9ED6-287729FF79F8}">
  <dimension ref="A1:Q131"/>
  <sheetViews>
    <sheetView workbookViewId="0">
      <selection activeCell="D75" sqref="D75"/>
    </sheetView>
  </sheetViews>
  <sheetFormatPr defaultRowHeight="15" x14ac:dyDescent="0.25"/>
  <cols>
    <col min="1" max="1" width="28.42578125" bestFit="1" customWidth="1"/>
    <col min="2" max="2" width="15.7109375" customWidth="1"/>
    <col min="3" max="3" width="19.7109375" bestFit="1" customWidth="1"/>
    <col min="4" max="6" width="15.7109375" customWidth="1"/>
    <col min="11" max="11" width="11.5703125" customWidth="1"/>
    <col min="13" max="13" width="12" bestFit="1" customWidth="1"/>
    <col min="17" max="17" width="20.42578125" customWidth="1"/>
  </cols>
  <sheetData>
    <row r="1" spans="1:17" ht="18.75" x14ac:dyDescent="0.3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9"/>
      <c r="L1" s="9"/>
      <c r="M1" s="9"/>
      <c r="N1" s="9"/>
      <c r="O1" s="9"/>
      <c r="P1" s="9"/>
      <c r="Q1" s="9"/>
    </row>
    <row r="3" spans="1:17" ht="57.75" customHeight="1" x14ac:dyDescent="0.25">
      <c r="A3" s="28" t="s">
        <v>41</v>
      </c>
      <c r="B3" s="28"/>
      <c r="C3" s="28"/>
      <c r="D3" s="28"/>
      <c r="E3" s="28"/>
      <c r="F3" s="28"/>
      <c r="G3" s="28"/>
      <c r="H3" s="28"/>
      <c r="I3" s="28"/>
      <c r="J3" s="28"/>
      <c r="K3" s="8"/>
      <c r="L3" s="8"/>
      <c r="M3" s="8"/>
      <c r="N3" s="8"/>
      <c r="O3" s="8"/>
      <c r="P3" s="8"/>
      <c r="Q3" s="8"/>
    </row>
    <row r="5" spans="1:17" x14ac:dyDescent="0.25">
      <c r="A5" t="s">
        <v>1</v>
      </c>
    </row>
    <row r="6" spans="1:17" x14ac:dyDescent="0.25">
      <c r="A6" s="27" t="s">
        <v>42</v>
      </c>
      <c r="B6" s="27"/>
      <c r="C6" s="27"/>
      <c r="D6" s="27"/>
      <c r="E6" s="27"/>
      <c r="F6" s="27"/>
      <c r="G6" s="27"/>
      <c r="H6" s="27"/>
      <c r="I6" s="27"/>
      <c r="J6" s="27"/>
    </row>
    <row r="7" spans="1:17" x14ac:dyDescent="0.25"/>
    <row r="8" spans="1:17" x14ac:dyDescent="0.25">
      <c r="B8" s="2" t="s">
        <v>44</v>
      </c>
      <c r="C8" s="2" t="s">
        <v>43</v>
      </c>
    </row>
    <row r="9" spans="1:17" x14ac:dyDescent="0.25">
      <c r="B9" s="1" t="s">
        <v>53</v>
      </c>
      <c r="C9" s="1">
        <v>31</v>
      </c>
    </row>
    <row r="10" spans="1:17" x14ac:dyDescent="0.25">
      <c r="B10" s="1" t="s">
        <v>54</v>
      </c>
      <c r="C10" s="1">
        <v>32</v>
      </c>
    </row>
    <row r="11" spans="1:17" x14ac:dyDescent="0.25">
      <c r="B11" s="1" t="s">
        <v>55</v>
      </c>
      <c r="C11" s="1">
        <v>35</v>
      </c>
    </row>
    <row r="12" spans="1:17" x14ac:dyDescent="0.25">
      <c r="B12" s="1" t="s">
        <v>56</v>
      </c>
      <c r="C12" s="1">
        <v>22</v>
      </c>
    </row>
    <row r="13" spans="1:17" x14ac:dyDescent="0.25">
      <c r="B13" s="1" t="s">
        <v>57</v>
      </c>
      <c r="C13" s="1">
        <v>38</v>
      </c>
    </row>
    <row r="14" spans="1:17" x14ac:dyDescent="0.25">
      <c r="B14" s="1" t="s">
        <v>58</v>
      </c>
      <c r="C14" s="1">
        <v>28</v>
      </c>
    </row>
    <row r="15" spans="1:17" x14ac:dyDescent="0.25">
      <c r="B15" s="1" t="s">
        <v>59</v>
      </c>
      <c r="C15" s="1">
        <v>42</v>
      </c>
    </row>
    <row r="16" spans="1:17" x14ac:dyDescent="0.25">
      <c r="B16" s="1" t="s">
        <v>60</v>
      </c>
      <c r="C16" s="1">
        <v>40</v>
      </c>
    </row>
    <row r="17" spans="2:3" x14ac:dyDescent="0.25">
      <c r="B17" s="1" t="s">
        <v>61</v>
      </c>
      <c r="C17" s="1">
        <v>30</v>
      </c>
    </row>
    <row r="18" spans="2:3" x14ac:dyDescent="0.25">
      <c r="B18" s="1" t="s">
        <v>62</v>
      </c>
      <c r="C18" s="1">
        <v>25</v>
      </c>
    </row>
    <row r="19" spans="2:3" x14ac:dyDescent="0.25">
      <c r="B19" s="1" t="s">
        <v>63</v>
      </c>
      <c r="C19" s="1">
        <v>37</v>
      </c>
    </row>
    <row r="20" spans="2:3" x14ac:dyDescent="0.25">
      <c r="B20" s="1" t="s">
        <v>64</v>
      </c>
      <c r="C20" s="1">
        <v>31</v>
      </c>
    </row>
    <row r="21" spans="2:3" x14ac:dyDescent="0.25">
      <c r="B21" s="1" t="s">
        <v>65</v>
      </c>
      <c r="C21" s="1">
        <v>34</v>
      </c>
    </row>
    <row r="22" spans="2:3" x14ac:dyDescent="0.25">
      <c r="B22" s="1" t="s">
        <v>66</v>
      </c>
      <c r="C22" s="1">
        <v>29</v>
      </c>
    </row>
    <row r="23" spans="2:3" x14ac:dyDescent="0.25">
      <c r="B23" s="1" t="s">
        <v>67</v>
      </c>
      <c r="C23" s="1">
        <v>36</v>
      </c>
    </row>
    <row r="24" spans="2:3" x14ac:dyDescent="0.25">
      <c r="B24" s="1" t="s">
        <v>68</v>
      </c>
      <c r="C24" s="1">
        <v>43</v>
      </c>
    </row>
    <row r="25" spans="2:3" x14ac:dyDescent="0.25">
      <c r="B25" s="1" t="s">
        <v>69</v>
      </c>
      <c r="C25" s="1">
        <v>28</v>
      </c>
    </row>
    <row r="26" spans="2:3" x14ac:dyDescent="0.25">
      <c r="B26" s="1" t="s">
        <v>70</v>
      </c>
      <c r="C26" s="1">
        <v>27</v>
      </c>
    </row>
    <row r="27" spans="2:3" x14ac:dyDescent="0.25">
      <c r="B27" s="1" t="s">
        <v>71</v>
      </c>
      <c r="C27" s="1">
        <v>35</v>
      </c>
    </row>
    <row r="28" spans="2:3" x14ac:dyDescent="0.25">
      <c r="B28" s="1" t="s">
        <v>72</v>
      </c>
      <c r="C28" s="1">
        <v>31</v>
      </c>
    </row>
    <row r="29" spans="2:3" x14ac:dyDescent="0.25">
      <c r="B29" s="1" t="s">
        <v>73</v>
      </c>
      <c r="C29" s="1">
        <v>39</v>
      </c>
    </row>
    <row r="30" spans="2:3" x14ac:dyDescent="0.25">
      <c r="B30" s="1" t="s">
        <v>74</v>
      </c>
      <c r="C30" s="1">
        <v>45</v>
      </c>
    </row>
    <row r="31" spans="2:3" x14ac:dyDescent="0.25">
      <c r="B31" s="1" t="s">
        <v>75</v>
      </c>
      <c r="C31" s="1">
        <v>29</v>
      </c>
    </row>
    <row r="32" spans="2:3" x14ac:dyDescent="0.25">
      <c r="B32" s="1" t="s">
        <v>76</v>
      </c>
      <c r="C32" s="1">
        <v>33</v>
      </c>
    </row>
    <row r="33" spans="2:3" x14ac:dyDescent="0.25">
      <c r="B33" s="1" t="s">
        <v>77</v>
      </c>
      <c r="C33" s="1">
        <v>22</v>
      </c>
    </row>
    <row r="34" spans="2:3" x14ac:dyDescent="0.25">
      <c r="B34" s="1" t="s">
        <v>78</v>
      </c>
      <c r="C34" s="1">
        <v>40</v>
      </c>
    </row>
    <row r="35" spans="2:3" x14ac:dyDescent="0.25">
      <c r="B35" s="1" t="s">
        <v>79</v>
      </c>
      <c r="C35" s="1">
        <v>36</v>
      </c>
    </row>
    <row r="36" spans="2:3" x14ac:dyDescent="0.25">
      <c r="B36" s="1" t="s">
        <v>80</v>
      </c>
      <c r="C36" s="1">
        <v>29</v>
      </c>
    </row>
    <row r="37" spans="2:3" x14ac:dyDescent="0.25">
      <c r="B37" s="1" t="s">
        <v>81</v>
      </c>
      <c r="C37" s="1">
        <v>31</v>
      </c>
    </row>
    <row r="38" spans="2:3" x14ac:dyDescent="0.25">
      <c r="B38" s="1" t="s">
        <v>82</v>
      </c>
      <c r="C38" s="1">
        <v>28</v>
      </c>
    </row>
    <row r="39" spans="2:3" x14ac:dyDescent="0.25">
      <c r="B39" s="1" t="s">
        <v>83</v>
      </c>
      <c r="C39" s="1">
        <v>35</v>
      </c>
    </row>
    <row r="40" spans="2:3" x14ac:dyDescent="0.25">
      <c r="B40" s="1" t="s">
        <v>84</v>
      </c>
      <c r="C40" s="1">
        <v>44</v>
      </c>
    </row>
    <row r="41" spans="2:3" x14ac:dyDescent="0.25">
      <c r="B41" s="1" t="s">
        <v>85</v>
      </c>
      <c r="C41" s="1">
        <v>32</v>
      </c>
    </row>
    <row r="42" spans="2:3" x14ac:dyDescent="0.25">
      <c r="B42" s="1" t="s">
        <v>86</v>
      </c>
      <c r="C42" s="1">
        <v>39</v>
      </c>
    </row>
    <row r="43" spans="2:3" x14ac:dyDescent="0.25">
      <c r="B43" s="1" t="s">
        <v>87</v>
      </c>
      <c r="C43" s="1">
        <v>36</v>
      </c>
    </row>
    <row r="44" spans="2:3" x14ac:dyDescent="0.25">
      <c r="B44" s="1" t="s">
        <v>88</v>
      </c>
      <c r="C44" s="1">
        <v>30</v>
      </c>
    </row>
    <row r="45" spans="2:3" x14ac:dyDescent="0.25">
      <c r="B45" s="1" t="s">
        <v>89</v>
      </c>
      <c r="C45" s="1">
        <v>33</v>
      </c>
    </row>
    <row r="46" spans="2:3" x14ac:dyDescent="0.25">
      <c r="B46" s="1" t="s">
        <v>90</v>
      </c>
      <c r="C46" s="1">
        <v>28</v>
      </c>
    </row>
    <row r="47" spans="2:3" x14ac:dyDescent="0.25">
      <c r="B47" s="1" t="s">
        <v>91</v>
      </c>
      <c r="C47" s="1">
        <v>41</v>
      </c>
    </row>
    <row r="48" spans="2:3" x14ac:dyDescent="0.25">
      <c r="B48" s="1" t="s">
        <v>92</v>
      </c>
      <c r="C48" s="1">
        <v>35</v>
      </c>
    </row>
    <row r="49" spans="2:3" x14ac:dyDescent="0.25">
      <c r="B49" s="1" t="s">
        <v>93</v>
      </c>
      <c r="C49" s="1">
        <v>31</v>
      </c>
    </row>
    <row r="50" spans="2:3" x14ac:dyDescent="0.25">
      <c r="B50" s="1" t="s">
        <v>94</v>
      </c>
      <c r="C50" s="1">
        <v>37</v>
      </c>
    </row>
    <row r="51" spans="2:3" x14ac:dyDescent="0.25">
      <c r="B51" s="1" t="s">
        <v>95</v>
      </c>
      <c r="C51" s="1">
        <v>42</v>
      </c>
    </row>
    <row r="52" spans="2:3" x14ac:dyDescent="0.25">
      <c r="B52" s="1" t="s">
        <v>96</v>
      </c>
      <c r="C52" s="1">
        <v>29</v>
      </c>
    </row>
    <row r="53" spans="2:3" x14ac:dyDescent="0.25">
      <c r="B53" s="1" t="s">
        <v>97</v>
      </c>
      <c r="C53" s="1">
        <v>41</v>
      </c>
    </row>
    <row r="54" spans="2:3" x14ac:dyDescent="0.25">
      <c r="B54" s="1" t="s">
        <v>98</v>
      </c>
      <c r="C54" s="1">
        <v>40</v>
      </c>
    </row>
    <row r="55" spans="2:3" x14ac:dyDescent="0.25">
      <c r="B55" s="1" t="s">
        <v>99</v>
      </c>
      <c r="C55" s="1">
        <v>31</v>
      </c>
    </row>
    <row r="56" spans="2:3" x14ac:dyDescent="0.25">
      <c r="B56" s="1" t="s">
        <v>100</v>
      </c>
      <c r="C56" s="1">
        <v>33</v>
      </c>
    </row>
    <row r="57" spans="2:3" x14ac:dyDescent="0.25">
      <c r="B57" s="1" t="s">
        <v>101</v>
      </c>
      <c r="C57" s="1">
        <v>38</v>
      </c>
    </row>
    <row r="58" spans="2:3" x14ac:dyDescent="0.25">
      <c r="B58" s="1" t="s">
        <v>102</v>
      </c>
      <c r="C58" s="1">
        <v>29</v>
      </c>
    </row>
    <row r="59" spans="2:3" x14ac:dyDescent="0.25">
      <c r="B59" s="1" t="s">
        <v>103</v>
      </c>
      <c r="C59" s="1">
        <v>39</v>
      </c>
    </row>
    <row r="60" spans="2:3" x14ac:dyDescent="0.25">
      <c r="B60" s="1" t="s">
        <v>104</v>
      </c>
      <c r="C60" s="1">
        <v>27</v>
      </c>
    </row>
    <row r="61" spans="2:3" x14ac:dyDescent="0.25">
      <c r="B61" s="1" t="s">
        <v>105</v>
      </c>
      <c r="C61" s="1">
        <v>35</v>
      </c>
    </row>
    <row r="62" spans="2:3" x14ac:dyDescent="0.25">
      <c r="B62" s="1" t="s">
        <v>106</v>
      </c>
      <c r="C62" s="1">
        <v>30</v>
      </c>
    </row>
    <row r="63" spans="2:3" x14ac:dyDescent="0.25">
      <c r="B63" s="1" t="s">
        <v>107</v>
      </c>
      <c r="C63" s="1">
        <v>30</v>
      </c>
    </row>
    <row r="64" spans="2:3" x14ac:dyDescent="0.25">
      <c r="B64" s="1" t="s">
        <v>108</v>
      </c>
      <c r="C64" s="1">
        <v>29</v>
      </c>
    </row>
    <row r="65" spans="2:3" x14ac:dyDescent="0.25">
      <c r="B65" s="1" t="s">
        <v>109</v>
      </c>
      <c r="C65" s="1">
        <v>32</v>
      </c>
    </row>
    <row r="66" spans="2:3" x14ac:dyDescent="0.25">
      <c r="B66" s="1" t="s">
        <v>110</v>
      </c>
      <c r="C66" s="1">
        <v>36</v>
      </c>
    </row>
    <row r="67" spans="2:3" x14ac:dyDescent="0.25">
      <c r="B67" s="1" t="s">
        <v>111</v>
      </c>
      <c r="C67" s="1">
        <v>31</v>
      </c>
    </row>
    <row r="68" spans="2:3" x14ac:dyDescent="0.25">
      <c r="B68" s="1" t="s">
        <v>112</v>
      </c>
      <c r="C68" s="1">
        <v>40</v>
      </c>
    </row>
    <row r="69" spans="2:3" x14ac:dyDescent="0.25">
      <c r="B69" s="1" t="s">
        <v>113</v>
      </c>
      <c r="C69" s="1">
        <v>45</v>
      </c>
    </row>
    <row r="70" spans="2:3" x14ac:dyDescent="0.25">
      <c r="B70" s="1" t="s">
        <v>114</v>
      </c>
      <c r="C70" s="1">
        <v>44</v>
      </c>
    </row>
    <row r="71" spans="2:3" x14ac:dyDescent="0.25">
      <c r="B71" s="1" t="s">
        <v>115</v>
      </c>
      <c r="C71" s="1">
        <v>37</v>
      </c>
    </row>
    <row r="72" spans="2:3" x14ac:dyDescent="0.25">
      <c r="B72" s="1" t="s">
        <v>116</v>
      </c>
      <c r="C72" s="1">
        <v>50</v>
      </c>
    </row>
    <row r="73" spans="2:3" x14ac:dyDescent="0.25">
      <c r="B73" s="1" t="s">
        <v>117</v>
      </c>
      <c r="C73" s="1">
        <v>35</v>
      </c>
    </row>
    <row r="74" spans="2:3" x14ac:dyDescent="0.25">
      <c r="B74" s="1" t="s">
        <v>118</v>
      </c>
      <c r="C74" s="1">
        <v>41</v>
      </c>
    </row>
    <row r="75" spans="2:3" x14ac:dyDescent="0.25">
      <c r="B75" s="1" t="s">
        <v>119</v>
      </c>
      <c r="C75" s="1">
        <v>30</v>
      </c>
    </row>
    <row r="76" spans="2:3" x14ac:dyDescent="0.25">
      <c r="B76" s="1" t="s">
        <v>120</v>
      </c>
      <c r="C76" s="1">
        <v>31</v>
      </c>
    </row>
    <row r="77" spans="2:3" x14ac:dyDescent="0.25">
      <c r="B77" s="1" t="s">
        <v>121</v>
      </c>
      <c r="C77" s="1">
        <v>39</v>
      </c>
    </row>
    <row r="78" spans="2:3" x14ac:dyDescent="0.25">
      <c r="B78" s="1" t="s">
        <v>122</v>
      </c>
      <c r="C78" s="1">
        <v>28</v>
      </c>
    </row>
    <row r="79" spans="2:3" x14ac:dyDescent="0.25">
      <c r="B79" s="1" t="s">
        <v>123</v>
      </c>
      <c r="C79" s="1">
        <v>45</v>
      </c>
    </row>
    <row r="80" spans="2:3" x14ac:dyDescent="0.25">
      <c r="B80" s="1" t="s">
        <v>124</v>
      </c>
      <c r="C80" s="1">
        <v>29</v>
      </c>
    </row>
    <row r="81" spans="2:3" x14ac:dyDescent="0.25">
      <c r="B81" s="1" t="s">
        <v>125</v>
      </c>
      <c r="C81" s="1">
        <v>33</v>
      </c>
    </row>
    <row r="82" spans="2:3" x14ac:dyDescent="0.25">
      <c r="B82" s="1" t="s">
        <v>126</v>
      </c>
      <c r="C82" s="1">
        <v>38</v>
      </c>
    </row>
    <row r="83" spans="2:3" x14ac:dyDescent="0.25">
      <c r="B83" s="1" t="s">
        <v>127</v>
      </c>
      <c r="C83" s="1">
        <v>34</v>
      </c>
    </row>
    <row r="84" spans="2:3" x14ac:dyDescent="0.25">
      <c r="B84" s="1" t="s">
        <v>128</v>
      </c>
      <c r="C84" s="1">
        <v>42</v>
      </c>
    </row>
    <row r="85" spans="2:3" x14ac:dyDescent="0.25">
      <c r="B85" s="1" t="s">
        <v>129</v>
      </c>
      <c r="C85" s="1">
        <v>35</v>
      </c>
    </row>
    <row r="86" spans="2:3" x14ac:dyDescent="0.25">
      <c r="B86" s="1" t="s">
        <v>130</v>
      </c>
      <c r="C86" s="1">
        <v>31</v>
      </c>
    </row>
    <row r="87" spans="2:3" x14ac:dyDescent="0.25">
      <c r="B87" s="1" t="s">
        <v>131</v>
      </c>
      <c r="C87" s="1">
        <v>40</v>
      </c>
    </row>
    <row r="88" spans="2:3" x14ac:dyDescent="0.25">
      <c r="B88" s="1" t="s">
        <v>132</v>
      </c>
      <c r="C88" s="1">
        <v>36</v>
      </c>
    </row>
    <row r="89" spans="2:3" x14ac:dyDescent="0.25">
      <c r="B89" s="1" t="s">
        <v>133</v>
      </c>
      <c r="C89" s="1">
        <v>48</v>
      </c>
    </row>
    <row r="90" spans="2:3" x14ac:dyDescent="0.25">
      <c r="B90" s="1" t="s">
        <v>134</v>
      </c>
      <c r="C90" s="1">
        <v>27</v>
      </c>
    </row>
    <row r="91" spans="2:3" x14ac:dyDescent="0.25">
      <c r="B91" s="1" t="s">
        <v>135</v>
      </c>
      <c r="C91" s="1">
        <v>35</v>
      </c>
    </row>
    <row r="92" spans="2:3" x14ac:dyDescent="0.25">
      <c r="B92" s="1" t="s">
        <v>136</v>
      </c>
      <c r="C92" s="1">
        <v>30</v>
      </c>
    </row>
    <row r="93" spans="2:3" x14ac:dyDescent="0.25">
      <c r="B93" s="1" t="s">
        <v>137</v>
      </c>
      <c r="C93" s="1">
        <v>30</v>
      </c>
    </row>
    <row r="94" spans="2:3" x14ac:dyDescent="0.25">
      <c r="B94" s="1" t="s">
        <v>138</v>
      </c>
      <c r="C94" s="1">
        <v>29</v>
      </c>
    </row>
    <row r="95" spans="2:3" x14ac:dyDescent="0.25">
      <c r="B95" s="1" t="s">
        <v>139</v>
      </c>
      <c r="C95" s="1">
        <v>32</v>
      </c>
    </row>
    <row r="96" spans="2:3" x14ac:dyDescent="0.25">
      <c r="B96" s="1" t="s">
        <v>140</v>
      </c>
      <c r="C96" s="1">
        <v>36</v>
      </c>
    </row>
    <row r="97" spans="1:7" x14ac:dyDescent="0.25">
      <c r="B97" s="1" t="s">
        <v>141</v>
      </c>
      <c r="C97" s="1">
        <v>31</v>
      </c>
    </row>
    <row r="98" spans="1:7" x14ac:dyDescent="0.25">
      <c r="B98" s="1" t="s">
        <v>142</v>
      </c>
      <c r="C98" s="1">
        <v>25</v>
      </c>
    </row>
    <row r="99" spans="1:7" x14ac:dyDescent="0.25">
      <c r="B99" s="1" t="s">
        <v>143</v>
      </c>
      <c r="C99" s="1">
        <v>38</v>
      </c>
    </row>
    <row r="100" spans="1:7" x14ac:dyDescent="0.25">
      <c r="B100" s="1" t="s">
        <v>144</v>
      </c>
      <c r="C100" s="1">
        <v>44</v>
      </c>
    </row>
    <row r="101" spans="1:7" x14ac:dyDescent="0.25">
      <c r="B101" s="1" t="s">
        <v>145</v>
      </c>
      <c r="C101" s="1">
        <v>37</v>
      </c>
    </row>
    <row r="102" spans="1:7" x14ac:dyDescent="0.25">
      <c r="B102" s="1" t="s">
        <v>146</v>
      </c>
      <c r="C102" s="1">
        <v>33</v>
      </c>
    </row>
    <row r="103" spans="1:7" x14ac:dyDescent="0.25">
      <c r="B103" s="1" t="s">
        <v>147</v>
      </c>
      <c r="C103" s="1">
        <v>35</v>
      </c>
    </row>
    <row r="104" spans="1:7" x14ac:dyDescent="0.25">
      <c r="B104" s="1" t="s">
        <v>148</v>
      </c>
      <c r="C104" s="1">
        <v>41</v>
      </c>
    </row>
    <row r="105" spans="1:7" x14ac:dyDescent="0.25">
      <c r="B105" s="1" t="s">
        <v>149</v>
      </c>
      <c r="C105" s="1">
        <v>30</v>
      </c>
    </row>
    <row r="106" spans="1:7" x14ac:dyDescent="0.25">
      <c r="B106" s="1" t="s">
        <v>150</v>
      </c>
      <c r="C106" s="1">
        <v>31</v>
      </c>
    </row>
    <row r="107" spans="1:7" x14ac:dyDescent="0.25">
      <c r="B107" s="1" t="s">
        <v>151</v>
      </c>
      <c r="C107" s="1">
        <v>39</v>
      </c>
    </row>
    <row r="108" spans="1:7" x14ac:dyDescent="0.25">
      <c r="B108" s="1" t="s">
        <v>152</v>
      </c>
      <c r="C108" s="1">
        <v>28</v>
      </c>
    </row>
    <row r="110" spans="1:7" x14ac:dyDescent="0.25">
      <c r="A110" s="5" t="s">
        <v>2</v>
      </c>
      <c r="G110" s="5" t="s">
        <v>6</v>
      </c>
    </row>
    <row r="112" spans="1:7" x14ac:dyDescent="0.25">
      <c r="A112" s="3" t="s">
        <v>45</v>
      </c>
      <c r="B112" s="27" t="s">
        <v>46</v>
      </c>
      <c r="C112" s="27"/>
      <c r="D112" s="27"/>
      <c r="E112" s="27"/>
    </row>
    <row r="113" spans="1:7" x14ac:dyDescent="0.25">
      <c r="A113" s="12"/>
      <c r="B113" s="7"/>
      <c r="C113" s="7"/>
      <c r="D113" s="7"/>
      <c r="E113" s="7"/>
    </row>
    <row r="114" spans="1:7" x14ac:dyDescent="0.25">
      <c r="A114" s="13" t="s">
        <v>153</v>
      </c>
      <c r="B114" s="1" t="s">
        <v>154</v>
      </c>
      <c r="C114" s="7"/>
      <c r="D114" s="7"/>
      <c r="E114" s="7"/>
    </row>
    <row r="115" spans="1:7" x14ac:dyDescent="0.25">
      <c r="A115" s="13" t="s">
        <v>155</v>
      </c>
      <c r="B115" s="1">
        <f>COUNTIFS($C$9:$C$108,"&gt;=21",$C$9:$C$108,"&lt;=30")</f>
        <v>29</v>
      </c>
      <c r="C115" s="7"/>
      <c r="D115" s="7"/>
      <c r="E115" s="7"/>
    </row>
    <row r="116" spans="1:7" x14ac:dyDescent="0.25">
      <c r="A116" s="13" t="s">
        <v>156</v>
      </c>
      <c r="B116" s="1">
        <f>COUNTIFS($C$9:$C$108,"&gt;=31",$C$9:$C$108,"&lt;=40")</f>
        <v>55</v>
      </c>
      <c r="C116" s="7"/>
      <c r="D116" s="7"/>
      <c r="E116" s="7"/>
    </row>
    <row r="117" spans="1:7" x14ac:dyDescent="0.25">
      <c r="A117" s="13" t="s">
        <v>157</v>
      </c>
      <c r="B117" s="1">
        <f>COUNTIFS($C$9:$C$108,"&gt;=41",$C$9:$C$108,"&lt;=50")</f>
        <v>16</v>
      </c>
      <c r="C117" s="7"/>
      <c r="D117" s="7"/>
      <c r="E117" s="7"/>
    </row>
    <row r="118" spans="1:7" x14ac:dyDescent="0.25">
      <c r="A118" s="12"/>
      <c r="B118" s="7"/>
      <c r="C118" s="7"/>
      <c r="D118" s="7"/>
      <c r="E118" s="7"/>
    </row>
    <row r="119" spans="1:7" x14ac:dyDescent="0.25">
      <c r="A119" s="12"/>
      <c r="B119" s="7"/>
      <c r="C119" s="7"/>
      <c r="D119" s="7"/>
      <c r="E119" s="7"/>
    </row>
    <row r="120" spans="1:7" x14ac:dyDescent="0.25">
      <c r="A120" s="12"/>
      <c r="B120" s="7"/>
      <c r="C120" s="7"/>
      <c r="D120" s="7"/>
      <c r="E120" s="7"/>
    </row>
    <row r="121" spans="1:7" x14ac:dyDescent="0.25">
      <c r="A121" s="12"/>
      <c r="B121" s="7"/>
      <c r="C121" s="7"/>
      <c r="D121" s="7"/>
      <c r="E121" s="7"/>
    </row>
    <row r="122" spans="1:7" x14ac:dyDescent="0.25">
      <c r="A122" s="12"/>
      <c r="B122" s="7"/>
      <c r="C122" s="7"/>
      <c r="D122" s="7"/>
      <c r="E122" s="7"/>
    </row>
    <row r="123" spans="1:7" x14ac:dyDescent="0.25">
      <c r="A123" s="12"/>
      <c r="B123" s="7"/>
      <c r="C123" s="7"/>
      <c r="D123" s="7"/>
      <c r="E123" s="7"/>
    </row>
    <row r="124" spans="1:7" x14ac:dyDescent="0.25">
      <c r="A124" s="12"/>
      <c r="B124" s="7"/>
      <c r="C124" s="7"/>
      <c r="D124" s="7"/>
      <c r="E124" s="7"/>
    </row>
    <row r="125" spans="1:7" x14ac:dyDescent="0.25">
      <c r="A125" s="12"/>
      <c r="B125" s="7"/>
      <c r="C125" s="7"/>
      <c r="D125" s="7"/>
      <c r="E125" s="7"/>
    </row>
    <row r="126" spans="1:7" x14ac:dyDescent="0.25">
      <c r="A126" s="12"/>
    </row>
    <row r="127" spans="1:7" x14ac:dyDescent="0.25">
      <c r="A127" s="3" t="s">
        <v>47</v>
      </c>
      <c r="B127" s="27" t="s">
        <v>50</v>
      </c>
      <c r="C127" s="27"/>
      <c r="D127" s="27"/>
      <c r="E127" s="27"/>
      <c r="G127" s="6">
        <f>_xlfn.MODE.SNGL(C9:C108)</f>
        <v>31</v>
      </c>
    </row>
    <row r="129" spans="1:7" x14ac:dyDescent="0.25">
      <c r="A129" s="3" t="s">
        <v>48</v>
      </c>
      <c r="B129" s="27" t="s">
        <v>51</v>
      </c>
      <c r="C129" s="27"/>
      <c r="D129" s="27"/>
      <c r="E129" s="27"/>
      <c r="G129" s="6">
        <f>MEDIAN(C9:C108)</f>
        <v>34</v>
      </c>
    </row>
    <row r="131" spans="1:7" x14ac:dyDescent="0.25">
      <c r="A131" s="3" t="s">
        <v>49</v>
      </c>
      <c r="B131" s="7" t="s">
        <v>52</v>
      </c>
      <c r="C131" s="7"/>
      <c r="D131" s="7"/>
      <c r="G131" s="6">
        <f>MAX(C9:C108)-MIN(C9:C108)</f>
        <v>28</v>
      </c>
    </row>
  </sheetData>
  <mergeCells count="6">
    <mergeCell ref="B127:E127"/>
    <mergeCell ref="B112:E112"/>
    <mergeCell ref="B129:E129"/>
    <mergeCell ref="A1:J1"/>
    <mergeCell ref="A3:J3"/>
    <mergeCell ref="A6:J6"/>
  </mergeCells>
  <phoneticPr fontId="4" type="noConversion"/>
  <conditionalFormatting sqref="G127">
    <cfRule type="cellIs" dxfId="0" priority="1" operator="between">
      <formula>21</formula>
      <formula>30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C13D-CBA8-4781-A533-71B83BF735E6}">
  <dimension ref="A1:O41"/>
  <sheetViews>
    <sheetView workbookViewId="0">
      <selection activeCell="F48" sqref="F48"/>
    </sheetView>
  </sheetViews>
  <sheetFormatPr defaultRowHeight="15" x14ac:dyDescent="0.25"/>
  <cols>
    <col min="1" max="1" width="28.42578125" bestFit="1" customWidth="1"/>
    <col min="2" max="2" width="15.7109375" customWidth="1"/>
    <col min="3" max="3" width="19.7109375" bestFit="1" customWidth="1"/>
    <col min="4" max="6" width="15.7109375" customWidth="1"/>
    <col min="11" max="11" width="11.5703125" customWidth="1"/>
    <col min="15" max="15" width="20.42578125" customWidth="1"/>
  </cols>
  <sheetData>
    <row r="1" spans="1:15" ht="18.75" x14ac:dyDescent="0.3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9"/>
      <c r="L1" s="9"/>
      <c r="M1" s="9"/>
      <c r="N1" s="9"/>
      <c r="O1" s="9"/>
    </row>
    <row r="3" spans="1:15" ht="57.75" customHeight="1" x14ac:dyDescent="0.25">
      <c r="A3" s="28" t="s">
        <v>170</v>
      </c>
      <c r="B3" s="28"/>
      <c r="C3" s="28"/>
      <c r="D3" s="28"/>
      <c r="E3" s="28"/>
      <c r="F3" s="28"/>
      <c r="G3" s="28"/>
      <c r="H3" s="28"/>
      <c r="I3" s="28"/>
      <c r="J3" s="28"/>
      <c r="K3" s="8"/>
      <c r="L3" s="8"/>
      <c r="M3" s="8"/>
      <c r="N3" s="8"/>
      <c r="O3" s="8"/>
    </row>
    <row r="5" spans="1:15" x14ac:dyDescent="0.25">
      <c r="A5" t="s">
        <v>1</v>
      </c>
    </row>
    <row r="6" spans="1:15" x14ac:dyDescent="0.25">
      <c r="A6" s="27" t="s">
        <v>158</v>
      </c>
      <c r="B6" s="27"/>
      <c r="C6" s="27"/>
      <c r="D6" s="27"/>
      <c r="E6" s="27"/>
      <c r="F6" s="27"/>
      <c r="G6" s="27"/>
      <c r="H6" s="27"/>
      <c r="I6" s="27"/>
      <c r="J6" s="27"/>
    </row>
    <row r="7" spans="1:15" x14ac:dyDescent="0.25"/>
    <row r="8" spans="1:15" x14ac:dyDescent="0.25">
      <c r="B8" s="2" t="s">
        <v>159</v>
      </c>
      <c r="C8" s="2" t="s">
        <v>154</v>
      </c>
    </row>
    <row r="9" spans="1:15" x14ac:dyDescent="0.25">
      <c r="B9" s="2" t="s">
        <v>160</v>
      </c>
      <c r="C9" s="2">
        <v>25</v>
      </c>
    </row>
    <row r="10" spans="1:15" x14ac:dyDescent="0.25">
      <c r="B10" s="2" t="s">
        <v>161</v>
      </c>
      <c r="C10" s="2">
        <v>10</v>
      </c>
    </row>
    <row r="11" spans="1:15" x14ac:dyDescent="0.25">
      <c r="B11" s="2" t="s">
        <v>162</v>
      </c>
      <c r="C11" s="2">
        <v>45</v>
      </c>
    </row>
    <row r="12" spans="1:15" x14ac:dyDescent="0.25">
      <c r="B12" s="2" t="s">
        <v>163</v>
      </c>
      <c r="C12" s="2">
        <v>20</v>
      </c>
    </row>
    <row r="13" spans="1:15" x14ac:dyDescent="0.25">
      <c r="B13" s="2" t="s">
        <v>164</v>
      </c>
      <c r="C13" s="2">
        <v>25</v>
      </c>
    </row>
    <row r="14" spans="1:15" x14ac:dyDescent="0.25">
      <c r="B14" s="2" t="s">
        <v>165</v>
      </c>
      <c r="C14" s="2">
        <v>30</v>
      </c>
    </row>
    <row r="15" spans="1:15" x14ac:dyDescent="0.25">
      <c r="B15" s="2" t="s">
        <v>166</v>
      </c>
      <c r="C15" s="2">
        <v>35</v>
      </c>
    </row>
    <row r="17" spans="1:7" x14ac:dyDescent="0.25">
      <c r="A17" s="5" t="s">
        <v>2</v>
      </c>
      <c r="G17" s="11"/>
    </row>
    <row r="19" spans="1:7" x14ac:dyDescent="0.25">
      <c r="A19" s="27" t="s">
        <v>167</v>
      </c>
      <c r="B19" s="27"/>
      <c r="C19" s="27"/>
      <c r="D19" s="27"/>
    </row>
    <row r="34" spans="1:3" x14ac:dyDescent="0.25">
      <c r="A34" s="5" t="s">
        <v>2</v>
      </c>
    </row>
    <row r="35" spans="1:3" x14ac:dyDescent="0.25">
      <c r="A35" s="27" t="s">
        <v>168</v>
      </c>
      <c r="B35" s="27"/>
      <c r="C35" s="27"/>
    </row>
    <row r="37" spans="1:3" x14ac:dyDescent="0.25">
      <c r="A37" s="5" t="s">
        <v>6</v>
      </c>
      <c r="B37">
        <f>MAX(C9:C15)</f>
        <v>45</v>
      </c>
      <c r="C37" s="14" t="s">
        <v>327</v>
      </c>
    </row>
    <row r="38" spans="1:3" x14ac:dyDescent="0.25">
      <c r="A38" s="11"/>
      <c r="C38" s="14"/>
    </row>
    <row r="40" spans="1:3" x14ac:dyDescent="0.25">
      <c r="A40" s="5" t="s">
        <v>2</v>
      </c>
    </row>
    <row r="41" spans="1:3" x14ac:dyDescent="0.25">
      <c r="A41" s="27" t="s">
        <v>169</v>
      </c>
      <c r="B41" s="27"/>
      <c r="C41" s="27"/>
    </row>
  </sheetData>
  <mergeCells count="6">
    <mergeCell ref="A19:D19"/>
    <mergeCell ref="A35:C35"/>
    <mergeCell ref="A41:C41"/>
    <mergeCell ref="A1:J1"/>
    <mergeCell ref="A3:J3"/>
    <mergeCell ref="A6:J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58C0-2369-4A5C-B50A-865E4AB124E6}">
  <dimension ref="A1:O136"/>
  <sheetViews>
    <sheetView zoomScaleNormal="100" workbookViewId="0">
      <selection activeCell="E149" sqref="E149"/>
    </sheetView>
  </sheetViews>
  <sheetFormatPr defaultRowHeight="15" x14ac:dyDescent="0.25"/>
  <cols>
    <col min="1" max="1" width="28.42578125" bestFit="1" customWidth="1"/>
    <col min="2" max="2" width="15.7109375" customWidth="1"/>
    <col min="3" max="3" width="32.42578125" customWidth="1"/>
    <col min="4" max="6" width="15.7109375" customWidth="1"/>
    <col min="11" max="11" width="11.5703125" customWidth="1"/>
    <col min="15" max="15" width="20.42578125" customWidth="1"/>
  </cols>
  <sheetData>
    <row r="1" spans="1:15" ht="18.75" x14ac:dyDescent="0.3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9"/>
      <c r="L1" s="9"/>
      <c r="M1" s="9"/>
      <c r="N1" s="9"/>
      <c r="O1" s="9"/>
    </row>
    <row r="3" spans="1:15" ht="57.75" customHeight="1" x14ac:dyDescent="0.25">
      <c r="A3" s="28" t="s">
        <v>171</v>
      </c>
      <c r="B3" s="28"/>
      <c r="C3" s="28"/>
      <c r="D3" s="28"/>
      <c r="E3" s="28"/>
      <c r="F3" s="28"/>
      <c r="G3" s="28"/>
      <c r="H3" s="28"/>
      <c r="I3" s="28"/>
      <c r="J3" s="28"/>
      <c r="K3" s="8"/>
      <c r="L3" s="8"/>
      <c r="M3" s="8"/>
      <c r="N3" s="8"/>
      <c r="O3" s="8"/>
    </row>
    <row r="5" spans="1:15" x14ac:dyDescent="0.25">
      <c r="A5" t="s">
        <v>1</v>
      </c>
    </row>
    <row r="6" spans="1:15" x14ac:dyDescent="0.25">
      <c r="A6" s="27" t="s">
        <v>172</v>
      </c>
      <c r="B6" s="27"/>
      <c r="C6" s="27"/>
      <c r="D6" s="27"/>
      <c r="E6" s="27"/>
      <c r="F6" s="27"/>
      <c r="G6" s="27"/>
      <c r="H6" s="27"/>
      <c r="I6" s="27"/>
      <c r="J6" s="27"/>
    </row>
    <row r="7" spans="1:15" x14ac:dyDescent="0.25"/>
    <row r="8" spans="1:15" x14ac:dyDescent="0.25">
      <c r="B8" s="2" t="s">
        <v>9</v>
      </c>
      <c r="C8" s="2" t="s">
        <v>33</v>
      </c>
    </row>
    <row r="9" spans="1:15" x14ac:dyDescent="0.25">
      <c r="B9" s="2" t="s">
        <v>173</v>
      </c>
      <c r="C9" s="2">
        <v>3</v>
      </c>
    </row>
    <row r="10" spans="1:15" x14ac:dyDescent="0.25">
      <c r="B10" s="2" t="s">
        <v>177</v>
      </c>
      <c r="C10" s="2">
        <v>5</v>
      </c>
    </row>
    <row r="11" spans="1:15" x14ac:dyDescent="0.25">
      <c r="B11" s="2" t="s">
        <v>178</v>
      </c>
      <c r="C11" s="2">
        <v>3</v>
      </c>
    </row>
    <row r="12" spans="1:15" x14ac:dyDescent="0.25">
      <c r="B12" s="2" t="s">
        <v>179</v>
      </c>
      <c r="C12" s="2">
        <v>4</v>
      </c>
    </row>
    <row r="13" spans="1:15" x14ac:dyDescent="0.25">
      <c r="B13" s="2" t="s">
        <v>180</v>
      </c>
      <c r="C13" s="2">
        <v>3</v>
      </c>
    </row>
    <row r="14" spans="1:15" x14ac:dyDescent="0.25">
      <c r="B14" s="2" t="s">
        <v>181</v>
      </c>
      <c r="C14" s="2">
        <v>3</v>
      </c>
    </row>
    <row r="15" spans="1:15" x14ac:dyDescent="0.25">
      <c r="B15" s="2" t="s">
        <v>182</v>
      </c>
      <c r="C15" s="2">
        <v>2</v>
      </c>
    </row>
    <row r="16" spans="1:15" x14ac:dyDescent="0.25">
      <c r="B16" s="2" t="s">
        <v>183</v>
      </c>
      <c r="C16" s="2">
        <v>5</v>
      </c>
    </row>
    <row r="17" spans="2:3" x14ac:dyDescent="0.25">
      <c r="B17" s="2" t="s">
        <v>184</v>
      </c>
      <c r="C17" s="2">
        <v>3</v>
      </c>
    </row>
    <row r="18" spans="2:3" x14ac:dyDescent="0.25">
      <c r="B18" s="2" t="s">
        <v>185</v>
      </c>
      <c r="C18" s="2">
        <v>3</v>
      </c>
    </row>
    <row r="19" spans="2:3" x14ac:dyDescent="0.25">
      <c r="B19" s="2" t="s">
        <v>186</v>
      </c>
      <c r="C19" s="2">
        <v>5</v>
      </c>
    </row>
    <row r="20" spans="2:3" x14ac:dyDescent="0.25">
      <c r="B20" s="2" t="s">
        <v>187</v>
      </c>
      <c r="C20" s="2">
        <v>4</v>
      </c>
    </row>
    <row r="21" spans="2:3" x14ac:dyDescent="0.25">
      <c r="B21" s="2" t="s">
        <v>188</v>
      </c>
      <c r="C21" s="2">
        <v>2</v>
      </c>
    </row>
    <row r="22" spans="2:3" x14ac:dyDescent="0.25">
      <c r="B22" s="2" t="s">
        <v>189</v>
      </c>
      <c r="C22" s="2">
        <v>3</v>
      </c>
    </row>
    <row r="23" spans="2:3" x14ac:dyDescent="0.25">
      <c r="B23" s="2" t="s">
        <v>190</v>
      </c>
      <c r="C23" s="2">
        <v>5</v>
      </c>
    </row>
    <row r="24" spans="2:3" x14ac:dyDescent="0.25">
      <c r="B24" s="2" t="s">
        <v>191</v>
      </c>
      <c r="C24" s="2">
        <v>5</v>
      </c>
    </row>
    <row r="25" spans="2:3" x14ac:dyDescent="0.25">
      <c r="B25" s="2" t="s">
        <v>192</v>
      </c>
      <c r="C25" s="2">
        <v>3</v>
      </c>
    </row>
    <row r="26" spans="2:3" x14ac:dyDescent="0.25">
      <c r="B26" s="2" t="s">
        <v>193</v>
      </c>
      <c r="C26" s="2">
        <v>4</v>
      </c>
    </row>
    <row r="27" spans="2:3" x14ac:dyDescent="0.25">
      <c r="B27" s="2" t="s">
        <v>194</v>
      </c>
      <c r="C27" s="2">
        <v>5</v>
      </c>
    </row>
    <row r="28" spans="2:3" x14ac:dyDescent="0.25">
      <c r="B28" s="2" t="s">
        <v>195</v>
      </c>
      <c r="C28" s="2">
        <v>3</v>
      </c>
    </row>
    <row r="29" spans="2:3" x14ac:dyDescent="0.25">
      <c r="B29" s="2" t="s">
        <v>196</v>
      </c>
      <c r="C29" s="2">
        <v>2</v>
      </c>
    </row>
    <row r="30" spans="2:3" x14ac:dyDescent="0.25">
      <c r="B30" s="2" t="s">
        <v>197</v>
      </c>
      <c r="C30" s="2">
        <v>3</v>
      </c>
    </row>
    <row r="31" spans="2:3" x14ac:dyDescent="0.25">
      <c r="B31" s="2" t="s">
        <v>198</v>
      </c>
      <c r="C31" s="2">
        <v>2</v>
      </c>
    </row>
    <row r="32" spans="2:3" x14ac:dyDescent="0.25">
      <c r="B32" s="2" t="s">
        <v>199</v>
      </c>
      <c r="C32" s="2">
        <v>4</v>
      </c>
    </row>
    <row r="33" spans="2:3" x14ac:dyDescent="0.25">
      <c r="B33" s="2" t="s">
        <v>200</v>
      </c>
      <c r="C33" s="2">
        <v>5</v>
      </c>
    </row>
    <row r="34" spans="2:3" x14ac:dyDescent="0.25">
      <c r="B34" s="2" t="s">
        <v>201</v>
      </c>
      <c r="C34" s="2">
        <v>3</v>
      </c>
    </row>
    <row r="35" spans="2:3" x14ac:dyDescent="0.25">
      <c r="B35" s="2" t="s">
        <v>202</v>
      </c>
      <c r="C35" s="2">
        <v>5</v>
      </c>
    </row>
    <row r="36" spans="2:3" x14ac:dyDescent="0.25">
      <c r="B36" s="2" t="s">
        <v>203</v>
      </c>
      <c r="C36" s="2">
        <v>5</v>
      </c>
    </row>
    <row r="37" spans="2:3" x14ac:dyDescent="0.25">
      <c r="B37" s="2" t="s">
        <v>204</v>
      </c>
      <c r="C37" s="2">
        <v>3</v>
      </c>
    </row>
    <row r="38" spans="2:3" x14ac:dyDescent="0.25">
      <c r="B38" s="2" t="s">
        <v>205</v>
      </c>
      <c r="C38" s="2">
        <v>3</v>
      </c>
    </row>
    <row r="39" spans="2:3" x14ac:dyDescent="0.25">
      <c r="B39" s="2" t="s">
        <v>206</v>
      </c>
      <c r="C39" s="2">
        <v>3</v>
      </c>
    </row>
    <row r="40" spans="2:3" x14ac:dyDescent="0.25">
      <c r="B40" s="2" t="s">
        <v>207</v>
      </c>
      <c r="C40" s="2">
        <v>5</v>
      </c>
    </row>
    <row r="41" spans="2:3" x14ac:dyDescent="0.25">
      <c r="B41" s="2" t="s">
        <v>208</v>
      </c>
      <c r="C41" s="2">
        <v>5</v>
      </c>
    </row>
    <row r="42" spans="2:3" x14ac:dyDescent="0.25">
      <c r="B42" s="2" t="s">
        <v>209</v>
      </c>
      <c r="C42" s="2">
        <v>2</v>
      </c>
    </row>
    <row r="43" spans="2:3" x14ac:dyDescent="0.25">
      <c r="B43" s="2" t="s">
        <v>210</v>
      </c>
      <c r="C43" s="2">
        <v>3</v>
      </c>
    </row>
    <row r="44" spans="2:3" x14ac:dyDescent="0.25">
      <c r="B44" s="2" t="s">
        <v>211</v>
      </c>
      <c r="C44" s="2">
        <v>2</v>
      </c>
    </row>
    <row r="45" spans="2:3" x14ac:dyDescent="0.25">
      <c r="B45" s="2" t="s">
        <v>212</v>
      </c>
      <c r="C45" s="2">
        <v>2</v>
      </c>
    </row>
    <row r="46" spans="2:3" x14ac:dyDescent="0.25">
      <c r="B46" s="2" t="s">
        <v>213</v>
      </c>
      <c r="C46" s="2">
        <v>3</v>
      </c>
    </row>
    <row r="47" spans="2:3" x14ac:dyDescent="0.25">
      <c r="B47" s="2" t="s">
        <v>214</v>
      </c>
      <c r="C47" s="2">
        <v>5</v>
      </c>
    </row>
    <row r="48" spans="2:3" x14ac:dyDescent="0.25">
      <c r="B48" s="2" t="s">
        <v>215</v>
      </c>
      <c r="C48" s="2">
        <v>4</v>
      </c>
    </row>
    <row r="49" spans="2:3" x14ac:dyDescent="0.25">
      <c r="B49" s="2" t="s">
        <v>216</v>
      </c>
      <c r="C49" s="2">
        <v>3</v>
      </c>
    </row>
    <row r="50" spans="2:3" x14ac:dyDescent="0.25">
      <c r="B50" s="2" t="s">
        <v>217</v>
      </c>
      <c r="C50" s="2">
        <v>4</v>
      </c>
    </row>
    <row r="51" spans="2:3" x14ac:dyDescent="0.25">
      <c r="B51" s="2" t="s">
        <v>218</v>
      </c>
      <c r="C51" s="2">
        <v>5</v>
      </c>
    </row>
    <row r="52" spans="2:3" x14ac:dyDescent="0.25">
      <c r="B52" s="2" t="s">
        <v>219</v>
      </c>
      <c r="C52" s="2">
        <v>4</v>
      </c>
    </row>
    <row r="53" spans="2:3" x14ac:dyDescent="0.25">
      <c r="B53" s="2" t="s">
        <v>220</v>
      </c>
      <c r="C53" s="2">
        <v>2</v>
      </c>
    </row>
    <row r="54" spans="2:3" x14ac:dyDescent="0.25">
      <c r="B54" s="2" t="s">
        <v>221</v>
      </c>
      <c r="C54" s="2">
        <v>3</v>
      </c>
    </row>
    <row r="55" spans="2:3" x14ac:dyDescent="0.25">
      <c r="B55" s="2" t="s">
        <v>222</v>
      </c>
      <c r="C55" s="2">
        <v>4</v>
      </c>
    </row>
    <row r="56" spans="2:3" x14ac:dyDescent="0.25">
      <c r="B56" s="2" t="s">
        <v>223</v>
      </c>
      <c r="C56" s="2">
        <v>5</v>
      </c>
    </row>
    <row r="57" spans="2:3" x14ac:dyDescent="0.25">
      <c r="B57" s="2" t="s">
        <v>224</v>
      </c>
      <c r="C57" s="2">
        <v>3</v>
      </c>
    </row>
    <row r="58" spans="2:3" x14ac:dyDescent="0.25">
      <c r="B58" s="2" t="s">
        <v>225</v>
      </c>
      <c r="C58" s="2">
        <v>4</v>
      </c>
    </row>
    <row r="59" spans="2:3" x14ac:dyDescent="0.25">
      <c r="B59" s="2" t="s">
        <v>226</v>
      </c>
      <c r="C59" s="2">
        <v>5</v>
      </c>
    </row>
    <row r="60" spans="2:3" x14ac:dyDescent="0.25">
      <c r="B60" s="2" t="s">
        <v>227</v>
      </c>
      <c r="C60" s="2">
        <v>4</v>
      </c>
    </row>
    <row r="61" spans="2:3" x14ac:dyDescent="0.25">
      <c r="B61" s="2" t="s">
        <v>228</v>
      </c>
      <c r="C61" s="2">
        <v>3</v>
      </c>
    </row>
    <row r="62" spans="2:3" x14ac:dyDescent="0.25">
      <c r="B62" s="2" t="s">
        <v>229</v>
      </c>
      <c r="C62" s="2">
        <v>4</v>
      </c>
    </row>
    <row r="63" spans="2:3" x14ac:dyDescent="0.25">
      <c r="B63" s="2" t="s">
        <v>230</v>
      </c>
      <c r="C63" s="2">
        <v>5</v>
      </c>
    </row>
    <row r="64" spans="2:3" x14ac:dyDescent="0.25">
      <c r="B64" s="2" t="s">
        <v>231</v>
      </c>
      <c r="C64" s="2">
        <v>3</v>
      </c>
    </row>
    <row r="65" spans="2:3" x14ac:dyDescent="0.25">
      <c r="B65" s="2" t="s">
        <v>232</v>
      </c>
      <c r="C65" s="2">
        <v>4</v>
      </c>
    </row>
    <row r="66" spans="2:3" x14ac:dyDescent="0.25">
      <c r="B66" s="2" t="s">
        <v>233</v>
      </c>
      <c r="C66" s="2">
        <v>5</v>
      </c>
    </row>
    <row r="67" spans="2:3" x14ac:dyDescent="0.25">
      <c r="B67" s="2" t="s">
        <v>234</v>
      </c>
      <c r="C67" s="2">
        <v>4</v>
      </c>
    </row>
    <row r="68" spans="2:3" x14ac:dyDescent="0.25">
      <c r="B68" s="2" t="s">
        <v>235</v>
      </c>
      <c r="C68" s="2">
        <v>3</v>
      </c>
    </row>
    <row r="69" spans="2:3" x14ac:dyDescent="0.25">
      <c r="B69" s="2" t="s">
        <v>236</v>
      </c>
      <c r="C69" s="2">
        <v>3</v>
      </c>
    </row>
    <row r="70" spans="2:3" x14ac:dyDescent="0.25">
      <c r="B70" s="2" t="s">
        <v>237</v>
      </c>
      <c r="C70" s="2">
        <v>4</v>
      </c>
    </row>
    <row r="71" spans="2:3" x14ac:dyDescent="0.25">
      <c r="B71" s="2" t="s">
        <v>238</v>
      </c>
      <c r="C71" s="2">
        <v>5</v>
      </c>
    </row>
    <row r="72" spans="2:3" x14ac:dyDescent="0.25">
      <c r="B72" s="2" t="s">
        <v>239</v>
      </c>
      <c r="C72" s="2">
        <v>2</v>
      </c>
    </row>
    <row r="73" spans="2:3" x14ac:dyDescent="0.25">
      <c r="B73" s="2" t="s">
        <v>240</v>
      </c>
      <c r="C73" s="2">
        <v>3</v>
      </c>
    </row>
    <row r="74" spans="2:3" x14ac:dyDescent="0.25">
      <c r="B74" s="2" t="s">
        <v>241</v>
      </c>
      <c r="C74" s="2">
        <v>4</v>
      </c>
    </row>
    <row r="75" spans="2:3" x14ac:dyDescent="0.25">
      <c r="B75" s="2" t="s">
        <v>242</v>
      </c>
      <c r="C75" s="2">
        <v>4</v>
      </c>
    </row>
    <row r="76" spans="2:3" x14ac:dyDescent="0.25">
      <c r="B76" s="2" t="s">
        <v>243</v>
      </c>
      <c r="C76" s="2">
        <v>3</v>
      </c>
    </row>
    <row r="77" spans="2:3" x14ac:dyDescent="0.25">
      <c r="B77" s="2" t="s">
        <v>244</v>
      </c>
      <c r="C77" s="2">
        <v>5</v>
      </c>
    </row>
    <row r="78" spans="2:3" x14ac:dyDescent="0.25">
      <c r="B78" s="2" t="s">
        <v>245</v>
      </c>
      <c r="C78" s="2">
        <v>4</v>
      </c>
    </row>
    <row r="79" spans="2:3" x14ac:dyDescent="0.25">
      <c r="B79" s="2" t="s">
        <v>246</v>
      </c>
      <c r="C79" s="2">
        <v>3</v>
      </c>
    </row>
    <row r="80" spans="2:3" x14ac:dyDescent="0.25">
      <c r="B80" s="2" t="s">
        <v>247</v>
      </c>
      <c r="C80" s="2">
        <v>4</v>
      </c>
    </row>
    <row r="81" spans="2:3" x14ac:dyDescent="0.25">
      <c r="B81" s="2" t="s">
        <v>248</v>
      </c>
      <c r="C81" s="2">
        <v>5</v>
      </c>
    </row>
    <row r="82" spans="2:3" x14ac:dyDescent="0.25">
      <c r="B82" s="2" t="s">
        <v>249</v>
      </c>
      <c r="C82" s="2">
        <v>4</v>
      </c>
    </row>
    <row r="83" spans="2:3" x14ac:dyDescent="0.25">
      <c r="B83" s="2" t="s">
        <v>250</v>
      </c>
      <c r="C83" s="2">
        <v>2</v>
      </c>
    </row>
    <row r="84" spans="2:3" x14ac:dyDescent="0.25">
      <c r="B84" s="2" t="s">
        <v>251</v>
      </c>
      <c r="C84" s="2">
        <v>3</v>
      </c>
    </row>
    <row r="85" spans="2:3" x14ac:dyDescent="0.25">
      <c r="B85" s="2" t="s">
        <v>252</v>
      </c>
      <c r="C85" s="2">
        <v>4</v>
      </c>
    </row>
    <row r="86" spans="2:3" x14ac:dyDescent="0.25">
      <c r="B86" s="2" t="s">
        <v>253</v>
      </c>
      <c r="C86" s="2">
        <v>5</v>
      </c>
    </row>
    <row r="87" spans="2:3" x14ac:dyDescent="0.25">
      <c r="B87" s="2" t="s">
        <v>254</v>
      </c>
      <c r="C87" s="2">
        <v>3</v>
      </c>
    </row>
    <row r="88" spans="2:3" x14ac:dyDescent="0.25">
      <c r="B88" s="2" t="s">
        <v>255</v>
      </c>
      <c r="C88" s="2">
        <v>4</v>
      </c>
    </row>
    <row r="89" spans="2:3" x14ac:dyDescent="0.25">
      <c r="B89" s="2" t="s">
        <v>256</v>
      </c>
      <c r="C89" s="2">
        <v>5</v>
      </c>
    </row>
    <row r="90" spans="2:3" x14ac:dyDescent="0.25">
      <c r="B90" s="2" t="s">
        <v>257</v>
      </c>
      <c r="C90" s="2">
        <v>4</v>
      </c>
    </row>
    <row r="91" spans="2:3" x14ac:dyDescent="0.25">
      <c r="B91" s="2" t="s">
        <v>258</v>
      </c>
      <c r="C91" s="2">
        <v>3</v>
      </c>
    </row>
    <row r="92" spans="2:3" x14ac:dyDescent="0.25">
      <c r="B92" s="2" t="s">
        <v>259</v>
      </c>
      <c r="C92" s="2">
        <v>4</v>
      </c>
    </row>
    <row r="93" spans="2:3" x14ac:dyDescent="0.25">
      <c r="B93" s="2" t="s">
        <v>260</v>
      </c>
      <c r="C93" s="2">
        <v>5</v>
      </c>
    </row>
    <row r="94" spans="2:3" x14ac:dyDescent="0.25">
      <c r="B94" s="2" t="s">
        <v>261</v>
      </c>
      <c r="C94" s="2">
        <v>3</v>
      </c>
    </row>
    <row r="95" spans="2:3" x14ac:dyDescent="0.25">
      <c r="B95" s="2" t="s">
        <v>262</v>
      </c>
      <c r="C95" s="2">
        <v>4</v>
      </c>
    </row>
    <row r="96" spans="2:3" x14ac:dyDescent="0.25">
      <c r="B96" s="2" t="s">
        <v>263</v>
      </c>
      <c r="C96" s="2">
        <v>5</v>
      </c>
    </row>
    <row r="97" spans="1:7" x14ac:dyDescent="0.25">
      <c r="B97" s="2" t="s">
        <v>264</v>
      </c>
      <c r="C97" s="2">
        <v>4</v>
      </c>
    </row>
    <row r="98" spans="1:7" x14ac:dyDescent="0.25">
      <c r="B98" s="2" t="s">
        <v>265</v>
      </c>
      <c r="C98" s="2">
        <v>3</v>
      </c>
    </row>
    <row r="99" spans="1:7" x14ac:dyDescent="0.25">
      <c r="B99" s="2" t="s">
        <v>266</v>
      </c>
      <c r="C99" s="2">
        <v>3</v>
      </c>
    </row>
    <row r="100" spans="1:7" x14ac:dyDescent="0.25">
      <c r="B100" s="2" t="s">
        <v>267</v>
      </c>
      <c r="C100" s="2">
        <v>4</v>
      </c>
    </row>
    <row r="101" spans="1:7" x14ac:dyDescent="0.25">
      <c r="B101" s="2" t="s">
        <v>268</v>
      </c>
      <c r="C101" s="2">
        <v>5</v>
      </c>
    </row>
    <row r="102" spans="1:7" x14ac:dyDescent="0.25">
      <c r="B102" s="2" t="s">
        <v>269</v>
      </c>
      <c r="C102" s="2">
        <v>2</v>
      </c>
    </row>
    <row r="103" spans="1:7" x14ac:dyDescent="0.25">
      <c r="B103" s="2" t="s">
        <v>270</v>
      </c>
      <c r="C103" s="2">
        <v>3</v>
      </c>
    </row>
    <row r="104" spans="1:7" x14ac:dyDescent="0.25">
      <c r="B104" s="2" t="s">
        <v>271</v>
      </c>
      <c r="C104" s="2">
        <v>4</v>
      </c>
    </row>
    <row r="105" spans="1:7" x14ac:dyDescent="0.25">
      <c r="B105" s="2" t="s">
        <v>272</v>
      </c>
      <c r="C105" s="2">
        <v>4</v>
      </c>
    </row>
    <row r="106" spans="1:7" x14ac:dyDescent="0.25">
      <c r="B106" s="2" t="s">
        <v>273</v>
      </c>
      <c r="C106" s="2">
        <v>3</v>
      </c>
    </row>
    <row r="107" spans="1:7" x14ac:dyDescent="0.25">
      <c r="B107" s="2" t="s">
        <v>274</v>
      </c>
      <c r="C107" s="2">
        <v>5</v>
      </c>
    </row>
    <row r="108" spans="1:7" x14ac:dyDescent="0.25">
      <c r="B108" s="2" t="s">
        <v>275</v>
      </c>
      <c r="C108" s="2">
        <v>4</v>
      </c>
    </row>
    <row r="110" spans="1:7" x14ac:dyDescent="0.25">
      <c r="A110" s="5" t="s">
        <v>2</v>
      </c>
      <c r="G110" s="11"/>
    </row>
    <row r="112" spans="1:7" x14ac:dyDescent="0.25">
      <c r="A112" s="27" t="s">
        <v>174</v>
      </c>
      <c r="B112" s="27"/>
      <c r="C112" s="27"/>
      <c r="D112" s="27"/>
    </row>
    <row r="129" spans="1:3" x14ac:dyDescent="0.25">
      <c r="A129" s="5" t="s">
        <v>2</v>
      </c>
    </row>
    <row r="130" spans="1:3" x14ac:dyDescent="0.25">
      <c r="A130" s="27" t="s">
        <v>175</v>
      </c>
      <c r="B130" s="27"/>
      <c r="C130" s="27"/>
    </row>
    <row r="132" spans="1:3" x14ac:dyDescent="0.25">
      <c r="A132" s="5" t="s">
        <v>6</v>
      </c>
      <c r="B132">
        <f>_xlfn.MODE.SNGL(C9:C108)</f>
        <v>3</v>
      </c>
      <c r="C132" s="14"/>
    </row>
    <row r="133" spans="1:3" x14ac:dyDescent="0.25">
      <c r="A133" s="11"/>
      <c r="C133" s="14"/>
    </row>
    <row r="135" spans="1:3" x14ac:dyDescent="0.25">
      <c r="A135" s="5" t="s">
        <v>2</v>
      </c>
    </row>
    <row r="136" spans="1:3" x14ac:dyDescent="0.25">
      <c r="A136" s="27" t="s">
        <v>176</v>
      </c>
      <c r="B136" s="27"/>
      <c r="C136" s="27"/>
    </row>
  </sheetData>
  <mergeCells count="6">
    <mergeCell ref="A136:C136"/>
    <mergeCell ref="A1:J1"/>
    <mergeCell ref="A3:J3"/>
    <mergeCell ref="A6:J6"/>
    <mergeCell ref="A112:D112"/>
    <mergeCell ref="A130:C130"/>
  </mergeCells>
  <phoneticPr fontId="4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FF81-60C6-43AC-B8F7-12F9BD810B95}">
  <dimension ref="A1:J58"/>
  <sheetViews>
    <sheetView zoomScale="85" zoomScaleNormal="85" workbookViewId="0">
      <selection activeCell="E28" sqref="E28"/>
    </sheetView>
  </sheetViews>
  <sheetFormatPr defaultRowHeight="15" x14ac:dyDescent="0.25"/>
  <cols>
    <col min="3" max="3" width="13.28515625" bestFit="1" customWidth="1"/>
    <col min="6" max="6" width="109" bestFit="1" customWidth="1"/>
    <col min="9" max="9" width="19.140625" bestFit="1" customWidth="1"/>
    <col min="10" max="10" width="12.85546875" bestFit="1" customWidth="1"/>
  </cols>
  <sheetData>
    <row r="1" spans="1:10" ht="34.5" customHeight="1" x14ac:dyDescent="0.3">
      <c r="A1" s="29" t="s">
        <v>276</v>
      </c>
      <c r="B1" s="29"/>
      <c r="C1" s="29"/>
      <c r="D1" s="29"/>
      <c r="E1" s="29"/>
      <c r="F1" s="29"/>
      <c r="G1" s="9"/>
      <c r="H1" s="9"/>
    </row>
    <row r="3" spans="1:10" x14ac:dyDescent="0.25">
      <c r="A3" t="s">
        <v>277</v>
      </c>
    </row>
    <row r="5" spans="1:10" x14ac:dyDescent="0.25">
      <c r="A5" t="s">
        <v>278</v>
      </c>
    </row>
    <row r="6" spans="1:10" x14ac:dyDescent="0.25">
      <c r="A6" t="s">
        <v>279</v>
      </c>
    </row>
    <row r="7" spans="1:10" ht="15.75" thickBot="1" x14ac:dyDescent="0.3"/>
    <row r="8" spans="1:10" ht="15.75" x14ac:dyDescent="0.25">
      <c r="B8" s="15" t="s">
        <v>27</v>
      </c>
      <c r="C8" s="15" t="s">
        <v>280</v>
      </c>
      <c r="I8" s="22" t="s">
        <v>328</v>
      </c>
      <c r="J8" s="22"/>
    </row>
    <row r="9" spans="1:10" x14ac:dyDescent="0.25">
      <c r="B9" s="1">
        <v>1</v>
      </c>
      <c r="C9" s="1">
        <v>0.5</v>
      </c>
    </row>
    <row r="10" spans="1:10" x14ac:dyDescent="0.25">
      <c r="B10" s="1">
        <v>2</v>
      </c>
      <c r="C10" s="1">
        <v>1.3</v>
      </c>
      <c r="I10" t="s">
        <v>3</v>
      </c>
      <c r="J10">
        <v>0.34599999999999992</v>
      </c>
    </row>
    <row r="11" spans="1:10" x14ac:dyDescent="0.25">
      <c r="B11" s="1">
        <v>3</v>
      </c>
      <c r="C11" s="1">
        <v>-0.8</v>
      </c>
      <c r="I11" t="s">
        <v>308</v>
      </c>
      <c r="J11">
        <v>0.2131629634331251</v>
      </c>
    </row>
    <row r="12" spans="1:10" x14ac:dyDescent="0.25">
      <c r="B12" s="1">
        <v>4</v>
      </c>
      <c r="C12" s="1">
        <v>-1.9</v>
      </c>
      <c r="F12" s="20" t="s">
        <v>281</v>
      </c>
      <c r="I12" t="s">
        <v>309</v>
      </c>
      <c r="J12">
        <v>0.4</v>
      </c>
    </row>
    <row r="13" spans="1:10" x14ac:dyDescent="0.25">
      <c r="B13" s="1">
        <v>5</v>
      </c>
      <c r="C13" s="1">
        <v>2.1</v>
      </c>
      <c r="I13" t="s">
        <v>5</v>
      </c>
      <c r="J13">
        <v>2</v>
      </c>
    </row>
    <row r="14" spans="1:10" x14ac:dyDescent="0.25">
      <c r="B14" s="1">
        <v>6</v>
      </c>
      <c r="C14" s="1">
        <v>0.5</v>
      </c>
      <c r="F14" s="19" t="s">
        <v>282</v>
      </c>
      <c r="G14" s="16">
        <f>SKEW(C9:C58)</f>
        <v>5.0826253917894151E-2</v>
      </c>
      <c r="I14" t="s">
        <v>310</v>
      </c>
      <c r="J14">
        <v>1.5072897694138283</v>
      </c>
    </row>
    <row r="15" spans="1:10" x14ac:dyDescent="0.25">
      <c r="B15" s="1">
        <v>7</v>
      </c>
      <c r="C15" s="1">
        <v>-1.2</v>
      </c>
      <c r="I15" t="s">
        <v>311</v>
      </c>
      <c r="J15">
        <v>2.2719224489795917</v>
      </c>
    </row>
    <row r="16" spans="1:10" x14ac:dyDescent="0.25">
      <c r="B16" s="1">
        <v>8</v>
      </c>
      <c r="C16" s="1">
        <v>2</v>
      </c>
      <c r="F16" s="19" t="s">
        <v>283</v>
      </c>
      <c r="G16" s="16">
        <f>KURT(C9:C58)</f>
        <v>-1.3101901588337275</v>
      </c>
      <c r="I16" t="s">
        <v>312</v>
      </c>
      <c r="J16">
        <v>-1.3101901588337275</v>
      </c>
    </row>
    <row r="17" spans="2:10" x14ac:dyDescent="0.25">
      <c r="B17" s="1">
        <v>9</v>
      </c>
      <c r="C17" s="1">
        <v>-0.5</v>
      </c>
      <c r="I17" t="s">
        <v>313</v>
      </c>
      <c r="J17">
        <v>5.0826253917894151E-2</v>
      </c>
    </row>
    <row r="18" spans="2:10" x14ac:dyDescent="0.25">
      <c r="B18" s="1">
        <v>10</v>
      </c>
      <c r="C18" s="1">
        <v>2.2999999999999998</v>
      </c>
      <c r="F18" s="19" t="s">
        <v>284</v>
      </c>
      <c r="I18" t="s">
        <v>15</v>
      </c>
      <c r="J18">
        <v>4.9000000000000004</v>
      </c>
    </row>
    <row r="19" spans="2:10" x14ac:dyDescent="0.25">
      <c r="B19" s="1">
        <v>11</v>
      </c>
      <c r="C19" s="1">
        <v>-0.7</v>
      </c>
      <c r="I19" t="s">
        <v>314</v>
      </c>
      <c r="J19">
        <v>-2.1</v>
      </c>
    </row>
    <row r="20" spans="2:10" ht="45" x14ac:dyDescent="0.25">
      <c r="B20" s="1">
        <v>12</v>
      </c>
      <c r="C20" s="1">
        <v>1.2</v>
      </c>
      <c r="F20" s="18" t="s">
        <v>329</v>
      </c>
      <c r="G20" s="17"/>
      <c r="I20" t="s">
        <v>315</v>
      </c>
      <c r="J20">
        <v>2.8</v>
      </c>
    </row>
    <row r="21" spans="2:10" x14ac:dyDescent="0.25">
      <c r="B21" s="1">
        <v>13</v>
      </c>
      <c r="C21" s="1">
        <v>-1.5</v>
      </c>
      <c r="I21" t="s">
        <v>316</v>
      </c>
      <c r="J21">
        <v>17.299999999999997</v>
      </c>
    </row>
    <row r="22" spans="2:10" ht="15.75" thickBot="1" x14ac:dyDescent="0.3">
      <c r="B22" s="1">
        <v>14</v>
      </c>
      <c r="C22" s="1">
        <v>-0.3</v>
      </c>
      <c r="I22" s="21" t="s">
        <v>317</v>
      </c>
      <c r="J22" s="21">
        <v>50</v>
      </c>
    </row>
    <row r="23" spans="2:10" x14ac:dyDescent="0.25">
      <c r="B23" s="1">
        <v>15</v>
      </c>
      <c r="C23" s="1">
        <v>2.6</v>
      </c>
    </row>
    <row r="24" spans="2:10" x14ac:dyDescent="0.25">
      <c r="B24" s="1">
        <v>16</v>
      </c>
      <c r="C24" s="1">
        <v>1</v>
      </c>
    </row>
    <row r="25" spans="2:10" x14ac:dyDescent="0.25">
      <c r="B25" s="1">
        <v>17</v>
      </c>
      <c r="C25" s="1">
        <v>-1.7</v>
      </c>
    </row>
    <row r="26" spans="2:10" x14ac:dyDescent="0.25">
      <c r="B26" s="1">
        <v>18</v>
      </c>
      <c r="C26" s="1">
        <v>0.9</v>
      </c>
    </row>
    <row r="27" spans="2:10" x14ac:dyDescent="0.25">
      <c r="B27" s="1">
        <v>19</v>
      </c>
      <c r="C27" s="1">
        <v>-1.4</v>
      </c>
    </row>
    <row r="28" spans="2:10" x14ac:dyDescent="0.25">
      <c r="B28" s="1">
        <v>20</v>
      </c>
      <c r="C28" s="1">
        <v>0.3</v>
      </c>
    </row>
    <row r="29" spans="2:10" x14ac:dyDescent="0.25">
      <c r="B29" s="1">
        <v>21</v>
      </c>
      <c r="C29" s="1">
        <v>2</v>
      </c>
    </row>
    <row r="30" spans="2:10" x14ac:dyDescent="0.25">
      <c r="B30" s="1">
        <v>22</v>
      </c>
      <c r="C30" s="1">
        <v>-1.1000000000000001</v>
      </c>
    </row>
    <row r="31" spans="2:10" x14ac:dyDescent="0.25">
      <c r="B31" s="1">
        <v>23</v>
      </c>
      <c r="C31" s="1">
        <v>-0.4</v>
      </c>
    </row>
    <row r="32" spans="2:10" x14ac:dyDescent="0.25">
      <c r="B32" s="1">
        <v>24</v>
      </c>
      <c r="C32" s="1">
        <v>2.2000000000000002</v>
      </c>
    </row>
    <row r="33" spans="2:3" x14ac:dyDescent="0.25">
      <c r="B33" s="1">
        <v>25</v>
      </c>
      <c r="C33" s="1">
        <v>-0.9</v>
      </c>
    </row>
    <row r="34" spans="2:3" x14ac:dyDescent="0.25">
      <c r="B34" s="1">
        <v>26</v>
      </c>
      <c r="C34" s="1">
        <v>1</v>
      </c>
    </row>
    <row r="35" spans="2:3" x14ac:dyDescent="0.25">
      <c r="B35" s="1">
        <v>27</v>
      </c>
      <c r="C35" s="1">
        <v>-0.6</v>
      </c>
    </row>
    <row r="36" spans="2:3" x14ac:dyDescent="0.25">
      <c r="B36" s="1">
        <v>28</v>
      </c>
      <c r="C36" s="1">
        <v>-1.3</v>
      </c>
    </row>
    <row r="37" spans="2:3" x14ac:dyDescent="0.25">
      <c r="B37" s="1">
        <v>29</v>
      </c>
      <c r="C37" s="1">
        <v>2.4</v>
      </c>
    </row>
    <row r="38" spans="2:3" x14ac:dyDescent="0.25">
      <c r="B38" s="1">
        <v>30</v>
      </c>
      <c r="C38" s="1">
        <v>1</v>
      </c>
    </row>
    <row r="39" spans="2:3" x14ac:dyDescent="0.25">
      <c r="B39" s="1">
        <v>31</v>
      </c>
      <c r="C39" s="1">
        <v>2.5</v>
      </c>
    </row>
    <row r="40" spans="2:3" x14ac:dyDescent="0.25">
      <c r="B40" s="1">
        <v>32</v>
      </c>
      <c r="C40" s="1">
        <v>1.5</v>
      </c>
    </row>
    <row r="41" spans="2:3" x14ac:dyDescent="0.25">
      <c r="B41" s="1">
        <v>33</v>
      </c>
      <c r="C41" s="1">
        <v>-0.2</v>
      </c>
    </row>
    <row r="42" spans="2:3" x14ac:dyDescent="0.25">
      <c r="B42" s="1">
        <v>34</v>
      </c>
      <c r="C42" s="1">
        <v>-2.1</v>
      </c>
    </row>
    <row r="43" spans="2:3" x14ac:dyDescent="0.25">
      <c r="B43" s="1">
        <v>35</v>
      </c>
      <c r="C43" s="1">
        <v>2.8</v>
      </c>
    </row>
    <row r="44" spans="2:3" x14ac:dyDescent="0.25">
      <c r="B44" s="1">
        <v>36</v>
      </c>
      <c r="C44" s="1">
        <v>-0.5</v>
      </c>
    </row>
    <row r="45" spans="2:3" x14ac:dyDescent="0.25">
      <c r="B45" s="1">
        <v>37</v>
      </c>
      <c r="C45" s="1">
        <v>-2</v>
      </c>
    </row>
    <row r="46" spans="2:3" x14ac:dyDescent="0.25">
      <c r="B46" s="1">
        <v>38</v>
      </c>
      <c r="C46" s="1">
        <v>1.4</v>
      </c>
    </row>
    <row r="47" spans="2:3" x14ac:dyDescent="0.25">
      <c r="B47" s="1">
        <v>39</v>
      </c>
      <c r="C47" s="1">
        <v>-0.1</v>
      </c>
    </row>
    <row r="48" spans="2:3" x14ac:dyDescent="0.25">
      <c r="B48" s="1">
        <v>40</v>
      </c>
      <c r="C48" s="1">
        <v>2.5</v>
      </c>
    </row>
    <row r="49" spans="2:3" x14ac:dyDescent="0.25">
      <c r="B49" s="1">
        <v>41</v>
      </c>
      <c r="C49" s="1">
        <v>-1</v>
      </c>
    </row>
    <row r="50" spans="2:3" x14ac:dyDescent="0.25">
      <c r="B50" s="1">
        <v>42</v>
      </c>
      <c r="C50" s="1">
        <v>1.7</v>
      </c>
    </row>
    <row r="51" spans="2:3" x14ac:dyDescent="0.25">
      <c r="B51" s="1">
        <v>43</v>
      </c>
      <c r="C51" s="1">
        <v>-0.9</v>
      </c>
    </row>
    <row r="52" spans="2:3" x14ac:dyDescent="0.25">
      <c r="B52" s="1">
        <v>44</v>
      </c>
      <c r="C52" s="1">
        <v>-2</v>
      </c>
    </row>
    <row r="53" spans="2:3" x14ac:dyDescent="0.25">
      <c r="B53" s="1">
        <v>45</v>
      </c>
      <c r="C53" s="1">
        <v>2.7</v>
      </c>
    </row>
    <row r="54" spans="2:3" x14ac:dyDescent="0.25">
      <c r="B54" s="1">
        <v>46</v>
      </c>
      <c r="C54" s="1">
        <v>0.6</v>
      </c>
    </row>
    <row r="55" spans="2:3" x14ac:dyDescent="0.25">
      <c r="B55" s="1">
        <v>47</v>
      </c>
      <c r="C55" s="1">
        <v>-1.4</v>
      </c>
    </row>
    <row r="56" spans="2:3" x14ac:dyDescent="0.25">
      <c r="B56" s="1">
        <v>48</v>
      </c>
      <c r="C56" s="1">
        <v>1.1000000000000001</v>
      </c>
    </row>
    <row r="57" spans="2:3" x14ac:dyDescent="0.25">
      <c r="B57" s="1">
        <v>49</v>
      </c>
      <c r="C57" s="1">
        <v>-0.3</v>
      </c>
    </row>
    <row r="58" spans="2:3" x14ac:dyDescent="0.25">
      <c r="B58" s="1">
        <v>50</v>
      </c>
      <c r="C58" s="1">
        <v>2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F997-E1F4-4FB8-B2D7-6184B36D6F77}">
  <dimension ref="A1:P108"/>
  <sheetViews>
    <sheetView zoomScale="85" zoomScaleNormal="85" workbookViewId="0">
      <selection activeCell="F27" sqref="F27"/>
    </sheetView>
  </sheetViews>
  <sheetFormatPr defaultRowHeight="15" x14ac:dyDescent="0.25"/>
  <cols>
    <col min="2" max="2" width="14" bestFit="1" customWidth="1"/>
    <col min="3" max="3" width="21.42578125" customWidth="1"/>
    <col min="5" max="5" width="15.5703125" customWidth="1"/>
    <col min="6" max="6" width="103" bestFit="1" customWidth="1"/>
  </cols>
  <sheetData>
    <row r="1" spans="1:16" ht="34.5" customHeight="1" x14ac:dyDescent="0.3">
      <c r="A1" s="29" t="s">
        <v>285</v>
      </c>
      <c r="B1" s="29"/>
      <c r="C1" s="29"/>
      <c r="D1" s="29"/>
      <c r="E1" s="29"/>
      <c r="F1" s="29"/>
      <c r="G1" s="9"/>
      <c r="H1" s="9"/>
      <c r="I1" s="9"/>
      <c r="J1" s="9"/>
      <c r="K1" s="9"/>
      <c r="L1" s="9"/>
      <c r="M1" s="9"/>
      <c r="N1" s="9"/>
      <c r="O1" s="9"/>
      <c r="P1" s="9"/>
    </row>
    <row r="3" spans="1:16" x14ac:dyDescent="0.25">
      <c r="A3" s="27" t="s">
        <v>286</v>
      </c>
      <c r="B3" s="27"/>
      <c r="C3" s="27"/>
      <c r="D3" s="27"/>
      <c r="E3" s="27"/>
      <c r="F3" s="27"/>
    </row>
    <row r="5" spans="1:16" x14ac:dyDescent="0.25">
      <c r="A5" t="s">
        <v>278</v>
      </c>
    </row>
    <row r="6" spans="1:16" x14ac:dyDescent="0.25">
      <c r="A6" s="27" t="s">
        <v>287</v>
      </c>
      <c r="B6" s="27"/>
      <c r="C6" s="27"/>
      <c r="D6" s="27"/>
      <c r="E6" s="27"/>
      <c r="F6" s="27"/>
    </row>
    <row r="8" spans="1:16" ht="15.75" x14ac:dyDescent="0.25">
      <c r="B8" s="15" t="s">
        <v>288</v>
      </c>
      <c r="C8" s="15" t="s">
        <v>289</v>
      </c>
    </row>
    <row r="9" spans="1:16" x14ac:dyDescent="0.25">
      <c r="B9" s="1">
        <v>1</v>
      </c>
      <c r="C9" s="1">
        <v>40</v>
      </c>
    </row>
    <row r="10" spans="1:16" x14ac:dyDescent="0.25">
      <c r="B10" s="1">
        <v>2</v>
      </c>
      <c r="C10" s="1">
        <v>45</v>
      </c>
    </row>
    <row r="11" spans="1:16" x14ac:dyDescent="0.25">
      <c r="B11" s="1">
        <v>3</v>
      </c>
      <c r="C11" s="1">
        <v>50</v>
      </c>
    </row>
    <row r="12" spans="1:16" x14ac:dyDescent="0.25">
      <c r="B12" s="1">
        <v>4</v>
      </c>
      <c r="C12" s="1">
        <v>55</v>
      </c>
      <c r="E12" s="20" t="s">
        <v>281</v>
      </c>
    </row>
    <row r="13" spans="1:16" x14ac:dyDescent="0.25">
      <c r="B13" s="1">
        <v>5</v>
      </c>
      <c r="C13" s="1">
        <v>60</v>
      </c>
    </row>
    <row r="14" spans="1:16" x14ac:dyDescent="0.25">
      <c r="B14" s="1">
        <v>6</v>
      </c>
      <c r="C14" s="1">
        <v>62</v>
      </c>
      <c r="E14" s="30" t="s">
        <v>290</v>
      </c>
      <c r="F14" s="30"/>
      <c r="G14" s="12"/>
    </row>
    <row r="15" spans="1:16" x14ac:dyDescent="0.25">
      <c r="B15" s="1">
        <v>7</v>
      </c>
      <c r="C15" s="1">
        <v>65</v>
      </c>
    </row>
    <row r="16" spans="1:16" x14ac:dyDescent="0.25">
      <c r="B16" s="1">
        <v>8</v>
      </c>
      <c r="C16" s="1">
        <v>68</v>
      </c>
      <c r="E16" t="s">
        <v>291</v>
      </c>
      <c r="F16" s="7">
        <f>_xlfn.QUARTILE.INC(C9:C108,1)</f>
        <v>128.75</v>
      </c>
      <c r="G16" s="12"/>
    </row>
    <row r="17" spans="2:7" x14ac:dyDescent="0.25">
      <c r="B17" s="1">
        <v>9</v>
      </c>
      <c r="C17" s="1">
        <v>70</v>
      </c>
    </row>
    <row r="18" spans="2:7" x14ac:dyDescent="0.25">
      <c r="B18" s="1">
        <v>10</v>
      </c>
      <c r="C18" s="1">
        <v>72</v>
      </c>
      <c r="E18" t="s">
        <v>292</v>
      </c>
      <c r="F18" s="7">
        <f>_xlfn.QUARTILE.INC(C9:C108,2)</f>
        <v>252.5</v>
      </c>
    </row>
    <row r="19" spans="2:7" x14ac:dyDescent="0.25">
      <c r="B19" s="1">
        <v>11</v>
      </c>
      <c r="C19" s="1">
        <v>75</v>
      </c>
    </row>
    <row r="20" spans="2:7" x14ac:dyDescent="0.25">
      <c r="B20" s="1">
        <v>12</v>
      </c>
      <c r="C20" s="1">
        <v>78</v>
      </c>
      <c r="E20" t="s">
        <v>293</v>
      </c>
      <c r="F20" s="7">
        <f>_xlfn.QUARTILE.INC(C9:C108,3)</f>
        <v>376.25</v>
      </c>
      <c r="G20" s="17"/>
    </row>
    <row r="21" spans="2:7" x14ac:dyDescent="0.25">
      <c r="B21" s="1">
        <v>13</v>
      </c>
      <c r="C21" s="1">
        <v>80</v>
      </c>
    </row>
    <row r="22" spans="2:7" x14ac:dyDescent="0.25">
      <c r="B22" s="1">
        <v>14</v>
      </c>
      <c r="C22" s="1">
        <v>82</v>
      </c>
      <c r="E22" s="30" t="s">
        <v>294</v>
      </c>
      <c r="F22" s="30"/>
    </row>
    <row r="23" spans="2:7" x14ac:dyDescent="0.25">
      <c r="B23" s="1">
        <v>15</v>
      </c>
      <c r="C23" s="1">
        <v>85</v>
      </c>
    </row>
    <row r="24" spans="2:7" x14ac:dyDescent="0.25">
      <c r="B24" s="1">
        <v>16</v>
      </c>
      <c r="C24" s="1">
        <v>88</v>
      </c>
      <c r="E24" t="s">
        <v>295</v>
      </c>
      <c r="F24" s="7">
        <f>_xlfn.PERCENTILE.INC(C9:C108,0.1)</f>
        <v>74.7</v>
      </c>
    </row>
    <row r="25" spans="2:7" x14ac:dyDescent="0.25">
      <c r="B25" s="1">
        <v>17</v>
      </c>
      <c r="C25" s="1">
        <v>90</v>
      </c>
    </row>
    <row r="26" spans="2:7" x14ac:dyDescent="0.25">
      <c r="B26" s="1">
        <v>18</v>
      </c>
      <c r="C26" s="1">
        <v>92</v>
      </c>
      <c r="E26" t="s">
        <v>296</v>
      </c>
      <c r="F26" s="7">
        <f>_xlfn.PERCENTILE.INC(C9:C108,0.25)</f>
        <v>128.75</v>
      </c>
    </row>
    <row r="27" spans="2:7" x14ac:dyDescent="0.25">
      <c r="B27" s="1">
        <v>19</v>
      </c>
      <c r="C27" s="1">
        <v>95</v>
      </c>
      <c r="F27" s="7">
        <f>_xlfn.PERCENTILE.INC(C9:C108,0.75)</f>
        <v>376.25</v>
      </c>
    </row>
    <row r="28" spans="2:7" x14ac:dyDescent="0.25">
      <c r="B28" s="1">
        <v>20</v>
      </c>
      <c r="C28" s="1">
        <v>100</v>
      </c>
      <c r="E28" t="s">
        <v>297</v>
      </c>
    </row>
    <row r="29" spans="2:7" x14ac:dyDescent="0.25">
      <c r="B29" s="1">
        <v>21</v>
      </c>
      <c r="C29" s="1">
        <v>105</v>
      </c>
    </row>
    <row r="30" spans="2:7" x14ac:dyDescent="0.25">
      <c r="B30" s="1">
        <v>22</v>
      </c>
      <c r="C30" s="1">
        <v>110</v>
      </c>
      <c r="E30" t="s">
        <v>298</v>
      </c>
      <c r="F30" s="7">
        <f>_xlfn.PERCENTILE.INC(C9:C108,0.9)</f>
        <v>450.50000000000006</v>
      </c>
    </row>
    <row r="31" spans="2:7" x14ac:dyDescent="0.25">
      <c r="B31" s="1">
        <v>23</v>
      </c>
      <c r="C31" s="1">
        <v>115</v>
      </c>
    </row>
    <row r="32" spans="2:7" x14ac:dyDescent="0.25">
      <c r="B32" s="1">
        <v>24</v>
      </c>
      <c r="C32" s="1">
        <v>120</v>
      </c>
      <c r="E32" s="30" t="s">
        <v>299</v>
      </c>
      <c r="F32" s="30"/>
    </row>
    <row r="33" spans="2:6" x14ac:dyDescent="0.25">
      <c r="B33" s="1">
        <v>25</v>
      </c>
      <c r="C33" s="1">
        <v>125</v>
      </c>
    </row>
    <row r="34" spans="2:6" x14ac:dyDescent="0.25">
      <c r="B34" s="1">
        <v>26</v>
      </c>
      <c r="C34" s="1">
        <v>130</v>
      </c>
      <c r="E34" s="31" t="s">
        <v>318</v>
      </c>
      <c r="F34" s="31"/>
    </row>
    <row r="35" spans="2:6" x14ac:dyDescent="0.25">
      <c r="B35" s="1">
        <v>27</v>
      </c>
      <c r="C35" s="1">
        <v>135</v>
      </c>
    </row>
    <row r="36" spans="2:6" x14ac:dyDescent="0.25">
      <c r="B36" s="1">
        <v>28</v>
      </c>
      <c r="C36" s="1">
        <v>140</v>
      </c>
      <c r="E36" s="27" t="s">
        <v>319</v>
      </c>
      <c r="F36" s="27"/>
    </row>
    <row r="37" spans="2:6" x14ac:dyDescent="0.25">
      <c r="B37" s="1">
        <v>29</v>
      </c>
      <c r="C37" s="1">
        <v>145</v>
      </c>
      <c r="E37" s="27" t="s">
        <v>320</v>
      </c>
      <c r="F37" s="27"/>
    </row>
    <row r="38" spans="2:6" x14ac:dyDescent="0.25">
      <c r="B38" s="1">
        <v>30</v>
      </c>
      <c r="C38" s="1">
        <v>150</v>
      </c>
      <c r="E38" s="27" t="s">
        <v>321</v>
      </c>
      <c r="F38" s="27"/>
    </row>
    <row r="39" spans="2:6" x14ac:dyDescent="0.25">
      <c r="B39" s="1">
        <v>31</v>
      </c>
      <c r="C39" s="1">
        <v>155</v>
      </c>
    </row>
    <row r="40" spans="2:6" x14ac:dyDescent="0.25">
      <c r="B40" s="1">
        <v>32</v>
      </c>
      <c r="C40" s="1">
        <v>160</v>
      </c>
      <c r="E40" s="27" t="s">
        <v>322</v>
      </c>
      <c r="F40" s="27"/>
    </row>
    <row r="41" spans="2:6" x14ac:dyDescent="0.25">
      <c r="B41" s="1">
        <v>33</v>
      </c>
      <c r="C41" s="1">
        <v>165</v>
      </c>
      <c r="E41" s="27" t="s">
        <v>323</v>
      </c>
      <c r="F41" s="27"/>
    </row>
    <row r="42" spans="2:6" x14ac:dyDescent="0.25">
      <c r="B42" s="1">
        <v>34</v>
      </c>
      <c r="C42" s="1">
        <v>170</v>
      </c>
      <c r="E42" s="27" t="s">
        <v>324</v>
      </c>
      <c r="F42" s="27"/>
    </row>
    <row r="43" spans="2:6" x14ac:dyDescent="0.25">
      <c r="B43" s="1">
        <v>35</v>
      </c>
      <c r="C43" s="1">
        <v>175</v>
      </c>
      <c r="E43" s="27" t="s">
        <v>325</v>
      </c>
      <c r="F43" s="27"/>
    </row>
    <row r="44" spans="2:6" x14ac:dyDescent="0.25">
      <c r="B44" s="1">
        <v>36</v>
      </c>
      <c r="C44" s="1">
        <v>180</v>
      </c>
    </row>
    <row r="45" spans="2:6" x14ac:dyDescent="0.25">
      <c r="B45" s="1">
        <v>37</v>
      </c>
      <c r="C45" s="1">
        <v>185</v>
      </c>
    </row>
    <row r="46" spans="2:6" x14ac:dyDescent="0.25">
      <c r="B46" s="1">
        <v>38</v>
      </c>
      <c r="C46" s="1">
        <v>190</v>
      </c>
    </row>
    <row r="47" spans="2:6" x14ac:dyDescent="0.25">
      <c r="B47" s="1">
        <v>39</v>
      </c>
      <c r="C47" s="1">
        <v>195</v>
      </c>
    </row>
    <row r="48" spans="2:6" x14ac:dyDescent="0.25">
      <c r="B48" s="1">
        <v>40</v>
      </c>
      <c r="C48" s="1">
        <v>200</v>
      </c>
    </row>
    <row r="49" spans="2:3" x14ac:dyDescent="0.25">
      <c r="B49" s="1">
        <v>41</v>
      </c>
      <c r="C49" s="1">
        <v>205</v>
      </c>
    </row>
    <row r="50" spans="2:3" x14ac:dyDescent="0.25">
      <c r="B50" s="1">
        <v>42</v>
      </c>
      <c r="C50" s="1">
        <v>210</v>
      </c>
    </row>
    <row r="51" spans="2:3" x14ac:dyDescent="0.25">
      <c r="B51" s="1">
        <v>43</v>
      </c>
      <c r="C51" s="1">
        <v>215</v>
      </c>
    </row>
    <row r="52" spans="2:3" x14ac:dyDescent="0.25">
      <c r="B52" s="1">
        <v>44</v>
      </c>
      <c r="C52" s="1">
        <v>220</v>
      </c>
    </row>
    <row r="53" spans="2:3" x14ac:dyDescent="0.25">
      <c r="B53" s="1">
        <v>45</v>
      </c>
      <c r="C53" s="1">
        <v>225</v>
      </c>
    </row>
    <row r="54" spans="2:3" x14ac:dyDescent="0.25">
      <c r="B54" s="1">
        <v>46</v>
      </c>
      <c r="C54" s="1">
        <v>230</v>
      </c>
    </row>
    <row r="55" spans="2:3" x14ac:dyDescent="0.25">
      <c r="B55" s="1">
        <v>47</v>
      </c>
      <c r="C55" s="1">
        <v>235</v>
      </c>
    </row>
    <row r="56" spans="2:3" x14ac:dyDescent="0.25">
      <c r="B56" s="1">
        <v>48</v>
      </c>
      <c r="C56" s="1">
        <v>240</v>
      </c>
    </row>
    <row r="57" spans="2:3" x14ac:dyDescent="0.25">
      <c r="B57" s="1">
        <v>49</v>
      </c>
      <c r="C57" s="1">
        <v>245</v>
      </c>
    </row>
    <row r="58" spans="2:3" x14ac:dyDescent="0.25">
      <c r="B58" s="1">
        <v>50</v>
      </c>
      <c r="C58" s="1">
        <v>250</v>
      </c>
    </row>
    <row r="59" spans="2:3" x14ac:dyDescent="0.25">
      <c r="B59" s="1">
        <v>51</v>
      </c>
      <c r="C59" s="1">
        <v>255</v>
      </c>
    </row>
    <row r="60" spans="2:3" x14ac:dyDescent="0.25">
      <c r="B60" s="1">
        <v>52</v>
      </c>
      <c r="C60" s="1">
        <v>260</v>
      </c>
    </row>
    <row r="61" spans="2:3" x14ac:dyDescent="0.25">
      <c r="B61" s="1">
        <v>53</v>
      </c>
      <c r="C61" s="1">
        <v>265</v>
      </c>
    </row>
    <row r="62" spans="2:3" x14ac:dyDescent="0.25">
      <c r="B62" s="1">
        <v>54</v>
      </c>
      <c r="C62" s="1">
        <v>270</v>
      </c>
    </row>
    <row r="63" spans="2:3" x14ac:dyDescent="0.25">
      <c r="B63" s="1">
        <v>55</v>
      </c>
      <c r="C63" s="1">
        <v>275</v>
      </c>
    </row>
    <row r="64" spans="2:3" x14ac:dyDescent="0.25">
      <c r="B64" s="1">
        <v>56</v>
      </c>
      <c r="C64" s="1">
        <v>280</v>
      </c>
    </row>
    <row r="65" spans="2:3" x14ac:dyDescent="0.25">
      <c r="B65" s="1">
        <v>57</v>
      </c>
      <c r="C65" s="1">
        <v>285</v>
      </c>
    </row>
    <row r="66" spans="2:3" x14ac:dyDescent="0.25">
      <c r="B66" s="1">
        <v>58</v>
      </c>
      <c r="C66" s="1">
        <v>290</v>
      </c>
    </row>
    <row r="67" spans="2:3" x14ac:dyDescent="0.25">
      <c r="B67" s="1">
        <v>59</v>
      </c>
      <c r="C67" s="1">
        <v>295</v>
      </c>
    </row>
    <row r="68" spans="2:3" x14ac:dyDescent="0.25">
      <c r="B68" s="1">
        <v>60</v>
      </c>
      <c r="C68" s="1">
        <v>300</v>
      </c>
    </row>
    <row r="69" spans="2:3" x14ac:dyDescent="0.25">
      <c r="B69" s="1">
        <v>61</v>
      </c>
      <c r="C69" s="1">
        <v>305</v>
      </c>
    </row>
    <row r="70" spans="2:3" x14ac:dyDescent="0.25">
      <c r="B70" s="1">
        <v>62</v>
      </c>
      <c r="C70" s="1">
        <v>310</v>
      </c>
    </row>
    <row r="71" spans="2:3" x14ac:dyDescent="0.25">
      <c r="B71" s="1">
        <v>63</v>
      </c>
      <c r="C71" s="1">
        <v>315</v>
      </c>
    </row>
    <row r="72" spans="2:3" x14ac:dyDescent="0.25">
      <c r="B72" s="1">
        <v>64</v>
      </c>
      <c r="C72" s="1">
        <v>320</v>
      </c>
    </row>
    <row r="73" spans="2:3" x14ac:dyDescent="0.25">
      <c r="B73" s="1">
        <v>65</v>
      </c>
      <c r="C73" s="1">
        <v>325</v>
      </c>
    </row>
    <row r="74" spans="2:3" x14ac:dyDescent="0.25">
      <c r="B74" s="1">
        <v>66</v>
      </c>
      <c r="C74" s="1">
        <v>330</v>
      </c>
    </row>
    <row r="75" spans="2:3" x14ac:dyDescent="0.25">
      <c r="B75" s="1">
        <v>67</v>
      </c>
      <c r="C75" s="1">
        <v>335</v>
      </c>
    </row>
    <row r="76" spans="2:3" x14ac:dyDescent="0.25">
      <c r="B76" s="1">
        <v>68</v>
      </c>
      <c r="C76" s="1">
        <v>340</v>
      </c>
    </row>
    <row r="77" spans="2:3" x14ac:dyDescent="0.25">
      <c r="B77" s="1">
        <v>69</v>
      </c>
      <c r="C77" s="1">
        <v>345</v>
      </c>
    </row>
    <row r="78" spans="2:3" x14ac:dyDescent="0.25">
      <c r="B78" s="1">
        <v>70</v>
      </c>
      <c r="C78" s="1">
        <v>350</v>
      </c>
    </row>
    <row r="79" spans="2:3" x14ac:dyDescent="0.25">
      <c r="B79" s="1">
        <v>71</v>
      </c>
      <c r="C79" s="1">
        <v>355</v>
      </c>
    </row>
    <row r="80" spans="2:3" x14ac:dyDescent="0.25">
      <c r="B80" s="1">
        <v>72</v>
      </c>
      <c r="C80" s="1">
        <v>360</v>
      </c>
    </row>
    <row r="81" spans="2:3" x14ac:dyDescent="0.25">
      <c r="B81" s="1">
        <v>73</v>
      </c>
      <c r="C81" s="1">
        <v>365</v>
      </c>
    </row>
    <row r="82" spans="2:3" x14ac:dyDescent="0.25">
      <c r="B82" s="1">
        <v>74</v>
      </c>
      <c r="C82" s="1">
        <v>370</v>
      </c>
    </row>
    <row r="83" spans="2:3" x14ac:dyDescent="0.25">
      <c r="B83" s="1">
        <v>75</v>
      </c>
      <c r="C83" s="1">
        <v>375</v>
      </c>
    </row>
    <row r="84" spans="2:3" x14ac:dyDescent="0.25">
      <c r="B84" s="1">
        <v>76</v>
      </c>
      <c r="C84" s="1">
        <v>380</v>
      </c>
    </row>
    <row r="85" spans="2:3" x14ac:dyDescent="0.25">
      <c r="B85" s="1">
        <v>77</v>
      </c>
      <c r="C85" s="1">
        <v>385</v>
      </c>
    </row>
    <row r="86" spans="2:3" x14ac:dyDescent="0.25">
      <c r="B86" s="1">
        <v>78</v>
      </c>
      <c r="C86" s="1">
        <v>390</v>
      </c>
    </row>
    <row r="87" spans="2:3" x14ac:dyDescent="0.25">
      <c r="B87" s="1">
        <v>79</v>
      </c>
      <c r="C87" s="1">
        <v>395</v>
      </c>
    </row>
    <row r="88" spans="2:3" x14ac:dyDescent="0.25">
      <c r="B88" s="1">
        <v>80</v>
      </c>
      <c r="C88" s="1">
        <v>400</v>
      </c>
    </row>
    <row r="89" spans="2:3" x14ac:dyDescent="0.25">
      <c r="B89" s="1">
        <v>81</v>
      </c>
      <c r="C89" s="1">
        <v>405</v>
      </c>
    </row>
    <row r="90" spans="2:3" x14ac:dyDescent="0.25">
      <c r="B90" s="1">
        <v>82</v>
      </c>
      <c r="C90" s="1">
        <v>410</v>
      </c>
    </row>
    <row r="91" spans="2:3" x14ac:dyDescent="0.25">
      <c r="B91" s="1">
        <v>83</v>
      </c>
      <c r="C91" s="1">
        <v>415</v>
      </c>
    </row>
    <row r="92" spans="2:3" x14ac:dyDescent="0.25">
      <c r="B92" s="1">
        <v>84</v>
      </c>
      <c r="C92" s="1">
        <v>420</v>
      </c>
    </row>
    <row r="93" spans="2:3" x14ac:dyDescent="0.25">
      <c r="B93" s="1">
        <v>85</v>
      </c>
      <c r="C93" s="1">
        <v>425</v>
      </c>
    </row>
    <row r="94" spans="2:3" x14ac:dyDescent="0.25">
      <c r="B94" s="1">
        <v>86</v>
      </c>
      <c r="C94" s="1">
        <v>430</v>
      </c>
    </row>
    <row r="95" spans="2:3" x14ac:dyDescent="0.25">
      <c r="B95" s="1">
        <v>87</v>
      </c>
      <c r="C95" s="1">
        <v>435</v>
      </c>
    </row>
    <row r="96" spans="2:3" x14ac:dyDescent="0.25">
      <c r="B96" s="1">
        <v>88</v>
      </c>
      <c r="C96" s="1">
        <v>440</v>
      </c>
    </row>
    <row r="97" spans="2:3" x14ac:dyDescent="0.25">
      <c r="B97" s="1">
        <v>89</v>
      </c>
      <c r="C97" s="1">
        <v>445</v>
      </c>
    </row>
    <row r="98" spans="2:3" x14ac:dyDescent="0.25">
      <c r="B98" s="1">
        <v>90</v>
      </c>
      <c r="C98" s="1">
        <v>450</v>
      </c>
    </row>
    <row r="99" spans="2:3" x14ac:dyDescent="0.25">
      <c r="B99" s="1">
        <v>91</v>
      </c>
      <c r="C99" s="1">
        <v>455</v>
      </c>
    </row>
    <row r="100" spans="2:3" x14ac:dyDescent="0.25">
      <c r="B100" s="1">
        <v>92</v>
      </c>
      <c r="C100" s="1">
        <v>460</v>
      </c>
    </row>
    <row r="101" spans="2:3" x14ac:dyDescent="0.25">
      <c r="B101" s="1">
        <v>93</v>
      </c>
      <c r="C101" s="1">
        <v>465</v>
      </c>
    </row>
    <row r="102" spans="2:3" x14ac:dyDescent="0.25">
      <c r="B102" s="1">
        <v>94</v>
      </c>
      <c r="C102" s="1">
        <v>470</v>
      </c>
    </row>
    <row r="103" spans="2:3" x14ac:dyDescent="0.25">
      <c r="B103" s="1">
        <v>95</v>
      </c>
      <c r="C103" s="1">
        <v>475</v>
      </c>
    </row>
    <row r="104" spans="2:3" x14ac:dyDescent="0.25">
      <c r="B104" s="1">
        <v>96</v>
      </c>
      <c r="C104" s="1">
        <v>480</v>
      </c>
    </row>
    <row r="105" spans="2:3" x14ac:dyDescent="0.25">
      <c r="B105" s="1">
        <v>97</v>
      </c>
      <c r="C105" s="1">
        <v>485</v>
      </c>
    </row>
    <row r="106" spans="2:3" x14ac:dyDescent="0.25">
      <c r="B106" s="1">
        <v>98</v>
      </c>
      <c r="C106" s="1">
        <v>490</v>
      </c>
    </row>
    <row r="107" spans="2:3" x14ac:dyDescent="0.25">
      <c r="B107" s="1">
        <v>99</v>
      </c>
      <c r="C107" s="1">
        <v>495</v>
      </c>
    </row>
    <row r="108" spans="2:3" x14ac:dyDescent="0.25">
      <c r="B108" s="1">
        <v>100</v>
      </c>
      <c r="C108" s="1">
        <v>500</v>
      </c>
    </row>
  </sheetData>
  <mergeCells count="14">
    <mergeCell ref="E42:F42"/>
    <mergeCell ref="E43:F43"/>
    <mergeCell ref="E14:F14"/>
    <mergeCell ref="E22:F22"/>
    <mergeCell ref="E38:F38"/>
    <mergeCell ref="E32:F32"/>
    <mergeCell ref="E34:F34"/>
    <mergeCell ref="E36:F36"/>
    <mergeCell ref="E37:F37"/>
    <mergeCell ref="A1:F1"/>
    <mergeCell ref="A3:F3"/>
    <mergeCell ref="A6:F6"/>
    <mergeCell ref="E40:F40"/>
    <mergeCell ref="E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Parekh</dc:creator>
  <cp:lastModifiedBy>Jigar Pal</cp:lastModifiedBy>
  <dcterms:created xsi:type="dcterms:W3CDTF">2023-12-14T00:26:52Z</dcterms:created>
  <dcterms:modified xsi:type="dcterms:W3CDTF">2024-04-01T12:51:44Z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2023-12-14T00:54:59Z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81a691c4-3bb3-4aca-af56-2868df742696</vt:lpwstr>
  </property>
  <property fmtid="{D5CDD505-2E9C-101B-9397-08002B2CF9AE}" pid="7" name="MSIP_Label_defa4170-0d19-0005-0004-bc88714345d2_ActionId">
    <vt:lpwstr>24657506-e8f5-4023-9646-785de30bf576</vt:lpwstr>
  </property>
  <property fmtid="{D5CDD505-2E9C-101B-9397-08002B2CF9AE}" pid="8" name="MSIP_Label_defa4170-0d19-0005-0004-bc88714345d2_ContentBits">
    <vt:lpwstr>0</vt:lpwstr>
  </property>
</Properties>
</file>