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Stats except Predictive" sheetId="1" r:id="rId4"/>
    <sheet state="visible" name="All Stats" sheetId="2" r:id="rId5"/>
    <sheet state="visible" name="Basic Stats" sheetId="3" r:id="rId6"/>
    <sheet state="visible" name="Advanced Stats" sheetId="4" r:id="rId7"/>
    <sheet state="visible" name="Shooting Stats" sheetId="5" r:id="rId8"/>
    <sheet state="visible" name="Predictive Stats" sheetId="6" r:id="rId9"/>
  </sheets>
  <definedNames/>
  <calcPr/>
</workbook>
</file>

<file path=xl/sharedStrings.xml><?xml version="1.0" encoding="utf-8"?>
<sst xmlns="http://schemas.openxmlformats.org/spreadsheetml/2006/main" count="389" uniqueCount="116">
  <si>
    <t>Team</t>
  </si>
  <si>
    <t>Made Playoffs?</t>
  </si>
  <si>
    <t>FG per game</t>
  </si>
  <si>
    <t>FGA per game</t>
  </si>
  <si>
    <t>FG%</t>
  </si>
  <si>
    <t>3P per game</t>
  </si>
  <si>
    <t>3PA per game</t>
  </si>
  <si>
    <t>3P%</t>
  </si>
  <si>
    <t>2P per game</t>
  </si>
  <si>
    <t>2PA per game</t>
  </si>
  <si>
    <t>2P%</t>
  </si>
  <si>
    <t>FT per game</t>
  </si>
  <si>
    <t>FTA per game</t>
  </si>
  <si>
    <t>FT%</t>
  </si>
  <si>
    <t>ORB per game</t>
  </si>
  <si>
    <t>DRB per game</t>
  </si>
  <si>
    <t>TRB per game</t>
  </si>
  <si>
    <t>AST per game</t>
  </si>
  <si>
    <t>STL per game</t>
  </si>
  <si>
    <t>BLK per game</t>
  </si>
  <si>
    <t>TOV per game</t>
  </si>
  <si>
    <t>PF per game</t>
  </si>
  <si>
    <t>PTS per game</t>
  </si>
  <si>
    <t>Age</t>
  </si>
  <si>
    <t>W</t>
  </si>
  <si>
    <t>L</t>
  </si>
  <si>
    <t>ORtg</t>
  </si>
  <si>
    <t>DRtg</t>
  </si>
  <si>
    <t>Pace</t>
  </si>
  <si>
    <t>FTr</t>
  </si>
  <si>
    <t>3PAr</t>
  </si>
  <si>
    <t>TS%</t>
  </si>
  <si>
    <t>O-eFG%</t>
  </si>
  <si>
    <t>O-TOV%</t>
  </si>
  <si>
    <t>ORB%</t>
  </si>
  <si>
    <t>O-FT/FGA</t>
  </si>
  <si>
    <t>D-eFG%</t>
  </si>
  <si>
    <t>D-TOV%</t>
  </si>
  <si>
    <t>DRB%</t>
  </si>
  <si>
    <t>D-FT/FGA</t>
  </si>
  <si>
    <t>Dist.</t>
  </si>
  <si>
    <t>2P FGA%</t>
  </si>
  <si>
    <t>0-3 ft FGA%</t>
  </si>
  <si>
    <t>3-10 ft FGA%</t>
  </si>
  <si>
    <t>10-16 ft FGA%</t>
  </si>
  <si>
    <t>16-3P FGA%</t>
  </si>
  <si>
    <t>3P FGA%</t>
  </si>
  <si>
    <t>2P FG%</t>
  </si>
  <si>
    <t>0-3 ft FG%</t>
  </si>
  <si>
    <t>3-10 ft FG%</t>
  </si>
  <si>
    <t>10-16 ft FG%</t>
  </si>
  <si>
    <t>16-3P FG%</t>
  </si>
  <si>
    <t>3P FG%</t>
  </si>
  <si>
    <t>2P</t>
  </si>
  <si>
    <t>3P</t>
  </si>
  <si>
    <t>Dunks %FGA</t>
  </si>
  <si>
    <t>Dunks Md.</t>
  </si>
  <si>
    <t>Layups %FGA</t>
  </si>
  <si>
    <t>Layups Md.</t>
  </si>
  <si>
    <t>Corner %3PA</t>
  </si>
  <si>
    <t>Corner 3P%</t>
  </si>
  <si>
    <t>Minnesota Timberwolves</t>
  </si>
  <si>
    <t>Memphis Grizzlies</t>
  </si>
  <si>
    <t>Milwaukee Bucks</t>
  </si>
  <si>
    <t>Charlotte Hornets</t>
  </si>
  <si>
    <t>Phoenix Suns</t>
  </si>
  <si>
    <t>Atlanta Hawks</t>
  </si>
  <si>
    <t>Utah Jazz</t>
  </si>
  <si>
    <t>San Antonio Spurs</t>
  </si>
  <si>
    <t>Brooklyn Nets</t>
  </si>
  <si>
    <t>Denver Nuggets</t>
  </si>
  <si>
    <t>Los Angeles Lakers</t>
  </si>
  <si>
    <t>Boston Celtics</t>
  </si>
  <si>
    <t>Chicago Bulls</t>
  </si>
  <si>
    <t>Indiana Pacers</t>
  </si>
  <si>
    <t>Golden State Warriors</t>
  </si>
  <si>
    <t>Sacramento Kings</t>
  </si>
  <si>
    <t>Miami Heat</t>
  </si>
  <si>
    <t>Philadelphia 76ers</t>
  </si>
  <si>
    <t>Houston Rockets</t>
  </si>
  <si>
    <t>Toronto Raptors</t>
  </si>
  <si>
    <t>New Orleans Pelicans</t>
  </si>
  <si>
    <t>Washington Wizards</t>
  </si>
  <si>
    <t>Los Angeles Clippers</t>
  </si>
  <si>
    <t>Dallas Mavericks</t>
  </si>
  <si>
    <t>Cleveland Cavaliers</t>
  </si>
  <si>
    <t>New York Knicks</t>
  </si>
  <si>
    <t>Portland Trail Blazers</t>
  </si>
  <si>
    <t>Detroit Pistons</t>
  </si>
  <si>
    <t>Orlando Magic</t>
  </si>
  <si>
    <t>Oklahoma City Thunder</t>
  </si>
  <si>
    <t>PW</t>
  </si>
  <si>
    <t>PL</t>
  </si>
  <si>
    <t>MOV</t>
  </si>
  <si>
    <t>SOS</t>
  </si>
  <si>
    <t>SRS</t>
  </si>
  <si>
    <t>NRtg</t>
  </si>
  <si>
    <t>Rk</t>
  </si>
  <si>
    <t>G</t>
  </si>
  <si>
    <t>MP</t>
  </si>
  <si>
    <t>FG</t>
  </si>
  <si>
    <t>FGA</t>
  </si>
  <si>
    <t>3PA</t>
  </si>
  <si>
    <t>2PA</t>
  </si>
  <si>
    <t>FT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</si>
  <si>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</si>
  <si>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</si>
  <si>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</si>
  <si>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</si>
  <si>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</si>
  <si>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</si>
  <si>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</si>
  <si>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</si>
  <si>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</si>
  <si>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</si>
  <si>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Made playoffs?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</si>
</sst>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990000"/>
      <name val="Verdana"/>
    </font>
    <font>
      <color rgb="FF000000"/>
      <name val="Verdana"/>
    </font>
    <font>
      <color theme="1"/>
      <name val="Verdana"/>
    </font>
    <font>
      <color rgb="FF008800"/>
      <name val="Verdana"/>
    </font>
    <font>
      <color rgb="FFCC0000"/>
      <name val="Verdana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747678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747678"/>
      </bottom>
    </border>
    <border>
      <left style="thin">
        <color rgb="FFDDDDDD"/>
      </left>
      <top style="thin">
        <color rgb="FF000000"/>
      </top>
      <bottom style="thin">
        <color rgb="FF747678"/>
      </bottom>
    </border>
    <border>
      <left style="thin">
        <color rgb="FFDDDDDD"/>
      </lef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hair">
        <color rgb="FFDDDDDD"/>
      </bottom>
    </border>
    <border>
      <right style="thin">
        <color rgb="FF000000"/>
      </right>
    </border>
    <border>
      <left style="thin">
        <color rgb="FFDDDDDD"/>
      </left>
      <bottom style="hair">
        <color rgb="FFDDDDDD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DDDDDD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747678"/>
      </left>
      <bottom style="hair">
        <color rgb="FFDDDDDD"/>
      </bottom>
    </border>
    <border>
      <left style="thin">
        <color rgb="FF747678"/>
      </left>
      <bottom style="thin">
        <color rgb="FF747678"/>
      </bottom>
    </border>
    <border>
      <left style="thin">
        <color rgb="FFDDDDDD"/>
      </left>
      <bottom style="thin">
        <color rgb="FF747678"/>
      </bottom>
    </border>
    <border>
      <left style="thin">
        <color rgb="FFDDDDDD"/>
      </left>
      <right style="thin">
        <color rgb="FF000000"/>
      </right>
      <bottom style="hair">
        <color rgb="FFDDDDDD"/>
      </bottom>
    </border>
    <border>
      <left style="thin">
        <color rgb="FFDDDDDD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0"/>
    </xf>
    <xf borderId="3" fillId="2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ill="1" applyFont="1">
      <alignment horizontal="center" readingOrder="0" shrinkToFit="0" vertical="center" wrapText="0"/>
    </xf>
    <xf borderId="7" fillId="3" fontId="2" numFmtId="0" xfId="0" applyAlignment="1" applyBorder="1" applyFont="1">
      <alignment horizontal="center" readingOrder="0" shrinkToFit="0" vertical="center" wrapText="0"/>
    </xf>
    <xf borderId="8" fillId="3" fontId="2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6" fillId="3" fontId="2" numFmtId="0" xfId="0" applyAlignment="1" applyBorder="1" applyFont="1">
      <alignment horizontal="center" readingOrder="0" shrinkToFit="0" vertical="center" wrapText="0"/>
    </xf>
    <xf borderId="9" fillId="3" fontId="2" numFmtId="0" xfId="0" applyAlignment="1" applyBorder="1" applyFont="1">
      <alignment horizontal="center" readingOrder="0" shrinkToFit="0" vertical="center" wrapText="0"/>
    </xf>
    <xf borderId="10" fillId="3" fontId="2" numFmtId="0" xfId="0" applyAlignment="1" applyBorder="1" applyFont="1">
      <alignment horizontal="center" readingOrder="0" shrinkToFit="0" vertical="center" wrapText="0"/>
    </xf>
    <xf borderId="11" fillId="3" fontId="2" numFmtId="0" xfId="0" applyAlignment="1" applyBorder="1" applyFont="1">
      <alignment horizontal="center" shrinkToFit="0" vertical="center" wrapText="0"/>
    </xf>
    <xf borderId="12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shrinkToFit="0" vertical="center" wrapText="0"/>
    </xf>
    <xf borderId="6" fillId="3" fontId="2" numFmtId="0" xfId="0" applyAlignment="1" applyBorder="1" applyFont="1">
      <alignment horizontal="center" readingOrder="0" shrinkToFit="0" vertical="center" wrapText="0"/>
    </xf>
    <xf borderId="8" fillId="3" fontId="2" numFmtId="0" xfId="0" applyAlignment="1" applyBorder="1" applyFont="1">
      <alignment horizontal="center" readingOrder="0" shrinkToFit="0" vertical="center" wrapText="0"/>
    </xf>
    <xf borderId="8" fillId="3" fontId="2" numFmtId="0" xfId="0" applyAlignment="1" applyBorder="1" applyFont="1">
      <alignment horizontal="center" readingOrder="0" shrinkToFit="0" vertical="center" wrapText="0"/>
    </xf>
    <xf borderId="7" fillId="3" fontId="2" numFmtId="0" xfId="0" applyAlignment="1" applyBorder="1" applyFont="1">
      <alignment horizontal="center" readingOrder="0" shrinkToFit="0" vertical="center" wrapText="0"/>
    </xf>
    <xf borderId="8" fillId="3" fontId="2" numFmtId="0" xfId="0" applyAlignment="1" applyBorder="1" applyFont="1">
      <alignment horizontal="center" readingOrder="0" shrinkToFit="0" vertical="center" wrapText="0"/>
    </xf>
    <xf borderId="9" fillId="3" fontId="2" numFmtId="0" xfId="0" applyAlignment="1" applyBorder="1" applyFont="1">
      <alignment horizontal="center" readingOrder="0" shrinkToFit="0" vertical="center" wrapText="0"/>
    </xf>
    <xf borderId="11" fillId="3" fontId="2" numFmtId="0" xfId="0" applyAlignment="1" applyBorder="1" applyFont="1">
      <alignment horizontal="center" readingOrder="0" shrinkToFit="0" vertical="center" wrapText="0"/>
    </xf>
    <xf borderId="11" fillId="3" fontId="2" numFmtId="0" xfId="0" applyAlignment="1" applyBorder="1" applyFont="1">
      <alignment horizontal="center" readingOrder="0" shrinkToFit="0" vertical="center" wrapText="0"/>
    </xf>
    <xf borderId="10" fillId="3" fontId="2" numFmtId="0" xfId="0" applyAlignment="1" applyBorder="1" applyFont="1">
      <alignment horizontal="center" readingOrder="0" shrinkToFit="0" vertical="center" wrapText="0"/>
    </xf>
    <xf borderId="13" fillId="2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14" fillId="3" fontId="2" numFmtId="0" xfId="0" applyAlignment="1" applyBorder="1" applyFont="1">
      <alignment horizontal="center" readingOrder="0" shrinkToFit="0" vertical="center" wrapText="0"/>
    </xf>
    <xf borderId="15" fillId="3" fontId="2" numFmtId="0" xfId="0" applyAlignment="1" applyBorder="1" applyFont="1">
      <alignment horizontal="center" readingOrder="0" shrinkToFit="0" vertical="center" wrapText="0"/>
    </xf>
    <xf borderId="16" fillId="3" fontId="2" numFmtId="0" xfId="0" applyAlignment="1" applyBorder="1" applyFont="1">
      <alignment horizontal="center" readingOrder="0" shrinkToFit="0" vertical="center" wrapText="0"/>
    </xf>
    <xf borderId="16" fillId="3" fontId="2" numFmtId="0" xfId="0" applyAlignment="1" applyBorder="1" applyFont="1">
      <alignment horizontal="center" readingOrder="0" shrinkToFit="0" vertical="center" wrapText="0"/>
    </xf>
    <xf borderId="8" fillId="3" fontId="4" numFmtId="0" xfId="0" applyAlignment="1" applyBorder="1" applyFont="1">
      <alignment horizontal="center" shrinkToFit="0" vertical="center" wrapText="0"/>
    </xf>
    <xf borderId="17" fillId="3" fontId="2" numFmtId="0" xfId="0" applyAlignment="1" applyBorder="1" applyFont="1">
      <alignment horizontal="center" readingOrder="0" shrinkToFit="0" vertical="center" wrapText="0"/>
    </xf>
    <xf borderId="8" fillId="3" fontId="4" numFmtId="0" xfId="0" applyAlignment="1" applyBorder="1" applyFont="1">
      <alignment horizontal="center" shrinkToFit="0" vertical="center" wrapText="0"/>
    </xf>
    <xf borderId="8" fillId="3" fontId="5" numFmtId="0" xfId="0" applyAlignment="1" applyBorder="1" applyFont="1">
      <alignment horizontal="center" readingOrder="0" shrinkToFit="0" vertical="center" wrapText="0"/>
    </xf>
    <xf borderId="11" fillId="3" fontId="5" numFmtId="0" xfId="0" applyAlignment="1" applyBorder="1" applyFont="1">
      <alignment horizontal="center" readingOrder="0" shrinkToFit="0" vertical="center" wrapText="0"/>
    </xf>
    <xf borderId="18" fillId="3" fontId="2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TOR/2022.html" TargetMode="External"/><Relationship Id="rId22" Type="http://schemas.openxmlformats.org/officeDocument/2006/relationships/hyperlink" Target="https://www.basketball-reference.com/teams/WAS/2022.html" TargetMode="External"/><Relationship Id="rId21" Type="http://schemas.openxmlformats.org/officeDocument/2006/relationships/hyperlink" Target="https://www.basketball-reference.com/teams/NOP/2022.html" TargetMode="External"/><Relationship Id="rId24" Type="http://schemas.openxmlformats.org/officeDocument/2006/relationships/hyperlink" Target="https://www.basketball-reference.com/teams/DAL/2022.html" TargetMode="External"/><Relationship Id="rId23" Type="http://schemas.openxmlformats.org/officeDocument/2006/relationships/hyperlink" Target="https://www.basketball-reference.com/teams/LAC/2022.html" TargetMode="External"/><Relationship Id="rId1" Type="http://schemas.openxmlformats.org/officeDocument/2006/relationships/hyperlink" Target="https://www.basketball-reference.com/teams/MIN/2022.html" TargetMode="External"/><Relationship Id="rId2" Type="http://schemas.openxmlformats.org/officeDocument/2006/relationships/hyperlink" Target="https://www.basketball-reference.com/teams/MEM/2022.html" TargetMode="External"/><Relationship Id="rId3" Type="http://schemas.openxmlformats.org/officeDocument/2006/relationships/hyperlink" Target="https://www.basketball-reference.com/teams/MIL/2022.html" TargetMode="External"/><Relationship Id="rId4" Type="http://schemas.openxmlformats.org/officeDocument/2006/relationships/hyperlink" Target="https://www.basketball-reference.com/teams/CHO/2022.html" TargetMode="External"/><Relationship Id="rId9" Type="http://schemas.openxmlformats.org/officeDocument/2006/relationships/hyperlink" Target="https://www.basketball-reference.com/teams/BRK/2022.html" TargetMode="External"/><Relationship Id="rId26" Type="http://schemas.openxmlformats.org/officeDocument/2006/relationships/hyperlink" Target="https://www.basketball-reference.com/teams/NYK/2022.html" TargetMode="External"/><Relationship Id="rId25" Type="http://schemas.openxmlformats.org/officeDocument/2006/relationships/hyperlink" Target="https://www.basketball-reference.com/teams/CLE/2022.html" TargetMode="External"/><Relationship Id="rId28" Type="http://schemas.openxmlformats.org/officeDocument/2006/relationships/hyperlink" Target="https://www.basketball-reference.com/teams/DET/2022.html" TargetMode="External"/><Relationship Id="rId27" Type="http://schemas.openxmlformats.org/officeDocument/2006/relationships/hyperlink" Target="https://www.basketball-reference.com/teams/POR/2022.html" TargetMode="External"/><Relationship Id="rId5" Type="http://schemas.openxmlformats.org/officeDocument/2006/relationships/hyperlink" Target="https://www.basketball-reference.com/teams/PHO/2022.html" TargetMode="External"/><Relationship Id="rId6" Type="http://schemas.openxmlformats.org/officeDocument/2006/relationships/hyperlink" Target="https://www.basketball-reference.com/teams/ATL/2022.html" TargetMode="External"/><Relationship Id="rId29" Type="http://schemas.openxmlformats.org/officeDocument/2006/relationships/hyperlink" Target="https://www.basketball-reference.com/teams/ORL/2022.html" TargetMode="External"/><Relationship Id="rId7" Type="http://schemas.openxmlformats.org/officeDocument/2006/relationships/hyperlink" Target="https://www.basketball-reference.com/teams/UTA/2022.html" TargetMode="External"/><Relationship Id="rId8" Type="http://schemas.openxmlformats.org/officeDocument/2006/relationships/hyperlink" Target="https://www.basketball-reference.com/teams/SAS/2022.html" TargetMode="External"/><Relationship Id="rId31" Type="http://schemas.openxmlformats.org/officeDocument/2006/relationships/drawing" Target="../drawings/drawing1.xml"/><Relationship Id="rId30" Type="http://schemas.openxmlformats.org/officeDocument/2006/relationships/hyperlink" Target="https://www.basketball-reference.com/teams/OKC/2022.html" TargetMode="External"/><Relationship Id="rId11" Type="http://schemas.openxmlformats.org/officeDocument/2006/relationships/hyperlink" Target="https://www.basketball-reference.com/teams/LAL/2022.html" TargetMode="External"/><Relationship Id="rId10" Type="http://schemas.openxmlformats.org/officeDocument/2006/relationships/hyperlink" Target="https://www.basketball-reference.com/teams/DEN/2022.html" TargetMode="External"/><Relationship Id="rId13" Type="http://schemas.openxmlformats.org/officeDocument/2006/relationships/hyperlink" Target="https://www.basketball-reference.com/teams/CHI/2022.html" TargetMode="External"/><Relationship Id="rId12" Type="http://schemas.openxmlformats.org/officeDocument/2006/relationships/hyperlink" Target="https://www.basketball-reference.com/teams/BOS/2022.html" TargetMode="External"/><Relationship Id="rId15" Type="http://schemas.openxmlformats.org/officeDocument/2006/relationships/hyperlink" Target="https://www.basketball-reference.com/teams/GSW/2022.html" TargetMode="External"/><Relationship Id="rId14" Type="http://schemas.openxmlformats.org/officeDocument/2006/relationships/hyperlink" Target="https://www.basketball-reference.com/teams/IND/2022.html" TargetMode="External"/><Relationship Id="rId17" Type="http://schemas.openxmlformats.org/officeDocument/2006/relationships/hyperlink" Target="https://www.basketball-reference.com/teams/MIA/2022.html" TargetMode="External"/><Relationship Id="rId16" Type="http://schemas.openxmlformats.org/officeDocument/2006/relationships/hyperlink" Target="https://www.basketball-reference.com/teams/SAC/2022.html" TargetMode="External"/><Relationship Id="rId19" Type="http://schemas.openxmlformats.org/officeDocument/2006/relationships/hyperlink" Target="https://www.basketball-reference.com/teams/HOU/2022.html" TargetMode="External"/><Relationship Id="rId18" Type="http://schemas.openxmlformats.org/officeDocument/2006/relationships/hyperlink" Target="https://www.basketball-reference.com/teams/PHI/2022.html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TOR/2022.html" TargetMode="External"/><Relationship Id="rId22" Type="http://schemas.openxmlformats.org/officeDocument/2006/relationships/hyperlink" Target="https://www.basketball-reference.com/teams/WAS/2022.html" TargetMode="External"/><Relationship Id="rId21" Type="http://schemas.openxmlformats.org/officeDocument/2006/relationships/hyperlink" Target="https://www.basketball-reference.com/teams/NOP/2022.html" TargetMode="External"/><Relationship Id="rId24" Type="http://schemas.openxmlformats.org/officeDocument/2006/relationships/hyperlink" Target="https://www.basketball-reference.com/teams/DAL/2022.html" TargetMode="External"/><Relationship Id="rId23" Type="http://schemas.openxmlformats.org/officeDocument/2006/relationships/hyperlink" Target="https://www.basketball-reference.com/teams/LAC/2022.html" TargetMode="External"/><Relationship Id="rId1" Type="http://schemas.openxmlformats.org/officeDocument/2006/relationships/hyperlink" Target="https://www.basketball-reference.com/teams/MIN/2022.html" TargetMode="External"/><Relationship Id="rId2" Type="http://schemas.openxmlformats.org/officeDocument/2006/relationships/hyperlink" Target="https://www.basketball-reference.com/teams/MEM/2022.html" TargetMode="External"/><Relationship Id="rId3" Type="http://schemas.openxmlformats.org/officeDocument/2006/relationships/hyperlink" Target="https://www.basketball-reference.com/teams/MIL/2022.html" TargetMode="External"/><Relationship Id="rId4" Type="http://schemas.openxmlformats.org/officeDocument/2006/relationships/hyperlink" Target="https://www.basketball-reference.com/teams/CHO/2022.html" TargetMode="External"/><Relationship Id="rId9" Type="http://schemas.openxmlformats.org/officeDocument/2006/relationships/hyperlink" Target="https://www.basketball-reference.com/teams/BRK/2022.html" TargetMode="External"/><Relationship Id="rId26" Type="http://schemas.openxmlformats.org/officeDocument/2006/relationships/hyperlink" Target="https://www.basketball-reference.com/teams/NYK/2022.html" TargetMode="External"/><Relationship Id="rId25" Type="http://schemas.openxmlformats.org/officeDocument/2006/relationships/hyperlink" Target="https://www.basketball-reference.com/teams/CLE/2022.html" TargetMode="External"/><Relationship Id="rId28" Type="http://schemas.openxmlformats.org/officeDocument/2006/relationships/hyperlink" Target="https://www.basketball-reference.com/teams/DET/2022.html" TargetMode="External"/><Relationship Id="rId27" Type="http://schemas.openxmlformats.org/officeDocument/2006/relationships/hyperlink" Target="https://www.basketball-reference.com/teams/POR/2022.html" TargetMode="External"/><Relationship Id="rId5" Type="http://schemas.openxmlformats.org/officeDocument/2006/relationships/hyperlink" Target="https://www.basketball-reference.com/teams/PHO/2022.html" TargetMode="External"/><Relationship Id="rId6" Type="http://schemas.openxmlformats.org/officeDocument/2006/relationships/hyperlink" Target="https://www.basketball-reference.com/teams/ATL/2022.html" TargetMode="External"/><Relationship Id="rId29" Type="http://schemas.openxmlformats.org/officeDocument/2006/relationships/hyperlink" Target="https://www.basketball-reference.com/teams/ORL/2022.html" TargetMode="External"/><Relationship Id="rId7" Type="http://schemas.openxmlformats.org/officeDocument/2006/relationships/hyperlink" Target="https://www.basketball-reference.com/teams/UTA/2022.html" TargetMode="External"/><Relationship Id="rId8" Type="http://schemas.openxmlformats.org/officeDocument/2006/relationships/hyperlink" Target="https://www.basketball-reference.com/teams/SAS/2022.html" TargetMode="External"/><Relationship Id="rId31" Type="http://schemas.openxmlformats.org/officeDocument/2006/relationships/drawing" Target="../drawings/drawing2.xml"/><Relationship Id="rId30" Type="http://schemas.openxmlformats.org/officeDocument/2006/relationships/hyperlink" Target="https://www.basketball-reference.com/teams/OKC/2022.html" TargetMode="External"/><Relationship Id="rId11" Type="http://schemas.openxmlformats.org/officeDocument/2006/relationships/hyperlink" Target="https://www.basketball-reference.com/teams/LAL/2022.html" TargetMode="External"/><Relationship Id="rId10" Type="http://schemas.openxmlformats.org/officeDocument/2006/relationships/hyperlink" Target="https://www.basketball-reference.com/teams/DEN/2022.html" TargetMode="External"/><Relationship Id="rId13" Type="http://schemas.openxmlformats.org/officeDocument/2006/relationships/hyperlink" Target="https://www.basketball-reference.com/teams/CHI/2022.html" TargetMode="External"/><Relationship Id="rId12" Type="http://schemas.openxmlformats.org/officeDocument/2006/relationships/hyperlink" Target="https://www.basketball-reference.com/teams/BOS/2022.html" TargetMode="External"/><Relationship Id="rId15" Type="http://schemas.openxmlformats.org/officeDocument/2006/relationships/hyperlink" Target="https://www.basketball-reference.com/teams/GSW/2022.html" TargetMode="External"/><Relationship Id="rId14" Type="http://schemas.openxmlformats.org/officeDocument/2006/relationships/hyperlink" Target="https://www.basketball-reference.com/teams/IND/2022.html" TargetMode="External"/><Relationship Id="rId17" Type="http://schemas.openxmlformats.org/officeDocument/2006/relationships/hyperlink" Target="https://www.basketball-reference.com/teams/MIA/2022.html" TargetMode="External"/><Relationship Id="rId16" Type="http://schemas.openxmlformats.org/officeDocument/2006/relationships/hyperlink" Target="https://www.basketball-reference.com/teams/SAC/2022.html" TargetMode="External"/><Relationship Id="rId19" Type="http://schemas.openxmlformats.org/officeDocument/2006/relationships/hyperlink" Target="https://www.basketball-reference.com/teams/HOU/2022.html" TargetMode="External"/><Relationship Id="rId18" Type="http://schemas.openxmlformats.org/officeDocument/2006/relationships/hyperlink" Target="https://www.basketball-reference.com/teams/PHI/2022.html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TOR/2022.html" TargetMode="External"/><Relationship Id="rId22" Type="http://schemas.openxmlformats.org/officeDocument/2006/relationships/hyperlink" Target="https://www.basketball-reference.com/teams/WAS/2022.html" TargetMode="External"/><Relationship Id="rId21" Type="http://schemas.openxmlformats.org/officeDocument/2006/relationships/hyperlink" Target="https://www.basketball-reference.com/teams/NOP/2022.html" TargetMode="External"/><Relationship Id="rId24" Type="http://schemas.openxmlformats.org/officeDocument/2006/relationships/hyperlink" Target="https://www.basketball-reference.com/teams/DAL/2022.html" TargetMode="External"/><Relationship Id="rId23" Type="http://schemas.openxmlformats.org/officeDocument/2006/relationships/hyperlink" Target="https://www.basketball-reference.com/teams/LAC/2022.html" TargetMode="External"/><Relationship Id="rId1" Type="http://schemas.openxmlformats.org/officeDocument/2006/relationships/hyperlink" Target="https://www.basketball-reference.com/teams/MIN/2022.html" TargetMode="External"/><Relationship Id="rId2" Type="http://schemas.openxmlformats.org/officeDocument/2006/relationships/hyperlink" Target="https://www.basketball-reference.com/teams/MEM/2022.html" TargetMode="External"/><Relationship Id="rId3" Type="http://schemas.openxmlformats.org/officeDocument/2006/relationships/hyperlink" Target="https://www.basketball-reference.com/teams/MIL/2022.html" TargetMode="External"/><Relationship Id="rId4" Type="http://schemas.openxmlformats.org/officeDocument/2006/relationships/hyperlink" Target="https://www.basketball-reference.com/teams/CHO/2022.html" TargetMode="External"/><Relationship Id="rId9" Type="http://schemas.openxmlformats.org/officeDocument/2006/relationships/hyperlink" Target="https://www.basketball-reference.com/teams/BRK/2022.html" TargetMode="External"/><Relationship Id="rId26" Type="http://schemas.openxmlformats.org/officeDocument/2006/relationships/hyperlink" Target="https://www.basketball-reference.com/teams/NYK/2022.html" TargetMode="External"/><Relationship Id="rId25" Type="http://schemas.openxmlformats.org/officeDocument/2006/relationships/hyperlink" Target="https://www.basketball-reference.com/teams/CLE/2022.html" TargetMode="External"/><Relationship Id="rId28" Type="http://schemas.openxmlformats.org/officeDocument/2006/relationships/hyperlink" Target="https://www.basketball-reference.com/teams/DET/2022.html" TargetMode="External"/><Relationship Id="rId27" Type="http://schemas.openxmlformats.org/officeDocument/2006/relationships/hyperlink" Target="https://www.basketball-reference.com/teams/POR/2022.html" TargetMode="External"/><Relationship Id="rId5" Type="http://schemas.openxmlformats.org/officeDocument/2006/relationships/hyperlink" Target="https://www.basketball-reference.com/teams/PHO/2022.html" TargetMode="External"/><Relationship Id="rId6" Type="http://schemas.openxmlformats.org/officeDocument/2006/relationships/hyperlink" Target="https://www.basketball-reference.com/teams/ATL/2022.html" TargetMode="External"/><Relationship Id="rId29" Type="http://schemas.openxmlformats.org/officeDocument/2006/relationships/hyperlink" Target="https://www.basketball-reference.com/teams/ORL/2022.html" TargetMode="External"/><Relationship Id="rId7" Type="http://schemas.openxmlformats.org/officeDocument/2006/relationships/hyperlink" Target="https://www.basketball-reference.com/teams/UTA/2022.html" TargetMode="External"/><Relationship Id="rId8" Type="http://schemas.openxmlformats.org/officeDocument/2006/relationships/hyperlink" Target="https://www.basketball-reference.com/teams/SAS/2022.html" TargetMode="External"/><Relationship Id="rId31" Type="http://schemas.openxmlformats.org/officeDocument/2006/relationships/drawing" Target="../drawings/drawing3.xml"/><Relationship Id="rId30" Type="http://schemas.openxmlformats.org/officeDocument/2006/relationships/hyperlink" Target="https://www.basketball-reference.com/teams/OKC/2022.html" TargetMode="External"/><Relationship Id="rId11" Type="http://schemas.openxmlformats.org/officeDocument/2006/relationships/hyperlink" Target="https://www.basketball-reference.com/teams/LAL/2022.html" TargetMode="External"/><Relationship Id="rId10" Type="http://schemas.openxmlformats.org/officeDocument/2006/relationships/hyperlink" Target="https://www.basketball-reference.com/teams/DEN/2022.html" TargetMode="External"/><Relationship Id="rId13" Type="http://schemas.openxmlformats.org/officeDocument/2006/relationships/hyperlink" Target="https://www.basketball-reference.com/teams/CHI/2022.html" TargetMode="External"/><Relationship Id="rId12" Type="http://schemas.openxmlformats.org/officeDocument/2006/relationships/hyperlink" Target="https://www.basketball-reference.com/teams/BOS/2022.html" TargetMode="External"/><Relationship Id="rId15" Type="http://schemas.openxmlformats.org/officeDocument/2006/relationships/hyperlink" Target="https://www.basketball-reference.com/teams/GSW/2022.html" TargetMode="External"/><Relationship Id="rId14" Type="http://schemas.openxmlformats.org/officeDocument/2006/relationships/hyperlink" Target="https://www.basketball-reference.com/teams/IND/2022.html" TargetMode="External"/><Relationship Id="rId17" Type="http://schemas.openxmlformats.org/officeDocument/2006/relationships/hyperlink" Target="https://www.basketball-reference.com/teams/MIA/2022.html" TargetMode="External"/><Relationship Id="rId16" Type="http://schemas.openxmlformats.org/officeDocument/2006/relationships/hyperlink" Target="https://www.basketball-reference.com/teams/SAC/2022.html" TargetMode="External"/><Relationship Id="rId19" Type="http://schemas.openxmlformats.org/officeDocument/2006/relationships/hyperlink" Target="https://www.basketball-reference.com/teams/HOU/2022.html" TargetMode="External"/><Relationship Id="rId18" Type="http://schemas.openxmlformats.org/officeDocument/2006/relationships/hyperlink" Target="https://www.basketball-reference.com/teams/PHI/2022.html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CHI/2022.html" TargetMode="External"/><Relationship Id="rId22" Type="http://schemas.openxmlformats.org/officeDocument/2006/relationships/hyperlink" Target="https://www.basketball-reference.com/teams/LAL/2022.html" TargetMode="External"/><Relationship Id="rId21" Type="http://schemas.openxmlformats.org/officeDocument/2006/relationships/hyperlink" Target="https://www.basketball-reference.com/teams/NOP/2022.html" TargetMode="External"/><Relationship Id="rId24" Type="http://schemas.openxmlformats.org/officeDocument/2006/relationships/hyperlink" Target="https://www.basketball-reference.com/teams/IND/2022.html" TargetMode="External"/><Relationship Id="rId23" Type="http://schemas.openxmlformats.org/officeDocument/2006/relationships/hyperlink" Target="https://www.basketball-reference.com/teams/WAS/2022.html" TargetMode="External"/><Relationship Id="rId1" Type="http://schemas.openxmlformats.org/officeDocument/2006/relationships/hyperlink" Target="https://www.basketball-reference.com/teams/BOS/2022.html" TargetMode="External"/><Relationship Id="rId2" Type="http://schemas.openxmlformats.org/officeDocument/2006/relationships/hyperlink" Target="https://www.basketball-reference.com/teams/PHO/2022.html" TargetMode="External"/><Relationship Id="rId3" Type="http://schemas.openxmlformats.org/officeDocument/2006/relationships/hyperlink" Target="https://www.basketball-reference.com/teams/UTA/2022.html" TargetMode="External"/><Relationship Id="rId4" Type="http://schemas.openxmlformats.org/officeDocument/2006/relationships/hyperlink" Target="https://www.basketball-reference.com/teams/MEM/2022.html" TargetMode="External"/><Relationship Id="rId9" Type="http://schemas.openxmlformats.org/officeDocument/2006/relationships/hyperlink" Target="https://www.basketball-reference.com/teams/PHI/2022.html" TargetMode="External"/><Relationship Id="rId26" Type="http://schemas.openxmlformats.org/officeDocument/2006/relationships/hyperlink" Target="https://www.basketball-reference.com/teams/DET/2022.html" TargetMode="External"/><Relationship Id="rId25" Type="http://schemas.openxmlformats.org/officeDocument/2006/relationships/hyperlink" Target="https://www.basketball-reference.com/teams/SAC/2022.html" TargetMode="External"/><Relationship Id="rId28" Type="http://schemas.openxmlformats.org/officeDocument/2006/relationships/hyperlink" Target="https://www.basketball-reference.com/teams/OKC/2022.html" TargetMode="External"/><Relationship Id="rId27" Type="http://schemas.openxmlformats.org/officeDocument/2006/relationships/hyperlink" Target="https://www.basketball-reference.com/teams/ORL/2022.html" TargetMode="External"/><Relationship Id="rId5" Type="http://schemas.openxmlformats.org/officeDocument/2006/relationships/hyperlink" Target="https://www.basketball-reference.com/teams/GSW/2022.html" TargetMode="External"/><Relationship Id="rId6" Type="http://schemas.openxmlformats.org/officeDocument/2006/relationships/hyperlink" Target="https://www.basketball-reference.com/teams/MIA/2022.html" TargetMode="External"/><Relationship Id="rId29" Type="http://schemas.openxmlformats.org/officeDocument/2006/relationships/hyperlink" Target="https://www.basketball-reference.com/teams/HOU/2022.html" TargetMode="External"/><Relationship Id="rId7" Type="http://schemas.openxmlformats.org/officeDocument/2006/relationships/hyperlink" Target="https://www.basketball-reference.com/teams/DAL/2022.html" TargetMode="External"/><Relationship Id="rId8" Type="http://schemas.openxmlformats.org/officeDocument/2006/relationships/hyperlink" Target="https://www.basketball-reference.com/teams/MIL/2022.html" TargetMode="External"/><Relationship Id="rId31" Type="http://schemas.openxmlformats.org/officeDocument/2006/relationships/drawing" Target="../drawings/drawing4.xml"/><Relationship Id="rId30" Type="http://schemas.openxmlformats.org/officeDocument/2006/relationships/hyperlink" Target="https://www.basketball-reference.com/teams/POR/2022.html" TargetMode="External"/><Relationship Id="rId11" Type="http://schemas.openxmlformats.org/officeDocument/2006/relationships/hyperlink" Target="https://www.basketball-reference.com/teams/DEN/2022.html" TargetMode="External"/><Relationship Id="rId10" Type="http://schemas.openxmlformats.org/officeDocument/2006/relationships/hyperlink" Target="https://www.basketball-reference.com/teams/MIN/2022.html" TargetMode="External"/><Relationship Id="rId13" Type="http://schemas.openxmlformats.org/officeDocument/2006/relationships/hyperlink" Target="https://www.basketball-reference.com/teams/CLE/2022.html" TargetMode="External"/><Relationship Id="rId12" Type="http://schemas.openxmlformats.org/officeDocument/2006/relationships/hyperlink" Target="https://www.basketball-reference.com/teams/TOR/2022.html" TargetMode="External"/><Relationship Id="rId15" Type="http://schemas.openxmlformats.org/officeDocument/2006/relationships/hyperlink" Target="https://www.basketball-reference.com/teams/BRK/2022.html" TargetMode="External"/><Relationship Id="rId14" Type="http://schemas.openxmlformats.org/officeDocument/2006/relationships/hyperlink" Target="https://www.basketball-reference.com/teams/ATL/2022.html" TargetMode="External"/><Relationship Id="rId17" Type="http://schemas.openxmlformats.org/officeDocument/2006/relationships/hyperlink" Target="https://www.basketball-reference.com/teams/SAS/2022.html" TargetMode="External"/><Relationship Id="rId16" Type="http://schemas.openxmlformats.org/officeDocument/2006/relationships/hyperlink" Target="https://www.basketball-reference.com/teams/CHO/2022.html" TargetMode="External"/><Relationship Id="rId19" Type="http://schemas.openxmlformats.org/officeDocument/2006/relationships/hyperlink" Target="https://www.basketball-reference.com/teams/NYK/2022.html" TargetMode="External"/><Relationship Id="rId18" Type="http://schemas.openxmlformats.org/officeDocument/2006/relationships/hyperlink" Target="https://www.basketball-reference.com/teams/LAC/2022.html" TargetMode="External"/></Relationships>
</file>

<file path=xl/worksheets/_rels/sheet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NYK/2022.html" TargetMode="External"/><Relationship Id="rId22" Type="http://schemas.openxmlformats.org/officeDocument/2006/relationships/hyperlink" Target="https://www.basketball-reference.com/teams/ORL/2022.html" TargetMode="External"/><Relationship Id="rId21" Type="http://schemas.openxmlformats.org/officeDocument/2006/relationships/hyperlink" Target="https://www.basketball-reference.com/teams/OKC/2022.html" TargetMode="External"/><Relationship Id="rId24" Type="http://schemas.openxmlformats.org/officeDocument/2006/relationships/hyperlink" Target="https://www.basketball-reference.com/teams/PHO/2022.html" TargetMode="External"/><Relationship Id="rId23" Type="http://schemas.openxmlformats.org/officeDocument/2006/relationships/hyperlink" Target="https://www.basketball-reference.com/teams/PHI/2022.html" TargetMode="External"/><Relationship Id="rId1" Type="http://schemas.openxmlformats.org/officeDocument/2006/relationships/hyperlink" Target="https://www.basketball-reference.com/teams/ATL/2022.html" TargetMode="External"/><Relationship Id="rId2" Type="http://schemas.openxmlformats.org/officeDocument/2006/relationships/hyperlink" Target="https://www.basketball-reference.com/teams/BOS/2022.html" TargetMode="External"/><Relationship Id="rId3" Type="http://schemas.openxmlformats.org/officeDocument/2006/relationships/hyperlink" Target="https://www.basketball-reference.com/teams/BRK/2022.html" TargetMode="External"/><Relationship Id="rId4" Type="http://schemas.openxmlformats.org/officeDocument/2006/relationships/hyperlink" Target="https://www.basketball-reference.com/teams/CHI/2022.html" TargetMode="External"/><Relationship Id="rId9" Type="http://schemas.openxmlformats.org/officeDocument/2006/relationships/hyperlink" Target="https://www.basketball-reference.com/teams/DET/2022.html" TargetMode="External"/><Relationship Id="rId26" Type="http://schemas.openxmlformats.org/officeDocument/2006/relationships/hyperlink" Target="https://www.basketball-reference.com/teams/SAC/2022.html" TargetMode="External"/><Relationship Id="rId25" Type="http://schemas.openxmlformats.org/officeDocument/2006/relationships/hyperlink" Target="https://www.basketball-reference.com/teams/POR/2022.html" TargetMode="External"/><Relationship Id="rId28" Type="http://schemas.openxmlformats.org/officeDocument/2006/relationships/hyperlink" Target="https://www.basketball-reference.com/teams/TOR/2022.html" TargetMode="External"/><Relationship Id="rId27" Type="http://schemas.openxmlformats.org/officeDocument/2006/relationships/hyperlink" Target="https://www.basketball-reference.com/teams/SAS/2022.html" TargetMode="External"/><Relationship Id="rId5" Type="http://schemas.openxmlformats.org/officeDocument/2006/relationships/hyperlink" Target="https://www.basketball-reference.com/teams/CHO/2022.html" TargetMode="External"/><Relationship Id="rId6" Type="http://schemas.openxmlformats.org/officeDocument/2006/relationships/hyperlink" Target="https://www.basketball-reference.com/teams/CLE/2022.html" TargetMode="External"/><Relationship Id="rId29" Type="http://schemas.openxmlformats.org/officeDocument/2006/relationships/hyperlink" Target="https://www.basketball-reference.com/teams/UTA/2022.html" TargetMode="External"/><Relationship Id="rId7" Type="http://schemas.openxmlformats.org/officeDocument/2006/relationships/hyperlink" Target="https://www.basketball-reference.com/teams/DAL/2022.html" TargetMode="External"/><Relationship Id="rId8" Type="http://schemas.openxmlformats.org/officeDocument/2006/relationships/hyperlink" Target="https://www.basketball-reference.com/teams/DEN/2022.html" TargetMode="External"/><Relationship Id="rId31" Type="http://schemas.openxmlformats.org/officeDocument/2006/relationships/drawing" Target="../drawings/drawing5.xml"/><Relationship Id="rId30" Type="http://schemas.openxmlformats.org/officeDocument/2006/relationships/hyperlink" Target="https://www.basketball-reference.com/teams/WAS/2022.html" TargetMode="External"/><Relationship Id="rId11" Type="http://schemas.openxmlformats.org/officeDocument/2006/relationships/hyperlink" Target="https://www.basketball-reference.com/teams/HOU/2022.html" TargetMode="External"/><Relationship Id="rId10" Type="http://schemas.openxmlformats.org/officeDocument/2006/relationships/hyperlink" Target="https://www.basketball-reference.com/teams/GSW/2022.html" TargetMode="External"/><Relationship Id="rId13" Type="http://schemas.openxmlformats.org/officeDocument/2006/relationships/hyperlink" Target="https://www.basketball-reference.com/teams/LAC/2022.html" TargetMode="External"/><Relationship Id="rId12" Type="http://schemas.openxmlformats.org/officeDocument/2006/relationships/hyperlink" Target="https://www.basketball-reference.com/teams/IND/2022.html" TargetMode="External"/><Relationship Id="rId15" Type="http://schemas.openxmlformats.org/officeDocument/2006/relationships/hyperlink" Target="https://www.basketball-reference.com/teams/MEM/2022.html" TargetMode="External"/><Relationship Id="rId14" Type="http://schemas.openxmlformats.org/officeDocument/2006/relationships/hyperlink" Target="https://www.basketball-reference.com/teams/LAL/2022.html" TargetMode="External"/><Relationship Id="rId17" Type="http://schemas.openxmlformats.org/officeDocument/2006/relationships/hyperlink" Target="https://www.basketball-reference.com/teams/MIL/2022.html" TargetMode="External"/><Relationship Id="rId16" Type="http://schemas.openxmlformats.org/officeDocument/2006/relationships/hyperlink" Target="https://www.basketball-reference.com/teams/MIA/2022.html" TargetMode="External"/><Relationship Id="rId19" Type="http://schemas.openxmlformats.org/officeDocument/2006/relationships/hyperlink" Target="https://www.basketball-reference.com/teams/NOP/2022.html" TargetMode="External"/><Relationship Id="rId18" Type="http://schemas.openxmlformats.org/officeDocument/2006/relationships/hyperlink" Target="https://www.basketball-reference.com/teams/MIN/2022.html" TargetMode="Externa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basketball-reference.com/teams/CHI/2022.html" TargetMode="External"/><Relationship Id="rId22" Type="http://schemas.openxmlformats.org/officeDocument/2006/relationships/hyperlink" Target="https://www.basketball-reference.com/teams/LAL/2022.html" TargetMode="External"/><Relationship Id="rId21" Type="http://schemas.openxmlformats.org/officeDocument/2006/relationships/hyperlink" Target="https://www.basketball-reference.com/teams/NOP/2022.html" TargetMode="External"/><Relationship Id="rId24" Type="http://schemas.openxmlformats.org/officeDocument/2006/relationships/hyperlink" Target="https://www.basketball-reference.com/teams/IND/2022.html" TargetMode="External"/><Relationship Id="rId23" Type="http://schemas.openxmlformats.org/officeDocument/2006/relationships/hyperlink" Target="https://www.basketball-reference.com/teams/WAS/2022.html" TargetMode="External"/><Relationship Id="rId1" Type="http://schemas.openxmlformats.org/officeDocument/2006/relationships/hyperlink" Target="https://www.basketball-reference.com/teams/BOS/2022.html" TargetMode="External"/><Relationship Id="rId2" Type="http://schemas.openxmlformats.org/officeDocument/2006/relationships/hyperlink" Target="https://www.basketball-reference.com/teams/PHO/2022.html" TargetMode="External"/><Relationship Id="rId3" Type="http://schemas.openxmlformats.org/officeDocument/2006/relationships/hyperlink" Target="https://www.basketball-reference.com/teams/UTA/2022.html" TargetMode="External"/><Relationship Id="rId4" Type="http://schemas.openxmlformats.org/officeDocument/2006/relationships/hyperlink" Target="https://www.basketball-reference.com/teams/MEM/2022.html" TargetMode="External"/><Relationship Id="rId9" Type="http://schemas.openxmlformats.org/officeDocument/2006/relationships/hyperlink" Target="https://www.basketball-reference.com/teams/PHI/2022.html" TargetMode="External"/><Relationship Id="rId26" Type="http://schemas.openxmlformats.org/officeDocument/2006/relationships/hyperlink" Target="https://www.basketball-reference.com/teams/DET/2022.html" TargetMode="External"/><Relationship Id="rId25" Type="http://schemas.openxmlformats.org/officeDocument/2006/relationships/hyperlink" Target="https://www.basketball-reference.com/teams/SAC/2022.html" TargetMode="External"/><Relationship Id="rId28" Type="http://schemas.openxmlformats.org/officeDocument/2006/relationships/hyperlink" Target="https://www.basketball-reference.com/teams/OKC/2022.html" TargetMode="External"/><Relationship Id="rId27" Type="http://schemas.openxmlformats.org/officeDocument/2006/relationships/hyperlink" Target="https://www.basketball-reference.com/teams/ORL/2022.html" TargetMode="External"/><Relationship Id="rId5" Type="http://schemas.openxmlformats.org/officeDocument/2006/relationships/hyperlink" Target="https://www.basketball-reference.com/teams/GSW/2022.html" TargetMode="External"/><Relationship Id="rId6" Type="http://schemas.openxmlformats.org/officeDocument/2006/relationships/hyperlink" Target="https://www.basketball-reference.com/teams/MIA/2022.html" TargetMode="External"/><Relationship Id="rId29" Type="http://schemas.openxmlformats.org/officeDocument/2006/relationships/hyperlink" Target="https://www.basketball-reference.com/teams/HOU/2022.html" TargetMode="External"/><Relationship Id="rId7" Type="http://schemas.openxmlformats.org/officeDocument/2006/relationships/hyperlink" Target="https://www.basketball-reference.com/teams/DAL/2022.html" TargetMode="External"/><Relationship Id="rId8" Type="http://schemas.openxmlformats.org/officeDocument/2006/relationships/hyperlink" Target="https://www.basketball-reference.com/teams/MIL/2022.html" TargetMode="External"/><Relationship Id="rId31" Type="http://schemas.openxmlformats.org/officeDocument/2006/relationships/drawing" Target="../drawings/drawing6.xml"/><Relationship Id="rId30" Type="http://schemas.openxmlformats.org/officeDocument/2006/relationships/hyperlink" Target="https://www.basketball-reference.com/teams/POR/2022.html" TargetMode="External"/><Relationship Id="rId11" Type="http://schemas.openxmlformats.org/officeDocument/2006/relationships/hyperlink" Target="https://www.basketball-reference.com/teams/DEN/2022.html" TargetMode="External"/><Relationship Id="rId10" Type="http://schemas.openxmlformats.org/officeDocument/2006/relationships/hyperlink" Target="https://www.basketball-reference.com/teams/MIN/2022.html" TargetMode="External"/><Relationship Id="rId13" Type="http://schemas.openxmlformats.org/officeDocument/2006/relationships/hyperlink" Target="https://www.basketball-reference.com/teams/CLE/2022.html" TargetMode="External"/><Relationship Id="rId12" Type="http://schemas.openxmlformats.org/officeDocument/2006/relationships/hyperlink" Target="https://www.basketball-reference.com/teams/TOR/2022.html" TargetMode="External"/><Relationship Id="rId15" Type="http://schemas.openxmlformats.org/officeDocument/2006/relationships/hyperlink" Target="https://www.basketball-reference.com/teams/BRK/2022.html" TargetMode="External"/><Relationship Id="rId14" Type="http://schemas.openxmlformats.org/officeDocument/2006/relationships/hyperlink" Target="https://www.basketball-reference.com/teams/ATL/2022.html" TargetMode="External"/><Relationship Id="rId17" Type="http://schemas.openxmlformats.org/officeDocument/2006/relationships/hyperlink" Target="https://www.basketball-reference.com/teams/SAS/2022.html" TargetMode="External"/><Relationship Id="rId16" Type="http://schemas.openxmlformats.org/officeDocument/2006/relationships/hyperlink" Target="https://www.basketball-reference.com/teams/CHO/2022.html" TargetMode="External"/><Relationship Id="rId19" Type="http://schemas.openxmlformats.org/officeDocument/2006/relationships/hyperlink" Target="https://www.basketball-reference.com/teams/NYK/2022.html" TargetMode="External"/><Relationship Id="rId18" Type="http://schemas.openxmlformats.org/officeDocument/2006/relationships/hyperlink" Target="https://www.basketball-reference.com/teams/LAC/202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5" t="s">
        <v>51</v>
      </c>
      <c r="BA1" s="5" t="s">
        <v>52</v>
      </c>
      <c r="BB1" s="5" t="s">
        <v>53</v>
      </c>
      <c r="BC1" s="5" t="s">
        <v>54</v>
      </c>
      <c r="BD1" s="5" t="s">
        <v>55</v>
      </c>
      <c r="BE1" s="5" t="s">
        <v>56</v>
      </c>
      <c r="BF1" s="5" t="s">
        <v>57</v>
      </c>
      <c r="BG1" s="5" t="s">
        <v>58</v>
      </c>
      <c r="BH1" s="5" t="s">
        <v>59</v>
      </c>
      <c r="BI1" s="6" t="s">
        <v>60</v>
      </c>
    </row>
    <row r="2">
      <c r="A2" s="7" t="s">
        <v>61</v>
      </c>
      <c r="B2" s="8">
        <v>1.0</v>
      </c>
      <c r="C2" s="9">
        <v>41.6</v>
      </c>
      <c r="D2" s="9">
        <v>91.0</v>
      </c>
      <c r="E2" s="9">
        <v>0.457</v>
      </c>
      <c r="F2" s="9">
        <v>14.8</v>
      </c>
      <c r="G2" s="9">
        <v>41.3</v>
      </c>
      <c r="H2" s="9">
        <v>0.358</v>
      </c>
      <c r="I2" s="9">
        <v>26.8</v>
      </c>
      <c r="J2" s="9">
        <v>49.7</v>
      </c>
      <c r="K2" s="9">
        <v>0.54</v>
      </c>
      <c r="L2" s="9">
        <v>18.0</v>
      </c>
      <c r="M2" s="9">
        <v>23.1</v>
      </c>
      <c r="N2" s="9">
        <v>0.778</v>
      </c>
      <c r="O2" s="9">
        <v>11.2</v>
      </c>
      <c r="P2" s="9">
        <v>32.9</v>
      </c>
      <c r="Q2" s="9">
        <v>44.2</v>
      </c>
      <c r="R2" s="9">
        <v>25.7</v>
      </c>
      <c r="S2" s="9">
        <v>8.8</v>
      </c>
      <c r="T2" s="9">
        <v>5.6</v>
      </c>
      <c r="U2" s="9">
        <v>14.3</v>
      </c>
      <c r="V2" s="9">
        <v>21.8</v>
      </c>
      <c r="W2" s="9">
        <v>115.9</v>
      </c>
      <c r="X2" s="10">
        <v>24.2</v>
      </c>
      <c r="Y2" s="10">
        <v>46.0</v>
      </c>
      <c r="Z2" s="10">
        <v>36.0</v>
      </c>
      <c r="AA2" s="10">
        <v>114.3</v>
      </c>
      <c r="AB2" s="10">
        <v>111.7</v>
      </c>
      <c r="AC2" s="10">
        <v>100.9</v>
      </c>
      <c r="AD2" s="10">
        <v>0.254</v>
      </c>
      <c r="AE2" s="10">
        <v>0.454</v>
      </c>
      <c r="AF2" s="10">
        <v>0.573</v>
      </c>
      <c r="AG2" s="10">
        <v>0.539</v>
      </c>
      <c r="AH2" s="10">
        <v>12.4</v>
      </c>
      <c r="AI2" s="10">
        <v>24.4</v>
      </c>
      <c r="AJ2" s="10">
        <v>0.198</v>
      </c>
      <c r="AK2" s="10">
        <v>0.535</v>
      </c>
      <c r="AL2" s="10">
        <v>14.2</v>
      </c>
      <c r="AM2" s="10">
        <v>74.9</v>
      </c>
      <c r="AN2" s="10">
        <v>0.227</v>
      </c>
      <c r="AO2" s="10">
        <v>14.5</v>
      </c>
      <c r="AP2" s="10">
        <v>0.546</v>
      </c>
      <c r="AQ2" s="10">
        <v>0.267</v>
      </c>
      <c r="AR2" s="10">
        <v>0.173</v>
      </c>
      <c r="AS2" s="10">
        <v>0.059</v>
      </c>
      <c r="AT2" s="10">
        <v>0.047</v>
      </c>
      <c r="AU2" s="10">
        <v>0.454</v>
      </c>
      <c r="AV2" s="10">
        <v>0.54</v>
      </c>
      <c r="AW2" s="10">
        <v>0.677</v>
      </c>
      <c r="AX2" s="10">
        <v>0.413</v>
      </c>
      <c r="AY2" s="10">
        <v>0.432</v>
      </c>
      <c r="AZ2" s="10">
        <v>0.366</v>
      </c>
      <c r="BA2" s="10">
        <v>0.358</v>
      </c>
      <c r="BB2" s="10">
        <v>0.519</v>
      </c>
      <c r="BC2" s="10">
        <v>0.797</v>
      </c>
      <c r="BD2" s="10">
        <v>0.066</v>
      </c>
      <c r="BE2" s="10">
        <v>429.0</v>
      </c>
      <c r="BF2" s="10">
        <v>0.278</v>
      </c>
      <c r="BG2" s="10">
        <v>1136.0</v>
      </c>
      <c r="BH2" s="10">
        <v>0.222</v>
      </c>
      <c r="BI2" s="11">
        <v>0.394</v>
      </c>
    </row>
    <row r="3">
      <c r="A3" s="7" t="s">
        <v>62</v>
      </c>
      <c r="B3" s="8">
        <v>1.0</v>
      </c>
      <c r="C3" s="9">
        <v>43.5</v>
      </c>
      <c r="D3" s="9">
        <v>94.4</v>
      </c>
      <c r="E3" s="9">
        <v>0.461</v>
      </c>
      <c r="F3" s="9">
        <v>11.5</v>
      </c>
      <c r="G3" s="9">
        <v>32.7</v>
      </c>
      <c r="H3" s="9">
        <v>0.353</v>
      </c>
      <c r="I3" s="9">
        <v>32.0</v>
      </c>
      <c r="J3" s="9">
        <v>61.7</v>
      </c>
      <c r="K3" s="9">
        <v>0.519</v>
      </c>
      <c r="L3" s="9">
        <v>17.0</v>
      </c>
      <c r="M3" s="9">
        <v>23.1</v>
      </c>
      <c r="N3" s="9">
        <v>0.734</v>
      </c>
      <c r="O3" s="9">
        <v>14.1</v>
      </c>
      <c r="P3" s="9">
        <v>35.0</v>
      </c>
      <c r="Q3" s="9">
        <v>49.2</v>
      </c>
      <c r="R3" s="9">
        <v>26.0</v>
      </c>
      <c r="S3" s="9">
        <v>9.8</v>
      </c>
      <c r="T3" s="9">
        <v>6.5</v>
      </c>
      <c r="U3" s="9">
        <v>13.2</v>
      </c>
      <c r="V3" s="9">
        <v>19.8</v>
      </c>
      <c r="W3" s="9">
        <v>115.6</v>
      </c>
      <c r="X3" s="10">
        <v>24.0</v>
      </c>
      <c r="Y3" s="10">
        <v>56.0</v>
      </c>
      <c r="Z3" s="10">
        <v>26.0</v>
      </c>
      <c r="AA3" s="10">
        <v>114.6</v>
      </c>
      <c r="AB3" s="10">
        <v>109.0</v>
      </c>
      <c r="AC3" s="10">
        <v>100.3</v>
      </c>
      <c r="AD3" s="10">
        <v>0.245</v>
      </c>
      <c r="AE3" s="10">
        <v>0.346</v>
      </c>
      <c r="AF3" s="10">
        <v>0.553</v>
      </c>
      <c r="AG3" s="10">
        <v>0.522</v>
      </c>
      <c r="AH3" s="10">
        <v>11.2</v>
      </c>
      <c r="AI3" s="10">
        <v>30.0</v>
      </c>
      <c r="AJ3" s="10">
        <v>0.18</v>
      </c>
      <c r="AK3" s="10">
        <v>0.523</v>
      </c>
      <c r="AL3" s="10">
        <v>13.3</v>
      </c>
      <c r="AM3" s="10">
        <v>77.8</v>
      </c>
      <c r="AN3" s="10">
        <v>0.195</v>
      </c>
      <c r="AO3" s="10">
        <v>12.9</v>
      </c>
      <c r="AP3" s="10">
        <v>0.654</v>
      </c>
      <c r="AQ3" s="10">
        <v>0.263</v>
      </c>
      <c r="AR3" s="10">
        <v>0.235</v>
      </c>
      <c r="AS3" s="10">
        <v>0.111</v>
      </c>
      <c r="AT3" s="10">
        <v>0.045</v>
      </c>
      <c r="AU3" s="10">
        <v>0.346</v>
      </c>
      <c r="AV3" s="10">
        <v>0.519</v>
      </c>
      <c r="AW3" s="10">
        <v>0.674</v>
      </c>
      <c r="AX3" s="10">
        <v>0.423</v>
      </c>
      <c r="AY3" s="10">
        <v>0.41</v>
      </c>
      <c r="AZ3" s="10">
        <v>0.382</v>
      </c>
      <c r="BA3" s="10">
        <v>0.353</v>
      </c>
      <c r="BB3" s="10">
        <v>0.504</v>
      </c>
      <c r="BC3" s="10">
        <v>0.854</v>
      </c>
      <c r="BD3" s="10">
        <v>0.056</v>
      </c>
      <c r="BE3" s="10">
        <v>384.0</v>
      </c>
      <c r="BF3" s="10">
        <v>0.272</v>
      </c>
      <c r="BG3" s="10">
        <v>1165.0</v>
      </c>
      <c r="BH3" s="10">
        <v>0.231</v>
      </c>
      <c r="BI3" s="11">
        <v>0.368</v>
      </c>
    </row>
    <row r="4">
      <c r="A4" s="7" t="s">
        <v>63</v>
      </c>
      <c r="B4" s="8">
        <v>1.0</v>
      </c>
      <c r="C4" s="9">
        <v>41.8</v>
      </c>
      <c r="D4" s="9">
        <v>89.4</v>
      </c>
      <c r="E4" s="9">
        <v>0.468</v>
      </c>
      <c r="F4" s="9">
        <v>14.1</v>
      </c>
      <c r="G4" s="9">
        <v>38.4</v>
      </c>
      <c r="H4" s="9">
        <v>0.366</v>
      </c>
      <c r="I4" s="9">
        <v>27.8</v>
      </c>
      <c r="J4" s="9">
        <v>51.0</v>
      </c>
      <c r="K4" s="9">
        <v>0.544</v>
      </c>
      <c r="L4" s="9">
        <v>17.8</v>
      </c>
      <c r="M4" s="9">
        <v>22.9</v>
      </c>
      <c r="N4" s="9">
        <v>0.776</v>
      </c>
      <c r="O4" s="9">
        <v>10.2</v>
      </c>
      <c r="P4" s="9">
        <v>36.5</v>
      </c>
      <c r="Q4" s="9">
        <v>46.7</v>
      </c>
      <c r="R4" s="9">
        <v>23.9</v>
      </c>
      <c r="S4" s="9">
        <v>7.6</v>
      </c>
      <c r="T4" s="9">
        <v>4.0</v>
      </c>
      <c r="U4" s="9">
        <v>13.4</v>
      </c>
      <c r="V4" s="9">
        <v>18.2</v>
      </c>
      <c r="W4" s="9">
        <v>115.5</v>
      </c>
      <c r="X4" s="10">
        <v>28.5</v>
      </c>
      <c r="Y4" s="10">
        <v>51.0</v>
      </c>
      <c r="Z4" s="10">
        <v>31.0</v>
      </c>
      <c r="AA4" s="10">
        <v>115.1</v>
      </c>
      <c r="AB4" s="10">
        <v>111.8</v>
      </c>
      <c r="AC4" s="10">
        <v>99.9</v>
      </c>
      <c r="AD4" s="10">
        <v>0.257</v>
      </c>
      <c r="AE4" s="10">
        <v>0.43</v>
      </c>
      <c r="AF4" s="10">
        <v>0.58</v>
      </c>
      <c r="AG4" s="10">
        <v>0.546</v>
      </c>
      <c r="AH4" s="10">
        <v>11.9</v>
      </c>
      <c r="AI4" s="10">
        <v>23.0</v>
      </c>
      <c r="AJ4" s="10">
        <v>0.199</v>
      </c>
      <c r="AK4" s="10">
        <v>0.536</v>
      </c>
      <c r="AL4" s="10">
        <v>11.6</v>
      </c>
      <c r="AM4" s="10">
        <v>78.6</v>
      </c>
      <c r="AN4" s="10">
        <v>0.165</v>
      </c>
      <c r="AO4" s="10">
        <v>15.1</v>
      </c>
      <c r="AP4" s="10">
        <v>0.57</v>
      </c>
      <c r="AQ4" s="10">
        <v>0.236</v>
      </c>
      <c r="AR4" s="10">
        <v>0.161</v>
      </c>
      <c r="AS4" s="10">
        <v>0.103</v>
      </c>
      <c r="AT4" s="10">
        <v>0.07</v>
      </c>
      <c r="AU4" s="10">
        <v>0.43</v>
      </c>
      <c r="AV4" s="10">
        <v>0.544</v>
      </c>
      <c r="AW4" s="10">
        <v>0.717</v>
      </c>
      <c r="AX4" s="10">
        <v>0.42</v>
      </c>
      <c r="AY4" s="10">
        <v>0.446</v>
      </c>
      <c r="AZ4" s="10">
        <v>0.395</v>
      </c>
      <c r="BA4" s="10">
        <v>0.366</v>
      </c>
      <c r="BB4" s="10">
        <v>0.461</v>
      </c>
      <c r="BC4" s="10">
        <v>0.789</v>
      </c>
      <c r="BD4" s="10">
        <v>0.049</v>
      </c>
      <c r="BE4" s="10">
        <v>317.0</v>
      </c>
      <c r="BF4" s="10">
        <v>0.251</v>
      </c>
      <c r="BG4" s="10">
        <v>1080.0</v>
      </c>
      <c r="BH4" s="10">
        <v>0.241</v>
      </c>
      <c r="BI4" s="11">
        <v>0.393</v>
      </c>
    </row>
    <row r="5">
      <c r="A5" s="12" t="s">
        <v>64</v>
      </c>
      <c r="B5" s="8">
        <v>0.0</v>
      </c>
      <c r="C5" s="9">
        <v>42.8</v>
      </c>
      <c r="D5" s="9">
        <v>91.4</v>
      </c>
      <c r="E5" s="9">
        <v>0.468</v>
      </c>
      <c r="F5" s="9">
        <v>13.9</v>
      </c>
      <c r="G5" s="9">
        <v>38.2</v>
      </c>
      <c r="H5" s="9">
        <v>0.365</v>
      </c>
      <c r="I5" s="9">
        <v>28.8</v>
      </c>
      <c r="J5" s="9">
        <v>53.3</v>
      </c>
      <c r="K5" s="9">
        <v>0.542</v>
      </c>
      <c r="L5" s="9">
        <v>15.8</v>
      </c>
      <c r="M5" s="9">
        <v>21.4</v>
      </c>
      <c r="N5" s="9">
        <v>0.74</v>
      </c>
      <c r="O5" s="9">
        <v>10.8</v>
      </c>
      <c r="P5" s="9">
        <v>33.7</v>
      </c>
      <c r="Q5" s="9">
        <v>44.6</v>
      </c>
      <c r="R5" s="9">
        <v>28.1</v>
      </c>
      <c r="S5" s="9">
        <v>8.6</v>
      </c>
      <c r="T5" s="9">
        <v>4.9</v>
      </c>
      <c r="U5" s="9">
        <v>13.3</v>
      </c>
      <c r="V5" s="9">
        <v>19.9</v>
      </c>
      <c r="W5" s="9">
        <v>115.3</v>
      </c>
      <c r="X5" s="10">
        <v>25.5</v>
      </c>
      <c r="Y5" s="10">
        <v>43.0</v>
      </c>
      <c r="Z5" s="10">
        <v>39.0</v>
      </c>
      <c r="AA5" s="10">
        <v>114.1</v>
      </c>
      <c r="AB5" s="10">
        <v>113.7</v>
      </c>
      <c r="AC5" s="10">
        <v>100.0</v>
      </c>
      <c r="AD5" s="10">
        <v>0.234</v>
      </c>
      <c r="AE5" s="10">
        <v>0.418</v>
      </c>
      <c r="AF5" s="10">
        <v>0.572</v>
      </c>
      <c r="AG5" s="10">
        <v>0.544</v>
      </c>
      <c r="AH5" s="10">
        <v>11.6</v>
      </c>
      <c r="AI5" s="10">
        <v>23.3</v>
      </c>
      <c r="AJ5" s="10">
        <v>0.173</v>
      </c>
      <c r="AK5" s="10">
        <v>0.544</v>
      </c>
      <c r="AL5" s="10">
        <v>13.1</v>
      </c>
      <c r="AM5" s="10">
        <v>74.8</v>
      </c>
      <c r="AN5" s="10">
        <v>0.187</v>
      </c>
      <c r="AO5" s="10">
        <v>13.9</v>
      </c>
      <c r="AP5" s="10">
        <v>0.582</v>
      </c>
      <c r="AQ5" s="10">
        <v>0.29</v>
      </c>
      <c r="AR5" s="10">
        <v>0.177</v>
      </c>
      <c r="AS5" s="10">
        <v>0.069</v>
      </c>
      <c r="AT5" s="10">
        <v>0.047</v>
      </c>
      <c r="AU5" s="10">
        <v>0.418</v>
      </c>
      <c r="AV5" s="10">
        <v>0.542</v>
      </c>
      <c r="AW5" s="10">
        <v>0.69</v>
      </c>
      <c r="AX5" s="10">
        <v>0.385</v>
      </c>
      <c r="AY5" s="10">
        <v>0.402</v>
      </c>
      <c r="AZ5" s="10">
        <v>0.419</v>
      </c>
      <c r="BA5" s="10">
        <v>0.365</v>
      </c>
      <c r="BB5" s="10">
        <v>0.559</v>
      </c>
      <c r="BC5" s="10">
        <v>0.857</v>
      </c>
      <c r="BD5" s="10">
        <v>0.079</v>
      </c>
      <c r="BE5" s="10">
        <v>531.0</v>
      </c>
      <c r="BF5" s="10">
        <v>0.285</v>
      </c>
      <c r="BG5" s="10">
        <v>1141.0</v>
      </c>
      <c r="BH5" s="10">
        <v>0.287</v>
      </c>
      <c r="BI5" s="11">
        <v>0.372</v>
      </c>
    </row>
    <row r="6">
      <c r="A6" s="7" t="s">
        <v>65</v>
      </c>
      <c r="B6" s="8">
        <v>1.0</v>
      </c>
      <c r="C6" s="9">
        <v>43.7</v>
      </c>
      <c r="D6" s="9">
        <v>90.1</v>
      </c>
      <c r="E6" s="9">
        <v>0.485</v>
      </c>
      <c r="F6" s="9">
        <v>11.6</v>
      </c>
      <c r="G6" s="9">
        <v>31.9</v>
      </c>
      <c r="H6" s="9">
        <v>0.364</v>
      </c>
      <c r="I6" s="9">
        <v>32.1</v>
      </c>
      <c r="J6" s="9">
        <v>58.2</v>
      </c>
      <c r="K6" s="9">
        <v>0.551</v>
      </c>
      <c r="L6" s="9">
        <v>15.9</v>
      </c>
      <c r="M6" s="9">
        <v>19.9</v>
      </c>
      <c r="N6" s="9">
        <v>0.797</v>
      </c>
      <c r="O6" s="9">
        <v>9.8</v>
      </c>
      <c r="P6" s="9">
        <v>35.5</v>
      </c>
      <c r="Q6" s="9">
        <v>45.3</v>
      </c>
      <c r="R6" s="9">
        <v>27.4</v>
      </c>
      <c r="S6" s="9">
        <v>8.6</v>
      </c>
      <c r="T6" s="9">
        <v>4.4</v>
      </c>
      <c r="U6" s="9">
        <v>12.9</v>
      </c>
      <c r="V6" s="9">
        <v>19.9</v>
      </c>
      <c r="W6" s="9">
        <v>114.8</v>
      </c>
      <c r="X6" s="10">
        <v>27.5</v>
      </c>
      <c r="Y6" s="10">
        <v>64.0</v>
      </c>
      <c r="Z6" s="10">
        <v>18.0</v>
      </c>
      <c r="AA6" s="10">
        <v>114.8</v>
      </c>
      <c r="AB6" s="10">
        <v>107.3</v>
      </c>
      <c r="AC6" s="10">
        <v>99.8</v>
      </c>
      <c r="AD6" s="10">
        <v>0.221</v>
      </c>
      <c r="AE6" s="10">
        <v>0.354</v>
      </c>
      <c r="AF6" s="10">
        <v>0.581</v>
      </c>
      <c r="AG6" s="10">
        <v>0.549</v>
      </c>
      <c r="AH6" s="10">
        <v>11.6</v>
      </c>
      <c r="AI6" s="10">
        <v>22.3</v>
      </c>
      <c r="AJ6" s="10">
        <v>0.176</v>
      </c>
      <c r="AK6" s="10">
        <v>0.51</v>
      </c>
      <c r="AL6" s="10">
        <v>13.0</v>
      </c>
      <c r="AM6" s="10">
        <v>77.1</v>
      </c>
      <c r="AN6" s="10">
        <v>0.195</v>
      </c>
      <c r="AO6" s="10">
        <v>14.2</v>
      </c>
      <c r="AP6" s="10">
        <v>0.646</v>
      </c>
      <c r="AQ6" s="10">
        <v>0.188</v>
      </c>
      <c r="AR6" s="10">
        <v>0.222</v>
      </c>
      <c r="AS6" s="10">
        <v>0.149</v>
      </c>
      <c r="AT6" s="10">
        <v>0.088</v>
      </c>
      <c r="AU6" s="10">
        <v>0.354</v>
      </c>
      <c r="AV6" s="10">
        <v>0.551</v>
      </c>
      <c r="AW6" s="10">
        <v>0.709</v>
      </c>
      <c r="AX6" s="10">
        <v>0.503</v>
      </c>
      <c r="AY6" s="10">
        <v>0.497</v>
      </c>
      <c r="AZ6" s="10">
        <v>0.427</v>
      </c>
      <c r="BA6" s="10">
        <v>0.364</v>
      </c>
      <c r="BB6" s="10">
        <v>0.552</v>
      </c>
      <c r="BC6" s="10">
        <v>0.832</v>
      </c>
      <c r="BD6" s="10">
        <v>0.053</v>
      </c>
      <c r="BE6" s="10">
        <v>370.0</v>
      </c>
      <c r="BF6" s="10">
        <v>0.22</v>
      </c>
      <c r="BG6" s="10">
        <v>951.0</v>
      </c>
      <c r="BH6" s="10">
        <v>0.26</v>
      </c>
      <c r="BI6" s="11">
        <v>0.39</v>
      </c>
    </row>
    <row r="7">
      <c r="A7" s="7" t="s">
        <v>66</v>
      </c>
      <c r="B7" s="8">
        <v>1.0</v>
      </c>
      <c r="C7" s="9">
        <v>41.5</v>
      </c>
      <c r="D7" s="9">
        <v>88.3</v>
      </c>
      <c r="E7" s="9">
        <v>0.47</v>
      </c>
      <c r="F7" s="9">
        <v>12.9</v>
      </c>
      <c r="G7" s="9">
        <v>34.4</v>
      </c>
      <c r="H7" s="9">
        <v>0.374</v>
      </c>
      <c r="I7" s="9">
        <v>28.6</v>
      </c>
      <c r="J7" s="9">
        <v>53.9</v>
      </c>
      <c r="K7" s="9">
        <v>0.531</v>
      </c>
      <c r="L7" s="9">
        <v>18.1</v>
      </c>
      <c r="M7" s="9">
        <v>22.3</v>
      </c>
      <c r="N7" s="9">
        <v>0.812</v>
      </c>
      <c r="O7" s="9">
        <v>10.0</v>
      </c>
      <c r="P7" s="9">
        <v>33.9</v>
      </c>
      <c r="Q7" s="9">
        <v>44.0</v>
      </c>
      <c r="R7" s="9">
        <v>24.6</v>
      </c>
      <c r="S7" s="9">
        <v>7.2</v>
      </c>
      <c r="T7" s="9">
        <v>4.2</v>
      </c>
      <c r="U7" s="9">
        <v>11.9</v>
      </c>
      <c r="V7" s="9">
        <v>18.7</v>
      </c>
      <c r="W7" s="9">
        <v>113.9</v>
      </c>
      <c r="X7" s="10">
        <v>26.1</v>
      </c>
      <c r="Y7" s="10">
        <v>43.0</v>
      </c>
      <c r="Z7" s="10">
        <v>39.0</v>
      </c>
      <c r="AA7" s="10">
        <v>116.5</v>
      </c>
      <c r="AB7" s="10">
        <v>114.9</v>
      </c>
      <c r="AC7" s="10">
        <v>97.7</v>
      </c>
      <c r="AD7" s="10">
        <v>0.253</v>
      </c>
      <c r="AE7" s="10">
        <v>0.39</v>
      </c>
      <c r="AF7" s="10">
        <v>0.581</v>
      </c>
      <c r="AG7" s="10">
        <v>0.543</v>
      </c>
      <c r="AH7" s="10">
        <v>10.8</v>
      </c>
      <c r="AI7" s="10">
        <v>23.0</v>
      </c>
      <c r="AJ7" s="10">
        <v>0.205</v>
      </c>
      <c r="AK7" s="10">
        <v>0.543</v>
      </c>
      <c r="AL7" s="10">
        <v>11.5</v>
      </c>
      <c r="AM7" s="10">
        <v>76.9</v>
      </c>
      <c r="AN7" s="10">
        <v>0.177</v>
      </c>
      <c r="AO7" s="10">
        <v>14.5</v>
      </c>
      <c r="AP7" s="10">
        <v>0.61</v>
      </c>
      <c r="AQ7" s="10">
        <v>0.246</v>
      </c>
      <c r="AR7" s="10">
        <v>0.164</v>
      </c>
      <c r="AS7" s="10">
        <v>0.111</v>
      </c>
      <c r="AT7" s="10">
        <v>0.089</v>
      </c>
      <c r="AU7" s="10">
        <v>0.39</v>
      </c>
      <c r="AV7" s="10">
        <v>0.531</v>
      </c>
      <c r="AW7" s="10">
        <v>0.669</v>
      </c>
      <c r="AX7" s="10">
        <v>0.437</v>
      </c>
      <c r="AY7" s="10">
        <v>0.444</v>
      </c>
      <c r="AZ7" s="10">
        <v>0.429</v>
      </c>
      <c r="BA7" s="10">
        <v>0.374</v>
      </c>
      <c r="BB7" s="10">
        <v>0.529</v>
      </c>
      <c r="BC7" s="10">
        <v>0.735</v>
      </c>
      <c r="BD7" s="10">
        <v>0.06</v>
      </c>
      <c r="BE7" s="10">
        <v>401.0</v>
      </c>
      <c r="BF7" s="10">
        <v>0.233</v>
      </c>
      <c r="BG7" s="10">
        <v>916.0</v>
      </c>
      <c r="BH7" s="10">
        <v>0.221</v>
      </c>
      <c r="BI7" s="11">
        <v>0.426</v>
      </c>
    </row>
    <row r="8">
      <c r="A8" s="7" t="s">
        <v>67</v>
      </c>
      <c r="B8" s="8">
        <v>1.0</v>
      </c>
      <c r="C8" s="9">
        <v>40.6</v>
      </c>
      <c r="D8" s="9">
        <v>86.2</v>
      </c>
      <c r="E8" s="9">
        <v>0.471</v>
      </c>
      <c r="F8" s="9">
        <v>14.5</v>
      </c>
      <c r="G8" s="9">
        <v>40.3</v>
      </c>
      <c r="H8" s="9">
        <v>0.36</v>
      </c>
      <c r="I8" s="9">
        <v>26.0</v>
      </c>
      <c r="J8" s="9">
        <v>45.8</v>
      </c>
      <c r="K8" s="9">
        <v>0.568</v>
      </c>
      <c r="L8" s="9">
        <v>17.9</v>
      </c>
      <c r="M8" s="9">
        <v>23.4</v>
      </c>
      <c r="N8" s="9">
        <v>0.767</v>
      </c>
      <c r="O8" s="9">
        <v>10.8</v>
      </c>
      <c r="P8" s="9">
        <v>35.6</v>
      </c>
      <c r="Q8" s="9">
        <v>46.3</v>
      </c>
      <c r="R8" s="9">
        <v>22.4</v>
      </c>
      <c r="S8" s="9">
        <v>7.2</v>
      </c>
      <c r="T8" s="9">
        <v>4.9</v>
      </c>
      <c r="U8" s="9">
        <v>14.0</v>
      </c>
      <c r="V8" s="9">
        <v>18.9</v>
      </c>
      <c r="W8" s="9">
        <v>113.6</v>
      </c>
      <c r="X8" s="10">
        <v>29.3</v>
      </c>
      <c r="Y8" s="10">
        <v>49.0</v>
      </c>
      <c r="Z8" s="10">
        <v>33.0</v>
      </c>
      <c r="AA8" s="10">
        <v>116.7</v>
      </c>
      <c r="AB8" s="10">
        <v>110.5</v>
      </c>
      <c r="AC8" s="10">
        <v>97.1</v>
      </c>
      <c r="AD8" s="10">
        <v>0.271</v>
      </c>
      <c r="AE8" s="10">
        <v>0.468</v>
      </c>
      <c r="AF8" s="10">
        <v>0.589</v>
      </c>
      <c r="AG8" s="10">
        <v>0.555</v>
      </c>
      <c r="AH8" s="10">
        <v>12.7</v>
      </c>
      <c r="AI8" s="10">
        <v>25.4</v>
      </c>
      <c r="AJ8" s="10">
        <v>0.208</v>
      </c>
      <c r="AK8" s="10">
        <v>0.521</v>
      </c>
      <c r="AL8" s="10">
        <v>10.9</v>
      </c>
      <c r="AM8" s="10">
        <v>78.3</v>
      </c>
      <c r="AN8" s="10">
        <v>0.164</v>
      </c>
      <c r="AO8" s="10">
        <v>15.1</v>
      </c>
      <c r="AP8" s="10">
        <v>0.532</v>
      </c>
      <c r="AQ8" s="10">
        <v>0.203</v>
      </c>
      <c r="AR8" s="10">
        <v>0.235</v>
      </c>
      <c r="AS8" s="10">
        <v>0.066</v>
      </c>
      <c r="AT8" s="10">
        <v>0.029</v>
      </c>
      <c r="AU8" s="10">
        <v>0.468</v>
      </c>
      <c r="AV8" s="10">
        <v>0.568</v>
      </c>
      <c r="AW8" s="10">
        <v>0.729</v>
      </c>
      <c r="AX8" s="10">
        <v>0.481</v>
      </c>
      <c r="AY8" s="10">
        <v>0.458</v>
      </c>
      <c r="AZ8" s="10">
        <v>0.396</v>
      </c>
      <c r="BA8" s="10">
        <v>0.36</v>
      </c>
      <c r="BB8" s="10">
        <v>0.454</v>
      </c>
      <c r="BC8" s="10">
        <v>0.727</v>
      </c>
      <c r="BD8" s="10">
        <v>0.07</v>
      </c>
      <c r="BE8" s="10">
        <v>442.0</v>
      </c>
      <c r="BF8" s="10">
        <v>0.246</v>
      </c>
      <c r="BG8" s="10">
        <v>989.0</v>
      </c>
      <c r="BH8" s="10">
        <v>0.242</v>
      </c>
      <c r="BI8" s="11">
        <v>0.383</v>
      </c>
    </row>
    <row r="9">
      <c r="A9" s="12" t="s">
        <v>68</v>
      </c>
      <c r="B9" s="8">
        <v>0.0</v>
      </c>
      <c r="C9" s="9">
        <v>43.2</v>
      </c>
      <c r="D9" s="9">
        <v>92.7</v>
      </c>
      <c r="E9" s="9">
        <v>0.467</v>
      </c>
      <c r="F9" s="9">
        <v>11.3</v>
      </c>
      <c r="G9" s="9">
        <v>32.0</v>
      </c>
      <c r="H9" s="9">
        <v>0.352</v>
      </c>
      <c r="I9" s="9">
        <v>32.0</v>
      </c>
      <c r="J9" s="9">
        <v>60.7</v>
      </c>
      <c r="K9" s="9">
        <v>0.527</v>
      </c>
      <c r="L9" s="9">
        <v>15.4</v>
      </c>
      <c r="M9" s="9">
        <v>20.4</v>
      </c>
      <c r="N9" s="9">
        <v>0.754</v>
      </c>
      <c r="O9" s="9">
        <v>11.0</v>
      </c>
      <c r="P9" s="9">
        <v>34.3</v>
      </c>
      <c r="Q9" s="9">
        <v>45.3</v>
      </c>
      <c r="R9" s="9">
        <v>27.9</v>
      </c>
      <c r="S9" s="9">
        <v>7.6</v>
      </c>
      <c r="T9" s="9">
        <v>4.9</v>
      </c>
      <c r="U9" s="9">
        <v>12.7</v>
      </c>
      <c r="V9" s="9">
        <v>18.1</v>
      </c>
      <c r="W9" s="9">
        <v>113.2</v>
      </c>
      <c r="X9" s="10">
        <v>24.5</v>
      </c>
      <c r="Y9" s="10">
        <v>34.0</v>
      </c>
      <c r="Z9" s="10">
        <v>48.0</v>
      </c>
      <c r="AA9" s="10">
        <v>112.4</v>
      </c>
      <c r="AB9" s="10">
        <v>112.3</v>
      </c>
      <c r="AC9" s="10">
        <v>100.0</v>
      </c>
      <c r="AD9" s="10">
        <v>0.22</v>
      </c>
      <c r="AE9" s="10">
        <v>0.345</v>
      </c>
      <c r="AF9" s="10">
        <v>0.556</v>
      </c>
      <c r="AG9" s="10">
        <v>0.527</v>
      </c>
      <c r="AH9" s="10">
        <v>11.1</v>
      </c>
      <c r="AI9" s="10">
        <v>23.7</v>
      </c>
      <c r="AJ9" s="10">
        <v>0.166</v>
      </c>
      <c r="AK9" s="10">
        <v>0.532</v>
      </c>
      <c r="AL9" s="10">
        <v>12.1</v>
      </c>
      <c r="AM9" s="10">
        <v>75.1</v>
      </c>
      <c r="AN9" s="10">
        <v>0.176</v>
      </c>
      <c r="AO9" s="10">
        <v>13.4</v>
      </c>
      <c r="AP9" s="10">
        <v>0.655</v>
      </c>
      <c r="AQ9" s="10">
        <v>0.236</v>
      </c>
      <c r="AR9" s="10">
        <v>0.226</v>
      </c>
      <c r="AS9" s="10">
        <v>0.124</v>
      </c>
      <c r="AT9" s="10">
        <v>0.069</v>
      </c>
      <c r="AU9" s="10">
        <v>0.345</v>
      </c>
      <c r="AV9" s="10">
        <v>0.527</v>
      </c>
      <c r="AW9" s="10">
        <v>0.674</v>
      </c>
      <c r="AX9" s="10">
        <v>0.455</v>
      </c>
      <c r="AY9" s="10">
        <v>0.441</v>
      </c>
      <c r="AZ9" s="10">
        <v>0.413</v>
      </c>
      <c r="BA9" s="10">
        <v>0.352</v>
      </c>
      <c r="BB9" s="10">
        <v>0.551</v>
      </c>
      <c r="BC9" s="10">
        <v>0.912</v>
      </c>
      <c r="BD9" s="10">
        <v>0.036</v>
      </c>
      <c r="BE9" s="10">
        <v>251.0</v>
      </c>
      <c r="BF9" s="10">
        <v>0.291</v>
      </c>
      <c r="BG9" s="10">
        <v>1254.0</v>
      </c>
      <c r="BH9" s="10">
        <v>0.23</v>
      </c>
      <c r="BI9" s="11">
        <v>0.368</v>
      </c>
    </row>
    <row r="10">
      <c r="A10" s="7" t="s">
        <v>69</v>
      </c>
      <c r="B10" s="8">
        <v>1.0</v>
      </c>
      <c r="C10" s="9">
        <v>42.0</v>
      </c>
      <c r="D10" s="9">
        <v>88.4</v>
      </c>
      <c r="E10" s="9">
        <v>0.475</v>
      </c>
      <c r="F10" s="9">
        <v>11.5</v>
      </c>
      <c r="G10" s="9">
        <v>31.7</v>
      </c>
      <c r="H10" s="9">
        <v>0.361</v>
      </c>
      <c r="I10" s="9">
        <v>30.5</v>
      </c>
      <c r="J10" s="9">
        <v>56.7</v>
      </c>
      <c r="K10" s="9">
        <v>0.538</v>
      </c>
      <c r="L10" s="9">
        <v>17.5</v>
      </c>
      <c r="M10" s="9">
        <v>21.7</v>
      </c>
      <c r="N10" s="9">
        <v>0.805</v>
      </c>
      <c r="O10" s="9">
        <v>10.3</v>
      </c>
      <c r="P10" s="9">
        <v>34.1</v>
      </c>
      <c r="Q10" s="9">
        <v>44.4</v>
      </c>
      <c r="R10" s="9">
        <v>25.3</v>
      </c>
      <c r="S10" s="9">
        <v>7.1</v>
      </c>
      <c r="T10" s="9">
        <v>5.5</v>
      </c>
      <c r="U10" s="9">
        <v>14.1</v>
      </c>
      <c r="V10" s="9">
        <v>20.4</v>
      </c>
      <c r="W10" s="9">
        <v>112.9</v>
      </c>
      <c r="X10" s="10">
        <v>29.1</v>
      </c>
      <c r="Y10" s="10">
        <v>44.0</v>
      </c>
      <c r="Z10" s="10">
        <v>38.0</v>
      </c>
      <c r="AA10" s="10">
        <v>113.6</v>
      </c>
      <c r="AB10" s="10">
        <v>112.8</v>
      </c>
      <c r="AC10" s="10">
        <v>99.0</v>
      </c>
      <c r="AD10" s="10">
        <v>0.246</v>
      </c>
      <c r="AE10" s="10">
        <v>0.359</v>
      </c>
      <c r="AF10" s="10">
        <v>0.576</v>
      </c>
      <c r="AG10" s="10">
        <v>0.54</v>
      </c>
      <c r="AH10" s="10">
        <v>12.5</v>
      </c>
      <c r="AI10" s="10">
        <v>23.9</v>
      </c>
      <c r="AJ10" s="10">
        <v>0.198</v>
      </c>
      <c r="AK10" s="10">
        <v>0.521</v>
      </c>
      <c r="AL10" s="10">
        <v>11.7</v>
      </c>
      <c r="AM10" s="10">
        <v>75.1</v>
      </c>
      <c r="AN10" s="10">
        <v>0.201</v>
      </c>
      <c r="AO10" s="10">
        <v>13.9</v>
      </c>
      <c r="AP10" s="10">
        <v>0.641</v>
      </c>
      <c r="AQ10" s="10">
        <v>0.245</v>
      </c>
      <c r="AR10" s="10">
        <v>0.166</v>
      </c>
      <c r="AS10" s="10">
        <v>0.136</v>
      </c>
      <c r="AT10" s="10">
        <v>0.094</v>
      </c>
      <c r="AU10" s="10">
        <v>0.359</v>
      </c>
      <c r="AV10" s="10">
        <v>0.538</v>
      </c>
      <c r="AW10" s="10">
        <v>0.659</v>
      </c>
      <c r="AX10" s="10">
        <v>0.447</v>
      </c>
      <c r="AY10" s="10">
        <v>0.475</v>
      </c>
      <c r="AZ10" s="10">
        <v>0.478</v>
      </c>
      <c r="BA10" s="10">
        <v>0.361</v>
      </c>
      <c r="BB10" s="10">
        <v>0.541</v>
      </c>
      <c r="BC10" s="10">
        <v>0.764</v>
      </c>
      <c r="BD10" s="10">
        <v>0.053</v>
      </c>
      <c r="BE10" s="10">
        <v>338.0</v>
      </c>
      <c r="BF10" s="10">
        <v>0.251</v>
      </c>
      <c r="BG10" s="10">
        <v>982.0</v>
      </c>
      <c r="BH10" s="10">
        <v>0.235</v>
      </c>
      <c r="BI10" s="11">
        <v>0.393</v>
      </c>
    </row>
    <row r="11">
      <c r="A11" s="7" t="s">
        <v>70</v>
      </c>
      <c r="B11" s="8">
        <v>1.0</v>
      </c>
      <c r="C11" s="9">
        <v>41.7</v>
      </c>
      <c r="D11" s="9">
        <v>86.3</v>
      </c>
      <c r="E11" s="9">
        <v>0.483</v>
      </c>
      <c r="F11" s="9">
        <v>12.7</v>
      </c>
      <c r="G11" s="9">
        <v>35.9</v>
      </c>
      <c r="H11" s="9">
        <v>0.353</v>
      </c>
      <c r="I11" s="9">
        <v>29.0</v>
      </c>
      <c r="J11" s="9">
        <v>50.4</v>
      </c>
      <c r="K11" s="9">
        <v>0.575</v>
      </c>
      <c r="L11" s="9">
        <v>16.7</v>
      </c>
      <c r="M11" s="9">
        <v>21.0</v>
      </c>
      <c r="N11" s="9">
        <v>0.795</v>
      </c>
      <c r="O11" s="9">
        <v>9.2</v>
      </c>
      <c r="P11" s="9">
        <v>34.9</v>
      </c>
      <c r="Q11" s="9">
        <v>44.1</v>
      </c>
      <c r="R11" s="9">
        <v>27.8</v>
      </c>
      <c r="S11" s="9">
        <v>7.2</v>
      </c>
      <c r="T11" s="9">
        <v>3.7</v>
      </c>
      <c r="U11" s="9">
        <v>14.5</v>
      </c>
      <c r="V11" s="9">
        <v>20.0</v>
      </c>
      <c r="W11" s="9">
        <v>112.7</v>
      </c>
      <c r="X11" s="10">
        <v>27.7</v>
      </c>
      <c r="Y11" s="10">
        <v>48.0</v>
      </c>
      <c r="Z11" s="10">
        <v>34.0</v>
      </c>
      <c r="AA11" s="10">
        <v>114.5</v>
      </c>
      <c r="AB11" s="10">
        <v>112.1</v>
      </c>
      <c r="AC11" s="10">
        <v>97.8</v>
      </c>
      <c r="AD11" s="10">
        <v>0.244</v>
      </c>
      <c r="AE11" s="10">
        <v>0.416</v>
      </c>
      <c r="AF11" s="10">
        <v>0.59</v>
      </c>
      <c r="AG11" s="10">
        <v>0.556</v>
      </c>
      <c r="AH11" s="10">
        <v>13.2</v>
      </c>
      <c r="AI11" s="10">
        <v>21.9</v>
      </c>
      <c r="AJ11" s="10">
        <v>0.194</v>
      </c>
      <c r="AK11" s="10">
        <v>0.537</v>
      </c>
      <c r="AL11" s="10">
        <v>11.7</v>
      </c>
      <c r="AM11" s="10">
        <v>78.3</v>
      </c>
      <c r="AN11" s="10">
        <v>0.188</v>
      </c>
      <c r="AO11" s="10">
        <v>14.4</v>
      </c>
      <c r="AP11" s="10">
        <v>0.584</v>
      </c>
      <c r="AQ11" s="10">
        <v>0.236</v>
      </c>
      <c r="AR11" s="10">
        <v>0.204</v>
      </c>
      <c r="AS11" s="10">
        <v>0.073</v>
      </c>
      <c r="AT11" s="10">
        <v>0.071</v>
      </c>
      <c r="AU11" s="10">
        <v>0.416</v>
      </c>
      <c r="AV11" s="10">
        <v>0.575</v>
      </c>
      <c r="AW11" s="10">
        <v>0.744</v>
      </c>
      <c r="AX11" s="10">
        <v>0.48</v>
      </c>
      <c r="AY11" s="10">
        <v>0.439</v>
      </c>
      <c r="AZ11" s="10">
        <v>0.427</v>
      </c>
      <c r="BA11" s="10">
        <v>0.353</v>
      </c>
      <c r="BB11" s="10">
        <v>0.584</v>
      </c>
      <c r="BC11" s="10">
        <v>0.857</v>
      </c>
      <c r="BD11" s="10">
        <v>0.059</v>
      </c>
      <c r="BE11" s="10">
        <v>373.0</v>
      </c>
      <c r="BF11" s="10">
        <v>0.266</v>
      </c>
      <c r="BG11" s="10">
        <v>1128.0</v>
      </c>
      <c r="BH11" s="10">
        <v>0.265</v>
      </c>
      <c r="BI11" s="11">
        <v>0.384</v>
      </c>
    </row>
    <row r="12">
      <c r="A12" s="12" t="s">
        <v>71</v>
      </c>
      <c r="B12" s="8">
        <v>0.0</v>
      </c>
      <c r="C12" s="9">
        <v>41.6</v>
      </c>
      <c r="D12" s="9">
        <v>88.8</v>
      </c>
      <c r="E12" s="9">
        <v>0.469</v>
      </c>
      <c r="F12" s="9">
        <v>12.0</v>
      </c>
      <c r="G12" s="9">
        <v>34.5</v>
      </c>
      <c r="H12" s="9">
        <v>0.347</v>
      </c>
      <c r="I12" s="9">
        <v>29.7</v>
      </c>
      <c r="J12" s="9">
        <v>54.3</v>
      </c>
      <c r="K12" s="9">
        <v>0.546</v>
      </c>
      <c r="L12" s="9">
        <v>16.8</v>
      </c>
      <c r="M12" s="9">
        <v>23.0</v>
      </c>
      <c r="N12" s="9">
        <v>0.732</v>
      </c>
      <c r="O12" s="9">
        <v>9.5</v>
      </c>
      <c r="P12" s="9">
        <v>34.5</v>
      </c>
      <c r="Q12" s="9">
        <v>44.0</v>
      </c>
      <c r="R12" s="9">
        <v>24.0</v>
      </c>
      <c r="S12" s="9">
        <v>7.6</v>
      </c>
      <c r="T12" s="9">
        <v>5.2</v>
      </c>
      <c r="U12" s="9">
        <v>14.5</v>
      </c>
      <c r="V12" s="9">
        <v>20.2</v>
      </c>
      <c r="W12" s="9">
        <v>112.1</v>
      </c>
      <c r="X12" s="10">
        <v>30.2</v>
      </c>
      <c r="Y12" s="10">
        <v>33.0</v>
      </c>
      <c r="Z12" s="10">
        <v>49.0</v>
      </c>
      <c r="AA12" s="10">
        <v>110.3</v>
      </c>
      <c r="AB12" s="10">
        <v>113.3</v>
      </c>
      <c r="AC12" s="10">
        <v>100.1</v>
      </c>
      <c r="AD12" s="10">
        <v>0.259</v>
      </c>
      <c r="AE12" s="10">
        <v>0.388</v>
      </c>
      <c r="AF12" s="10">
        <v>0.567</v>
      </c>
      <c r="AG12" s="10">
        <v>0.537</v>
      </c>
      <c r="AH12" s="10">
        <v>12.8</v>
      </c>
      <c r="AI12" s="10">
        <v>21.1</v>
      </c>
      <c r="AJ12" s="10">
        <v>0.19</v>
      </c>
      <c r="AK12" s="10">
        <v>0.54</v>
      </c>
      <c r="AL12" s="10">
        <v>12.2</v>
      </c>
      <c r="AM12" s="10">
        <v>75.8</v>
      </c>
      <c r="AN12" s="10">
        <v>0.192</v>
      </c>
      <c r="AO12" s="10">
        <v>14.0</v>
      </c>
      <c r="AP12" s="10">
        <v>0.612</v>
      </c>
      <c r="AQ12" s="10">
        <v>0.277</v>
      </c>
      <c r="AR12" s="10">
        <v>0.162</v>
      </c>
      <c r="AS12" s="10">
        <v>0.087</v>
      </c>
      <c r="AT12" s="10">
        <v>0.085</v>
      </c>
      <c r="AU12" s="10">
        <v>0.388</v>
      </c>
      <c r="AV12" s="10">
        <v>0.546</v>
      </c>
      <c r="AW12" s="10">
        <v>0.71</v>
      </c>
      <c r="AX12" s="10">
        <v>0.42</v>
      </c>
      <c r="AY12" s="10">
        <v>0.409</v>
      </c>
      <c r="AZ12" s="10">
        <v>0.395</v>
      </c>
      <c r="BA12" s="10">
        <v>0.347</v>
      </c>
      <c r="BB12" s="10">
        <v>0.476</v>
      </c>
      <c r="BC12" s="10">
        <v>0.825</v>
      </c>
      <c r="BD12" s="10">
        <v>0.062</v>
      </c>
      <c r="BE12" s="10">
        <v>403.0</v>
      </c>
      <c r="BF12" s="10">
        <v>0.31</v>
      </c>
      <c r="BG12" s="10">
        <v>1326.0</v>
      </c>
      <c r="BH12" s="10">
        <v>0.229</v>
      </c>
      <c r="BI12" s="11">
        <v>0.372</v>
      </c>
    </row>
    <row r="13">
      <c r="A13" s="7" t="s">
        <v>72</v>
      </c>
      <c r="B13" s="8">
        <v>1.0</v>
      </c>
      <c r="C13" s="9">
        <v>40.7</v>
      </c>
      <c r="D13" s="9">
        <v>87.4</v>
      </c>
      <c r="E13" s="9">
        <v>0.466</v>
      </c>
      <c r="F13" s="9">
        <v>13.2</v>
      </c>
      <c r="G13" s="9">
        <v>37.1</v>
      </c>
      <c r="H13" s="9">
        <v>0.356</v>
      </c>
      <c r="I13" s="9">
        <v>27.5</v>
      </c>
      <c r="J13" s="9">
        <v>50.3</v>
      </c>
      <c r="K13" s="9">
        <v>0.547</v>
      </c>
      <c r="L13" s="9">
        <v>17.0</v>
      </c>
      <c r="M13" s="9">
        <v>20.9</v>
      </c>
      <c r="N13" s="9">
        <v>0.816</v>
      </c>
      <c r="O13" s="9">
        <v>10.5</v>
      </c>
      <c r="P13" s="9">
        <v>35.5</v>
      </c>
      <c r="Q13" s="9">
        <v>46.1</v>
      </c>
      <c r="R13" s="9">
        <v>24.8</v>
      </c>
      <c r="S13" s="9">
        <v>7.2</v>
      </c>
      <c r="T13" s="9">
        <v>5.8</v>
      </c>
      <c r="U13" s="9">
        <v>13.6</v>
      </c>
      <c r="V13" s="9">
        <v>18.5</v>
      </c>
      <c r="W13" s="9">
        <v>111.8</v>
      </c>
      <c r="X13" s="10">
        <v>26.1</v>
      </c>
      <c r="Y13" s="10">
        <v>51.0</v>
      </c>
      <c r="Z13" s="10">
        <v>31.0</v>
      </c>
      <c r="AA13" s="10">
        <v>114.4</v>
      </c>
      <c r="AB13" s="10">
        <v>106.9</v>
      </c>
      <c r="AC13" s="10">
        <v>96.6</v>
      </c>
      <c r="AD13" s="10">
        <v>0.239</v>
      </c>
      <c r="AE13" s="10">
        <v>0.425</v>
      </c>
      <c r="AF13" s="10">
        <v>0.578</v>
      </c>
      <c r="AG13" s="10">
        <v>0.542</v>
      </c>
      <c r="AH13" s="10">
        <v>12.4</v>
      </c>
      <c r="AI13" s="10">
        <v>24.0</v>
      </c>
      <c r="AJ13" s="10">
        <v>0.195</v>
      </c>
      <c r="AK13" s="10">
        <v>0.502</v>
      </c>
      <c r="AL13" s="10">
        <v>12.5</v>
      </c>
      <c r="AM13" s="10">
        <v>77.3</v>
      </c>
      <c r="AN13" s="10">
        <v>0.183</v>
      </c>
      <c r="AO13" s="10">
        <v>14.8</v>
      </c>
      <c r="AP13" s="10">
        <v>0.575</v>
      </c>
      <c r="AQ13" s="10">
        <v>0.218</v>
      </c>
      <c r="AR13" s="10">
        <v>0.203</v>
      </c>
      <c r="AS13" s="10">
        <v>0.082</v>
      </c>
      <c r="AT13" s="10">
        <v>0.073</v>
      </c>
      <c r="AU13" s="10">
        <v>0.425</v>
      </c>
      <c r="AV13" s="10">
        <v>0.547</v>
      </c>
      <c r="AW13" s="10">
        <v>0.739</v>
      </c>
      <c r="AX13" s="10">
        <v>0.45</v>
      </c>
      <c r="AY13" s="10">
        <v>0.411</v>
      </c>
      <c r="AZ13" s="10">
        <v>0.398</v>
      </c>
      <c r="BA13" s="10">
        <v>0.356</v>
      </c>
      <c r="BB13" s="10">
        <v>0.512</v>
      </c>
      <c r="BC13" s="10">
        <v>0.813</v>
      </c>
      <c r="BD13" s="10">
        <v>0.058</v>
      </c>
      <c r="BE13" s="10">
        <v>370.0</v>
      </c>
      <c r="BF13" s="10">
        <v>0.276</v>
      </c>
      <c r="BG13" s="10">
        <v>1147.0</v>
      </c>
      <c r="BH13" s="10">
        <v>0.231</v>
      </c>
      <c r="BI13" s="11">
        <v>0.389</v>
      </c>
    </row>
    <row r="14">
      <c r="A14" s="7" t="s">
        <v>73</v>
      </c>
      <c r="B14" s="8">
        <v>1.0</v>
      </c>
      <c r="C14" s="9">
        <v>41.7</v>
      </c>
      <c r="D14" s="9">
        <v>86.9</v>
      </c>
      <c r="E14" s="9">
        <v>0.48</v>
      </c>
      <c r="F14" s="9">
        <v>10.6</v>
      </c>
      <c r="G14" s="9">
        <v>28.8</v>
      </c>
      <c r="H14" s="9">
        <v>0.369</v>
      </c>
      <c r="I14" s="9">
        <v>31.1</v>
      </c>
      <c r="J14" s="9">
        <v>58.1</v>
      </c>
      <c r="K14" s="9">
        <v>0.535</v>
      </c>
      <c r="L14" s="9">
        <v>17.5</v>
      </c>
      <c r="M14" s="9">
        <v>21.5</v>
      </c>
      <c r="N14" s="9">
        <v>0.813</v>
      </c>
      <c r="O14" s="9">
        <v>8.7</v>
      </c>
      <c r="P14" s="9">
        <v>33.7</v>
      </c>
      <c r="Q14" s="9">
        <v>42.3</v>
      </c>
      <c r="R14" s="9">
        <v>23.9</v>
      </c>
      <c r="S14" s="9">
        <v>7.1</v>
      </c>
      <c r="T14" s="9">
        <v>4.1</v>
      </c>
      <c r="U14" s="9">
        <v>12.8</v>
      </c>
      <c r="V14" s="9">
        <v>18.8</v>
      </c>
      <c r="W14" s="9">
        <v>111.6</v>
      </c>
      <c r="X14" s="10">
        <v>26.3</v>
      </c>
      <c r="Y14" s="10">
        <v>46.0</v>
      </c>
      <c r="Z14" s="10">
        <v>36.0</v>
      </c>
      <c r="AA14" s="10">
        <v>113.2</v>
      </c>
      <c r="AB14" s="10">
        <v>113.6</v>
      </c>
      <c r="AC14" s="10">
        <v>98.3</v>
      </c>
      <c r="AD14" s="10">
        <v>0.248</v>
      </c>
      <c r="AE14" s="10">
        <v>0.332</v>
      </c>
      <c r="AF14" s="10">
        <v>0.579</v>
      </c>
      <c r="AG14" s="10">
        <v>0.541</v>
      </c>
      <c r="AH14" s="10">
        <v>11.8</v>
      </c>
      <c r="AI14" s="10">
        <v>20.4</v>
      </c>
      <c r="AJ14" s="10">
        <v>0.201</v>
      </c>
      <c r="AK14" s="10">
        <v>0.541</v>
      </c>
      <c r="AL14" s="10">
        <v>11.9</v>
      </c>
      <c r="AM14" s="10">
        <v>78.3</v>
      </c>
      <c r="AN14" s="10">
        <v>0.199</v>
      </c>
      <c r="AO14" s="10">
        <v>13.8</v>
      </c>
      <c r="AP14" s="10">
        <v>0.668</v>
      </c>
      <c r="AQ14" s="10">
        <v>0.259</v>
      </c>
      <c r="AR14" s="10">
        <v>0.151</v>
      </c>
      <c r="AS14" s="10">
        <v>0.127</v>
      </c>
      <c r="AT14" s="10">
        <v>0.131</v>
      </c>
      <c r="AU14" s="10">
        <v>0.332</v>
      </c>
      <c r="AV14" s="10">
        <v>0.535</v>
      </c>
      <c r="AW14" s="10">
        <v>0.677</v>
      </c>
      <c r="AX14" s="10">
        <v>0.452</v>
      </c>
      <c r="AY14" s="10">
        <v>0.45</v>
      </c>
      <c r="AZ14" s="10">
        <v>0.435</v>
      </c>
      <c r="BA14" s="10">
        <v>0.369</v>
      </c>
      <c r="BB14" s="10">
        <v>0.476</v>
      </c>
      <c r="BC14" s="10">
        <v>0.852</v>
      </c>
      <c r="BD14" s="10">
        <v>0.05</v>
      </c>
      <c r="BE14" s="10">
        <v>321.0</v>
      </c>
      <c r="BF14" s="10">
        <v>0.247</v>
      </c>
      <c r="BG14" s="10">
        <v>1019.0</v>
      </c>
      <c r="BH14" s="10">
        <v>0.273</v>
      </c>
      <c r="BI14" s="11">
        <v>0.418</v>
      </c>
    </row>
    <row r="15">
      <c r="A15" s="12" t="s">
        <v>74</v>
      </c>
      <c r="B15" s="8">
        <v>0.0</v>
      </c>
      <c r="C15" s="9">
        <v>41.4</v>
      </c>
      <c r="D15" s="9">
        <v>89.5</v>
      </c>
      <c r="E15" s="9">
        <v>0.463</v>
      </c>
      <c r="F15" s="9">
        <v>12.2</v>
      </c>
      <c r="G15" s="9">
        <v>35.4</v>
      </c>
      <c r="H15" s="9">
        <v>0.344</v>
      </c>
      <c r="I15" s="9">
        <v>29.3</v>
      </c>
      <c r="J15" s="9">
        <v>54.1</v>
      </c>
      <c r="K15" s="9">
        <v>0.541</v>
      </c>
      <c r="L15" s="9">
        <v>16.4</v>
      </c>
      <c r="M15" s="9">
        <v>21.4</v>
      </c>
      <c r="N15" s="9">
        <v>0.768</v>
      </c>
      <c r="O15" s="9">
        <v>11.3</v>
      </c>
      <c r="P15" s="9">
        <v>32.6</v>
      </c>
      <c r="Q15" s="9">
        <v>43.9</v>
      </c>
      <c r="R15" s="9">
        <v>25.4</v>
      </c>
      <c r="S15" s="9">
        <v>7.1</v>
      </c>
      <c r="T15" s="9">
        <v>5.6</v>
      </c>
      <c r="U15" s="9">
        <v>14.4</v>
      </c>
      <c r="V15" s="9">
        <v>20.4</v>
      </c>
      <c r="W15" s="9">
        <v>111.5</v>
      </c>
      <c r="X15" s="10">
        <v>26.0</v>
      </c>
      <c r="Y15" s="10">
        <v>25.0</v>
      </c>
      <c r="Z15" s="10">
        <v>57.0</v>
      </c>
      <c r="AA15" s="10">
        <v>112.6</v>
      </c>
      <c r="AB15" s="10">
        <v>116.1</v>
      </c>
      <c r="AC15" s="10">
        <v>98.0</v>
      </c>
      <c r="AD15" s="10">
        <v>0.239</v>
      </c>
      <c r="AE15" s="10">
        <v>0.395</v>
      </c>
      <c r="AF15" s="10">
        <v>0.564</v>
      </c>
      <c r="AG15" s="10">
        <v>0.531</v>
      </c>
      <c r="AH15" s="10">
        <v>12.7</v>
      </c>
      <c r="AI15" s="10">
        <v>25.5</v>
      </c>
      <c r="AJ15" s="10">
        <v>0.184</v>
      </c>
      <c r="AK15" s="10">
        <v>0.552</v>
      </c>
      <c r="AL15" s="10">
        <v>11.9</v>
      </c>
      <c r="AM15" s="10">
        <v>76.2</v>
      </c>
      <c r="AN15" s="10">
        <v>0.204</v>
      </c>
      <c r="AO15" s="10">
        <v>14.1</v>
      </c>
      <c r="AP15" s="10">
        <v>0.605</v>
      </c>
      <c r="AQ15" s="10">
        <v>0.265</v>
      </c>
      <c r="AR15" s="10">
        <v>0.177</v>
      </c>
      <c r="AS15" s="10">
        <v>0.093</v>
      </c>
      <c r="AT15" s="10">
        <v>0.069</v>
      </c>
      <c r="AU15" s="10">
        <v>0.395</v>
      </c>
      <c r="AV15" s="10">
        <v>0.541</v>
      </c>
      <c r="AW15" s="10">
        <v>0.675</v>
      </c>
      <c r="AX15" s="10">
        <v>0.458</v>
      </c>
      <c r="AY15" s="10">
        <v>0.419</v>
      </c>
      <c r="AZ15" s="10">
        <v>0.403</v>
      </c>
      <c r="BA15" s="10">
        <v>0.344</v>
      </c>
      <c r="BB15" s="10">
        <v>0.51</v>
      </c>
      <c r="BC15" s="10">
        <v>0.86</v>
      </c>
      <c r="BD15" s="10">
        <v>0.045</v>
      </c>
      <c r="BE15" s="10">
        <v>294.0</v>
      </c>
      <c r="BF15" s="10">
        <v>0.303</v>
      </c>
      <c r="BG15" s="10">
        <v>1307.0</v>
      </c>
      <c r="BH15" s="10">
        <v>0.253</v>
      </c>
      <c r="BI15" s="11">
        <v>0.377</v>
      </c>
    </row>
    <row r="16">
      <c r="A16" s="7" t="s">
        <v>75</v>
      </c>
      <c r="B16" s="8">
        <v>1.0</v>
      </c>
      <c r="C16" s="9">
        <v>40.5</v>
      </c>
      <c r="D16" s="9">
        <v>86.4</v>
      </c>
      <c r="E16" s="9">
        <v>0.469</v>
      </c>
      <c r="F16" s="9">
        <v>14.3</v>
      </c>
      <c r="G16" s="9">
        <v>39.4</v>
      </c>
      <c r="H16" s="9">
        <v>0.364</v>
      </c>
      <c r="I16" s="9">
        <v>26.2</v>
      </c>
      <c r="J16" s="9">
        <v>47.0</v>
      </c>
      <c r="K16" s="9">
        <v>0.557</v>
      </c>
      <c r="L16" s="9">
        <v>15.6</v>
      </c>
      <c r="M16" s="9">
        <v>20.3</v>
      </c>
      <c r="N16" s="9">
        <v>0.769</v>
      </c>
      <c r="O16" s="9">
        <v>9.8</v>
      </c>
      <c r="P16" s="9">
        <v>35.7</v>
      </c>
      <c r="Q16" s="9">
        <v>45.5</v>
      </c>
      <c r="R16" s="9">
        <v>27.1</v>
      </c>
      <c r="S16" s="9">
        <v>8.8</v>
      </c>
      <c r="T16" s="9">
        <v>4.5</v>
      </c>
      <c r="U16" s="9">
        <v>14.9</v>
      </c>
      <c r="V16" s="9">
        <v>21.0</v>
      </c>
      <c r="W16" s="9">
        <v>111.0</v>
      </c>
      <c r="X16" s="10">
        <v>27.6</v>
      </c>
      <c r="Y16" s="10">
        <v>53.0</v>
      </c>
      <c r="Z16" s="10">
        <v>29.0</v>
      </c>
      <c r="AA16" s="10">
        <v>112.5</v>
      </c>
      <c r="AB16" s="10">
        <v>106.9</v>
      </c>
      <c r="AC16" s="10">
        <v>98.4</v>
      </c>
      <c r="AD16" s="10">
        <v>0.235</v>
      </c>
      <c r="AE16" s="10">
        <v>0.456</v>
      </c>
      <c r="AF16" s="10">
        <v>0.582</v>
      </c>
      <c r="AG16" s="10">
        <v>0.552</v>
      </c>
      <c r="AH16" s="10">
        <v>13.5</v>
      </c>
      <c r="AI16" s="10">
        <v>22.8</v>
      </c>
      <c r="AJ16" s="10">
        <v>0.181</v>
      </c>
      <c r="AK16" s="10">
        <v>0.509</v>
      </c>
      <c r="AL16" s="10">
        <v>13.0</v>
      </c>
      <c r="AM16" s="10">
        <v>78.7</v>
      </c>
      <c r="AN16" s="10">
        <v>0.201</v>
      </c>
      <c r="AO16" s="10">
        <v>15.5</v>
      </c>
      <c r="AP16" s="10">
        <v>0.544</v>
      </c>
      <c r="AQ16" s="10">
        <v>0.205</v>
      </c>
      <c r="AR16" s="10">
        <v>0.201</v>
      </c>
      <c r="AS16" s="10">
        <v>0.07</v>
      </c>
      <c r="AT16" s="10">
        <v>0.068</v>
      </c>
      <c r="AU16" s="10">
        <v>0.456</v>
      </c>
      <c r="AV16" s="10">
        <v>0.557</v>
      </c>
      <c r="AW16" s="10">
        <v>0.711</v>
      </c>
      <c r="AX16" s="10">
        <v>0.51</v>
      </c>
      <c r="AY16" s="10">
        <v>0.408</v>
      </c>
      <c r="AZ16" s="10">
        <v>0.382</v>
      </c>
      <c r="BA16" s="10">
        <v>0.364</v>
      </c>
      <c r="BB16" s="10">
        <v>0.595</v>
      </c>
      <c r="BC16" s="10">
        <v>0.804</v>
      </c>
      <c r="BD16" s="10">
        <v>0.057</v>
      </c>
      <c r="BE16" s="10">
        <v>371.0</v>
      </c>
      <c r="BF16" s="10">
        <v>0.282</v>
      </c>
      <c r="BG16" s="10">
        <v>1193.0</v>
      </c>
      <c r="BH16" s="10">
        <v>0.215</v>
      </c>
      <c r="BI16" s="11">
        <v>0.339</v>
      </c>
    </row>
    <row r="17">
      <c r="A17" s="12" t="s">
        <v>76</v>
      </c>
      <c r="B17" s="8">
        <v>0.0</v>
      </c>
      <c r="C17" s="9">
        <v>40.5</v>
      </c>
      <c r="D17" s="9">
        <v>88.1</v>
      </c>
      <c r="E17" s="9">
        <v>0.46</v>
      </c>
      <c r="F17" s="9">
        <v>11.4</v>
      </c>
      <c r="G17" s="9">
        <v>33.2</v>
      </c>
      <c r="H17" s="9">
        <v>0.344</v>
      </c>
      <c r="I17" s="9">
        <v>29.1</v>
      </c>
      <c r="J17" s="9">
        <v>54.9</v>
      </c>
      <c r="K17" s="9">
        <v>0.53</v>
      </c>
      <c r="L17" s="9">
        <v>17.9</v>
      </c>
      <c r="M17" s="9">
        <v>23.3</v>
      </c>
      <c r="N17" s="9">
        <v>0.768</v>
      </c>
      <c r="O17" s="9">
        <v>9.6</v>
      </c>
      <c r="P17" s="9">
        <v>33.4</v>
      </c>
      <c r="Q17" s="9">
        <v>42.9</v>
      </c>
      <c r="R17" s="9">
        <v>23.7</v>
      </c>
      <c r="S17" s="9">
        <v>7.2</v>
      </c>
      <c r="T17" s="9">
        <v>4.5</v>
      </c>
      <c r="U17" s="9">
        <v>14.1</v>
      </c>
      <c r="V17" s="9">
        <v>18.9</v>
      </c>
      <c r="W17" s="9">
        <v>110.3</v>
      </c>
      <c r="X17" s="10">
        <v>25.8</v>
      </c>
      <c r="Y17" s="10">
        <v>30.0</v>
      </c>
      <c r="Z17" s="10">
        <v>52.0</v>
      </c>
      <c r="AA17" s="10">
        <v>109.9</v>
      </c>
      <c r="AB17" s="10">
        <v>115.3</v>
      </c>
      <c r="AC17" s="10">
        <v>99.8</v>
      </c>
      <c r="AD17" s="10">
        <v>0.264</v>
      </c>
      <c r="AE17" s="10">
        <v>0.377</v>
      </c>
      <c r="AF17" s="10">
        <v>0.561</v>
      </c>
      <c r="AG17" s="10">
        <v>0.525</v>
      </c>
      <c r="AH17" s="10">
        <v>12.5</v>
      </c>
      <c r="AI17" s="10">
        <v>21.3</v>
      </c>
      <c r="AJ17" s="10">
        <v>0.203</v>
      </c>
      <c r="AK17" s="10">
        <v>0.551</v>
      </c>
      <c r="AL17" s="10">
        <v>11.9</v>
      </c>
      <c r="AM17" s="10">
        <v>76.0</v>
      </c>
      <c r="AN17" s="10">
        <v>0.176</v>
      </c>
      <c r="AO17" s="10">
        <v>13.9</v>
      </c>
      <c r="AP17" s="10">
        <v>0.623</v>
      </c>
      <c r="AQ17" s="10">
        <v>0.233</v>
      </c>
      <c r="AR17" s="10">
        <v>0.219</v>
      </c>
      <c r="AS17" s="10">
        <v>0.099</v>
      </c>
      <c r="AT17" s="10">
        <v>0.072</v>
      </c>
      <c r="AU17" s="10">
        <v>0.377</v>
      </c>
      <c r="AV17" s="10">
        <v>0.53</v>
      </c>
      <c r="AW17" s="10">
        <v>0.698</v>
      </c>
      <c r="AX17" s="10">
        <v>0.433</v>
      </c>
      <c r="AY17" s="10">
        <v>0.423</v>
      </c>
      <c r="AZ17" s="10">
        <v>0.425</v>
      </c>
      <c r="BA17" s="10">
        <v>0.344</v>
      </c>
      <c r="BB17" s="10">
        <v>0.498</v>
      </c>
      <c r="BC17" s="10">
        <v>0.807</v>
      </c>
      <c r="BD17" s="10">
        <v>0.059</v>
      </c>
      <c r="BE17" s="10">
        <v>362.0</v>
      </c>
      <c r="BF17" s="10">
        <v>0.264</v>
      </c>
      <c r="BG17" s="10">
        <v>1079.0</v>
      </c>
      <c r="BH17" s="10">
        <v>0.219</v>
      </c>
      <c r="BI17" s="11">
        <v>0.385</v>
      </c>
    </row>
    <row r="18">
      <c r="A18" s="7" t="s">
        <v>77</v>
      </c>
      <c r="B18" s="8">
        <v>1.0</v>
      </c>
      <c r="C18" s="9">
        <v>39.6</v>
      </c>
      <c r="D18" s="9">
        <v>84.8</v>
      </c>
      <c r="E18" s="9">
        <v>0.467</v>
      </c>
      <c r="F18" s="9">
        <v>13.6</v>
      </c>
      <c r="G18" s="9">
        <v>35.8</v>
      </c>
      <c r="H18" s="9">
        <v>0.379</v>
      </c>
      <c r="I18" s="9">
        <v>26.0</v>
      </c>
      <c r="J18" s="9">
        <v>49.0</v>
      </c>
      <c r="K18" s="9">
        <v>0.531</v>
      </c>
      <c r="L18" s="9">
        <v>17.3</v>
      </c>
      <c r="M18" s="9">
        <v>21.4</v>
      </c>
      <c r="N18" s="9">
        <v>0.808</v>
      </c>
      <c r="O18" s="9">
        <v>9.8</v>
      </c>
      <c r="P18" s="9">
        <v>33.9</v>
      </c>
      <c r="Q18" s="9">
        <v>43.7</v>
      </c>
      <c r="R18" s="9">
        <v>25.5</v>
      </c>
      <c r="S18" s="9">
        <v>7.4</v>
      </c>
      <c r="T18" s="9">
        <v>3.2</v>
      </c>
      <c r="U18" s="9">
        <v>14.6</v>
      </c>
      <c r="V18" s="9">
        <v>20.5</v>
      </c>
      <c r="W18" s="9">
        <v>110.0</v>
      </c>
      <c r="X18" s="10">
        <v>28.2</v>
      </c>
      <c r="Y18" s="10">
        <v>53.0</v>
      </c>
      <c r="Z18" s="10">
        <v>29.0</v>
      </c>
      <c r="AA18" s="10">
        <v>113.7</v>
      </c>
      <c r="AB18" s="10">
        <v>109.1</v>
      </c>
      <c r="AC18" s="10">
        <v>95.9</v>
      </c>
      <c r="AD18" s="10">
        <v>0.252</v>
      </c>
      <c r="AE18" s="10">
        <v>0.422</v>
      </c>
      <c r="AF18" s="10">
        <v>0.584</v>
      </c>
      <c r="AG18" s="10">
        <v>0.547</v>
      </c>
      <c r="AH18" s="10">
        <v>13.4</v>
      </c>
      <c r="AI18" s="10">
        <v>23.5</v>
      </c>
      <c r="AJ18" s="10">
        <v>0.204</v>
      </c>
      <c r="AK18" s="10">
        <v>0.524</v>
      </c>
      <c r="AL18" s="10">
        <v>13.8</v>
      </c>
      <c r="AM18" s="10">
        <v>78.0</v>
      </c>
      <c r="AN18" s="10">
        <v>0.209</v>
      </c>
      <c r="AO18" s="10">
        <v>14.9</v>
      </c>
      <c r="AP18" s="10">
        <v>0.578</v>
      </c>
      <c r="AQ18" s="10">
        <v>0.224</v>
      </c>
      <c r="AR18" s="10">
        <v>0.182</v>
      </c>
      <c r="AS18" s="10">
        <v>0.107</v>
      </c>
      <c r="AT18" s="10">
        <v>0.065</v>
      </c>
      <c r="AU18" s="10">
        <v>0.422</v>
      </c>
      <c r="AV18" s="10">
        <v>0.531</v>
      </c>
      <c r="AW18" s="10">
        <v>0.695</v>
      </c>
      <c r="AX18" s="10">
        <v>0.434</v>
      </c>
      <c r="AY18" s="10">
        <v>0.438</v>
      </c>
      <c r="AZ18" s="10">
        <v>0.386</v>
      </c>
      <c r="BA18" s="10">
        <v>0.379</v>
      </c>
      <c r="BB18" s="10">
        <v>0.537</v>
      </c>
      <c r="BC18" s="10">
        <v>0.849</v>
      </c>
      <c r="BD18" s="10">
        <v>0.049</v>
      </c>
      <c r="BE18" s="10">
        <v>304.0</v>
      </c>
      <c r="BF18" s="10">
        <v>0.236</v>
      </c>
      <c r="BG18" s="10">
        <v>941.0</v>
      </c>
      <c r="BH18" s="10">
        <v>0.296</v>
      </c>
      <c r="BI18" s="11">
        <v>0.418</v>
      </c>
    </row>
    <row r="19">
      <c r="A19" s="7" t="s">
        <v>78</v>
      </c>
      <c r="B19" s="8">
        <v>1.0</v>
      </c>
      <c r="C19" s="9">
        <v>39.4</v>
      </c>
      <c r="D19" s="9">
        <v>84.5</v>
      </c>
      <c r="E19" s="9">
        <v>0.466</v>
      </c>
      <c r="F19" s="9">
        <v>11.6</v>
      </c>
      <c r="G19" s="9">
        <v>31.8</v>
      </c>
      <c r="H19" s="9">
        <v>0.364</v>
      </c>
      <c r="I19" s="9">
        <v>27.8</v>
      </c>
      <c r="J19" s="9">
        <v>52.7</v>
      </c>
      <c r="K19" s="9">
        <v>0.527</v>
      </c>
      <c r="L19" s="9">
        <v>19.6</v>
      </c>
      <c r="M19" s="9">
        <v>23.8</v>
      </c>
      <c r="N19" s="9">
        <v>0.821</v>
      </c>
      <c r="O19" s="9">
        <v>8.5</v>
      </c>
      <c r="P19" s="9">
        <v>33.8</v>
      </c>
      <c r="Q19" s="9">
        <v>42.3</v>
      </c>
      <c r="R19" s="9">
        <v>23.7</v>
      </c>
      <c r="S19" s="9">
        <v>7.7</v>
      </c>
      <c r="T19" s="9">
        <v>5.3</v>
      </c>
      <c r="U19" s="9">
        <v>12.5</v>
      </c>
      <c r="V19" s="9">
        <v>19.4</v>
      </c>
      <c r="W19" s="9">
        <v>109.9</v>
      </c>
      <c r="X19" s="10">
        <v>26.8</v>
      </c>
      <c r="Y19" s="10">
        <v>51.0</v>
      </c>
      <c r="Z19" s="10">
        <v>31.0</v>
      </c>
      <c r="AA19" s="10">
        <v>113.5</v>
      </c>
      <c r="AB19" s="10">
        <v>110.8</v>
      </c>
      <c r="AC19" s="10">
        <v>96.2</v>
      </c>
      <c r="AD19" s="10">
        <v>0.282</v>
      </c>
      <c r="AE19" s="10">
        <v>0.376</v>
      </c>
      <c r="AF19" s="10">
        <v>0.578</v>
      </c>
      <c r="AG19" s="10">
        <v>0.534</v>
      </c>
      <c r="AH19" s="10">
        <v>11.6</v>
      </c>
      <c r="AI19" s="10">
        <v>20.1</v>
      </c>
      <c r="AJ19" s="10">
        <v>0.232</v>
      </c>
      <c r="AK19" s="10">
        <v>0.524</v>
      </c>
      <c r="AL19" s="10">
        <v>12.1</v>
      </c>
      <c r="AM19" s="10">
        <v>76.8</v>
      </c>
      <c r="AN19" s="10">
        <v>0.192</v>
      </c>
      <c r="AO19" s="10">
        <v>14.0</v>
      </c>
      <c r="AP19" s="10">
        <v>0.624</v>
      </c>
      <c r="AQ19" s="10">
        <v>0.24</v>
      </c>
      <c r="AR19" s="10">
        <v>0.194</v>
      </c>
      <c r="AS19" s="10">
        <v>0.119</v>
      </c>
      <c r="AT19" s="10">
        <v>0.071</v>
      </c>
      <c r="AU19" s="10">
        <v>0.376</v>
      </c>
      <c r="AV19" s="10">
        <v>0.527</v>
      </c>
      <c r="AW19" s="10">
        <v>0.702</v>
      </c>
      <c r="AX19" s="10">
        <v>0.414</v>
      </c>
      <c r="AY19" s="10">
        <v>0.417</v>
      </c>
      <c r="AZ19" s="10">
        <v>0.431</v>
      </c>
      <c r="BA19" s="10">
        <v>0.364</v>
      </c>
      <c r="BB19" s="10">
        <v>0.505</v>
      </c>
      <c r="BC19" s="10">
        <v>0.835</v>
      </c>
      <c r="BD19" s="10">
        <v>0.05</v>
      </c>
      <c r="BE19" s="10">
        <v>315.0</v>
      </c>
      <c r="BF19" s="10">
        <v>0.249</v>
      </c>
      <c r="BG19" s="10">
        <v>982.0</v>
      </c>
      <c r="BH19" s="10">
        <v>0.244</v>
      </c>
      <c r="BI19" s="11">
        <v>0.394</v>
      </c>
    </row>
    <row r="20">
      <c r="A20" s="12" t="s">
        <v>79</v>
      </c>
      <c r="B20" s="8">
        <v>0.0</v>
      </c>
      <c r="C20" s="9">
        <v>39.4</v>
      </c>
      <c r="D20" s="9">
        <v>86.4</v>
      </c>
      <c r="E20" s="9">
        <v>0.456</v>
      </c>
      <c r="F20" s="9">
        <v>13.5</v>
      </c>
      <c r="G20" s="9">
        <v>38.7</v>
      </c>
      <c r="H20" s="9">
        <v>0.349</v>
      </c>
      <c r="I20" s="9">
        <v>25.9</v>
      </c>
      <c r="J20" s="9">
        <v>47.7</v>
      </c>
      <c r="K20" s="9">
        <v>0.543</v>
      </c>
      <c r="L20" s="9">
        <v>17.5</v>
      </c>
      <c r="M20" s="9">
        <v>24.5</v>
      </c>
      <c r="N20" s="9">
        <v>0.713</v>
      </c>
      <c r="O20" s="9">
        <v>9.6</v>
      </c>
      <c r="P20" s="9">
        <v>32.4</v>
      </c>
      <c r="Q20" s="9">
        <v>42.0</v>
      </c>
      <c r="R20" s="9">
        <v>23.6</v>
      </c>
      <c r="S20" s="9">
        <v>7.3</v>
      </c>
      <c r="T20" s="9">
        <v>4.7</v>
      </c>
      <c r="U20" s="9">
        <v>16.5</v>
      </c>
      <c r="V20" s="9">
        <v>20.6</v>
      </c>
      <c r="W20" s="9">
        <v>109.7</v>
      </c>
      <c r="X20" s="10">
        <v>24.1</v>
      </c>
      <c r="Y20" s="10">
        <v>20.0</v>
      </c>
      <c r="Z20" s="10">
        <v>62.0</v>
      </c>
      <c r="AA20" s="10">
        <v>108.4</v>
      </c>
      <c r="AB20" s="10">
        <v>116.7</v>
      </c>
      <c r="AC20" s="10">
        <v>100.9</v>
      </c>
      <c r="AD20" s="10">
        <v>0.284</v>
      </c>
      <c r="AE20" s="10">
        <v>0.448</v>
      </c>
      <c r="AF20" s="10">
        <v>0.565</v>
      </c>
      <c r="AG20" s="10">
        <v>0.534</v>
      </c>
      <c r="AH20" s="10">
        <v>14.5</v>
      </c>
      <c r="AI20" s="10">
        <v>21.7</v>
      </c>
      <c r="AJ20" s="10">
        <v>0.202</v>
      </c>
      <c r="AK20" s="10">
        <v>0.554</v>
      </c>
      <c r="AL20" s="10">
        <v>12.3</v>
      </c>
      <c r="AM20" s="10">
        <v>74.4</v>
      </c>
      <c r="AN20" s="10">
        <v>0.206</v>
      </c>
      <c r="AO20" s="10">
        <v>14.2</v>
      </c>
      <c r="AP20" s="10">
        <v>0.552</v>
      </c>
      <c r="AQ20" s="10">
        <v>0.299</v>
      </c>
      <c r="AR20" s="10">
        <v>0.181</v>
      </c>
      <c r="AS20" s="10">
        <v>0.038</v>
      </c>
      <c r="AT20" s="10">
        <v>0.034</v>
      </c>
      <c r="AU20" s="10">
        <v>0.448</v>
      </c>
      <c r="AV20" s="10">
        <v>0.543</v>
      </c>
      <c r="AW20" s="10">
        <v>0.689</v>
      </c>
      <c r="AX20" s="10">
        <v>0.384</v>
      </c>
      <c r="AY20" s="10">
        <v>0.322</v>
      </c>
      <c r="AZ20" s="10">
        <v>0.347</v>
      </c>
      <c r="BA20" s="10">
        <v>0.349</v>
      </c>
      <c r="BB20" s="10">
        <v>0.502</v>
      </c>
      <c r="BC20" s="10">
        <v>0.784</v>
      </c>
      <c r="BD20" s="10">
        <v>0.089</v>
      </c>
      <c r="BE20" s="10">
        <v>547.0</v>
      </c>
      <c r="BF20" s="10">
        <v>0.299</v>
      </c>
      <c r="BG20" s="10">
        <v>1142.0</v>
      </c>
      <c r="BH20" s="10">
        <v>0.173</v>
      </c>
      <c r="BI20" s="11">
        <v>0.35</v>
      </c>
    </row>
    <row r="21">
      <c r="A21" s="7" t="s">
        <v>80</v>
      </c>
      <c r="B21" s="8">
        <v>1.0</v>
      </c>
      <c r="C21" s="9">
        <v>40.6</v>
      </c>
      <c r="D21" s="9">
        <v>91.3</v>
      </c>
      <c r="E21" s="9">
        <v>0.445</v>
      </c>
      <c r="F21" s="9">
        <v>11.9</v>
      </c>
      <c r="G21" s="9">
        <v>34.2</v>
      </c>
      <c r="H21" s="9">
        <v>0.349</v>
      </c>
      <c r="I21" s="9">
        <v>28.7</v>
      </c>
      <c r="J21" s="9">
        <v>57.1</v>
      </c>
      <c r="K21" s="9">
        <v>0.503</v>
      </c>
      <c r="L21" s="9">
        <v>16.2</v>
      </c>
      <c r="M21" s="9">
        <v>21.3</v>
      </c>
      <c r="N21" s="9">
        <v>0.759</v>
      </c>
      <c r="O21" s="9">
        <v>13.4</v>
      </c>
      <c r="P21" s="9">
        <v>32.0</v>
      </c>
      <c r="Q21" s="9">
        <v>45.3</v>
      </c>
      <c r="R21" s="9">
        <v>22.1</v>
      </c>
      <c r="S21" s="9">
        <v>9.0</v>
      </c>
      <c r="T21" s="9">
        <v>4.6</v>
      </c>
      <c r="U21" s="9">
        <v>12.5</v>
      </c>
      <c r="V21" s="9">
        <v>19.6</v>
      </c>
      <c r="W21" s="9">
        <v>109.4</v>
      </c>
      <c r="X21" s="10">
        <v>24.8</v>
      </c>
      <c r="Y21" s="10">
        <v>48.0</v>
      </c>
      <c r="Z21" s="10">
        <v>34.0</v>
      </c>
      <c r="AA21" s="10">
        <v>112.9</v>
      </c>
      <c r="AB21" s="10">
        <v>110.5</v>
      </c>
      <c r="AC21" s="10">
        <v>96.0</v>
      </c>
      <c r="AD21" s="10">
        <v>0.234</v>
      </c>
      <c r="AE21" s="10">
        <v>0.375</v>
      </c>
      <c r="AF21" s="10">
        <v>0.543</v>
      </c>
      <c r="AG21" s="10">
        <v>0.51</v>
      </c>
      <c r="AH21" s="10">
        <v>11.0</v>
      </c>
      <c r="AI21" s="10">
        <v>28.4</v>
      </c>
      <c r="AJ21" s="10">
        <v>0.177</v>
      </c>
      <c r="AK21" s="10">
        <v>0.535</v>
      </c>
      <c r="AL21" s="10">
        <v>14.4</v>
      </c>
      <c r="AM21" s="10">
        <v>75.6</v>
      </c>
      <c r="AN21" s="10">
        <v>0.199</v>
      </c>
      <c r="AO21" s="10">
        <v>14.3</v>
      </c>
      <c r="AP21" s="10">
        <v>0.625</v>
      </c>
      <c r="AQ21" s="10">
        <v>0.225</v>
      </c>
      <c r="AR21" s="10">
        <v>0.209</v>
      </c>
      <c r="AS21" s="10">
        <v>0.097</v>
      </c>
      <c r="AT21" s="10">
        <v>0.095</v>
      </c>
      <c r="AU21" s="10">
        <v>0.375</v>
      </c>
      <c r="AV21" s="10">
        <v>0.503</v>
      </c>
      <c r="AW21" s="10">
        <v>0.653</v>
      </c>
      <c r="AX21" s="10">
        <v>0.439</v>
      </c>
      <c r="AY21" s="10">
        <v>0.426</v>
      </c>
      <c r="AZ21" s="10">
        <v>0.365</v>
      </c>
      <c r="BA21" s="10">
        <v>0.349</v>
      </c>
      <c r="BB21" s="10">
        <v>0.434</v>
      </c>
      <c r="BC21" s="10">
        <v>0.804</v>
      </c>
      <c r="BD21" s="10">
        <v>0.055</v>
      </c>
      <c r="BE21" s="10">
        <v>354.0</v>
      </c>
      <c r="BF21" s="10">
        <v>0.245</v>
      </c>
      <c r="BG21" s="10">
        <v>975.0</v>
      </c>
      <c r="BH21" s="10">
        <v>0.24</v>
      </c>
      <c r="BI21" s="11">
        <v>0.4</v>
      </c>
    </row>
    <row r="22">
      <c r="A22" s="7" t="s">
        <v>81</v>
      </c>
      <c r="B22" s="8">
        <v>1.0</v>
      </c>
      <c r="C22" s="9">
        <v>40.2</v>
      </c>
      <c r="D22" s="9">
        <v>88.0</v>
      </c>
      <c r="E22" s="9">
        <v>0.457</v>
      </c>
      <c r="F22" s="9">
        <v>10.6</v>
      </c>
      <c r="G22" s="9">
        <v>32.1</v>
      </c>
      <c r="H22" s="9">
        <v>0.332</v>
      </c>
      <c r="I22" s="9">
        <v>29.5</v>
      </c>
      <c r="J22" s="9">
        <v>55.9</v>
      </c>
      <c r="K22" s="9">
        <v>0.528</v>
      </c>
      <c r="L22" s="9">
        <v>18.3</v>
      </c>
      <c r="M22" s="9">
        <v>23.2</v>
      </c>
      <c r="N22" s="9">
        <v>0.789</v>
      </c>
      <c r="O22" s="9">
        <v>12.0</v>
      </c>
      <c r="P22" s="9">
        <v>33.2</v>
      </c>
      <c r="Q22" s="9">
        <v>45.2</v>
      </c>
      <c r="R22" s="9">
        <v>25.0</v>
      </c>
      <c r="S22" s="9">
        <v>8.3</v>
      </c>
      <c r="T22" s="9">
        <v>4.0</v>
      </c>
      <c r="U22" s="9">
        <v>14.1</v>
      </c>
      <c r="V22" s="9">
        <v>19.7</v>
      </c>
      <c r="W22" s="9">
        <v>109.3</v>
      </c>
      <c r="X22" s="10">
        <v>25.6</v>
      </c>
      <c r="Y22" s="10">
        <v>36.0</v>
      </c>
      <c r="Z22" s="10">
        <v>46.0</v>
      </c>
      <c r="AA22" s="10">
        <v>112.0</v>
      </c>
      <c r="AB22" s="10">
        <v>113.0</v>
      </c>
      <c r="AC22" s="10">
        <v>97.2</v>
      </c>
      <c r="AD22" s="10">
        <v>0.264</v>
      </c>
      <c r="AE22" s="10">
        <v>0.365</v>
      </c>
      <c r="AF22" s="10">
        <v>0.557</v>
      </c>
      <c r="AG22" s="10">
        <v>0.517</v>
      </c>
      <c r="AH22" s="10">
        <v>12.5</v>
      </c>
      <c r="AI22" s="10">
        <v>26.9</v>
      </c>
      <c r="AJ22" s="10">
        <v>0.208</v>
      </c>
      <c r="AK22" s="10">
        <v>0.547</v>
      </c>
      <c r="AL22" s="10">
        <v>13.0</v>
      </c>
      <c r="AM22" s="10">
        <v>78.2</v>
      </c>
      <c r="AN22" s="10">
        <v>0.196</v>
      </c>
      <c r="AO22" s="10">
        <v>13.6</v>
      </c>
      <c r="AP22" s="10">
        <v>0.635</v>
      </c>
      <c r="AQ22" s="10">
        <v>0.266</v>
      </c>
      <c r="AR22" s="10">
        <v>0.189</v>
      </c>
      <c r="AS22" s="10">
        <v>0.1</v>
      </c>
      <c r="AT22" s="10">
        <v>0.081</v>
      </c>
      <c r="AU22" s="10">
        <v>0.365</v>
      </c>
      <c r="AV22" s="10">
        <v>0.528</v>
      </c>
      <c r="AW22" s="10">
        <v>0.668</v>
      </c>
      <c r="AX22" s="10">
        <v>0.427</v>
      </c>
      <c r="AY22" s="10">
        <v>0.458</v>
      </c>
      <c r="AZ22" s="10">
        <v>0.394</v>
      </c>
      <c r="BA22" s="10">
        <v>0.332</v>
      </c>
      <c r="BB22" s="10">
        <v>0.531</v>
      </c>
      <c r="BC22" s="10">
        <v>0.873</v>
      </c>
      <c r="BD22" s="10">
        <v>0.055</v>
      </c>
      <c r="BE22" s="10">
        <v>354.0</v>
      </c>
      <c r="BF22" s="10">
        <v>0.29</v>
      </c>
      <c r="BG22" s="10">
        <v>1118.0</v>
      </c>
      <c r="BH22" s="10">
        <v>0.24</v>
      </c>
      <c r="BI22" s="11">
        <v>0.369</v>
      </c>
    </row>
    <row r="23">
      <c r="A23" s="12" t="s">
        <v>82</v>
      </c>
      <c r="B23" s="8">
        <v>0.0</v>
      </c>
      <c r="C23" s="9">
        <v>40.6</v>
      </c>
      <c r="D23" s="9">
        <v>86.0</v>
      </c>
      <c r="E23" s="9">
        <v>0.472</v>
      </c>
      <c r="F23" s="9">
        <v>10.5</v>
      </c>
      <c r="G23" s="9">
        <v>30.6</v>
      </c>
      <c r="H23" s="9">
        <v>0.342</v>
      </c>
      <c r="I23" s="9">
        <v>30.1</v>
      </c>
      <c r="J23" s="9">
        <v>55.4</v>
      </c>
      <c r="K23" s="9">
        <v>0.543</v>
      </c>
      <c r="L23" s="9">
        <v>17.0</v>
      </c>
      <c r="M23" s="9">
        <v>21.7</v>
      </c>
      <c r="N23" s="9">
        <v>0.783</v>
      </c>
      <c r="O23" s="9">
        <v>9.0</v>
      </c>
      <c r="P23" s="9">
        <v>34.1</v>
      </c>
      <c r="Q23" s="9">
        <v>43.1</v>
      </c>
      <c r="R23" s="9">
        <v>25.0</v>
      </c>
      <c r="S23" s="9">
        <v>6.4</v>
      </c>
      <c r="T23" s="9">
        <v>5.0</v>
      </c>
      <c r="U23" s="9">
        <v>13.1</v>
      </c>
      <c r="V23" s="9">
        <v>18.8</v>
      </c>
      <c r="W23" s="9">
        <v>108.6</v>
      </c>
      <c r="X23" s="10">
        <v>25.9</v>
      </c>
      <c r="Y23" s="10">
        <v>35.0</v>
      </c>
      <c r="Z23" s="10">
        <v>47.0</v>
      </c>
      <c r="AA23" s="10">
        <v>111.1</v>
      </c>
      <c r="AB23" s="10">
        <v>114.5</v>
      </c>
      <c r="AC23" s="10">
        <v>97.0</v>
      </c>
      <c r="AD23" s="10">
        <v>0.252</v>
      </c>
      <c r="AE23" s="10">
        <v>0.356</v>
      </c>
      <c r="AF23" s="10">
        <v>0.568</v>
      </c>
      <c r="AG23" s="10">
        <v>0.532</v>
      </c>
      <c r="AH23" s="10">
        <v>12.1</v>
      </c>
      <c r="AI23" s="10">
        <v>20.9</v>
      </c>
      <c r="AJ23" s="10">
        <v>0.197</v>
      </c>
      <c r="AK23" s="10">
        <v>0.529</v>
      </c>
      <c r="AL23" s="10">
        <v>10.7</v>
      </c>
      <c r="AM23" s="10">
        <v>76.9</v>
      </c>
      <c r="AN23" s="10">
        <v>0.202</v>
      </c>
      <c r="AO23" s="10">
        <v>13.9</v>
      </c>
      <c r="AP23" s="10">
        <v>0.644</v>
      </c>
      <c r="AQ23" s="10">
        <v>0.226</v>
      </c>
      <c r="AR23" s="10">
        <v>0.225</v>
      </c>
      <c r="AS23" s="10">
        <v>0.107</v>
      </c>
      <c r="AT23" s="10">
        <v>0.086</v>
      </c>
      <c r="AU23" s="10">
        <v>0.356</v>
      </c>
      <c r="AV23" s="10">
        <v>0.543</v>
      </c>
      <c r="AW23" s="10">
        <v>0.727</v>
      </c>
      <c r="AX23" s="10">
        <v>0.456</v>
      </c>
      <c r="AY23" s="10">
        <v>0.43</v>
      </c>
      <c r="AZ23" s="10">
        <v>0.426</v>
      </c>
      <c r="BA23" s="10">
        <v>0.342</v>
      </c>
      <c r="BB23" s="10">
        <v>0.532</v>
      </c>
      <c r="BC23" s="10">
        <v>0.86</v>
      </c>
      <c r="BD23" s="10">
        <v>0.065</v>
      </c>
      <c r="BE23" s="10">
        <v>408.0</v>
      </c>
      <c r="BF23" s="10">
        <v>0.28</v>
      </c>
      <c r="BG23" s="10">
        <v>1135.0</v>
      </c>
      <c r="BH23" s="10">
        <v>0.246</v>
      </c>
      <c r="BI23" s="11">
        <v>0.397</v>
      </c>
    </row>
    <row r="24">
      <c r="A24" s="12" t="s">
        <v>83</v>
      </c>
      <c r="B24" s="8">
        <v>0.0</v>
      </c>
      <c r="C24" s="9">
        <v>40.1</v>
      </c>
      <c r="D24" s="9">
        <v>87.4</v>
      </c>
      <c r="E24" s="9">
        <v>0.458</v>
      </c>
      <c r="F24" s="9">
        <v>12.8</v>
      </c>
      <c r="G24" s="9">
        <v>34.2</v>
      </c>
      <c r="H24" s="9">
        <v>0.374</v>
      </c>
      <c r="I24" s="9">
        <v>27.3</v>
      </c>
      <c r="J24" s="9">
        <v>53.3</v>
      </c>
      <c r="K24" s="9">
        <v>0.512</v>
      </c>
      <c r="L24" s="9">
        <v>15.5</v>
      </c>
      <c r="M24" s="9">
        <v>19.6</v>
      </c>
      <c r="N24" s="9">
        <v>0.793</v>
      </c>
      <c r="O24" s="9">
        <v>9.1</v>
      </c>
      <c r="P24" s="9">
        <v>34.9</v>
      </c>
      <c r="Q24" s="9">
        <v>44.0</v>
      </c>
      <c r="R24" s="9">
        <v>24.0</v>
      </c>
      <c r="S24" s="9">
        <v>7.4</v>
      </c>
      <c r="T24" s="9">
        <v>5.0</v>
      </c>
      <c r="U24" s="9">
        <v>13.7</v>
      </c>
      <c r="V24" s="9">
        <v>18.6</v>
      </c>
      <c r="W24" s="9">
        <v>108.4</v>
      </c>
      <c r="X24" s="10">
        <v>27.5</v>
      </c>
      <c r="Y24" s="10">
        <v>42.0</v>
      </c>
      <c r="Z24" s="10">
        <v>40.0</v>
      </c>
      <c r="AA24" s="10">
        <v>110.1</v>
      </c>
      <c r="AB24" s="10">
        <v>110.1</v>
      </c>
      <c r="AC24" s="10">
        <v>98.0</v>
      </c>
      <c r="AD24" s="10">
        <v>0.224</v>
      </c>
      <c r="AE24" s="10">
        <v>0.391</v>
      </c>
      <c r="AF24" s="10">
        <v>0.564</v>
      </c>
      <c r="AG24" s="10">
        <v>0.531</v>
      </c>
      <c r="AH24" s="10">
        <v>12.5</v>
      </c>
      <c r="AI24" s="10">
        <v>20.6</v>
      </c>
      <c r="AJ24" s="10">
        <v>0.178</v>
      </c>
      <c r="AK24" s="10">
        <v>0.514</v>
      </c>
      <c r="AL24" s="10">
        <v>12.0</v>
      </c>
      <c r="AM24" s="10">
        <v>74.4</v>
      </c>
      <c r="AN24" s="10">
        <v>0.167</v>
      </c>
      <c r="AO24" s="10">
        <v>14.9</v>
      </c>
      <c r="AP24" s="10">
        <v>0.609</v>
      </c>
      <c r="AQ24" s="10">
        <v>0.208</v>
      </c>
      <c r="AR24" s="10">
        <v>0.183</v>
      </c>
      <c r="AS24" s="10">
        <v>0.118</v>
      </c>
      <c r="AT24" s="10">
        <v>0.1</v>
      </c>
      <c r="AU24" s="10">
        <v>0.391</v>
      </c>
      <c r="AV24" s="10">
        <v>0.512</v>
      </c>
      <c r="AW24" s="10">
        <v>0.691</v>
      </c>
      <c r="AX24" s="10">
        <v>0.449</v>
      </c>
      <c r="AY24" s="10">
        <v>0.436</v>
      </c>
      <c r="AZ24" s="10">
        <v>0.349</v>
      </c>
      <c r="BA24" s="10">
        <v>0.374</v>
      </c>
      <c r="BB24" s="10">
        <v>0.503</v>
      </c>
      <c r="BC24" s="10">
        <v>0.805</v>
      </c>
      <c r="BD24" s="10">
        <v>0.053</v>
      </c>
      <c r="BE24" s="10">
        <v>324.0</v>
      </c>
      <c r="BF24" s="10">
        <v>0.211</v>
      </c>
      <c r="BG24" s="10">
        <v>833.0</v>
      </c>
      <c r="BH24" s="10">
        <v>0.214</v>
      </c>
      <c r="BI24" s="11">
        <v>0.41</v>
      </c>
    </row>
    <row r="25">
      <c r="A25" s="7" t="s">
        <v>84</v>
      </c>
      <c r="B25" s="8">
        <v>1.0</v>
      </c>
      <c r="C25" s="9">
        <v>39.3</v>
      </c>
      <c r="D25" s="9">
        <v>85.1</v>
      </c>
      <c r="E25" s="9">
        <v>0.461</v>
      </c>
      <c r="F25" s="9">
        <v>13.1</v>
      </c>
      <c r="G25" s="9">
        <v>37.4</v>
      </c>
      <c r="H25" s="9">
        <v>0.35</v>
      </c>
      <c r="I25" s="9">
        <v>26.2</v>
      </c>
      <c r="J25" s="9">
        <v>47.8</v>
      </c>
      <c r="K25" s="9">
        <v>0.548</v>
      </c>
      <c r="L25" s="9">
        <v>16.4</v>
      </c>
      <c r="M25" s="9">
        <v>21.2</v>
      </c>
      <c r="N25" s="9">
        <v>0.771</v>
      </c>
      <c r="O25" s="9">
        <v>9.3</v>
      </c>
      <c r="P25" s="9">
        <v>33.8</v>
      </c>
      <c r="Q25" s="9">
        <v>43.0</v>
      </c>
      <c r="R25" s="9">
        <v>23.4</v>
      </c>
      <c r="S25" s="9">
        <v>6.7</v>
      </c>
      <c r="T25" s="9">
        <v>4.0</v>
      </c>
      <c r="U25" s="9">
        <v>12.5</v>
      </c>
      <c r="V25" s="9">
        <v>19.7</v>
      </c>
      <c r="W25" s="9">
        <v>108.0</v>
      </c>
      <c r="X25" s="10">
        <v>26.7</v>
      </c>
      <c r="Y25" s="10">
        <v>52.0</v>
      </c>
      <c r="Z25" s="10">
        <v>30.0</v>
      </c>
      <c r="AA25" s="10">
        <v>112.8</v>
      </c>
      <c r="AB25" s="10">
        <v>109.4</v>
      </c>
      <c r="AC25" s="10">
        <v>95.4</v>
      </c>
      <c r="AD25" s="10">
        <v>0.249</v>
      </c>
      <c r="AE25" s="10">
        <v>0.439</v>
      </c>
      <c r="AF25" s="10">
        <v>0.572</v>
      </c>
      <c r="AG25" s="10">
        <v>0.538</v>
      </c>
      <c r="AH25" s="10">
        <v>11.7</v>
      </c>
      <c r="AI25" s="10">
        <v>21.3</v>
      </c>
      <c r="AJ25" s="10">
        <v>0.192</v>
      </c>
      <c r="AK25" s="10">
        <v>0.521</v>
      </c>
      <c r="AL25" s="10">
        <v>12.2</v>
      </c>
      <c r="AM25" s="10">
        <v>78.0</v>
      </c>
      <c r="AN25" s="10">
        <v>0.185</v>
      </c>
      <c r="AO25" s="10">
        <v>15.3</v>
      </c>
      <c r="AP25" s="10">
        <v>0.561</v>
      </c>
      <c r="AQ25" s="10">
        <v>0.206</v>
      </c>
      <c r="AR25" s="10">
        <v>0.176</v>
      </c>
      <c r="AS25" s="10">
        <v>0.108</v>
      </c>
      <c r="AT25" s="10">
        <v>0.071</v>
      </c>
      <c r="AU25" s="10">
        <v>0.439</v>
      </c>
      <c r="AV25" s="10">
        <v>0.548</v>
      </c>
      <c r="AW25" s="10">
        <v>0.736</v>
      </c>
      <c r="AX25" s="10">
        <v>0.45</v>
      </c>
      <c r="AY25" s="10">
        <v>0.452</v>
      </c>
      <c r="AZ25" s="10">
        <v>0.395</v>
      </c>
      <c r="BA25" s="10">
        <v>0.35</v>
      </c>
      <c r="BB25" s="10">
        <v>0.502</v>
      </c>
      <c r="BC25" s="10">
        <v>0.783</v>
      </c>
      <c r="BD25" s="10">
        <v>0.059</v>
      </c>
      <c r="BE25" s="10">
        <v>357.0</v>
      </c>
      <c r="BF25" s="10">
        <v>0.208</v>
      </c>
      <c r="BG25" s="10">
        <v>874.0</v>
      </c>
      <c r="BH25" s="10">
        <v>0.262</v>
      </c>
      <c r="BI25" s="11">
        <v>0.398</v>
      </c>
    </row>
    <row r="26">
      <c r="A26" s="12" t="s">
        <v>85</v>
      </c>
      <c r="B26" s="8">
        <v>0.0</v>
      </c>
      <c r="C26" s="9">
        <v>39.7</v>
      </c>
      <c r="D26" s="9">
        <v>84.6</v>
      </c>
      <c r="E26" s="9">
        <v>0.469</v>
      </c>
      <c r="F26" s="9">
        <v>11.6</v>
      </c>
      <c r="G26" s="9">
        <v>32.8</v>
      </c>
      <c r="H26" s="9">
        <v>0.355</v>
      </c>
      <c r="I26" s="9">
        <v>28.1</v>
      </c>
      <c r="J26" s="9">
        <v>51.9</v>
      </c>
      <c r="K26" s="9">
        <v>0.541</v>
      </c>
      <c r="L26" s="9">
        <v>16.8</v>
      </c>
      <c r="M26" s="9">
        <v>22.1</v>
      </c>
      <c r="N26" s="9">
        <v>0.76</v>
      </c>
      <c r="O26" s="9">
        <v>10.2</v>
      </c>
      <c r="P26" s="9">
        <v>34.0</v>
      </c>
      <c r="Q26" s="9">
        <v>44.2</v>
      </c>
      <c r="R26" s="9">
        <v>25.2</v>
      </c>
      <c r="S26" s="9">
        <v>7.1</v>
      </c>
      <c r="T26" s="9">
        <v>4.2</v>
      </c>
      <c r="U26" s="9">
        <v>14.4</v>
      </c>
      <c r="V26" s="9">
        <v>17.5</v>
      </c>
      <c r="W26" s="9">
        <v>107.8</v>
      </c>
      <c r="X26" s="10">
        <v>24.7</v>
      </c>
      <c r="Y26" s="10">
        <v>44.0</v>
      </c>
      <c r="Z26" s="10">
        <v>38.0</v>
      </c>
      <c r="AA26" s="10">
        <v>111.9</v>
      </c>
      <c r="AB26" s="10">
        <v>109.7</v>
      </c>
      <c r="AC26" s="10">
        <v>96.1</v>
      </c>
      <c r="AD26" s="10">
        <v>0.261</v>
      </c>
      <c r="AE26" s="10">
        <v>0.387</v>
      </c>
      <c r="AF26" s="10">
        <v>0.571</v>
      </c>
      <c r="AG26" s="10">
        <v>0.538</v>
      </c>
      <c r="AH26" s="10">
        <v>13.2</v>
      </c>
      <c r="AI26" s="10">
        <v>24.0</v>
      </c>
      <c r="AJ26" s="10">
        <v>0.198</v>
      </c>
      <c r="AK26" s="10">
        <v>0.52</v>
      </c>
      <c r="AL26" s="10">
        <v>12.3</v>
      </c>
      <c r="AM26" s="10">
        <v>76.5</v>
      </c>
      <c r="AN26" s="10">
        <v>0.172</v>
      </c>
      <c r="AO26" s="10">
        <v>13.7</v>
      </c>
      <c r="AP26" s="10">
        <v>0.613</v>
      </c>
      <c r="AQ26" s="10">
        <v>0.284</v>
      </c>
      <c r="AR26" s="10">
        <v>0.182</v>
      </c>
      <c r="AS26" s="10">
        <v>0.091</v>
      </c>
      <c r="AT26" s="10">
        <v>0.056</v>
      </c>
      <c r="AU26" s="10">
        <v>0.387</v>
      </c>
      <c r="AV26" s="10">
        <v>0.541</v>
      </c>
      <c r="AW26" s="10">
        <v>0.697</v>
      </c>
      <c r="AX26" s="10">
        <v>0.402</v>
      </c>
      <c r="AY26" s="10">
        <v>0.426</v>
      </c>
      <c r="AZ26" s="10">
        <v>0.391</v>
      </c>
      <c r="BA26" s="10">
        <v>0.355</v>
      </c>
      <c r="BB26" s="10">
        <v>0.556</v>
      </c>
      <c r="BC26" s="10">
        <v>0.822</v>
      </c>
      <c r="BD26" s="10">
        <v>0.08</v>
      </c>
      <c r="BE26" s="10">
        <v>501.0</v>
      </c>
      <c r="BF26" s="10">
        <v>0.243</v>
      </c>
      <c r="BG26" s="10">
        <v>944.0</v>
      </c>
      <c r="BH26" s="10">
        <v>0.235</v>
      </c>
      <c r="BI26" s="11">
        <v>0.332</v>
      </c>
    </row>
    <row r="27">
      <c r="A27" s="12" t="s">
        <v>86</v>
      </c>
      <c r="B27" s="8">
        <v>0.0</v>
      </c>
      <c r="C27" s="9">
        <v>37.7</v>
      </c>
      <c r="D27" s="9">
        <v>86.2</v>
      </c>
      <c r="E27" s="9">
        <v>0.437</v>
      </c>
      <c r="F27" s="9">
        <v>13.2</v>
      </c>
      <c r="G27" s="9">
        <v>36.9</v>
      </c>
      <c r="H27" s="9">
        <v>0.357</v>
      </c>
      <c r="I27" s="9">
        <v>24.5</v>
      </c>
      <c r="J27" s="9">
        <v>49.3</v>
      </c>
      <c r="K27" s="9">
        <v>0.497</v>
      </c>
      <c r="L27" s="9">
        <v>18.0</v>
      </c>
      <c r="M27" s="9">
        <v>24.1</v>
      </c>
      <c r="N27" s="9">
        <v>0.744</v>
      </c>
      <c r="O27" s="9">
        <v>11.5</v>
      </c>
      <c r="P27" s="9">
        <v>34.6</v>
      </c>
      <c r="Q27" s="9">
        <v>46.1</v>
      </c>
      <c r="R27" s="9">
        <v>21.9</v>
      </c>
      <c r="S27" s="9">
        <v>7.0</v>
      </c>
      <c r="T27" s="9">
        <v>4.9</v>
      </c>
      <c r="U27" s="9">
        <v>13.3</v>
      </c>
      <c r="V27" s="9">
        <v>20.4</v>
      </c>
      <c r="W27" s="9">
        <v>106.5</v>
      </c>
      <c r="X27" s="10">
        <v>26.0</v>
      </c>
      <c r="Y27" s="10">
        <v>37.0</v>
      </c>
      <c r="Z27" s="10">
        <v>45.0</v>
      </c>
      <c r="AA27" s="10">
        <v>110.4</v>
      </c>
      <c r="AB27" s="10">
        <v>110.5</v>
      </c>
      <c r="AC27" s="10">
        <v>95.9</v>
      </c>
      <c r="AD27" s="10">
        <v>0.28</v>
      </c>
      <c r="AE27" s="10">
        <v>0.428</v>
      </c>
      <c r="AF27" s="10">
        <v>0.55</v>
      </c>
      <c r="AG27" s="10">
        <v>0.513</v>
      </c>
      <c r="AH27" s="10">
        <v>12.0</v>
      </c>
      <c r="AI27" s="10">
        <v>25.1</v>
      </c>
      <c r="AJ27" s="10">
        <v>0.208</v>
      </c>
      <c r="AK27" s="10">
        <v>0.521</v>
      </c>
      <c r="AL27" s="10">
        <v>11.7</v>
      </c>
      <c r="AM27" s="10">
        <v>78.8</v>
      </c>
      <c r="AN27" s="10">
        <v>0.198</v>
      </c>
      <c r="AO27" s="10">
        <v>14.7</v>
      </c>
      <c r="AP27" s="10">
        <v>0.572</v>
      </c>
      <c r="AQ27" s="10">
        <v>0.253</v>
      </c>
      <c r="AR27" s="10">
        <v>0.158</v>
      </c>
      <c r="AS27" s="10">
        <v>0.086</v>
      </c>
      <c r="AT27" s="10">
        <v>0.074</v>
      </c>
      <c r="AU27" s="10">
        <v>0.428</v>
      </c>
      <c r="AV27" s="10">
        <v>0.497</v>
      </c>
      <c r="AW27" s="10">
        <v>0.654</v>
      </c>
      <c r="AX27" s="10">
        <v>0.374</v>
      </c>
      <c r="AY27" s="10">
        <v>0.376</v>
      </c>
      <c r="AZ27" s="10">
        <v>0.361</v>
      </c>
      <c r="BA27" s="10">
        <v>0.357</v>
      </c>
      <c r="BB27" s="10">
        <v>0.465</v>
      </c>
      <c r="BC27" s="10">
        <v>0.795</v>
      </c>
      <c r="BD27" s="10">
        <v>0.069</v>
      </c>
      <c r="BE27" s="10">
        <v>431.0</v>
      </c>
      <c r="BF27" s="10">
        <v>0.238</v>
      </c>
      <c r="BG27" s="10">
        <v>858.0</v>
      </c>
      <c r="BH27" s="10">
        <v>0.219</v>
      </c>
      <c r="BI27" s="11">
        <v>0.392</v>
      </c>
    </row>
    <row r="28">
      <c r="A28" s="12" t="s">
        <v>87</v>
      </c>
      <c r="B28" s="8">
        <v>0.0</v>
      </c>
      <c r="C28" s="9">
        <v>38.5</v>
      </c>
      <c r="D28" s="9">
        <v>87.1</v>
      </c>
      <c r="E28" s="9">
        <v>0.442</v>
      </c>
      <c r="F28" s="9">
        <v>12.7</v>
      </c>
      <c r="G28" s="9">
        <v>36.8</v>
      </c>
      <c r="H28" s="9">
        <v>0.346</v>
      </c>
      <c r="I28" s="9">
        <v>25.8</v>
      </c>
      <c r="J28" s="9">
        <v>50.3</v>
      </c>
      <c r="K28" s="9">
        <v>0.513</v>
      </c>
      <c r="L28" s="9">
        <v>16.4</v>
      </c>
      <c r="M28" s="9">
        <v>21.6</v>
      </c>
      <c r="N28" s="9">
        <v>0.76</v>
      </c>
      <c r="O28" s="9">
        <v>10.4</v>
      </c>
      <c r="P28" s="9">
        <v>32.5</v>
      </c>
      <c r="Q28" s="9">
        <v>42.9</v>
      </c>
      <c r="R28" s="9">
        <v>22.9</v>
      </c>
      <c r="S28" s="9">
        <v>8.0</v>
      </c>
      <c r="T28" s="9">
        <v>4.5</v>
      </c>
      <c r="U28" s="9">
        <v>14.5</v>
      </c>
      <c r="V28" s="9">
        <v>21.1</v>
      </c>
      <c r="W28" s="9">
        <v>106.2</v>
      </c>
      <c r="X28" s="10">
        <v>25.6</v>
      </c>
      <c r="Y28" s="10">
        <v>27.0</v>
      </c>
      <c r="Z28" s="10">
        <v>55.0</v>
      </c>
      <c r="AA28" s="10">
        <v>107.8</v>
      </c>
      <c r="AB28" s="10">
        <v>116.9</v>
      </c>
      <c r="AC28" s="10">
        <v>98.3</v>
      </c>
      <c r="AD28" s="10">
        <v>0.248</v>
      </c>
      <c r="AE28" s="10">
        <v>0.422</v>
      </c>
      <c r="AF28" s="10">
        <v>0.55</v>
      </c>
      <c r="AG28" s="10">
        <v>0.515</v>
      </c>
      <c r="AH28" s="10">
        <v>13.0</v>
      </c>
      <c r="AI28" s="10">
        <v>22.9</v>
      </c>
      <c r="AJ28" s="10">
        <v>0.188</v>
      </c>
      <c r="AK28" s="10">
        <v>0.559</v>
      </c>
      <c r="AL28" s="10">
        <v>12.7</v>
      </c>
      <c r="AM28" s="10">
        <v>76.9</v>
      </c>
      <c r="AN28" s="10">
        <v>0.222</v>
      </c>
      <c r="AO28" s="10">
        <v>14.6</v>
      </c>
      <c r="AP28" s="10">
        <v>0.578</v>
      </c>
      <c r="AQ28" s="10">
        <v>0.26</v>
      </c>
      <c r="AR28" s="10">
        <v>0.173</v>
      </c>
      <c r="AS28" s="10">
        <v>0.074</v>
      </c>
      <c r="AT28" s="10">
        <v>0.071</v>
      </c>
      <c r="AU28" s="10">
        <v>0.422</v>
      </c>
      <c r="AV28" s="10">
        <v>0.513</v>
      </c>
      <c r="AW28" s="10">
        <v>0.63</v>
      </c>
      <c r="AX28" s="10">
        <v>0.423</v>
      </c>
      <c r="AY28" s="10">
        <v>0.421</v>
      </c>
      <c r="AZ28" s="10">
        <v>0.402</v>
      </c>
      <c r="BA28" s="10">
        <v>0.346</v>
      </c>
      <c r="BB28" s="10">
        <v>0.5</v>
      </c>
      <c r="BC28" s="10">
        <v>0.787</v>
      </c>
      <c r="BD28" s="10">
        <v>0.047</v>
      </c>
      <c r="BE28" s="10">
        <v>293.0</v>
      </c>
      <c r="BF28" s="10">
        <v>0.274</v>
      </c>
      <c r="BG28" s="10">
        <v>1031.0</v>
      </c>
      <c r="BH28" s="10">
        <v>0.21</v>
      </c>
      <c r="BI28" s="11">
        <v>0.368</v>
      </c>
    </row>
    <row r="29">
      <c r="A29" s="12" t="s">
        <v>88</v>
      </c>
      <c r="B29" s="8">
        <v>0.0</v>
      </c>
      <c r="C29" s="9">
        <v>38.2</v>
      </c>
      <c r="D29" s="9">
        <v>88.6</v>
      </c>
      <c r="E29" s="9">
        <v>0.431</v>
      </c>
      <c r="F29" s="9">
        <v>11.3</v>
      </c>
      <c r="G29" s="9">
        <v>34.6</v>
      </c>
      <c r="H29" s="9">
        <v>0.326</v>
      </c>
      <c r="I29" s="9">
        <v>26.9</v>
      </c>
      <c r="J29" s="9">
        <v>54.0</v>
      </c>
      <c r="K29" s="9">
        <v>0.498</v>
      </c>
      <c r="L29" s="9">
        <v>17.2</v>
      </c>
      <c r="M29" s="9">
        <v>22.0</v>
      </c>
      <c r="N29" s="9">
        <v>0.782</v>
      </c>
      <c r="O29" s="9">
        <v>11.0</v>
      </c>
      <c r="P29" s="9">
        <v>32.0</v>
      </c>
      <c r="Q29" s="9">
        <v>43.0</v>
      </c>
      <c r="R29" s="9">
        <v>23.5</v>
      </c>
      <c r="S29" s="9">
        <v>7.7</v>
      </c>
      <c r="T29" s="9">
        <v>4.8</v>
      </c>
      <c r="U29" s="9">
        <v>14.2</v>
      </c>
      <c r="V29" s="9">
        <v>21.9</v>
      </c>
      <c r="W29" s="9">
        <v>104.8</v>
      </c>
      <c r="X29" s="10">
        <v>23.6</v>
      </c>
      <c r="Y29" s="10">
        <v>23.0</v>
      </c>
      <c r="Z29" s="10">
        <v>59.0</v>
      </c>
      <c r="AA29" s="10">
        <v>106.0</v>
      </c>
      <c r="AB29" s="10">
        <v>113.8</v>
      </c>
      <c r="AC29" s="10">
        <v>98.4</v>
      </c>
      <c r="AD29" s="10">
        <v>0.249</v>
      </c>
      <c r="AE29" s="10">
        <v>0.391</v>
      </c>
      <c r="AF29" s="10">
        <v>0.533</v>
      </c>
      <c r="AG29" s="10">
        <v>0.494</v>
      </c>
      <c r="AH29" s="10">
        <v>12.6</v>
      </c>
      <c r="AI29" s="10">
        <v>23.4</v>
      </c>
      <c r="AJ29" s="10">
        <v>0.194</v>
      </c>
      <c r="AK29" s="10">
        <v>0.541</v>
      </c>
      <c r="AL29" s="10">
        <v>13.1</v>
      </c>
      <c r="AM29" s="10">
        <v>75.6</v>
      </c>
      <c r="AN29" s="10">
        <v>0.226</v>
      </c>
      <c r="AO29" s="10">
        <v>14.0</v>
      </c>
      <c r="AP29" s="10">
        <v>0.609</v>
      </c>
      <c r="AQ29" s="10">
        <v>0.247</v>
      </c>
      <c r="AR29" s="10">
        <v>0.209</v>
      </c>
      <c r="AS29" s="10">
        <v>0.081</v>
      </c>
      <c r="AT29" s="10">
        <v>0.073</v>
      </c>
      <c r="AU29" s="10">
        <v>0.391</v>
      </c>
      <c r="AV29" s="10">
        <v>0.498</v>
      </c>
      <c r="AW29" s="10">
        <v>0.645</v>
      </c>
      <c r="AX29" s="10">
        <v>0.422</v>
      </c>
      <c r="AY29" s="10">
        <v>0.354</v>
      </c>
      <c r="AZ29" s="10">
        <v>0.376</v>
      </c>
      <c r="BA29" s="10">
        <v>0.326</v>
      </c>
      <c r="BB29" s="10">
        <v>0.498</v>
      </c>
      <c r="BC29" s="10">
        <v>0.893</v>
      </c>
      <c r="BD29" s="10">
        <v>0.039</v>
      </c>
      <c r="BE29" s="10">
        <v>257.0</v>
      </c>
      <c r="BF29" s="10">
        <v>0.304</v>
      </c>
      <c r="BG29" s="10">
        <v>1187.0</v>
      </c>
      <c r="BH29" s="10">
        <v>0.267</v>
      </c>
      <c r="BI29" s="11">
        <v>0.361</v>
      </c>
    </row>
    <row r="30">
      <c r="A30" s="12" t="s">
        <v>89</v>
      </c>
      <c r="B30" s="8">
        <v>0.0</v>
      </c>
      <c r="C30" s="9">
        <v>38.3</v>
      </c>
      <c r="D30" s="9">
        <v>88.3</v>
      </c>
      <c r="E30" s="9">
        <v>0.434</v>
      </c>
      <c r="F30" s="9">
        <v>12.2</v>
      </c>
      <c r="G30" s="9">
        <v>36.9</v>
      </c>
      <c r="H30" s="9">
        <v>0.331</v>
      </c>
      <c r="I30" s="9">
        <v>26.1</v>
      </c>
      <c r="J30" s="9">
        <v>51.4</v>
      </c>
      <c r="K30" s="9">
        <v>0.507</v>
      </c>
      <c r="L30" s="9">
        <v>15.5</v>
      </c>
      <c r="M30" s="9">
        <v>19.7</v>
      </c>
      <c r="N30" s="9">
        <v>0.787</v>
      </c>
      <c r="O30" s="9">
        <v>9.1</v>
      </c>
      <c r="P30" s="9">
        <v>35.2</v>
      </c>
      <c r="Q30" s="9">
        <v>44.3</v>
      </c>
      <c r="R30" s="9">
        <v>23.7</v>
      </c>
      <c r="S30" s="9">
        <v>6.8</v>
      </c>
      <c r="T30" s="9">
        <v>4.5</v>
      </c>
      <c r="U30" s="9">
        <v>14.5</v>
      </c>
      <c r="V30" s="9">
        <v>19.7</v>
      </c>
      <c r="W30" s="9">
        <v>104.2</v>
      </c>
      <c r="X30" s="10">
        <v>23.3</v>
      </c>
      <c r="Y30" s="10">
        <v>22.0</v>
      </c>
      <c r="Z30" s="10">
        <v>60.0</v>
      </c>
      <c r="AA30" s="10">
        <v>104.5</v>
      </c>
      <c r="AB30" s="10">
        <v>112.5</v>
      </c>
      <c r="AC30" s="10">
        <v>99.2</v>
      </c>
      <c r="AD30" s="10">
        <v>0.223</v>
      </c>
      <c r="AE30" s="10">
        <v>0.417</v>
      </c>
      <c r="AF30" s="10">
        <v>0.538</v>
      </c>
      <c r="AG30" s="10">
        <v>0.503</v>
      </c>
      <c r="AH30" s="10">
        <v>13.0</v>
      </c>
      <c r="AI30" s="10">
        <v>19.8</v>
      </c>
      <c r="AJ30" s="10">
        <v>0.175</v>
      </c>
      <c r="AK30" s="10">
        <v>0.532</v>
      </c>
      <c r="AL30" s="10">
        <v>11.7</v>
      </c>
      <c r="AM30" s="10">
        <v>77.2</v>
      </c>
      <c r="AN30" s="10">
        <v>0.196</v>
      </c>
      <c r="AO30" s="10">
        <v>14.4</v>
      </c>
      <c r="AP30" s="10">
        <v>0.583</v>
      </c>
      <c r="AQ30" s="10">
        <v>0.223</v>
      </c>
      <c r="AR30" s="10">
        <v>0.227</v>
      </c>
      <c r="AS30" s="10">
        <v>0.069</v>
      </c>
      <c r="AT30" s="10">
        <v>0.063</v>
      </c>
      <c r="AU30" s="10">
        <v>0.417</v>
      </c>
      <c r="AV30" s="10">
        <v>0.507</v>
      </c>
      <c r="AW30" s="10">
        <v>0.67</v>
      </c>
      <c r="AX30" s="10">
        <v>0.425</v>
      </c>
      <c r="AY30" s="10">
        <v>0.42</v>
      </c>
      <c r="AZ30" s="10">
        <v>0.329</v>
      </c>
      <c r="BA30" s="10">
        <v>0.331</v>
      </c>
      <c r="BB30" s="10">
        <v>0.499</v>
      </c>
      <c r="BC30" s="10">
        <v>0.88</v>
      </c>
      <c r="BD30" s="10">
        <v>0.061</v>
      </c>
      <c r="BE30" s="10">
        <v>384.0</v>
      </c>
      <c r="BF30" s="10">
        <v>0.268</v>
      </c>
      <c r="BG30" s="10">
        <v>1028.0</v>
      </c>
      <c r="BH30" s="10">
        <v>0.212</v>
      </c>
      <c r="BI30" s="11">
        <v>0.385</v>
      </c>
    </row>
    <row r="31">
      <c r="A31" s="13" t="s">
        <v>90</v>
      </c>
      <c r="B31" s="14">
        <v>0.0</v>
      </c>
      <c r="C31" s="15">
        <v>38.3</v>
      </c>
      <c r="D31" s="15">
        <v>89.1</v>
      </c>
      <c r="E31" s="15">
        <v>0.43</v>
      </c>
      <c r="F31" s="15">
        <v>12.1</v>
      </c>
      <c r="G31" s="15">
        <v>37.4</v>
      </c>
      <c r="H31" s="15">
        <v>0.323</v>
      </c>
      <c r="I31" s="15">
        <v>26.2</v>
      </c>
      <c r="J31" s="15">
        <v>51.8</v>
      </c>
      <c r="K31" s="15">
        <v>0.507</v>
      </c>
      <c r="L31" s="15">
        <v>15.0</v>
      </c>
      <c r="M31" s="15">
        <v>19.9</v>
      </c>
      <c r="N31" s="15">
        <v>0.756</v>
      </c>
      <c r="O31" s="15">
        <v>10.4</v>
      </c>
      <c r="P31" s="15">
        <v>35.2</v>
      </c>
      <c r="Q31" s="15">
        <v>45.6</v>
      </c>
      <c r="R31" s="15">
        <v>22.2</v>
      </c>
      <c r="S31" s="15">
        <v>7.6</v>
      </c>
      <c r="T31" s="15">
        <v>4.6</v>
      </c>
      <c r="U31" s="15">
        <v>14.0</v>
      </c>
      <c r="V31" s="15">
        <v>18.3</v>
      </c>
      <c r="W31" s="15">
        <v>103.7</v>
      </c>
      <c r="X31" s="16">
        <v>22.4</v>
      </c>
      <c r="Y31" s="16">
        <v>24.0</v>
      </c>
      <c r="Z31" s="16">
        <v>58.0</v>
      </c>
      <c r="AA31" s="16">
        <v>104.6</v>
      </c>
      <c r="AB31" s="16">
        <v>112.8</v>
      </c>
      <c r="AC31" s="16">
        <v>98.5</v>
      </c>
      <c r="AD31" s="16">
        <v>0.223</v>
      </c>
      <c r="AE31" s="16">
        <v>0.419</v>
      </c>
      <c r="AF31" s="16">
        <v>0.53</v>
      </c>
      <c r="AG31" s="16">
        <v>0.497</v>
      </c>
      <c r="AH31" s="16">
        <v>12.5</v>
      </c>
      <c r="AI31" s="16">
        <v>21.8</v>
      </c>
      <c r="AJ31" s="16">
        <v>0.169</v>
      </c>
      <c r="AK31" s="16">
        <v>0.533</v>
      </c>
      <c r="AL31" s="16">
        <v>11.8</v>
      </c>
      <c r="AM31" s="16">
        <v>76.1</v>
      </c>
      <c r="AN31" s="16">
        <v>0.169</v>
      </c>
      <c r="AO31" s="16">
        <v>14.3</v>
      </c>
      <c r="AP31" s="16">
        <v>0.581</v>
      </c>
      <c r="AQ31" s="16">
        <v>0.205</v>
      </c>
      <c r="AR31" s="16">
        <v>0.261</v>
      </c>
      <c r="AS31" s="16">
        <v>0.073</v>
      </c>
      <c r="AT31" s="16">
        <v>0.041</v>
      </c>
      <c r="AU31" s="16">
        <v>0.419</v>
      </c>
      <c r="AV31" s="16">
        <v>0.507</v>
      </c>
      <c r="AW31" s="16">
        <v>0.643</v>
      </c>
      <c r="AX31" s="16">
        <v>0.444</v>
      </c>
      <c r="AY31" s="16">
        <v>0.427</v>
      </c>
      <c r="AZ31" s="16">
        <v>0.366</v>
      </c>
      <c r="BA31" s="16">
        <v>0.323</v>
      </c>
      <c r="BB31" s="16">
        <v>0.466</v>
      </c>
      <c r="BC31" s="16">
        <v>0.828</v>
      </c>
      <c r="BD31" s="16">
        <v>0.052</v>
      </c>
      <c r="BE31" s="16">
        <v>325.0</v>
      </c>
      <c r="BF31" s="16">
        <v>0.32</v>
      </c>
      <c r="BG31" s="16">
        <v>1199.0</v>
      </c>
      <c r="BH31" s="16">
        <v>0.207</v>
      </c>
      <c r="BI31" s="17">
        <v>0.349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75"/>
    <col customWidth="1" min="2" max="2" width="16.7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4" t="s">
        <v>23</v>
      </c>
      <c r="Y1" s="4" t="s">
        <v>24</v>
      </c>
      <c r="Z1" s="4" t="s">
        <v>25</v>
      </c>
      <c r="AA1" s="4" t="s">
        <v>91</v>
      </c>
      <c r="AB1" s="4" t="s">
        <v>92</v>
      </c>
      <c r="AC1" s="4" t="s">
        <v>93</v>
      </c>
      <c r="AD1" s="4" t="s">
        <v>94</v>
      </c>
      <c r="AE1" s="4" t="s">
        <v>95</v>
      </c>
      <c r="AF1" s="4" t="s">
        <v>26</v>
      </c>
      <c r="AG1" s="4" t="s">
        <v>27</v>
      </c>
      <c r="AH1" s="4" t="s">
        <v>96</v>
      </c>
      <c r="AI1" s="4" t="s">
        <v>28</v>
      </c>
      <c r="AJ1" s="4" t="s">
        <v>29</v>
      </c>
      <c r="AK1" s="4" t="s">
        <v>30</v>
      </c>
      <c r="AL1" s="4" t="s">
        <v>31</v>
      </c>
      <c r="AM1" s="4" t="s">
        <v>32</v>
      </c>
      <c r="AN1" s="4" t="s">
        <v>33</v>
      </c>
      <c r="AO1" s="4" t="s">
        <v>34</v>
      </c>
      <c r="AP1" s="4" t="s">
        <v>35</v>
      </c>
      <c r="AQ1" s="4" t="s">
        <v>36</v>
      </c>
      <c r="AR1" s="4" t="s">
        <v>37</v>
      </c>
      <c r="AS1" s="4" t="s">
        <v>38</v>
      </c>
      <c r="AT1" s="4" t="s">
        <v>39</v>
      </c>
      <c r="AU1" s="5" t="s">
        <v>40</v>
      </c>
      <c r="AV1" s="5" t="s">
        <v>41</v>
      </c>
      <c r="AW1" s="5" t="s">
        <v>42</v>
      </c>
      <c r="AX1" s="5" t="s">
        <v>43</v>
      </c>
      <c r="AY1" s="5" t="s">
        <v>44</v>
      </c>
      <c r="AZ1" s="5" t="s">
        <v>45</v>
      </c>
      <c r="BA1" s="5" t="s">
        <v>46</v>
      </c>
      <c r="BB1" s="5" t="s">
        <v>47</v>
      </c>
      <c r="BC1" s="5" t="s">
        <v>48</v>
      </c>
      <c r="BD1" s="5" t="s">
        <v>49</v>
      </c>
      <c r="BE1" s="5" t="s">
        <v>50</v>
      </c>
      <c r="BF1" s="5" t="s">
        <v>51</v>
      </c>
      <c r="BG1" s="5" t="s">
        <v>52</v>
      </c>
      <c r="BH1" s="5" t="s">
        <v>53</v>
      </c>
      <c r="BI1" s="5" t="s">
        <v>54</v>
      </c>
      <c r="BJ1" s="5" t="s">
        <v>55</v>
      </c>
      <c r="BK1" s="5" t="s">
        <v>56</v>
      </c>
      <c r="BL1" s="5" t="s">
        <v>57</v>
      </c>
      <c r="BM1" s="5" t="s">
        <v>58</v>
      </c>
      <c r="BN1" s="5" t="s">
        <v>59</v>
      </c>
      <c r="BO1" s="6" t="s">
        <v>60</v>
      </c>
    </row>
    <row r="2">
      <c r="A2" s="7" t="s">
        <v>61</v>
      </c>
      <c r="B2" s="8">
        <v>1.0</v>
      </c>
      <c r="C2" s="9">
        <v>41.6</v>
      </c>
      <c r="D2" s="9">
        <v>91.0</v>
      </c>
      <c r="E2" s="9">
        <v>0.457</v>
      </c>
      <c r="F2" s="9">
        <v>14.8</v>
      </c>
      <c r="G2" s="9">
        <v>41.3</v>
      </c>
      <c r="H2" s="9">
        <v>0.358</v>
      </c>
      <c r="I2" s="9">
        <v>26.8</v>
      </c>
      <c r="J2" s="9">
        <v>49.7</v>
      </c>
      <c r="K2" s="9">
        <v>0.54</v>
      </c>
      <c r="L2" s="9">
        <v>18.0</v>
      </c>
      <c r="M2" s="9">
        <v>23.1</v>
      </c>
      <c r="N2" s="9">
        <v>0.778</v>
      </c>
      <c r="O2" s="9">
        <v>11.2</v>
      </c>
      <c r="P2" s="9">
        <v>32.9</v>
      </c>
      <c r="Q2" s="9">
        <v>44.2</v>
      </c>
      <c r="R2" s="9">
        <v>25.7</v>
      </c>
      <c r="S2" s="9">
        <v>8.8</v>
      </c>
      <c r="T2" s="9">
        <v>5.6</v>
      </c>
      <c r="U2" s="9">
        <v>14.3</v>
      </c>
      <c r="V2" s="9">
        <v>21.8</v>
      </c>
      <c r="W2" s="9">
        <v>115.9</v>
      </c>
      <c r="X2" s="10">
        <v>24.2</v>
      </c>
      <c r="Y2" s="10">
        <v>46.0</v>
      </c>
      <c r="Z2" s="10">
        <v>36.0</v>
      </c>
      <c r="AA2" s="10">
        <v>48.0</v>
      </c>
      <c r="AB2" s="10">
        <v>34.0</v>
      </c>
      <c r="AC2" s="10">
        <v>2.63</v>
      </c>
      <c r="AD2" s="10">
        <v>-0.1</v>
      </c>
      <c r="AE2" s="10">
        <v>2.53</v>
      </c>
      <c r="AF2" s="10">
        <v>114.3</v>
      </c>
      <c r="AG2" s="10">
        <v>111.7</v>
      </c>
      <c r="AH2" s="10">
        <v>2.6</v>
      </c>
      <c r="AI2" s="10">
        <v>100.9</v>
      </c>
      <c r="AJ2" s="10">
        <v>0.254</v>
      </c>
      <c r="AK2" s="10">
        <v>0.454</v>
      </c>
      <c r="AL2" s="10">
        <v>0.573</v>
      </c>
      <c r="AM2" s="10">
        <v>0.539</v>
      </c>
      <c r="AN2" s="10">
        <v>12.4</v>
      </c>
      <c r="AO2" s="10">
        <v>24.4</v>
      </c>
      <c r="AP2" s="10">
        <v>0.198</v>
      </c>
      <c r="AQ2" s="10">
        <v>0.535</v>
      </c>
      <c r="AR2" s="10">
        <v>14.2</v>
      </c>
      <c r="AS2" s="10">
        <v>74.9</v>
      </c>
      <c r="AT2" s="10">
        <v>0.227</v>
      </c>
      <c r="AU2" s="10">
        <v>14.5</v>
      </c>
      <c r="AV2" s="10">
        <v>0.546</v>
      </c>
      <c r="AW2" s="10">
        <v>0.267</v>
      </c>
      <c r="AX2" s="10">
        <v>0.173</v>
      </c>
      <c r="AY2" s="10">
        <v>0.059</v>
      </c>
      <c r="AZ2" s="10">
        <v>0.047</v>
      </c>
      <c r="BA2" s="10">
        <v>0.454</v>
      </c>
      <c r="BB2" s="10">
        <v>0.54</v>
      </c>
      <c r="BC2" s="10">
        <v>0.677</v>
      </c>
      <c r="BD2" s="10">
        <v>0.413</v>
      </c>
      <c r="BE2" s="10">
        <v>0.432</v>
      </c>
      <c r="BF2" s="10">
        <v>0.366</v>
      </c>
      <c r="BG2" s="10">
        <v>0.358</v>
      </c>
      <c r="BH2" s="10">
        <v>0.519</v>
      </c>
      <c r="BI2" s="10">
        <v>0.797</v>
      </c>
      <c r="BJ2" s="10">
        <v>0.066</v>
      </c>
      <c r="BK2" s="10">
        <v>429.0</v>
      </c>
      <c r="BL2" s="10">
        <v>0.278</v>
      </c>
      <c r="BM2" s="10">
        <v>1136.0</v>
      </c>
      <c r="BN2" s="10">
        <v>0.222</v>
      </c>
      <c r="BO2" s="11">
        <v>0.394</v>
      </c>
    </row>
    <row r="3">
      <c r="A3" s="7" t="s">
        <v>62</v>
      </c>
      <c r="B3" s="8">
        <v>1.0</v>
      </c>
      <c r="C3" s="9">
        <v>43.5</v>
      </c>
      <c r="D3" s="9">
        <v>94.4</v>
      </c>
      <c r="E3" s="9">
        <v>0.461</v>
      </c>
      <c r="F3" s="9">
        <v>11.5</v>
      </c>
      <c r="G3" s="9">
        <v>32.7</v>
      </c>
      <c r="H3" s="9">
        <v>0.353</v>
      </c>
      <c r="I3" s="9">
        <v>32.0</v>
      </c>
      <c r="J3" s="9">
        <v>61.7</v>
      </c>
      <c r="K3" s="9">
        <v>0.519</v>
      </c>
      <c r="L3" s="9">
        <v>17.0</v>
      </c>
      <c r="M3" s="9">
        <v>23.1</v>
      </c>
      <c r="N3" s="9">
        <v>0.734</v>
      </c>
      <c r="O3" s="9">
        <v>14.1</v>
      </c>
      <c r="P3" s="9">
        <v>35.0</v>
      </c>
      <c r="Q3" s="9">
        <v>49.2</v>
      </c>
      <c r="R3" s="9">
        <v>26.0</v>
      </c>
      <c r="S3" s="9">
        <v>9.8</v>
      </c>
      <c r="T3" s="9">
        <v>6.5</v>
      </c>
      <c r="U3" s="9">
        <v>13.2</v>
      </c>
      <c r="V3" s="9">
        <v>19.8</v>
      </c>
      <c r="W3" s="9">
        <v>115.6</v>
      </c>
      <c r="X3" s="10">
        <v>24.0</v>
      </c>
      <c r="Y3" s="10">
        <v>56.0</v>
      </c>
      <c r="Z3" s="10">
        <v>26.0</v>
      </c>
      <c r="AA3" s="10">
        <v>55.0</v>
      </c>
      <c r="AB3" s="10">
        <v>27.0</v>
      </c>
      <c r="AC3" s="10">
        <v>5.68</v>
      </c>
      <c r="AD3" s="10">
        <v>-0.32</v>
      </c>
      <c r="AE3" s="10">
        <v>5.37</v>
      </c>
      <c r="AF3" s="10">
        <v>114.6</v>
      </c>
      <c r="AG3" s="10">
        <v>109.0</v>
      </c>
      <c r="AH3" s="10">
        <v>5.6</v>
      </c>
      <c r="AI3" s="10">
        <v>100.3</v>
      </c>
      <c r="AJ3" s="10">
        <v>0.245</v>
      </c>
      <c r="AK3" s="10">
        <v>0.346</v>
      </c>
      <c r="AL3" s="10">
        <v>0.553</v>
      </c>
      <c r="AM3" s="10">
        <v>0.522</v>
      </c>
      <c r="AN3" s="10">
        <v>11.2</v>
      </c>
      <c r="AO3" s="10">
        <v>30.0</v>
      </c>
      <c r="AP3" s="10">
        <v>0.18</v>
      </c>
      <c r="AQ3" s="10">
        <v>0.523</v>
      </c>
      <c r="AR3" s="10">
        <v>13.3</v>
      </c>
      <c r="AS3" s="10">
        <v>77.8</v>
      </c>
      <c r="AT3" s="10">
        <v>0.195</v>
      </c>
      <c r="AU3" s="10">
        <v>12.9</v>
      </c>
      <c r="AV3" s="10">
        <v>0.654</v>
      </c>
      <c r="AW3" s="10">
        <v>0.263</v>
      </c>
      <c r="AX3" s="10">
        <v>0.235</v>
      </c>
      <c r="AY3" s="10">
        <v>0.111</v>
      </c>
      <c r="AZ3" s="10">
        <v>0.045</v>
      </c>
      <c r="BA3" s="10">
        <v>0.346</v>
      </c>
      <c r="BB3" s="10">
        <v>0.519</v>
      </c>
      <c r="BC3" s="10">
        <v>0.674</v>
      </c>
      <c r="BD3" s="10">
        <v>0.423</v>
      </c>
      <c r="BE3" s="10">
        <v>0.41</v>
      </c>
      <c r="BF3" s="10">
        <v>0.382</v>
      </c>
      <c r="BG3" s="10">
        <v>0.353</v>
      </c>
      <c r="BH3" s="10">
        <v>0.504</v>
      </c>
      <c r="BI3" s="10">
        <v>0.854</v>
      </c>
      <c r="BJ3" s="10">
        <v>0.056</v>
      </c>
      <c r="BK3" s="10">
        <v>384.0</v>
      </c>
      <c r="BL3" s="10">
        <v>0.272</v>
      </c>
      <c r="BM3" s="10">
        <v>1165.0</v>
      </c>
      <c r="BN3" s="10">
        <v>0.231</v>
      </c>
      <c r="BO3" s="11">
        <v>0.368</v>
      </c>
    </row>
    <row r="4">
      <c r="A4" s="7" t="s">
        <v>63</v>
      </c>
      <c r="B4" s="8">
        <v>1.0</v>
      </c>
      <c r="C4" s="9">
        <v>41.8</v>
      </c>
      <c r="D4" s="9">
        <v>89.4</v>
      </c>
      <c r="E4" s="9">
        <v>0.468</v>
      </c>
      <c r="F4" s="9">
        <v>14.1</v>
      </c>
      <c r="G4" s="9">
        <v>38.4</v>
      </c>
      <c r="H4" s="9">
        <v>0.366</v>
      </c>
      <c r="I4" s="9">
        <v>27.8</v>
      </c>
      <c r="J4" s="9">
        <v>51.0</v>
      </c>
      <c r="K4" s="9">
        <v>0.544</v>
      </c>
      <c r="L4" s="9">
        <v>17.8</v>
      </c>
      <c r="M4" s="9">
        <v>22.9</v>
      </c>
      <c r="N4" s="9">
        <v>0.776</v>
      </c>
      <c r="O4" s="9">
        <v>10.2</v>
      </c>
      <c r="P4" s="9">
        <v>36.5</v>
      </c>
      <c r="Q4" s="9">
        <v>46.7</v>
      </c>
      <c r="R4" s="9">
        <v>23.9</v>
      </c>
      <c r="S4" s="9">
        <v>7.6</v>
      </c>
      <c r="T4" s="9">
        <v>4.0</v>
      </c>
      <c r="U4" s="9">
        <v>13.4</v>
      </c>
      <c r="V4" s="9">
        <v>18.2</v>
      </c>
      <c r="W4" s="9">
        <v>115.5</v>
      </c>
      <c r="X4" s="10">
        <v>28.5</v>
      </c>
      <c r="Y4" s="10">
        <v>51.0</v>
      </c>
      <c r="Z4" s="10">
        <v>31.0</v>
      </c>
      <c r="AA4" s="10">
        <v>49.0</v>
      </c>
      <c r="AB4" s="10">
        <v>33.0</v>
      </c>
      <c r="AC4" s="10">
        <v>3.35</v>
      </c>
      <c r="AD4" s="10">
        <v>-0.14</v>
      </c>
      <c r="AE4" s="10">
        <v>3.22</v>
      </c>
      <c r="AF4" s="10">
        <v>115.1</v>
      </c>
      <c r="AG4" s="10">
        <v>111.8</v>
      </c>
      <c r="AH4" s="10">
        <v>3.3</v>
      </c>
      <c r="AI4" s="10">
        <v>99.9</v>
      </c>
      <c r="AJ4" s="10">
        <v>0.257</v>
      </c>
      <c r="AK4" s="10">
        <v>0.43</v>
      </c>
      <c r="AL4" s="10">
        <v>0.58</v>
      </c>
      <c r="AM4" s="10">
        <v>0.546</v>
      </c>
      <c r="AN4" s="10">
        <v>11.9</v>
      </c>
      <c r="AO4" s="10">
        <v>23.0</v>
      </c>
      <c r="AP4" s="10">
        <v>0.199</v>
      </c>
      <c r="AQ4" s="10">
        <v>0.536</v>
      </c>
      <c r="AR4" s="10">
        <v>11.6</v>
      </c>
      <c r="AS4" s="10">
        <v>78.6</v>
      </c>
      <c r="AT4" s="10">
        <v>0.165</v>
      </c>
      <c r="AU4" s="10">
        <v>15.1</v>
      </c>
      <c r="AV4" s="10">
        <v>0.57</v>
      </c>
      <c r="AW4" s="10">
        <v>0.236</v>
      </c>
      <c r="AX4" s="10">
        <v>0.161</v>
      </c>
      <c r="AY4" s="10">
        <v>0.103</v>
      </c>
      <c r="AZ4" s="10">
        <v>0.07</v>
      </c>
      <c r="BA4" s="10">
        <v>0.43</v>
      </c>
      <c r="BB4" s="10">
        <v>0.544</v>
      </c>
      <c r="BC4" s="10">
        <v>0.717</v>
      </c>
      <c r="BD4" s="10">
        <v>0.42</v>
      </c>
      <c r="BE4" s="10">
        <v>0.446</v>
      </c>
      <c r="BF4" s="10">
        <v>0.395</v>
      </c>
      <c r="BG4" s="10">
        <v>0.366</v>
      </c>
      <c r="BH4" s="10">
        <v>0.461</v>
      </c>
      <c r="BI4" s="10">
        <v>0.789</v>
      </c>
      <c r="BJ4" s="10">
        <v>0.049</v>
      </c>
      <c r="BK4" s="10">
        <v>317.0</v>
      </c>
      <c r="BL4" s="10">
        <v>0.251</v>
      </c>
      <c r="BM4" s="10">
        <v>1080.0</v>
      </c>
      <c r="BN4" s="10">
        <v>0.241</v>
      </c>
      <c r="BO4" s="11">
        <v>0.393</v>
      </c>
    </row>
    <row r="5">
      <c r="A5" s="12" t="s">
        <v>64</v>
      </c>
      <c r="B5" s="8">
        <v>0.0</v>
      </c>
      <c r="C5" s="9">
        <v>42.8</v>
      </c>
      <c r="D5" s="9">
        <v>91.4</v>
      </c>
      <c r="E5" s="9">
        <v>0.468</v>
      </c>
      <c r="F5" s="9">
        <v>13.9</v>
      </c>
      <c r="G5" s="9">
        <v>38.2</v>
      </c>
      <c r="H5" s="9">
        <v>0.365</v>
      </c>
      <c r="I5" s="9">
        <v>28.8</v>
      </c>
      <c r="J5" s="9">
        <v>53.3</v>
      </c>
      <c r="K5" s="9">
        <v>0.542</v>
      </c>
      <c r="L5" s="9">
        <v>15.8</v>
      </c>
      <c r="M5" s="9">
        <v>21.4</v>
      </c>
      <c r="N5" s="9">
        <v>0.74</v>
      </c>
      <c r="O5" s="9">
        <v>10.8</v>
      </c>
      <c r="P5" s="9">
        <v>33.7</v>
      </c>
      <c r="Q5" s="9">
        <v>44.6</v>
      </c>
      <c r="R5" s="9">
        <v>28.1</v>
      </c>
      <c r="S5" s="9">
        <v>8.6</v>
      </c>
      <c r="T5" s="9">
        <v>4.9</v>
      </c>
      <c r="U5" s="9">
        <v>13.3</v>
      </c>
      <c r="V5" s="9">
        <v>19.9</v>
      </c>
      <c r="W5" s="9">
        <v>115.3</v>
      </c>
      <c r="X5" s="10">
        <v>25.5</v>
      </c>
      <c r="Y5" s="10">
        <v>43.0</v>
      </c>
      <c r="Z5" s="10">
        <v>39.0</v>
      </c>
      <c r="AA5" s="10">
        <v>42.0</v>
      </c>
      <c r="AB5" s="10">
        <v>40.0</v>
      </c>
      <c r="AC5" s="10">
        <v>0.44</v>
      </c>
      <c r="AD5" s="10">
        <v>0.09</v>
      </c>
      <c r="AE5" s="10">
        <v>0.53</v>
      </c>
      <c r="AF5" s="10">
        <v>114.1</v>
      </c>
      <c r="AG5" s="10">
        <v>113.7</v>
      </c>
      <c r="AH5" s="10">
        <v>0.4</v>
      </c>
      <c r="AI5" s="10">
        <v>100.0</v>
      </c>
      <c r="AJ5" s="10">
        <v>0.234</v>
      </c>
      <c r="AK5" s="10">
        <v>0.418</v>
      </c>
      <c r="AL5" s="10">
        <v>0.572</v>
      </c>
      <c r="AM5" s="10">
        <v>0.544</v>
      </c>
      <c r="AN5" s="10">
        <v>11.6</v>
      </c>
      <c r="AO5" s="10">
        <v>23.3</v>
      </c>
      <c r="AP5" s="10">
        <v>0.173</v>
      </c>
      <c r="AQ5" s="10">
        <v>0.544</v>
      </c>
      <c r="AR5" s="10">
        <v>13.1</v>
      </c>
      <c r="AS5" s="10">
        <v>74.8</v>
      </c>
      <c r="AT5" s="10">
        <v>0.187</v>
      </c>
      <c r="AU5" s="10">
        <v>13.9</v>
      </c>
      <c r="AV5" s="10">
        <v>0.582</v>
      </c>
      <c r="AW5" s="10">
        <v>0.29</v>
      </c>
      <c r="AX5" s="10">
        <v>0.177</v>
      </c>
      <c r="AY5" s="10">
        <v>0.069</v>
      </c>
      <c r="AZ5" s="10">
        <v>0.047</v>
      </c>
      <c r="BA5" s="10">
        <v>0.418</v>
      </c>
      <c r="BB5" s="10">
        <v>0.542</v>
      </c>
      <c r="BC5" s="10">
        <v>0.69</v>
      </c>
      <c r="BD5" s="10">
        <v>0.385</v>
      </c>
      <c r="BE5" s="10">
        <v>0.402</v>
      </c>
      <c r="BF5" s="10">
        <v>0.419</v>
      </c>
      <c r="BG5" s="10">
        <v>0.365</v>
      </c>
      <c r="BH5" s="10">
        <v>0.559</v>
      </c>
      <c r="BI5" s="10">
        <v>0.857</v>
      </c>
      <c r="BJ5" s="10">
        <v>0.079</v>
      </c>
      <c r="BK5" s="10">
        <v>531.0</v>
      </c>
      <c r="BL5" s="10">
        <v>0.285</v>
      </c>
      <c r="BM5" s="10">
        <v>1141.0</v>
      </c>
      <c r="BN5" s="10">
        <v>0.287</v>
      </c>
      <c r="BO5" s="11">
        <v>0.372</v>
      </c>
    </row>
    <row r="6">
      <c r="A6" s="7" t="s">
        <v>65</v>
      </c>
      <c r="B6" s="8">
        <v>1.0</v>
      </c>
      <c r="C6" s="9">
        <v>43.7</v>
      </c>
      <c r="D6" s="9">
        <v>90.1</v>
      </c>
      <c r="E6" s="9">
        <v>0.485</v>
      </c>
      <c r="F6" s="9">
        <v>11.6</v>
      </c>
      <c r="G6" s="9">
        <v>31.9</v>
      </c>
      <c r="H6" s="9">
        <v>0.364</v>
      </c>
      <c r="I6" s="9">
        <v>32.1</v>
      </c>
      <c r="J6" s="9">
        <v>58.2</v>
      </c>
      <c r="K6" s="9">
        <v>0.551</v>
      </c>
      <c r="L6" s="9">
        <v>15.9</v>
      </c>
      <c r="M6" s="9">
        <v>19.9</v>
      </c>
      <c r="N6" s="9">
        <v>0.797</v>
      </c>
      <c r="O6" s="9">
        <v>9.8</v>
      </c>
      <c r="P6" s="9">
        <v>35.5</v>
      </c>
      <c r="Q6" s="9">
        <v>45.3</v>
      </c>
      <c r="R6" s="9">
        <v>27.4</v>
      </c>
      <c r="S6" s="9">
        <v>8.6</v>
      </c>
      <c r="T6" s="9">
        <v>4.4</v>
      </c>
      <c r="U6" s="9">
        <v>12.9</v>
      </c>
      <c r="V6" s="9">
        <v>19.9</v>
      </c>
      <c r="W6" s="9">
        <v>114.8</v>
      </c>
      <c r="X6" s="10">
        <v>27.5</v>
      </c>
      <c r="Y6" s="10">
        <v>64.0</v>
      </c>
      <c r="Z6" s="10">
        <v>18.0</v>
      </c>
      <c r="AA6" s="10">
        <v>59.0</v>
      </c>
      <c r="AB6" s="10">
        <v>23.0</v>
      </c>
      <c r="AC6" s="10">
        <v>7.5</v>
      </c>
      <c r="AD6" s="10">
        <v>-0.56</v>
      </c>
      <c r="AE6" s="10">
        <v>6.94</v>
      </c>
      <c r="AF6" s="10">
        <v>114.8</v>
      </c>
      <c r="AG6" s="10">
        <v>107.3</v>
      </c>
      <c r="AH6" s="10">
        <v>7.5</v>
      </c>
      <c r="AI6" s="10">
        <v>99.8</v>
      </c>
      <c r="AJ6" s="10">
        <v>0.221</v>
      </c>
      <c r="AK6" s="10">
        <v>0.354</v>
      </c>
      <c r="AL6" s="10">
        <v>0.581</v>
      </c>
      <c r="AM6" s="10">
        <v>0.549</v>
      </c>
      <c r="AN6" s="10">
        <v>11.6</v>
      </c>
      <c r="AO6" s="10">
        <v>22.3</v>
      </c>
      <c r="AP6" s="10">
        <v>0.176</v>
      </c>
      <c r="AQ6" s="10">
        <v>0.51</v>
      </c>
      <c r="AR6" s="10">
        <v>13.0</v>
      </c>
      <c r="AS6" s="10">
        <v>77.1</v>
      </c>
      <c r="AT6" s="10">
        <v>0.195</v>
      </c>
      <c r="AU6" s="10">
        <v>14.2</v>
      </c>
      <c r="AV6" s="10">
        <v>0.646</v>
      </c>
      <c r="AW6" s="10">
        <v>0.188</v>
      </c>
      <c r="AX6" s="10">
        <v>0.222</v>
      </c>
      <c r="AY6" s="10">
        <v>0.149</v>
      </c>
      <c r="AZ6" s="10">
        <v>0.088</v>
      </c>
      <c r="BA6" s="10">
        <v>0.354</v>
      </c>
      <c r="BB6" s="10">
        <v>0.551</v>
      </c>
      <c r="BC6" s="10">
        <v>0.709</v>
      </c>
      <c r="BD6" s="10">
        <v>0.503</v>
      </c>
      <c r="BE6" s="10">
        <v>0.497</v>
      </c>
      <c r="BF6" s="10">
        <v>0.427</v>
      </c>
      <c r="BG6" s="10">
        <v>0.364</v>
      </c>
      <c r="BH6" s="10">
        <v>0.552</v>
      </c>
      <c r="BI6" s="10">
        <v>0.832</v>
      </c>
      <c r="BJ6" s="10">
        <v>0.053</v>
      </c>
      <c r="BK6" s="10">
        <v>370.0</v>
      </c>
      <c r="BL6" s="10">
        <v>0.22</v>
      </c>
      <c r="BM6" s="10">
        <v>951.0</v>
      </c>
      <c r="BN6" s="10">
        <v>0.26</v>
      </c>
      <c r="BO6" s="11">
        <v>0.39</v>
      </c>
    </row>
    <row r="7">
      <c r="A7" s="7" t="s">
        <v>66</v>
      </c>
      <c r="B7" s="8">
        <v>1.0</v>
      </c>
      <c r="C7" s="9">
        <v>41.5</v>
      </c>
      <c r="D7" s="9">
        <v>88.3</v>
      </c>
      <c r="E7" s="9">
        <v>0.47</v>
      </c>
      <c r="F7" s="9">
        <v>12.9</v>
      </c>
      <c r="G7" s="9">
        <v>34.4</v>
      </c>
      <c r="H7" s="9">
        <v>0.374</v>
      </c>
      <c r="I7" s="9">
        <v>28.6</v>
      </c>
      <c r="J7" s="9">
        <v>53.9</v>
      </c>
      <c r="K7" s="9">
        <v>0.531</v>
      </c>
      <c r="L7" s="9">
        <v>18.1</v>
      </c>
      <c r="M7" s="9">
        <v>22.3</v>
      </c>
      <c r="N7" s="9">
        <v>0.812</v>
      </c>
      <c r="O7" s="9">
        <v>10.0</v>
      </c>
      <c r="P7" s="9">
        <v>33.9</v>
      </c>
      <c r="Q7" s="9">
        <v>44.0</v>
      </c>
      <c r="R7" s="9">
        <v>24.6</v>
      </c>
      <c r="S7" s="9">
        <v>7.2</v>
      </c>
      <c r="T7" s="9">
        <v>4.2</v>
      </c>
      <c r="U7" s="9">
        <v>11.9</v>
      </c>
      <c r="V7" s="9">
        <v>18.7</v>
      </c>
      <c r="W7" s="9">
        <v>113.9</v>
      </c>
      <c r="X7" s="10">
        <v>26.1</v>
      </c>
      <c r="Y7" s="10">
        <v>43.0</v>
      </c>
      <c r="Z7" s="10">
        <v>39.0</v>
      </c>
      <c r="AA7" s="10">
        <v>45.0</v>
      </c>
      <c r="AB7" s="10">
        <v>37.0</v>
      </c>
      <c r="AC7" s="10">
        <v>1.56</v>
      </c>
      <c r="AD7" s="10">
        <v>-0.01</v>
      </c>
      <c r="AE7" s="10">
        <v>1.55</v>
      </c>
      <c r="AF7" s="10">
        <v>116.5</v>
      </c>
      <c r="AG7" s="10">
        <v>114.9</v>
      </c>
      <c r="AH7" s="10">
        <v>1.6</v>
      </c>
      <c r="AI7" s="10">
        <v>97.7</v>
      </c>
      <c r="AJ7" s="10">
        <v>0.253</v>
      </c>
      <c r="AK7" s="10">
        <v>0.39</v>
      </c>
      <c r="AL7" s="10">
        <v>0.581</v>
      </c>
      <c r="AM7" s="10">
        <v>0.543</v>
      </c>
      <c r="AN7" s="10">
        <v>10.8</v>
      </c>
      <c r="AO7" s="10">
        <v>23.0</v>
      </c>
      <c r="AP7" s="10">
        <v>0.205</v>
      </c>
      <c r="AQ7" s="10">
        <v>0.543</v>
      </c>
      <c r="AR7" s="10">
        <v>11.5</v>
      </c>
      <c r="AS7" s="10">
        <v>76.9</v>
      </c>
      <c r="AT7" s="10">
        <v>0.177</v>
      </c>
      <c r="AU7" s="10">
        <v>14.5</v>
      </c>
      <c r="AV7" s="10">
        <v>0.61</v>
      </c>
      <c r="AW7" s="10">
        <v>0.246</v>
      </c>
      <c r="AX7" s="10">
        <v>0.164</v>
      </c>
      <c r="AY7" s="10">
        <v>0.111</v>
      </c>
      <c r="AZ7" s="10">
        <v>0.089</v>
      </c>
      <c r="BA7" s="10">
        <v>0.39</v>
      </c>
      <c r="BB7" s="10">
        <v>0.531</v>
      </c>
      <c r="BC7" s="10">
        <v>0.669</v>
      </c>
      <c r="BD7" s="10">
        <v>0.437</v>
      </c>
      <c r="BE7" s="10">
        <v>0.444</v>
      </c>
      <c r="BF7" s="10">
        <v>0.429</v>
      </c>
      <c r="BG7" s="10">
        <v>0.374</v>
      </c>
      <c r="BH7" s="10">
        <v>0.529</v>
      </c>
      <c r="BI7" s="10">
        <v>0.735</v>
      </c>
      <c r="BJ7" s="10">
        <v>0.06</v>
      </c>
      <c r="BK7" s="10">
        <v>401.0</v>
      </c>
      <c r="BL7" s="10">
        <v>0.233</v>
      </c>
      <c r="BM7" s="10">
        <v>916.0</v>
      </c>
      <c r="BN7" s="10">
        <v>0.221</v>
      </c>
      <c r="BO7" s="11">
        <v>0.426</v>
      </c>
    </row>
    <row r="8">
      <c r="A8" s="7" t="s">
        <v>67</v>
      </c>
      <c r="B8" s="8">
        <v>1.0</v>
      </c>
      <c r="C8" s="9">
        <v>40.6</v>
      </c>
      <c r="D8" s="9">
        <v>86.2</v>
      </c>
      <c r="E8" s="9">
        <v>0.471</v>
      </c>
      <c r="F8" s="9">
        <v>14.5</v>
      </c>
      <c r="G8" s="9">
        <v>40.3</v>
      </c>
      <c r="H8" s="9">
        <v>0.36</v>
      </c>
      <c r="I8" s="9">
        <v>26.0</v>
      </c>
      <c r="J8" s="9">
        <v>45.8</v>
      </c>
      <c r="K8" s="9">
        <v>0.568</v>
      </c>
      <c r="L8" s="9">
        <v>17.9</v>
      </c>
      <c r="M8" s="9">
        <v>23.4</v>
      </c>
      <c r="N8" s="9">
        <v>0.767</v>
      </c>
      <c r="O8" s="9">
        <v>10.8</v>
      </c>
      <c r="P8" s="9">
        <v>35.6</v>
      </c>
      <c r="Q8" s="9">
        <v>46.3</v>
      </c>
      <c r="R8" s="9">
        <v>22.4</v>
      </c>
      <c r="S8" s="9">
        <v>7.2</v>
      </c>
      <c r="T8" s="9">
        <v>4.9</v>
      </c>
      <c r="U8" s="9">
        <v>14.0</v>
      </c>
      <c r="V8" s="9">
        <v>18.9</v>
      </c>
      <c r="W8" s="9">
        <v>113.6</v>
      </c>
      <c r="X8" s="10">
        <v>29.3</v>
      </c>
      <c r="Y8" s="10">
        <v>49.0</v>
      </c>
      <c r="Z8" s="10">
        <v>33.0</v>
      </c>
      <c r="AA8" s="10">
        <v>56.0</v>
      </c>
      <c r="AB8" s="10">
        <v>26.0</v>
      </c>
      <c r="AC8" s="10">
        <v>6.04</v>
      </c>
      <c r="AD8" s="10">
        <v>-0.37</v>
      </c>
      <c r="AE8" s="10">
        <v>5.67</v>
      </c>
      <c r="AF8" s="10">
        <v>116.7</v>
      </c>
      <c r="AG8" s="10">
        <v>110.5</v>
      </c>
      <c r="AH8" s="10">
        <v>6.2</v>
      </c>
      <c r="AI8" s="10">
        <v>97.1</v>
      </c>
      <c r="AJ8" s="10">
        <v>0.271</v>
      </c>
      <c r="AK8" s="10">
        <v>0.468</v>
      </c>
      <c r="AL8" s="10">
        <v>0.589</v>
      </c>
      <c r="AM8" s="10">
        <v>0.555</v>
      </c>
      <c r="AN8" s="10">
        <v>12.7</v>
      </c>
      <c r="AO8" s="10">
        <v>25.4</v>
      </c>
      <c r="AP8" s="10">
        <v>0.208</v>
      </c>
      <c r="AQ8" s="10">
        <v>0.521</v>
      </c>
      <c r="AR8" s="10">
        <v>10.9</v>
      </c>
      <c r="AS8" s="10">
        <v>78.3</v>
      </c>
      <c r="AT8" s="10">
        <v>0.164</v>
      </c>
      <c r="AU8" s="10">
        <v>15.1</v>
      </c>
      <c r="AV8" s="10">
        <v>0.532</v>
      </c>
      <c r="AW8" s="10">
        <v>0.203</v>
      </c>
      <c r="AX8" s="10">
        <v>0.235</v>
      </c>
      <c r="AY8" s="10">
        <v>0.066</v>
      </c>
      <c r="AZ8" s="10">
        <v>0.029</v>
      </c>
      <c r="BA8" s="10">
        <v>0.468</v>
      </c>
      <c r="BB8" s="10">
        <v>0.568</v>
      </c>
      <c r="BC8" s="10">
        <v>0.729</v>
      </c>
      <c r="BD8" s="10">
        <v>0.481</v>
      </c>
      <c r="BE8" s="10">
        <v>0.458</v>
      </c>
      <c r="BF8" s="10">
        <v>0.396</v>
      </c>
      <c r="BG8" s="10">
        <v>0.36</v>
      </c>
      <c r="BH8" s="10">
        <v>0.454</v>
      </c>
      <c r="BI8" s="10">
        <v>0.727</v>
      </c>
      <c r="BJ8" s="10">
        <v>0.07</v>
      </c>
      <c r="BK8" s="10">
        <v>442.0</v>
      </c>
      <c r="BL8" s="10">
        <v>0.246</v>
      </c>
      <c r="BM8" s="10">
        <v>989.0</v>
      </c>
      <c r="BN8" s="10">
        <v>0.242</v>
      </c>
      <c r="BO8" s="11">
        <v>0.383</v>
      </c>
    </row>
    <row r="9">
      <c r="A9" s="12" t="s">
        <v>68</v>
      </c>
      <c r="B9" s="8">
        <v>0.0</v>
      </c>
      <c r="C9" s="9">
        <v>43.2</v>
      </c>
      <c r="D9" s="9">
        <v>92.7</v>
      </c>
      <c r="E9" s="9">
        <v>0.467</v>
      </c>
      <c r="F9" s="9">
        <v>11.3</v>
      </c>
      <c r="G9" s="9">
        <v>32.0</v>
      </c>
      <c r="H9" s="9">
        <v>0.352</v>
      </c>
      <c r="I9" s="9">
        <v>32.0</v>
      </c>
      <c r="J9" s="9">
        <v>60.7</v>
      </c>
      <c r="K9" s="9">
        <v>0.527</v>
      </c>
      <c r="L9" s="9">
        <v>15.4</v>
      </c>
      <c r="M9" s="9">
        <v>20.4</v>
      </c>
      <c r="N9" s="9">
        <v>0.754</v>
      </c>
      <c r="O9" s="9">
        <v>11.0</v>
      </c>
      <c r="P9" s="9">
        <v>34.3</v>
      </c>
      <c r="Q9" s="9">
        <v>45.3</v>
      </c>
      <c r="R9" s="9">
        <v>27.9</v>
      </c>
      <c r="S9" s="9">
        <v>7.6</v>
      </c>
      <c r="T9" s="9">
        <v>4.9</v>
      </c>
      <c r="U9" s="9">
        <v>12.7</v>
      </c>
      <c r="V9" s="9">
        <v>18.1</v>
      </c>
      <c r="W9" s="9">
        <v>113.2</v>
      </c>
      <c r="X9" s="10">
        <v>24.5</v>
      </c>
      <c r="Y9" s="10">
        <v>34.0</v>
      </c>
      <c r="Z9" s="10">
        <v>48.0</v>
      </c>
      <c r="AA9" s="10">
        <v>41.0</v>
      </c>
      <c r="AB9" s="10">
        <v>41.0</v>
      </c>
      <c r="AC9" s="10">
        <v>0.12</v>
      </c>
      <c r="AD9" s="10">
        <v>-0.1</v>
      </c>
      <c r="AE9" s="10">
        <v>0.02</v>
      </c>
      <c r="AF9" s="10">
        <v>112.4</v>
      </c>
      <c r="AG9" s="10">
        <v>112.3</v>
      </c>
      <c r="AH9" s="10">
        <v>0.1</v>
      </c>
      <c r="AI9" s="10">
        <v>100.0</v>
      </c>
      <c r="AJ9" s="10">
        <v>0.22</v>
      </c>
      <c r="AK9" s="10">
        <v>0.345</v>
      </c>
      <c r="AL9" s="10">
        <v>0.556</v>
      </c>
      <c r="AM9" s="10">
        <v>0.527</v>
      </c>
      <c r="AN9" s="10">
        <v>11.1</v>
      </c>
      <c r="AO9" s="10">
        <v>23.7</v>
      </c>
      <c r="AP9" s="10">
        <v>0.166</v>
      </c>
      <c r="AQ9" s="10">
        <v>0.532</v>
      </c>
      <c r="AR9" s="10">
        <v>12.1</v>
      </c>
      <c r="AS9" s="10">
        <v>75.1</v>
      </c>
      <c r="AT9" s="10">
        <v>0.176</v>
      </c>
      <c r="AU9" s="10">
        <v>13.4</v>
      </c>
      <c r="AV9" s="10">
        <v>0.655</v>
      </c>
      <c r="AW9" s="10">
        <v>0.236</v>
      </c>
      <c r="AX9" s="10">
        <v>0.226</v>
      </c>
      <c r="AY9" s="10">
        <v>0.124</v>
      </c>
      <c r="AZ9" s="10">
        <v>0.069</v>
      </c>
      <c r="BA9" s="10">
        <v>0.345</v>
      </c>
      <c r="BB9" s="10">
        <v>0.527</v>
      </c>
      <c r="BC9" s="10">
        <v>0.674</v>
      </c>
      <c r="BD9" s="10">
        <v>0.455</v>
      </c>
      <c r="BE9" s="10">
        <v>0.441</v>
      </c>
      <c r="BF9" s="10">
        <v>0.413</v>
      </c>
      <c r="BG9" s="10">
        <v>0.352</v>
      </c>
      <c r="BH9" s="10">
        <v>0.551</v>
      </c>
      <c r="BI9" s="10">
        <v>0.912</v>
      </c>
      <c r="BJ9" s="10">
        <v>0.036</v>
      </c>
      <c r="BK9" s="10">
        <v>251.0</v>
      </c>
      <c r="BL9" s="10">
        <v>0.291</v>
      </c>
      <c r="BM9" s="10">
        <v>1254.0</v>
      </c>
      <c r="BN9" s="10">
        <v>0.23</v>
      </c>
      <c r="BO9" s="11">
        <v>0.368</v>
      </c>
    </row>
    <row r="10">
      <c r="A10" s="7" t="s">
        <v>69</v>
      </c>
      <c r="B10" s="8">
        <v>1.0</v>
      </c>
      <c r="C10" s="9">
        <v>42.0</v>
      </c>
      <c r="D10" s="9">
        <v>88.4</v>
      </c>
      <c r="E10" s="9">
        <v>0.475</v>
      </c>
      <c r="F10" s="9">
        <v>11.5</v>
      </c>
      <c r="G10" s="9">
        <v>31.7</v>
      </c>
      <c r="H10" s="9">
        <v>0.361</v>
      </c>
      <c r="I10" s="9">
        <v>30.5</v>
      </c>
      <c r="J10" s="9">
        <v>56.7</v>
      </c>
      <c r="K10" s="9">
        <v>0.538</v>
      </c>
      <c r="L10" s="9">
        <v>17.5</v>
      </c>
      <c r="M10" s="9">
        <v>21.7</v>
      </c>
      <c r="N10" s="9">
        <v>0.805</v>
      </c>
      <c r="O10" s="9">
        <v>10.3</v>
      </c>
      <c r="P10" s="9">
        <v>34.1</v>
      </c>
      <c r="Q10" s="9">
        <v>44.4</v>
      </c>
      <c r="R10" s="9">
        <v>25.3</v>
      </c>
      <c r="S10" s="9">
        <v>7.1</v>
      </c>
      <c r="T10" s="9">
        <v>5.5</v>
      </c>
      <c r="U10" s="9">
        <v>14.1</v>
      </c>
      <c r="V10" s="9">
        <v>20.4</v>
      </c>
      <c r="W10" s="9">
        <v>112.9</v>
      </c>
      <c r="X10" s="10">
        <v>29.1</v>
      </c>
      <c r="Y10" s="10">
        <v>44.0</v>
      </c>
      <c r="Z10" s="10">
        <v>38.0</v>
      </c>
      <c r="AA10" s="10">
        <v>43.0</v>
      </c>
      <c r="AB10" s="10">
        <v>39.0</v>
      </c>
      <c r="AC10" s="10">
        <v>0.78</v>
      </c>
      <c r="AD10" s="10">
        <v>0.04</v>
      </c>
      <c r="AE10" s="10">
        <v>0.82</v>
      </c>
      <c r="AF10" s="10">
        <v>113.6</v>
      </c>
      <c r="AG10" s="10">
        <v>112.8</v>
      </c>
      <c r="AH10" s="10">
        <v>0.8</v>
      </c>
      <c r="AI10" s="10">
        <v>99.0</v>
      </c>
      <c r="AJ10" s="10">
        <v>0.246</v>
      </c>
      <c r="AK10" s="10">
        <v>0.359</v>
      </c>
      <c r="AL10" s="10">
        <v>0.576</v>
      </c>
      <c r="AM10" s="10">
        <v>0.54</v>
      </c>
      <c r="AN10" s="10">
        <v>12.5</v>
      </c>
      <c r="AO10" s="10">
        <v>23.9</v>
      </c>
      <c r="AP10" s="10">
        <v>0.198</v>
      </c>
      <c r="AQ10" s="10">
        <v>0.521</v>
      </c>
      <c r="AR10" s="10">
        <v>11.7</v>
      </c>
      <c r="AS10" s="10">
        <v>75.1</v>
      </c>
      <c r="AT10" s="10">
        <v>0.201</v>
      </c>
      <c r="AU10" s="10">
        <v>13.9</v>
      </c>
      <c r="AV10" s="10">
        <v>0.641</v>
      </c>
      <c r="AW10" s="10">
        <v>0.245</v>
      </c>
      <c r="AX10" s="10">
        <v>0.166</v>
      </c>
      <c r="AY10" s="10">
        <v>0.136</v>
      </c>
      <c r="AZ10" s="10">
        <v>0.094</v>
      </c>
      <c r="BA10" s="10">
        <v>0.359</v>
      </c>
      <c r="BB10" s="10">
        <v>0.538</v>
      </c>
      <c r="BC10" s="10">
        <v>0.659</v>
      </c>
      <c r="BD10" s="10">
        <v>0.447</v>
      </c>
      <c r="BE10" s="10">
        <v>0.475</v>
      </c>
      <c r="BF10" s="10">
        <v>0.478</v>
      </c>
      <c r="BG10" s="10">
        <v>0.361</v>
      </c>
      <c r="BH10" s="10">
        <v>0.541</v>
      </c>
      <c r="BI10" s="10">
        <v>0.764</v>
      </c>
      <c r="BJ10" s="10">
        <v>0.053</v>
      </c>
      <c r="BK10" s="10">
        <v>338.0</v>
      </c>
      <c r="BL10" s="10">
        <v>0.251</v>
      </c>
      <c r="BM10" s="10">
        <v>982.0</v>
      </c>
      <c r="BN10" s="10">
        <v>0.235</v>
      </c>
      <c r="BO10" s="11">
        <v>0.393</v>
      </c>
    </row>
    <row r="11">
      <c r="A11" s="7" t="s">
        <v>70</v>
      </c>
      <c r="B11" s="8">
        <v>1.0</v>
      </c>
      <c r="C11" s="9">
        <v>41.7</v>
      </c>
      <c r="D11" s="9">
        <v>86.3</v>
      </c>
      <c r="E11" s="9">
        <v>0.483</v>
      </c>
      <c r="F11" s="9">
        <v>12.7</v>
      </c>
      <c r="G11" s="9">
        <v>35.9</v>
      </c>
      <c r="H11" s="9">
        <v>0.353</v>
      </c>
      <c r="I11" s="9">
        <v>29.0</v>
      </c>
      <c r="J11" s="9">
        <v>50.4</v>
      </c>
      <c r="K11" s="9">
        <v>0.575</v>
      </c>
      <c r="L11" s="9">
        <v>16.7</v>
      </c>
      <c r="M11" s="9">
        <v>21.0</v>
      </c>
      <c r="N11" s="9">
        <v>0.795</v>
      </c>
      <c r="O11" s="9">
        <v>9.2</v>
      </c>
      <c r="P11" s="9">
        <v>34.9</v>
      </c>
      <c r="Q11" s="9">
        <v>44.1</v>
      </c>
      <c r="R11" s="9">
        <v>27.8</v>
      </c>
      <c r="S11" s="9">
        <v>7.2</v>
      </c>
      <c r="T11" s="9">
        <v>3.7</v>
      </c>
      <c r="U11" s="9">
        <v>14.5</v>
      </c>
      <c r="V11" s="9">
        <v>20.0</v>
      </c>
      <c r="W11" s="9">
        <v>112.7</v>
      </c>
      <c r="X11" s="10">
        <v>27.7</v>
      </c>
      <c r="Y11" s="10">
        <v>48.0</v>
      </c>
      <c r="Z11" s="10">
        <v>34.0</v>
      </c>
      <c r="AA11" s="10">
        <v>47.0</v>
      </c>
      <c r="AB11" s="10">
        <v>35.0</v>
      </c>
      <c r="AC11" s="10">
        <v>2.3</v>
      </c>
      <c r="AD11" s="10">
        <v>-0.15</v>
      </c>
      <c r="AE11" s="10">
        <v>2.16</v>
      </c>
      <c r="AF11" s="10">
        <v>114.5</v>
      </c>
      <c r="AG11" s="10">
        <v>112.1</v>
      </c>
      <c r="AH11" s="10">
        <v>2.4</v>
      </c>
      <c r="AI11" s="10">
        <v>97.8</v>
      </c>
      <c r="AJ11" s="10">
        <v>0.244</v>
      </c>
      <c r="AK11" s="10">
        <v>0.416</v>
      </c>
      <c r="AL11" s="10">
        <v>0.59</v>
      </c>
      <c r="AM11" s="10">
        <v>0.556</v>
      </c>
      <c r="AN11" s="10">
        <v>13.2</v>
      </c>
      <c r="AO11" s="10">
        <v>21.9</v>
      </c>
      <c r="AP11" s="10">
        <v>0.194</v>
      </c>
      <c r="AQ11" s="10">
        <v>0.537</v>
      </c>
      <c r="AR11" s="10">
        <v>11.7</v>
      </c>
      <c r="AS11" s="10">
        <v>78.3</v>
      </c>
      <c r="AT11" s="10">
        <v>0.188</v>
      </c>
      <c r="AU11" s="10">
        <v>14.4</v>
      </c>
      <c r="AV11" s="10">
        <v>0.584</v>
      </c>
      <c r="AW11" s="10">
        <v>0.236</v>
      </c>
      <c r="AX11" s="10">
        <v>0.204</v>
      </c>
      <c r="AY11" s="10">
        <v>0.073</v>
      </c>
      <c r="AZ11" s="10">
        <v>0.071</v>
      </c>
      <c r="BA11" s="10">
        <v>0.416</v>
      </c>
      <c r="BB11" s="10">
        <v>0.575</v>
      </c>
      <c r="BC11" s="10">
        <v>0.744</v>
      </c>
      <c r="BD11" s="10">
        <v>0.48</v>
      </c>
      <c r="BE11" s="10">
        <v>0.439</v>
      </c>
      <c r="BF11" s="10">
        <v>0.427</v>
      </c>
      <c r="BG11" s="10">
        <v>0.353</v>
      </c>
      <c r="BH11" s="10">
        <v>0.584</v>
      </c>
      <c r="BI11" s="10">
        <v>0.857</v>
      </c>
      <c r="BJ11" s="10">
        <v>0.059</v>
      </c>
      <c r="BK11" s="10">
        <v>373.0</v>
      </c>
      <c r="BL11" s="10">
        <v>0.266</v>
      </c>
      <c r="BM11" s="10">
        <v>1128.0</v>
      </c>
      <c r="BN11" s="10">
        <v>0.265</v>
      </c>
      <c r="BO11" s="11">
        <v>0.384</v>
      </c>
    </row>
    <row r="12">
      <c r="A12" s="12" t="s">
        <v>71</v>
      </c>
      <c r="B12" s="8">
        <v>0.0</v>
      </c>
      <c r="C12" s="9">
        <v>41.6</v>
      </c>
      <c r="D12" s="9">
        <v>88.8</v>
      </c>
      <c r="E12" s="9">
        <v>0.469</v>
      </c>
      <c r="F12" s="9">
        <v>12.0</v>
      </c>
      <c r="G12" s="9">
        <v>34.5</v>
      </c>
      <c r="H12" s="9">
        <v>0.347</v>
      </c>
      <c r="I12" s="9">
        <v>29.7</v>
      </c>
      <c r="J12" s="9">
        <v>54.3</v>
      </c>
      <c r="K12" s="9">
        <v>0.546</v>
      </c>
      <c r="L12" s="9">
        <v>16.8</v>
      </c>
      <c r="M12" s="9">
        <v>23.0</v>
      </c>
      <c r="N12" s="9">
        <v>0.732</v>
      </c>
      <c r="O12" s="9">
        <v>9.5</v>
      </c>
      <c r="P12" s="9">
        <v>34.5</v>
      </c>
      <c r="Q12" s="9">
        <v>44.0</v>
      </c>
      <c r="R12" s="9">
        <v>24.0</v>
      </c>
      <c r="S12" s="9">
        <v>7.6</v>
      </c>
      <c r="T12" s="9">
        <v>5.2</v>
      </c>
      <c r="U12" s="9">
        <v>14.5</v>
      </c>
      <c r="V12" s="9">
        <v>20.2</v>
      </c>
      <c r="W12" s="9">
        <v>112.1</v>
      </c>
      <c r="X12" s="10">
        <v>30.2</v>
      </c>
      <c r="Y12" s="10">
        <v>33.0</v>
      </c>
      <c r="Z12" s="10">
        <v>49.0</v>
      </c>
      <c r="AA12" s="10">
        <v>33.0</v>
      </c>
      <c r="AB12" s="10">
        <v>49.0</v>
      </c>
      <c r="AC12" s="10">
        <v>-3.05</v>
      </c>
      <c r="AD12" s="10">
        <v>-0.03</v>
      </c>
      <c r="AE12" s="10">
        <v>-3.08</v>
      </c>
      <c r="AF12" s="10">
        <v>110.3</v>
      </c>
      <c r="AG12" s="10">
        <v>113.3</v>
      </c>
      <c r="AH12" s="10">
        <v>-3.0</v>
      </c>
      <c r="AI12" s="10">
        <v>100.1</v>
      </c>
      <c r="AJ12" s="10">
        <v>0.259</v>
      </c>
      <c r="AK12" s="10">
        <v>0.388</v>
      </c>
      <c r="AL12" s="10">
        <v>0.567</v>
      </c>
      <c r="AM12" s="10">
        <v>0.537</v>
      </c>
      <c r="AN12" s="10">
        <v>12.8</v>
      </c>
      <c r="AO12" s="10">
        <v>21.1</v>
      </c>
      <c r="AP12" s="10">
        <v>0.19</v>
      </c>
      <c r="AQ12" s="10">
        <v>0.54</v>
      </c>
      <c r="AR12" s="10">
        <v>12.2</v>
      </c>
      <c r="AS12" s="10">
        <v>75.8</v>
      </c>
      <c r="AT12" s="10">
        <v>0.192</v>
      </c>
      <c r="AU12" s="10">
        <v>14.0</v>
      </c>
      <c r="AV12" s="10">
        <v>0.612</v>
      </c>
      <c r="AW12" s="10">
        <v>0.277</v>
      </c>
      <c r="AX12" s="10">
        <v>0.162</v>
      </c>
      <c r="AY12" s="10">
        <v>0.087</v>
      </c>
      <c r="AZ12" s="10">
        <v>0.085</v>
      </c>
      <c r="BA12" s="10">
        <v>0.388</v>
      </c>
      <c r="BB12" s="10">
        <v>0.546</v>
      </c>
      <c r="BC12" s="10">
        <v>0.71</v>
      </c>
      <c r="BD12" s="10">
        <v>0.42</v>
      </c>
      <c r="BE12" s="10">
        <v>0.409</v>
      </c>
      <c r="BF12" s="10">
        <v>0.395</v>
      </c>
      <c r="BG12" s="10">
        <v>0.347</v>
      </c>
      <c r="BH12" s="10">
        <v>0.476</v>
      </c>
      <c r="BI12" s="10">
        <v>0.825</v>
      </c>
      <c r="BJ12" s="10">
        <v>0.062</v>
      </c>
      <c r="BK12" s="10">
        <v>403.0</v>
      </c>
      <c r="BL12" s="10">
        <v>0.31</v>
      </c>
      <c r="BM12" s="10">
        <v>1326.0</v>
      </c>
      <c r="BN12" s="10">
        <v>0.229</v>
      </c>
      <c r="BO12" s="11">
        <v>0.372</v>
      </c>
    </row>
    <row r="13">
      <c r="A13" s="7" t="s">
        <v>72</v>
      </c>
      <c r="B13" s="8">
        <v>1.0</v>
      </c>
      <c r="C13" s="9">
        <v>40.7</v>
      </c>
      <c r="D13" s="9">
        <v>87.4</v>
      </c>
      <c r="E13" s="9">
        <v>0.466</v>
      </c>
      <c r="F13" s="9">
        <v>13.2</v>
      </c>
      <c r="G13" s="9">
        <v>37.1</v>
      </c>
      <c r="H13" s="9">
        <v>0.356</v>
      </c>
      <c r="I13" s="9">
        <v>27.5</v>
      </c>
      <c r="J13" s="9">
        <v>50.3</v>
      </c>
      <c r="K13" s="9">
        <v>0.547</v>
      </c>
      <c r="L13" s="9">
        <v>17.0</v>
      </c>
      <c r="M13" s="9">
        <v>20.9</v>
      </c>
      <c r="N13" s="9">
        <v>0.816</v>
      </c>
      <c r="O13" s="9">
        <v>10.5</v>
      </c>
      <c r="P13" s="9">
        <v>35.5</v>
      </c>
      <c r="Q13" s="9">
        <v>46.1</v>
      </c>
      <c r="R13" s="9">
        <v>24.8</v>
      </c>
      <c r="S13" s="9">
        <v>7.2</v>
      </c>
      <c r="T13" s="9">
        <v>5.8</v>
      </c>
      <c r="U13" s="9">
        <v>13.6</v>
      </c>
      <c r="V13" s="9">
        <v>18.5</v>
      </c>
      <c r="W13" s="9">
        <v>111.8</v>
      </c>
      <c r="X13" s="10">
        <v>26.1</v>
      </c>
      <c r="Y13" s="10">
        <v>51.0</v>
      </c>
      <c r="Z13" s="10">
        <v>31.0</v>
      </c>
      <c r="AA13" s="10">
        <v>59.0</v>
      </c>
      <c r="AB13" s="10">
        <v>23.0</v>
      </c>
      <c r="AC13" s="10">
        <v>7.28</v>
      </c>
      <c r="AD13" s="10">
        <v>-0.26</v>
      </c>
      <c r="AE13" s="10">
        <v>7.02</v>
      </c>
      <c r="AF13" s="10">
        <v>114.4</v>
      </c>
      <c r="AG13" s="10">
        <v>106.9</v>
      </c>
      <c r="AH13" s="10">
        <v>7.5</v>
      </c>
      <c r="AI13" s="10">
        <v>96.6</v>
      </c>
      <c r="AJ13" s="10">
        <v>0.239</v>
      </c>
      <c r="AK13" s="10">
        <v>0.425</v>
      </c>
      <c r="AL13" s="10">
        <v>0.578</v>
      </c>
      <c r="AM13" s="10">
        <v>0.542</v>
      </c>
      <c r="AN13" s="10">
        <v>12.4</v>
      </c>
      <c r="AO13" s="10">
        <v>24.0</v>
      </c>
      <c r="AP13" s="10">
        <v>0.195</v>
      </c>
      <c r="AQ13" s="10">
        <v>0.502</v>
      </c>
      <c r="AR13" s="10">
        <v>12.5</v>
      </c>
      <c r="AS13" s="10">
        <v>77.3</v>
      </c>
      <c r="AT13" s="10">
        <v>0.183</v>
      </c>
      <c r="AU13" s="10">
        <v>14.8</v>
      </c>
      <c r="AV13" s="10">
        <v>0.575</v>
      </c>
      <c r="AW13" s="10">
        <v>0.218</v>
      </c>
      <c r="AX13" s="10">
        <v>0.203</v>
      </c>
      <c r="AY13" s="10">
        <v>0.082</v>
      </c>
      <c r="AZ13" s="10">
        <v>0.073</v>
      </c>
      <c r="BA13" s="10">
        <v>0.425</v>
      </c>
      <c r="BB13" s="10">
        <v>0.547</v>
      </c>
      <c r="BC13" s="10">
        <v>0.739</v>
      </c>
      <c r="BD13" s="10">
        <v>0.45</v>
      </c>
      <c r="BE13" s="10">
        <v>0.411</v>
      </c>
      <c r="BF13" s="10">
        <v>0.398</v>
      </c>
      <c r="BG13" s="10">
        <v>0.356</v>
      </c>
      <c r="BH13" s="10">
        <v>0.512</v>
      </c>
      <c r="BI13" s="10">
        <v>0.813</v>
      </c>
      <c r="BJ13" s="10">
        <v>0.058</v>
      </c>
      <c r="BK13" s="10">
        <v>370.0</v>
      </c>
      <c r="BL13" s="10">
        <v>0.276</v>
      </c>
      <c r="BM13" s="10">
        <v>1147.0</v>
      </c>
      <c r="BN13" s="10">
        <v>0.231</v>
      </c>
      <c r="BO13" s="11">
        <v>0.389</v>
      </c>
    </row>
    <row r="14">
      <c r="A14" s="7" t="s">
        <v>73</v>
      </c>
      <c r="B14" s="8">
        <v>1.0</v>
      </c>
      <c r="C14" s="9">
        <v>41.7</v>
      </c>
      <c r="D14" s="9">
        <v>86.9</v>
      </c>
      <c r="E14" s="9">
        <v>0.48</v>
      </c>
      <c r="F14" s="9">
        <v>10.6</v>
      </c>
      <c r="G14" s="9">
        <v>28.8</v>
      </c>
      <c r="H14" s="9">
        <v>0.369</v>
      </c>
      <c r="I14" s="9">
        <v>31.1</v>
      </c>
      <c r="J14" s="9">
        <v>58.1</v>
      </c>
      <c r="K14" s="9">
        <v>0.535</v>
      </c>
      <c r="L14" s="9">
        <v>17.5</v>
      </c>
      <c r="M14" s="9">
        <v>21.5</v>
      </c>
      <c r="N14" s="9">
        <v>0.813</v>
      </c>
      <c r="O14" s="9">
        <v>8.7</v>
      </c>
      <c r="P14" s="9">
        <v>33.7</v>
      </c>
      <c r="Q14" s="9">
        <v>42.3</v>
      </c>
      <c r="R14" s="9">
        <v>23.9</v>
      </c>
      <c r="S14" s="9">
        <v>7.1</v>
      </c>
      <c r="T14" s="9">
        <v>4.1</v>
      </c>
      <c r="U14" s="9">
        <v>12.8</v>
      </c>
      <c r="V14" s="9">
        <v>18.8</v>
      </c>
      <c r="W14" s="9">
        <v>111.6</v>
      </c>
      <c r="X14" s="10">
        <v>26.3</v>
      </c>
      <c r="Y14" s="10">
        <v>46.0</v>
      </c>
      <c r="Z14" s="10">
        <v>36.0</v>
      </c>
      <c r="AA14" s="10">
        <v>40.0</v>
      </c>
      <c r="AB14" s="10">
        <v>42.0</v>
      </c>
      <c r="AC14" s="10">
        <v>-0.39</v>
      </c>
      <c r="AD14" s="10">
        <v>0.02</v>
      </c>
      <c r="AE14" s="10">
        <v>-0.38</v>
      </c>
      <c r="AF14" s="10">
        <v>113.2</v>
      </c>
      <c r="AG14" s="10">
        <v>113.6</v>
      </c>
      <c r="AH14" s="10">
        <v>-0.4</v>
      </c>
      <c r="AI14" s="10">
        <v>98.3</v>
      </c>
      <c r="AJ14" s="10">
        <v>0.248</v>
      </c>
      <c r="AK14" s="10">
        <v>0.332</v>
      </c>
      <c r="AL14" s="10">
        <v>0.579</v>
      </c>
      <c r="AM14" s="10">
        <v>0.541</v>
      </c>
      <c r="AN14" s="10">
        <v>11.8</v>
      </c>
      <c r="AO14" s="10">
        <v>20.4</v>
      </c>
      <c r="AP14" s="10">
        <v>0.201</v>
      </c>
      <c r="AQ14" s="10">
        <v>0.541</v>
      </c>
      <c r="AR14" s="10">
        <v>11.9</v>
      </c>
      <c r="AS14" s="10">
        <v>78.3</v>
      </c>
      <c r="AT14" s="10">
        <v>0.199</v>
      </c>
      <c r="AU14" s="10">
        <v>13.8</v>
      </c>
      <c r="AV14" s="10">
        <v>0.668</v>
      </c>
      <c r="AW14" s="10">
        <v>0.259</v>
      </c>
      <c r="AX14" s="10">
        <v>0.151</v>
      </c>
      <c r="AY14" s="10">
        <v>0.127</v>
      </c>
      <c r="AZ14" s="10">
        <v>0.131</v>
      </c>
      <c r="BA14" s="10">
        <v>0.332</v>
      </c>
      <c r="BB14" s="10">
        <v>0.535</v>
      </c>
      <c r="BC14" s="10">
        <v>0.677</v>
      </c>
      <c r="BD14" s="10">
        <v>0.452</v>
      </c>
      <c r="BE14" s="10">
        <v>0.45</v>
      </c>
      <c r="BF14" s="10">
        <v>0.435</v>
      </c>
      <c r="BG14" s="10">
        <v>0.369</v>
      </c>
      <c r="BH14" s="10">
        <v>0.476</v>
      </c>
      <c r="BI14" s="10">
        <v>0.852</v>
      </c>
      <c r="BJ14" s="10">
        <v>0.05</v>
      </c>
      <c r="BK14" s="10">
        <v>321.0</v>
      </c>
      <c r="BL14" s="10">
        <v>0.247</v>
      </c>
      <c r="BM14" s="10">
        <v>1019.0</v>
      </c>
      <c r="BN14" s="10">
        <v>0.273</v>
      </c>
      <c r="BO14" s="11">
        <v>0.418</v>
      </c>
    </row>
    <row r="15">
      <c r="A15" s="12" t="s">
        <v>74</v>
      </c>
      <c r="B15" s="8">
        <v>0.0</v>
      </c>
      <c r="C15" s="9">
        <v>41.4</v>
      </c>
      <c r="D15" s="9">
        <v>89.5</v>
      </c>
      <c r="E15" s="9">
        <v>0.463</v>
      </c>
      <c r="F15" s="9">
        <v>12.2</v>
      </c>
      <c r="G15" s="9">
        <v>35.4</v>
      </c>
      <c r="H15" s="9">
        <v>0.344</v>
      </c>
      <c r="I15" s="9">
        <v>29.3</v>
      </c>
      <c r="J15" s="9">
        <v>54.1</v>
      </c>
      <c r="K15" s="9">
        <v>0.541</v>
      </c>
      <c r="L15" s="9">
        <v>16.4</v>
      </c>
      <c r="M15" s="9">
        <v>21.4</v>
      </c>
      <c r="N15" s="9">
        <v>0.768</v>
      </c>
      <c r="O15" s="9">
        <v>11.3</v>
      </c>
      <c r="P15" s="9">
        <v>32.6</v>
      </c>
      <c r="Q15" s="9">
        <v>43.9</v>
      </c>
      <c r="R15" s="9">
        <v>25.4</v>
      </c>
      <c r="S15" s="9">
        <v>7.1</v>
      </c>
      <c r="T15" s="9">
        <v>5.6</v>
      </c>
      <c r="U15" s="9">
        <v>14.4</v>
      </c>
      <c r="V15" s="9">
        <v>20.4</v>
      </c>
      <c r="W15" s="9">
        <v>111.5</v>
      </c>
      <c r="X15" s="10">
        <v>26.0</v>
      </c>
      <c r="Y15" s="10">
        <v>25.0</v>
      </c>
      <c r="Z15" s="10">
        <v>57.0</v>
      </c>
      <c r="AA15" s="10">
        <v>32.0</v>
      </c>
      <c r="AB15" s="10">
        <v>50.0</v>
      </c>
      <c r="AC15" s="10">
        <v>-3.48</v>
      </c>
      <c r="AD15" s="10">
        <v>0.22</v>
      </c>
      <c r="AE15" s="10">
        <v>-3.26</v>
      </c>
      <c r="AF15" s="10">
        <v>112.6</v>
      </c>
      <c r="AG15" s="10">
        <v>116.1</v>
      </c>
      <c r="AH15" s="10">
        <v>-3.5</v>
      </c>
      <c r="AI15" s="10">
        <v>98.0</v>
      </c>
      <c r="AJ15" s="10">
        <v>0.239</v>
      </c>
      <c r="AK15" s="10">
        <v>0.395</v>
      </c>
      <c r="AL15" s="10">
        <v>0.564</v>
      </c>
      <c r="AM15" s="10">
        <v>0.531</v>
      </c>
      <c r="AN15" s="10">
        <v>12.7</v>
      </c>
      <c r="AO15" s="10">
        <v>25.5</v>
      </c>
      <c r="AP15" s="10">
        <v>0.184</v>
      </c>
      <c r="AQ15" s="10">
        <v>0.552</v>
      </c>
      <c r="AR15" s="10">
        <v>11.9</v>
      </c>
      <c r="AS15" s="10">
        <v>76.2</v>
      </c>
      <c r="AT15" s="10">
        <v>0.204</v>
      </c>
      <c r="AU15" s="10">
        <v>14.1</v>
      </c>
      <c r="AV15" s="10">
        <v>0.605</v>
      </c>
      <c r="AW15" s="10">
        <v>0.265</v>
      </c>
      <c r="AX15" s="10">
        <v>0.177</v>
      </c>
      <c r="AY15" s="10">
        <v>0.093</v>
      </c>
      <c r="AZ15" s="10">
        <v>0.069</v>
      </c>
      <c r="BA15" s="10">
        <v>0.395</v>
      </c>
      <c r="BB15" s="10">
        <v>0.541</v>
      </c>
      <c r="BC15" s="10">
        <v>0.675</v>
      </c>
      <c r="BD15" s="10">
        <v>0.458</v>
      </c>
      <c r="BE15" s="10">
        <v>0.419</v>
      </c>
      <c r="BF15" s="10">
        <v>0.403</v>
      </c>
      <c r="BG15" s="10">
        <v>0.344</v>
      </c>
      <c r="BH15" s="10">
        <v>0.51</v>
      </c>
      <c r="BI15" s="10">
        <v>0.86</v>
      </c>
      <c r="BJ15" s="10">
        <v>0.045</v>
      </c>
      <c r="BK15" s="10">
        <v>294.0</v>
      </c>
      <c r="BL15" s="10">
        <v>0.303</v>
      </c>
      <c r="BM15" s="10">
        <v>1307.0</v>
      </c>
      <c r="BN15" s="10">
        <v>0.253</v>
      </c>
      <c r="BO15" s="11">
        <v>0.377</v>
      </c>
    </row>
    <row r="16">
      <c r="A16" s="7" t="s">
        <v>75</v>
      </c>
      <c r="B16" s="8">
        <v>1.0</v>
      </c>
      <c r="C16" s="9">
        <v>40.5</v>
      </c>
      <c r="D16" s="9">
        <v>86.4</v>
      </c>
      <c r="E16" s="9">
        <v>0.469</v>
      </c>
      <c r="F16" s="9">
        <v>14.3</v>
      </c>
      <c r="G16" s="9">
        <v>39.4</v>
      </c>
      <c r="H16" s="9">
        <v>0.364</v>
      </c>
      <c r="I16" s="9">
        <v>26.2</v>
      </c>
      <c r="J16" s="9">
        <v>47.0</v>
      </c>
      <c r="K16" s="9">
        <v>0.557</v>
      </c>
      <c r="L16" s="9">
        <v>15.6</v>
      </c>
      <c r="M16" s="9">
        <v>20.3</v>
      </c>
      <c r="N16" s="9">
        <v>0.769</v>
      </c>
      <c r="O16" s="9">
        <v>9.8</v>
      </c>
      <c r="P16" s="9">
        <v>35.7</v>
      </c>
      <c r="Q16" s="9">
        <v>45.5</v>
      </c>
      <c r="R16" s="9">
        <v>27.1</v>
      </c>
      <c r="S16" s="9">
        <v>8.8</v>
      </c>
      <c r="T16" s="9">
        <v>4.5</v>
      </c>
      <c r="U16" s="9">
        <v>14.9</v>
      </c>
      <c r="V16" s="9">
        <v>21.0</v>
      </c>
      <c r="W16" s="9">
        <v>111.0</v>
      </c>
      <c r="X16" s="10">
        <v>27.6</v>
      </c>
      <c r="Y16" s="10">
        <v>53.0</v>
      </c>
      <c r="Z16" s="10">
        <v>29.0</v>
      </c>
      <c r="AA16" s="10">
        <v>55.0</v>
      </c>
      <c r="AB16" s="10">
        <v>27.0</v>
      </c>
      <c r="AC16" s="10">
        <v>5.54</v>
      </c>
      <c r="AD16" s="10">
        <v>-0.02</v>
      </c>
      <c r="AE16" s="10">
        <v>5.52</v>
      </c>
      <c r="AF16" s="10">
        <v>112.5</v>
      </c>
      <c r="AG16" s="10">
        <v>106.9</v>
      </c>
      <c r="AH16" s="10">
        <v>5.6</v>
      </c>
      <c r="AI16" s="10">
        <v>98.4</v>
      </c>
      <c r="AJ16" s="10">
        <v>0.235</v>
      </c>
      <c r="AK16" s="10">
        <v>0.456</v>
      </c>
      <c r="AL16" s="10">
        <v>0.582</v>
      </c>
      <c r="AM16" s="10">
        <v>0.552</v>
      </c>
      <c r="AN16" s="10">
        <v>13.5</v>
      </c>
      <c r="AO16" s="10">
        <v>22.8</v>
      </c>
      <c r="AP16" s="10">
        <v>0.181</v>
      </c>
      <c r="AQ16" s="10">
        <v>0.509</v>
      </c>
      <c r="AR16" s="10">
        <v>13.0</v>
      </c>
      <c r="AS16" s="10">
        <v>78.7</v>
      </c>
      <c r="AT16" s="10">
        <v>0.201</v>
      </c>
      <c r="AU16" s="10">
        <v>15.5</v>
      </c>
      <c r="AV16" s="10">
        <v>0.544</v>
      </c>
      <c r="AW16" s="10">
        <v>0.205</v>
      </c>
      <c r="AX16" s="10">
        <v>0.201</v>
      </c>
      <c r="AY16" s="10">
        <v>0.07</v>
      </c>
      <c r="AZ16" s="10">
        <v>0.068</v>
      </c>
      <c r="BA16" s="10">
        <v>0.456</v>
      </c>
      <c r="BB16" s="10">
        <v>0.557</v>
      </c>
      <c r="BC16" s="10">
        <v>0.711</v>
      </c>
      <c r="BD16" s="10">
        <v>0.51</v>
      </c>
      <c r="BE16" s="10">
        <v>0.408</v>
      </c>
      <c r="BF16" s="10">
        <v>0.382</v>
      </c>
      <c r="BG16" s="10">
        <v>0.364</v>
      </c>
      <c r="BH16" s="10">
        <v>0.595</v>
      </c>
      <c r="BI16" s="10">
        <v>0.804</v>
      </c>
      <c r="BJ16" s="10">
        <v>0.057</v>
      </c>
      <c r="BK16" s="10">
        <v>371.0</v>
      </c>
      <c r="BL16" s="10">
        <v>0.282</v>
      </c>
      <c r="BM16" s="10">
        <v>1193.0</v>
      </c>
      <c r="BN16" s="10">
        <v>0.215</v>
      </c>
      <c r="BO16" s="11">
        <v>0.339</v>
      </c>
    </row>
    <row r="17">
      <c r="A17" s="12" t="s">
        <v>76</v>
      </c>
      <c r="B17" s="8">
        <v>0.0</v>
      </c>
      <c r="C17" s="9">
        <v>40.5</v>
      </c>
      <c r="D17" s="9">
        <v>88.1</v>
      </c>
      <c r="E17" s="9">
        <v>0.46</v>
      </c>
      <c r="F17" s="9">
        <v>11.4</v>
      </c>
      <c r="G17" s="9">
        <v>33.2</v>
      </c>
      <c r="H17" s="9">
        <v>0.344</v>
      </c>
      <c r="I17" s="9">
        <v>29.1</v>
      </c>
      <c r="J17" s="9">
        <v>54.9</v>
      </c>
      <c r="K17" s="9">
        <v>0.53</v>
      </c>
      <c r="L17" s="9">
        <v>17.9</v>
      </c>
      <c r="M17" s="9">
        <v>23.3</v>
      </c>
      <c r="N17" s="9">
        <v>0.768</v>
      </c>
      <c r="O17" s="9">
        <v>9.6</v>
      </c>
      <c r="P17" s="9">
        <v>33.4</v>
      </c>
      <c r="Q17" s="9">
        <v>42.9</v>
      </c>
      <c r="R17" s="9">
        <v>23.7</v>
      </c>
      <c r="S17" s="9">
        <v>7.2</v>
      </c>
      <c r="T17" s="9">
        <v>4.5</v>
      </c>
      <c r="U17" s="9">
        <v>14.1</v>
      </c>
      <c r="V17" s="9">
        <v>18.9</v>
      </c>
      <c r="W17" s="9">
        <v>110.3</v>
      </c>
      <c r="X17" s="10">
        <v>25.8</v>
      </c>
      <c r="Y17" s="10">
        <v>30.0</v>
      </c>
      <c r="Z17" s="10">
        <v>52.0</v>
      </c>
      <c r="AA17" s="10">
        <v>28.0</v>
      </c>
      <c r="AB17" s="10">
        <v>54.0</v>
      </c>
      <c r="AC17" s="10">
        <v>-5.46</v>
      </c>
      <c r="AD17" s="10">
        <v>0.2</v>
      </c>
      <c r="AE17" s="10">
        <v>-5.26</v>
      </c>
      <c r="AF17" s="10">
        <v>109.9</v>
      </c>
      <c r="AG17" s="10">
        <v>115.3</v>
      </c>
      <c r="AH17" s="10">
        <v>-5.4</v>
      </c>
      <c r="AI17" s="10">
        <v>99.8</v>
      </c>
      <c r="AJ17" s="10">
        <v>0.264</v>
      </c>
      <c r="AK17" s="10">
        <v>0.377</v>
      </c>
      <c r="AL17" s="10">
        <v>0.561</v>
      </c>
      <c r="AM17" s="10">
        <v>0.525</v>
      </c>
      <c r="AN17" s="10">
        <v>12.5</v>
      </c>
      <c r="AO17" s="10">
        <v>21.3</v>
      </c>
      <c r="AP17" s="10">
        <v>0.203</v>
      </c>
      <c r="AQ17" s="10">
        <v>0.551</v>
      </c>
      <c r="AR17" s="10">
        <v>11.9</v>
      </c>
      <c r="AS17" s="10">
        <v>76.0</v>
      </c>
      <c r="AT17" s="10">
        <v>0.176</v>
      </c>
      <c r="AU17" s="10">
        <v>13.9</v>
      </c>
      <c r="AV17" s="10">
        <v>0.623</v>
      </c>
      <c r="AW17" s="10">
        <v>0.233</v>
      </c>
      <c r="AX17" s="10">
        <v>0.219</v>
      </c>
      <c r="AY17" s="10">
        <v>0.099</v>
      </c>
      <c r="AZ17" s="10">
        <v>0.072</v>
      </c>
      <c r="BA17" s="10">
        <v>0.377</v>
      </c>
      <c r="BB17" s="10">
        <v>0.53</v>
      </c>
      <c r="BC17" s="10">
        <v>0.698</v>
      </c>
      <c r="BD17" s="10">
        <v>0.433</v>
      </c>
      <c r="BE17" s="10">
        <v>0.423</v>
      </c>
      <c r="BF17" s="10">
        <v>0.425</v>
      </c>
      <c r="BG17" s="10">
        <v>0.344</v>
      </c>
      <c r="BH17" s="10">
        <v>0.498</v>
      </c>
      <c r="BI17" s="10">
        <v>0.807</v>
      </c>
      <c r="BJ17" s="10">
        <v>0.059</v>
      </c>
      <c r="BK17" s="10">
        <v>362.0</v>
      </c>
      <c r="BL17" s="10">
        <v>0.264</v>
      </c>
      <c r="BM17" s="10">
        <v>1079.0</v>
      </c>
      <c r="BN17" s="10">
        <v>0.219</v>
      </c>
      <c r="BO17" s="11">
        <v>0.385</v>
      </c>
    </row>
    <row r="18">
      <c r="A18" s="7" t="s">
        <v>77</v>
      </c>
      <c r="B18" s="8">
        <v>1.0</v>
      </c>
      <c r="C18" s="9">
        <v>39.6</v>
      </c>
      <c r="D18" s="9">
        <v>84.8</v>
      </c>
      <c r="E18" s="9">
        <v>0.467</v>
      </c>
      <c r="F18" s="9">
        <v>13.6</v>
      </c>
      <c r="G18" s="9">
        <v>35.8</v>
      </c>
      <c r="H18" s="9">
        <v>0.379</v>
      </c>
      <c r="I18" s="9">
        <v>26.0</v>
      </c>
      <c r="J18" s="9">
        <v>49.0</v>
      </c>
      <c r="K18" s="9">
        <v>0.531</v>
      </c>
      <c r="L18" s="9">
        <v>17.3</v>
      </c>
      <c r="M18" s="9">
        <v>21.4</v>
      </c>
      <c r="N18" s="9">
        <v>0.808</v>
      </c>
      <c r="O18" s="9">
        <v>9.8</v>
      </c>
      <c r="P18" s="9">
        <v>33.9</v>
      </c>
      <c r="Q18" s="9">
        <v>43.7</v>
      </c>
      <c r="R18" s="9">
        <v>25.5</v>
      </c>
      <c r="S18" s="9">
        <v>7.4</v>
      </c>
      <c r="T18" s="9">
        <v>3.2</v>
      </c>
      <c r="U18" s="9">
        <v>14.6</v>
      </c>
      <c r="V18" s="9">
        <v>20.5</v>
      </c>
      <c r="W18" s="9">
        <v>110.0</v>
      </c>
      <c r="X18" s="10">
        <v>28.2</v>
      </c>
      <c r="Y18" s="10">
        <v>53.0</v>
      </c>
      <c r="Z18" s="10">
        <v>29.0</v>
      </c>
      <c r="AA18" s="10">
        <v>53.0</v>
      </c>
      <c r="AB18" s="10">
        <v>29.0</v>
      </c>
      <c r="AC18" s="10">
        <v>4.45</v>
      </c>
      <c r="AD18" s="10">
        <v>-0.22</v>
      </c>
      <c r="AE18" s="10">
        <v>4.23</v>
      </c>
      <c r="AF18" s="10">
        <v>113.7</v>
      </c>
      <c r="AG18" s="10">
        <v>109.1</v>
      </c>
      <c r="AH18" s="10">
        <v>4.6</v>
      </c>
      <c r="AI18" s="10">
        <v>95.9</v>
      </c>
      <c r="AJ18" s="10">
        <v>0.252</v>
      </c>
      <c r="AK18" s="10">
        <v>0.422</v>
      </c>
      <c r="AL18" s="10">
        <v>0.584</v>
      </c>
      <c r="AM18" s="10">
        <v>0.547</v>
      </c>
      <c r="AN18" s="10">
        <v>13.4</v>
      </c>
      <c r="AO18" s="10">
        <v>23.5</v>
      </c>
      <c r="AP18" s="10">
        <v>0.204</v>
      </c>
      <c r="AQ18" s="10">
        <v>0.524</v>
      </c>
      <c r="AR18" s="10">
        <v>13.8</v>
      </c>
      <c r="AS18" s="10">
        <v>78.0</v>
      </c>
      <c r="AT18" s="10">
        <v>0.209</v>
      </c>
      <c r="AU18" s="10">
        <v>14.9</v>
      </c>
      <c r="AV18" s="10">
        <v>0.578</v>
      </c>
      <c r="AW18" s="10">
        <v>0.224</v>
      </c>
      <c r="AX18" s="10">
        <v>0.182</v>
      </c>
      <c r="AY18" s="10">
        <v>0.107</v>
      </c>
      <c r="AZ18" s="10">
        <v>0.065</v>
      </c>
      <c r="BA18" s="10">
        <v>0.422</v>
      </c>
      <c r="BB18" s="10">
        <v>0.531</v>
      </c>
      <c r="BC18" s="10">
        <v>0.695</v>
      </c>
      <c r="BD18" s="10">
        <v>0.434</v>
      </c>
      <c r="BE18" s="10">
        <v>0.438</v>
      </c>
      <c r="BF18" s="10">
        <v>0.386</v>
      </c>
      <c r="BG18" s="10">
        <v>0.379</v>
      </c>
      <c r="BH18" s="10">
        <v>0.537</v>
      </c>
      <c r="BI18" s="10">
        <v>0.849</v>
      </c>
      <c r="BJ18" s="10">
        <v>0.049</v>
      </c>
      <c r="BK18" s="10">
        <v>304.0</v>
      </c>
      <c r="BL18" s="10">
        <v>0.236</v>
      </c>
      <c r="BM18" s="10">
        <v>941.0</v>
      </c>
      <c r="BN18" s="10">
        <v>0.296</v>
      </c>
      <c r="BO18" s="11">
        <v>0.418</v>
      </c>
    </row>
    <row r="19">
      <c r="A19" s="7" t="s">
        <v>78</v>
      </c>
      <c r="B19" s="8">
        <v>1.0</v>
      </c>
      <c r="C19" s="9">
        <v>39.4</v>
      </c>
      <c r="D19" s="9">
        <v>84.5</v>
      </c>
      <c r="E19" s="9">
        <v>0.466</v>
      </c>
      <c r="F19" s="9">
        <v>11.6</v>
      </c>
      <c r="G19" s="9">
        <v>31.8</v>
      </c>
      <c r="H19" s="9">
        <v>0.364</v>
      </c>
      <c r="I19" s="9">
        <v>27.8</v>
      </c>
      <c r="J19" s="9">
        <v>52.7</v>
      </c>
      <c r="K19" s="9">
        <v>0.527</v>
      </c>
      <c r="L19" s="9">
        <v>19.6</v>
      </c>
      <c r="M19" s="9">
        <v>23.8</v>
      </c>
      <c r="N19" s="9">
        <v>0.821</v>
      </c>
      <c r="O19" s="9">
        <v>8.5</v>
      </c>
      <c r="P19" s="9">
        <v>33.8</v>
      </c>
      <c r="Q19" s="9">
        <v>42.3</v>
      </c>
      <c r="R19" s="9">
        <v>23.7</v>
      </c>
      <c r="S19" s="9">
        <v>7.7</v>
      </c>
      <c r="T19" s="9">
        <v>5.3</v>
      </c>
      <c r="U19" s="9">
        <v>12.5</v>
      </c>
      <c r="V19" s="9">
        <v>19.4</v>
      </c>
      <c r="W19" s="9">
        <v>109.9</v>
      </c>
      <c r="X19" s="10">
        <v>26.8</v>
      </c>
      <c r="Y19" s="10">
        <v>51.0</v>
      </c>
      <c r="Z19" s="10">
        <v>31.0</v>
      </c>
      <c r="AA19" s="10">
        <v>48.0</v>
      </c>
      <c r="AB19" s="10">
        <v>34.0</v>
      </c>
      <c r="AC19" s="10">
        <v>2.61</v>
      </c>
      <c r="AD19" s="10">
        <v>-0.04</v>
      </c>
      <c r="AE19" s="10">
        <v>2.57</v>
      </c>
      <c r="AF19" s="10">
        <v>113.5</v>
      </c>
      <c r="AG19" s="10">
        <v>110.8</v>
      </c>
      <c r="AH19" s="10">
        <v>2.7</v>
      </c>
      <c r="AI19" s="10">
        <v>96.2</v>
      </c>
      <c r="AJ19" s="10">
        <v>0.282</v>
      </c>
      <c r="AK19" s="10">
        <v>0.376</v>
      </c>
      <c r="AL19" s="10">
        <v>0.578</v>
      </c>
      <c r="AM19" s="10">
        <v>0.534</v>
      </c>
      <c r="AN19" s="10">
        <v>11.6</v>
      </c>
      <c r="AO19" s="10">
        <v>20.1</v>
      </c>
      <c r="AP19" s="10">
        <v>0.232</v>
      </c>
      <c r="AQ19" s="10">
        <v>0.524</v>
      </c>
      <c r="AR19" s="10">
        <v>12.1</v>
      </c>
      <c r="AS19" s="10">
        <v>76.8</v>
      </c>
      <c r="AT19" s="10">
        <v>0.192</v>
      </c>
      <c r="AU19" s="10">
        <v>14.0</v>
      </c>
      <c r="AV19" s="10">
        <v>0.624</v>
      </c>
      <c r="AW19" s="10">
        <v>0.24</v>
      </c>
      <c r="AX19" s="10">
        <v>0.194</v>
      </c>
      <c r="AY19" s="10">
        <v>0.119</v>
      </c>
      <c r="AZ19" s="10">
        <v>0.071</v>
      </c>
      <c r="BA19" s="10">
        <v>0.376</v>
      </c>
      <c r="BB19" s="10">
        <v>0.527</v>
      </c>
      <c r="BC19" s="10">
        <v>0.702</v>
      </c>
      <c r="BD19" s="10">
        <v>0.414</v>
      </c>
      <c r="BE19" s="10">
        <v>0.417</v>
      </c>
      <c r="BF19" s="10">
        <v>0.431</v>
      </c>
      <c r="BG19" s="10">
        <v>0.364</v>
      </c>
      <c r="BH19" s="10">
        <v>0.505</v>
      </c>
      <c r="BI19" s="10">
        <v>0.835</v>
      </c>
      <c r="BJ19" s="10">
        <v>0.05</v>
      </c>
      <c r="BK19" s="10">
        <v>315.0</v>
      </c>
      <c r="BL19" s="10">
        <v>0.249</v>
      </c>
      <c r="BM19" s="10">
        <v>982.0</v>
      </c>
      <c r="BN19" s="10">
        <v>0.244</v>
      </c>
      <c r="BO19" s="11">
        <v>0.394</v>
      </c>
    </row>
    <row r="20">
      <c r="A20" s="12" t="s">
        <v>79</v>
      </c>
      <c r="B20" s="8">
        <v>0.0</v>
      </c>
      <c r="C20" s="9">
        <v>39.4</v>
      </c>
      <c r="D20" s="9">
        <v>86.4</v>
      </c>
      <c r="E20" s="9">
        <v>0.456</v>
      </c>
      <c r="F20" s="9">
        <v>13.5</v>
      </c>
      <c r="G20" s="9">
        <v>38.7</v>
      </c>
      <c r="H20" s="9">
        <v>0.349</v>
      </c>
      <c r="I20" s="9">
        <v>25.9</v>
      </c>
      <c r="J20" s="9">
        <v>47.7</v>
      </c>
      <c r="K20" s="9">
        <v>0.543</v>
      </c>
      <c r="L20" s="9">
        <v>17.5</v>
      </c>
      <c r="M20" s="9">
        <v>24.5</v>
      </c>
      <c r="N20" s="9">
        <v>0.713</v>
      </c>
      <c r="O20" s="9">
        <v>9.6</v>
      </c>
      <c r="P20" s="9">
        <v>32.4</v>
      </c>
      <c r="Q20" s="9">
        <v>42.0</v>
      </c>
      <c r="R20" s="9">
        <v>23.6</v>
      </c>
      <c r="S20" s="9">
        <v>7.3</v>
      </c>
      <c r="T20" s="9">
        <v>4.7</v>
      </c>
      <c r="U20" s="9">
        <v>16.5</v>
      </c>
      <c r="V20" s="9">
        <v>20.6</v>
      </c>
      <c r="W20" s="9">
        <v>109.7</v>
      </c>
      <c r="X20" s="10">
        <v>24.1</v>
      </c>
      <c r="Y20" s="10">
        <v>20.0</v>
      </c>
      <c r="Z20" s="10">
        <v>62.0</v>
      </c>
      <c r="AA20" s="10">
        <v>21.0</v>
      </c>
      <c r="AB20" s="10">
        <v>61.0</v>
      </c>
      <c r="AC20" s="10">
        <v>-8.48</v>
      </c>
      <c r="AD20" s="10">
        <v>0.22</v>
      </c>
      <c r="AE20" s="10">
        <v>-8.26</v>
      </c>
      <c r="AF20" s="10">
        <v>108.4</v>
      </c>
      <c r="AG20" s="10">
        <v>116.7</v>
      </c>
      <c r="AH20" s="10">
        <v>-8.3</v>
      </c>
      <c r="AI20" s="10">
        <v>100.9</v>
      </c>
      <c r="AJ20" s="10">
        <v>0.284</v>
      </c>
      <c r="AK20" s="10">
        <v>0.448</v>
      </c>
      <c r="AL20" s="10">
        <v>0.565</v>
      </c>
      <c r="AM20" s="10">
        <v>0.534</v>
      </c>
      <c r="AN20" s="10">
        <v>14.5</v>
      </c>
      <c r="AO20" s="10">
        <v>21.7</v>
      </c>
      <c r="AP20" s="10">
        <v>0.202</v>
      </c>
      <c r="AQ20" s="10">
        <v>0.554</v>
      </c>
      <c r="AR20" s="10">
        <v>12.3</v>
      </c>
      <c r="AS20" s="10">
        <v>74.4</v>
      </c>
      <c r="AT20" s="10">
        <v>0.206</v>
      </c>
      <c r="AU20" s="10">
        <v>14.2</v>
      </c>
      <c r="AV20" s="10">
        <v>0.552</v>
      </c>
      <c r="AW20" s="10">
        <v>0.299</v>
      </c>
      <c r="AX20" s="10">
        <v>0.181</v>
      </c>
      <c r="AY20" s="10">
        <v>0.038</v>
      </c>
      <c r="AZ20" s="10">
        <v>0.034</v>
      </c>
      <c r="BA20" s="10">
        <v>0.448</v>
      </c>
      <c r="BB20" s="10">
        <v>0.543</v>
      </c>
      <c r="BC20" s="10">
        <v>0.689</v>
      </c>
      <c r="BD20" s="10">
        <v>0.384</v>
      </c>
      <c r="BE20" s="10">
        <v>0.322</v>
      </c>
      <c r="BF20" s="10">
        <v>0.347</v>
      </c>
      <c r="BG20" s="10">
        <v>0.349</v>
      </c>
      <c r="BH20" s="10">
        <v>0.502</v>
      </c>
      <c r="BI20" s="10">
        <v>0.784</v>
      </c>
      <c r="BJ20" s="10">
        <v>0.089</v>
      </c>
      <c r="BK20" s="10">
        <v>547.0</v>
      </c>
      <c r="BL20" s="10">
        <v>0.299</v>
      </c>
      <c r="BM20" s="10">
        <v>1142.0</v>
      </c>
      <c r="BN20" s="10">
        <v>0.173</v>
      </c>
      <c r="BO20" s="11">
        <v>0.35</v>
      </c>
    </row>
    <row r="21">
      <c r="A21" s="7" t="s">
        <v>80</v>
      </c>
      <c r="B21" s="8">
        <v>1.0</v>
      </c>
      <c r="C21" s="9">
        <v>40.6</v>
      </c>
      <c r="D21" s="9">
        <v>91.3</v>
      </c>
      <c r="E21" s="9">
        <v>0.445</v>
      </c>
      <c r="F21" s="9">
        <v>11.9</v>
      </c>
      <c r="G21" s="9">
        <v>34.2</v>
      </c>
      <c r="H21" s="9">
        <v>0.349</v>
      </c>
      <c r="I21" s="9">
        <v>28.7</v>
      </c>
      <c r="J21" s="9">
        <v>57.1</v>
      </c>
      <c r="K21" s="9">
        <v>0.503</v>
      </c>
      <c r="L21" s="9">
        <v>16.2</v>
      </c>
      <c r="M21" s="9">
        <v>21.3</v>
      </c>
      <c r="N21" s="9">
        <v>0.759</v>
      </c>
      <c r="O21" s="9">
        <v>13.4</v>
      </c>
      <c r="P21" s="9">
        <v>32.0</v>
      </c>
      <c r="Q21" s="9">
        <v>45.3</v>
      </c>
      <c r="R21" s="9">
        <v>22.1</v>
      </c>
      <c r="S21" s="9">
        <v>9.0</v>
      </c>
      <c r="T21" s="9">
        <v>4.6</v>
      </c>
      <c r="U21" s="9">
        <v>12.5</v>
      </c>
      <c r="V21" s="9">
        <v>19.6</v>
      </c>
      <c r="W21" s="9">
        <v>109.4</v>
      </c>
      <c r="X21" s="10">
        <v>24.8</v>
      </c>
      <c r="Y21" s="10">
        <v>48.0</v>
      </c>
      <c r="Z21" s="10">
        <v>34.0</v>
      </c>
      <c r="AA21" s="10">
        <v>47.0</v>
      </c>
      <c r="AB21" s="10">
        <v>35.0</v>
      </c>
      <c r="AC21" s="10">
        <v>2.29</v>
      </c>
      <c r="AD21" s="10">
        <v>0.08</v>
      </c>
      <c r="AE21" s="10">
        <v>2.38</v>
      </c>
      <c r="AF21" s="10">
        <v>112.9</v>
      </c>
      <c r="AG21" s="10">
        <v>110.5</v>
      </c>
      <c r="AH21" s="10">
        <v>2.4</v>
      </c>
      <c r="AI21" s="10">
        <v>96.0</v>
      </c>
      <c r="AJ21" s="10">
        <v>0.234</v>
      </c>
      <c r="AK21" s="10">
        <v>0.375</v>
      </c>
      <c r="AL21" s="10">
        <v>0.543</v>
      </c>
      <c r="AM21" s="10">
        <v>0.51</v>
      </c>
      <c r="AN21" s="10">
        <v>11.0</v>
      </c>
      <c r="AO21" s="10">
        <v>28.4</v>
      </c>
      <c r="AP21" s="10">
        <v>0.177</v>
      </c>
      <c r="AQ21" s="10">
        <v>0.535</v>
      </c>
      <c r="AR21" s="10">
        <v>14.4</v>
      </c>
      <c r="AS21" s="10">
        <v>75.6</v>
      </c>
      <c r="AT21" s="10">
        <v>0.199</v>
      </c>
      <c r="AU21" s="10">
        <v>14.3</v>
      </c>
      <c r="AV21" s="10">
        <v>0.625</v>
      </c>
      <c r="AW21" s="10">
        <v>0.225</v>
      </c>
      <c r="AX21" s="10">
        <v>0.209</v>
      </c>
      <c r="AY21" s="10">
        <v>0.097</v>
      </c>
      <c r="AZ21" s="10">
        <v>0.095</v>
      </c>
      <c r="BA21" s="10">
        <v>0.375</v>
      </c>
      <c r="BB21" s="10">
        <v>0.503</v>
      </c>
      <c r="BC21" s="10">
        <v>0.653</v>
      </c>
      <c r="BD21" s="10">
        <v>0.439</v>
      </c>
      <c r="BE21" s="10">
        <v>0.426</v>
      </c>
      <c r="BF21" s="10">
        <v>0.365</v>
      </c>
      <c r="BG21" s="10">
        <v>0.349</v>
      </c>
      <c r="BH21" s="10">
        <v>0.434</v>
      </c>
      <c r="BI21" s="10">
        <v>0.804</v>
      </c>
      <c r="BJ21" s="10">
        <v>0.055</v>
      </c>
      <c r="BK21" s="10">
        <v>354.0</v>
      </c>
      <c r="BL21" s="10">
        <v>0.245</v>
      </c>
      <c r="BM21" s="10">
        <v>975.0</v>
      </c>
      <c r="BN21" s="10">
        <v>0.24</v>
      </c>
      <c r="BO21" s="11">
        <v>0.4</v>
      </c>
    </row>
    <row r="22">
      <c r="A22" s="7" t="s">
        <v>81</v>
      </c>
      <c r="B22" s="8">
        <v>1.0</v>
      </c>
      <c r="C22" s="9">
        <v>40.2</v>
      </c>
      <c r="D22" s="9">
        <v>88.0</v>
      </c>
      <c r="E22" s="9">
        <v>0.457</v>
      </c>
      <c r="F22" s="9">
        <v>10.6</v>
      </c>
      <c r="G22" s="9">
        <v>32.1</v>
      </c>
      <c r="H22" s="9">
        <v>0.332</v>
      </c>
      <c r="I22" s="9">
        <v>29.5</v>
      </c>
      <c r="J22" s="9">
        <v>55.9</v>
      </c>
      <c r="K22" s="9">
        <v>0.528</v>
      </c>
      <c r="L22" s="9">
        <v>18.3</v>
      </c>
      <c r="M22" s="9">
        <v>23.2</v>
      </c>
      <c r="N22" s="9">
        <v>0.789</v>
      </c>
      <c r="O22" s="9">
        <v>12.0</v>
      </c>
      <c r="P22" s="9">
        <v>33.2</v>
      </c>
      <c r="Q22" s="9">
        <v>45.2</v>
      </c>
      <c r="R22" s="9">
        <v>25.0</v>
      </c>
      <c r="S22" s="9">
        <v>8.3</v>
      </c>
      <c r="T22" s="9">
        <v>4.0</v>
      </c>
      <c r="U22" s="9">
        <v>14.1</v>
      </c>
      <c r="V22" s="9">
        <v>19.7</v>
      </c>
      <c r="W22" s="9">
        <v>109.3</v>
      </c>
      <c r="X22" s="10">
        <v>25.6</v>
      </c>
      <c r="Y22" s="10">
        <v>36.0</v>
      </c>
      <c r="Z22" s="10">
        <v>46.0</v>
      </c>
      <c r="AA22" s="10">
        <v>38.0</v>
      </c>
      <c r="AB22" s="10">
        <v>44.0</v>
      </c>
      <c r="AC22" s="10">
        <v>-0.99</v>
      </c>
      <c r="AD22" s="10">
        <v>0.15</v>
      </c>
      <c r="AE22" s="10">
        <v>-0.84</v>
      </c>
      <c r="AF22" s="10">
        <v>112.0</v>
      </c>
      <c r="AG22" s="10">
        <v>113.0</v>
      </c>
      <c r="AH22" s="10">
        <v>-1.0</v>
      </c>
      <c r="AI22" s="10">
        <v>97.2</v>
      </c>
      <c r="AJ22" s="10">
        <v>0.264</v>
      </c>
      <c r="AK22" s="10">
        <v>0.365</v>
      </c>
      <c r="AL22" s="10">
        <v>0.557</v>
      </c>
      <c r="AM22" s="10">
        <v>0.517</v>
      </c>
      <c r="AN22" s="10">
        <v>12.5</v>
      </c>
      <c r="AO22" s="10">
        <v>26.9</v>
      </c>
      <c r="AP22" s="10">
        <v>0.208</v>
      </c>
      <c r="AQ22" s="10">
        <v>0.547</v>
      </c>
      <c r="AR22" s="10">
        <v>13.0</v>
      </c>
      <c r="AS22" s="10">
        <v>78.2</v>
      </c>
      <c r="AT22" s="10">
        <v>0.196</v>
      </c>
      <c r="AU22" s="10">
        <v>13.6</v>
      </c>
      <c r="AV22" s="10">
        <v>0.635</v>
      </c>
      <c r="AW22" s="10">
        <v>0.266</v>
      </c>
      <c r="AX22" s="10">
        <v>0.189</v>
      </c>
      <c r="AY22" s="10">
        <v>0.1</v>
      </c>
      <c r="AZ22" s="10">
        <v>0.081</v>
      </c>
      <c r="BA22" s="10">
        <v>0.365</v>
      </c>
      <c r="BB22" s="10">
        <v>0.528</v>
      </c>
      <c r="BC22" s="10">
        <v>0.668</v>
      </c>
      <c r="BD22" s="10">
        <v>0.427</v>
      </c>
      <c r="BE22" s="10">
        <v>0.458</v>
      </c>
      <c r="BF22" s="10">
        <v>0.394</v>
      </c>
      <c r="BG22" s="10">
        <v>0.332</v>
      </c>
      <c r="BH22" s="10">
        <v>0.531</v>
      </c>
      <c r="BI22" s="10">
        <v>0.873</v>
      </c>
      <c r="BJ22" s="10">
        <v>0.055</v>
      </c>
      <c r="BK22" s="10">
        <v>354.0</v>
      </c>
      <c r="BL22" s="10">
        <v>0.29</v>
      </c>
      <c r="BM22" s="10">
        <v>1118.0</v>
      </c>
      <c r="BN22" s="10">
        <v>0.24</v>
      </c>
      <c r="BO22" s="11">
        <v>0.369</v>
      </c>
    </row>
    <row r="23">
      <c r="A23" s="12" t="s">
        <v>82</v>
      </c>
      <c r="B23" s="8">
        <v>0.0</v>
      </c>
      <c r="C23" s="9">
        <v>40.6</v>
      </c>
      <c r="D23" s="9">
        <v>86.0</v>
      </c>
      <c r="E23" s="9">
        <v>0.472</v>
      </c>
      <c r="F23" s="9">
        <v>10.5</v>
      </c>
      <c r="G23" s="9">
        <v>30.6</v>
      </c>
      <c r="H23" s="9">
        <v>0.342</v>
      </c>
      <c r="I23" s="9">
        <v>30.1</v>
      </c>
      <c r="J23" s="9">
        <v>55.4</v>
      </c>
      <c r="K23" s="9">
        <v>0.543</v>
      </c>
      <c r="L23" s="9">
        <v>17.0</v>
      </c>
      <c r="M23" s="9">
        <v>21.7</v>
      </c>
      <c r="N23" s="9">
        <v>0.783</v>
      </c>
      <c r="O23" s="9">
        <v>9.0</v>
      </c>
      <c r="P23" s="9">
        <v>34.1</v>
      </c>
      <c r="Q23" s="9">
        <v>43.1</v>
      </c>
      <c r="R23" s="9">
        <v>25.0</v>
      </c>
      <c r="S23" s="9">
        <v>6.4</v>
      </c>
      <c r="T23" s="9">
        <v>5.0</v>
      </c>
      <c r="U23" s="9">
        <v>13.1</v>
      </c>
      <c r="V23" s="9">
        <v>18.8</v>
      </c>
      <c r="W23" s="9">
        <v>108.6</v>
      </c>
      <c r="X23" s="10">
        <v>25.9</v>
      </c>
      <c r="Y23" s="10">
        <v>35.0</v>
      </c>
      <c r="Z23" s="10">
        <v>47.0</v>
      </c>
      <c r="AA23" s="10">
        <v>32.0</v>
      </c>
      <c r="AB23" s="10">
        <v>50.0</v>
      </c>
      <c r="AC23" s="10">
        <v>-3.38</v>
      </c>
      <c r="AD23" s="10">
        <v>0.15</v>
      </c>
      <c r="AE23" s="10">
        <v>-3.23</v>
      </c>
      <c r="AF23" s="10">
        <v>111.1</v>
      </c>
      <c r="AG23" s="10">
        <v>114.5</v>
      </c>
      <c r="AH23" s="10">
        <v>-3.4</v>
      </c>
      <c r="AI23" s="10">
        <v>97.0</v>
      </c>
      <c r="AJ23" s="10">
        <v>0.252</v>
      </c>
      <c r="AK23" s="10">
        <v>0.356</v>
      </c>
      <c r="AL23" s="10">
        <v>0.568</v>
      </c>
      <c r="AM23" s="10">
        <v>0.532</v>
      </c>
      <c r="AN23" s="10">
        <v>12.1</v>
      </c>
      <c r="AO23" s="10">
        <v>20.9</v>
      </c>
      <c r="AP23" s="10">
        <v>0.197</v>
      </c>
      <c r="AQ23" s="10">
        <v>0.529</v>
      </c>
      <c r="AR23" s="10">
        <v>10.7</v>
      </c>
      <c r="AS23" s="10">
        <v>76.9</v>
      </c>
      <c r="AT23" s="10">
        <v>0.202</v>
      </c>
      <c r="AU23" s="10">
        <v>13.9</v>
      </c>
      <c r="AV23" s="10">
        <v>0.644</v>
      </c>
      <c r="AW23" s="10">
        <v>0.226</v>
      </c>
      <c r="AX23" s="10">
        <v>0.225</v>
      </c>
      <c r="AY23" s="10">
        <v>0.107</v>
      </c>
      <c r="AZ23" s="10">
        <v>0.086</v>
      </c>
      <c r="BA23" s="10">
        <v>0.356</v>
      </c>
      <c r="BB23" s="10">
        <v>0.543</v>
      </c>
      <c r="BC23" s="10">
        <v>0.727</v>
      </c>
      <c r="BD23" s="10">
        <v>0.456</v>
      </c>
      <c r="BE23" s="10">
        <v>0.43</v>
      </c>
      <c r="BF23" s="10">
        <v>0.426</v>
      </c>
      <c r="BG23" s="10">
        <v>0.342</v>
      </c>
      <c r="BH23" s="10">
        <v>0.532</v>
      </c>
      <c r="BI23" s="10">
        <v>0.86</v>
      </c>
      <c r="BJ23" s="10">
        <v>0.065</v>
      </c>
      <c r="BK23" s="10">
        <v>408.0</v>
      </c>
      <c r="BL23" s="10">
        <v>0.28</v>
      </c>
      <c r="BM23" s="10">
        <v>1135.0</v>
      </c>
      <c r="BN23" s="10">
        <v>0.246</v>
      </c>
      <c r="BO23" s="11">
        <v>0.397</v>
      </c>
    </row>
    <row r="24">
      <c r="A24" s="12" t="s">
        <v>83</v>
      </c>
      <c r="B24" s="8">
        <v>0.0</v>
      </c>
      <c r="C24" s="9">
        <v>40.1</v>
      </c>
      <c r="D24" s="9">
        <v>87.4</v>
      </c>
      <c r="E24" s="9">
        <v>0.458</v>
      </c>
      <c r="F24" s="9">
        <v>12.8</v>
      </c>
      <c r="G24" s="9">
        <v>34.2</v>
      </c>
      <c r="H24" s="9">
        <v>0.374</v>
      </c>
      <c r="I24" s="9">
        <v>27.3</v>
      </c>
      <c r="J24" s="9">
        <v>53.3</v>
      </c>
      <c r="K24" s="9">
        <v>0.512</v>
      </c>
      <c r="L24" s="9">
        <v>15.5</v>
      </c>
      <c r="M24" s="9">
        <v>19.6</v>
      </c>
      <c r="N24" s="9">
        <v>0.793</v>
      </c>
      <c r="O24" s="9">
        <v>9.1</v>
      </c>
      <c r="P24" s="9">
        <v>34.9</v>
      </c>
      <c r="Q24" s="9">
        <v>44.0</v>
      </c>
      <c r="R24" s="9">
        <v>24.0</v>
      </c>
      <c r="S24" s="9">
        <v>7.4</v>
      </c>
      <c r="T24" s="9">
        <v>5.0</v>
      </c>
      <c r="U24" s="9">
        <v>13.7</v>
      </c>
      <c r="V24" s="9">
        <v>18.6</v>
      </c>
      <c r="W24" s="9">
        <v>108.4</v>
      </c>
      <c r="X24" s="10">
        <v>27.5</v>
      </c>
      <c r="Y24" s="10">
        <v>42.0</v>
      </c>
      <c r="Z24" s="10">
        <v>40.0</v>
      </c>
      <c r="AA24" s="10">
        <v>41.0</v>
      </c>
      <c r="AB24" s="10">
        <v>41.0</v>
      </c>
      <c r="AC24" s="10">
        <v>0.02</v>
      </c>
      <c r="AD24" s="10">
        <v>0.06</v>
      </c>
      <c r="AE24" s="10">
        <v>0.09</v>
      </c>
      <c r="AF24" s="10">
        <v>110.1</v>
      </c>
      <c r="AG24" s="10">
        <v>110.1</v>
      </c>
      <c r="AH24" s="10">
        <v>0.0</v>
      </c>
      <c r="AI24" s="10">
        <v>98.0</v>
      </c>
      <c r="AJ24" s="10">
        <v>0.224</v>
      </c>
      <c r="AK24" s="10">
        <v>0.391</v>
      </c>
      <c r="AL24" s="10">
        <v>0.564</v>
      </c>
      <c r="AM24" s="10">
        <v>0.531</v>
      </c>
      <c r="AN24" s="10">
        <v>12.5</v>
      </c>
      <c r="AO24" s="10">
        <v>20.6</v>
      </c>
      <c r="AP24" s="10">
        <v>0.178</v>
      </c>
      <c r="AQ24" s="10">
        <v>0.514</v>
      </c>
      <c r="AR24" s="10">
        <v>12.0</v>
      </c>
      <c r="AS24" s="10">
        <v>74.4</v>
      </c>
      <c r="AT24" s="10">
        <v>0.167</v>
      </c>
      <c r="AU24" s="10">
        <v>14.9</v>
      </c>
      <c r="AV24" s="10">
        <v>0.609</v>
      </c>
      <c r="AW24" s="10">
        <v>0.208</v>
      </c>
      <c r="AX24" s="10">
        <v>0.183</v>
      </c>
      <c r="AY24" s="10">
        <v>0.118</v>
      </c>
      <c r="AZ24" s="10">
        <v>0.1</v>
      </c>
      <c r="BA24" s="10">
        <v>0.391</v>
      </c>
      <c r="BB24" s="10">
        <v>0.512</v>
      </c>
      <c r="BC24" s="10">
        <v>0.691</v>
      </c>
      <c r="BD24" s="10">
        <v>0.449</v>
      </c>
      <c r="BE24" s="10">
        <v>0.436</v>
      </c>
      <c r="BF24" s="10">
        <v>0.349</v>
      </c>
      <c r="BG24" s="10">
        <v>0.374</v>
      </c>
      <c r="BH24" s="10">
        <v>0.503</v>
      </c>
      <c r="BI24" s="10">
        <v>0.805</v>
      </c>
      <c r="BJ24" s="10">
        <v>0.053</v>
      </c>
      <c r="BK24" s="10">
        <v>324.0</v>
      </c>
      <c r="BL24" s="10">
        <v>0.211</v>
      </c>
      <c r="BM24" s="10">
        <v>833.0</v>
      </c>
      <c r="BN24" s="10">
        <v>0.214</v>
      </c>
      <c r="BO24" s="11">
        <v>0.41</v>
      </c>
    </row>
    <row r="25">
      <c r="A25" s="7" t="s">
        <v>84</v>
      </c>
      <c r="B25" s="8">
        <v>1.0</v>
      </c>
      <c r="C25" s="9">
        <v>39.3</v>
      </c>
      <c r="D25" s="9">
        <v>85.1</v>
      </c>
      <c r="E25" s="9">
        <v>0.461</v>
      </c>
      <c r="F25" s="9">
        <v>13.1</v>
      </c>
      <c r="G25" s="9">
        <v>37.4</v>
      </c>
      <c r="H25" s="9">
        <v>0.35</v>
      </c>
      <c r="I25" s="9">
        <v>26.2</v>
      </c>
      <c r="J25" s="9">
        <v>47.8</v>
      </c>
      <c r="K25" s="9">
        <v>0.548</v>
      </c>
      <c r="L25" s="9">
        <v>16.4</v>
      </c>
      <c r="M25" s="9">
        <v>21.2</v>
      </c>
      <c r="N25" s="9">
        <v>0.771</v>
      </c>
      <c r="O25" s="9">
        <v>9.3</v>
      </c>
      <c r="P25" s="9">
        <v>33.8</v>
      </c>
      <c r="Q25" s="9">
        <v>43.0</v>
      </c>
      <c r="R25" s="9">
        <v>23.4</v>
      </c>
      <c r="S25" s="9">
        <v>6.7</v>
      </c>
      <c r="T25" s="9">
        <v>4.0</v>
      </c>
      <c r="U25" s="9">
        <v>12.5</v>
      </c>
      <c r="V25" s="9">
        <v>19.7</v>
      </c>
      <c r="W25" s="9">
        <v>108.0</v>
      </c>
      <c r="X25" s="10">
        <v>26.7</v>
      </c>
      <c r="Y25" s="10">
        <v>52.0</v>
      </c>
      <c r="Z25" s="10">
        <v>30.0</v>
      </c>
      <c r="AA25" s="10">
        <v>50.0</v>
      </c>
      <c r="AB25" s="10">
        <v>32.0</v>
      </c>
      <c r="AC25" s="10">
        <v>3.3</v>
      </c>
      <c r="AD25" s="10">
        <v>-0.18</v>
      </c>
      <c r="AE25" s="10">
        <v>3.12</v>
      </c>
      <c r="AF25" s="10">
        <v>112.8</v>
      </c>
      <c r="AG25" s="10">
        <v>109.4</v>
      </c>
      <c r="AH25" s="10">
        <v>3.4</v>
      </c>
      <c r="AI25" s="10">
        <v>95.4</v>
      </c>
      <c r="AJ25" s="10">
        <v>0.249</v>
      </c>
      <c r="AK25" s="10">
        <v>0.439</v>
      </c>
      <c r="AL25" s="10">
        <v>0.572</v>
      </c>
      <c r="AM25" s="10">
        <v>0.538</v>
      </c>
      <c r="AN25" s="10">
        <v>11.7</v>
      </c>
      <c r="AO25" s="10">
        <v>21.3</v>
      </c>
      <c r="AP25" s="10">
        <v>0.192</v>
      </c>
      <c r="AQ25" s="10">
        <v>0.521</v>
      </c>
      <c r="AR25" s="10">
        <v>12.2</v>
      </c>
      <c r="AS25" s="10">
        <v>78.0</v>
      </c>
      <c r="AT25" s="10">
        <v>0.185</v>
      </c>
      <c r="AU25" s="10">
        <v>15.3</v>
      </c>
      <c r="AV25" s="10">
        <v>0.561</v>
      </c>
      <c r="AW25" s="10">
        <v>0.206</v>
      </c>
      <c r="AX25" s="10">
        <v>0.176</v>
      </c>
      <c r="AY25" s="10">
        <v>0.108</v>
      </c>
      <c r="AZ25" s="10">
        <v>0.071</v>
      </c>
      <c r="BA25" s="10">
        <v>0.439</v>
      </c>
      <c r="BB25" s="10">
        <v>0.548</v>
      </c>
      <c r="BC25" s="10">
        <v>0.736</v>
      </c>
      <c r="BD25" s="10">
        <v>0.45</v>
      </c>
      <c r="BE25" s="10">
        <v>0.452</v>
      </c>
      <c r="BF25" s="10">
        <v>0.395</v>
      </c>
      <c r="BG25" s="10">
        <v>0.35</v>
      </c>
      <c r="BH25" s="10">
        <v>0.502</v>
      </c>
      <c r="BI25" s="10">
        <v>0.783</v>
      </c>
      <c r="BJ25" s="10">
        <v>0.059</v>
      </c>
      <c r="BK25" s="10">
        <v>357.0</v>
      </c>
      <c r="BL25" s="10">
        <v>0.208</v>
      </c>
      <c r="BM25" s="10">
        <v>874.0</v>
      </c>
      <c r="BN25" s="10">
        <v>0.262</v>
      </c>
      <c r="BO25" s="11">
        <v>0.398</v>
      </c>
    </row>
    <row r="26">
      <c r="A26" s="12" t="s">
        <v>85</v>
      </c>
      <c r="B26" s="8">
        <v>0.0</v>
      </c>
      <c r="C26" s="9">
        <v>39.7</v>
      </c>
      <c r="D26" s="9">
        <v>84.6</v>
      </c>
      <c r="E26" s="9">
        <v>0.469</v>
      </c>
      <c r="F26" s="9">
        <v>11.6</v>
      </c>
      <c r="G26" s="9">
        <v>32.8</v>
      </c>
      <c r="H26" s="9">
        <v>0.355</v>
      </c>
      <c r="I26" s="9">
        <v>28.1</v>
      </c>
      <c r="J26" s="9">
        <v>51.9</v>
      </c>
      <c r="K26" s="9">
        <v>0.541</v>
      </c>
      <c r="L26" s="9">
        <v>16.8</v>
      </c>
      <c r="M26" s="9">
        <v>22.1</v>
      </c>
      <c r="N26" s="9">
        <v>0.76</v>
      </c>
      <c r="O26" s="9">
        <v>10.2</v>
      </c>
      <c r="P26" s="9">
        <v>34.0</v>
      </c>
      <c r="Q26" s="9">
        <v>44.2</v>
      </c>
      <c r="R26" s="9">
        <v>25.2</v>
      </c>
      <c r="S26" s="9">
        <v>7.1</v>
      </c>
      <c r="T26" s="9">
        <v>4.2</v>
      </c>
      <c r="U26" s="9">
        <v>14.4</v>
      </c>
      <c r="V26" s="9">
        <v>17.5</v>
      </c>
      <c r="W26" s="9">
        <v>107.8</v>
      </c>
      <c r="X26" s="10">
        <v>24.7</v>
      </c>
      <c r="Y26" s="10">
        <v>44.0</v>
      </c>
      <c r="Z26" s="10">
        <v>38.0</v>
      </c>
      <c r="AA26" s="10">
        <v>47.0</v>
      </c>
      <c r="AB26" s="10">
        <v>35.0</v>
      </c>
      <c r="AC26" s="10">
        <v>2.12</v>
      </c>
      <c r="AD26" s="10">
        <v>-0.08</v>
      </c>
      <c r="AE26" s="10">
        <v>2.04</v>
      </c>
      <c r="AF26" s="10">
        <v>111.9</v>
      </c>
      <c r="AG26" s="10">
        <v>109.7</v>
      </c>
      <c r="AH26" s="10">
        <v>2.2</v>
      </c>
      <c r="AI26" s="10">
        <v>96.1</v>
      </c>
      <c r="AJ26" s="10">
        <v>0.261</v>
      </c>
      <c r="AK26" s="10">
        <v>0.387</v>
      </c>
      <c r="AL26" s="10">
        <v>0.571</v>
      </c>
      <c r="AM26" s="10">
        <v>0.538</v>
      </c>
      <c r="AN26" s="10">
        <v>13.2</v>
      </c>
      <c r="AO26" s="10">
        <v>24.0</v>
      </c>
      <c r="AP26" s="10">
        <v>0.198</v>
      </c>
      <c r="AQ26" s="10">
        <v>0.52</v>
      </c>
      <c r="AR26" s="10">
        <v>12.3</v>
      </c>
      <c r="AS26" s="10">
        <v>76.5</v>
      </c>
      <c r="AT26" s="10">
        <v>0.172</v>
      </c>
      <c r="AU26" s="10">
        <v>13.7</v>
      </c>
      <c r="AV26" s="10">
        <v>0.613</v>
      </c>
      <c r="AW26" s="10">
        <v>0.284</v>
      </c>
      <c r="AX26" s="10">
        <v>0.182</v>
      </c>
      <c r="AY26" s="10">
        <v>0.091</v>
      </c>
      <c r="AZ26" s="10">
        <v>0.056</v>
      </c>
      <c r="BA26" s="10">
        <v>0.387</v>
      </c>
      <c r="BB26" s="10">
        <v>0.541</v>
      </c>
      <c r="BC26" s="10">
        <v>0.697</v>
      </c>
      <c r="BD26" s="10">
        <v>0.402</v>
      </c>
      <c r="BE26" s="10">
        <v>0.426</v>
      </c>
      <c r="BF26" s="10">
        <v>0.391</v>
      </c>
      <c r="BG26" s="10">
        <v>0.355</v>
      </c>
      <c r="BH26" s="10">
        <v>0.556</v>
      </c>
      <c r="BI26" s="10">
        <v>0.822</v>
      </c>
      <c r="BJ26" s="10">
        <v>0.08</v>
      </c>
      <c r="BK26" s="10">
        <v>501.0</v>
      </c>
      <c r="BL26" s="10">
        <v>0.243</v>
      </c>
      <c r="BM26" s="10">
        <v>944.0</v>
      </c>
      <c r="BN26" s="10">
        <v>0.235</v>
      </c>
      <c r="BO26" s="11">
        <v>0.332</v>
      </c>
    </row>
    <row r="27">
      <c r="A27" s="12" t="s">
        <v>86</v>
      </c>
      <c r="B27" s="8">
        <v>0.0</v>
      </c>
      <c r="C27" s="9">
        <v>37.7</v>
      </c>
      <c r="D27" s="9">
        <v>86.2</v>
      </c>
      <c r="E27" s="9">
        <v>0.437</v>
      </c>
      <c r="F27" s="9">
        <v>13.2</v>
      </c>
      <c r="G27" s="9">
        <v>36.9</v>
      </c>
      <c r="H27" s="9">
        <v>0.357</v>
      </c>
      <c r="I27" s="9">
        <v>24.5</v>
      </c>
      <c r="J27" s="9">
        <v>49.3</v>
      </c>
      <c r="K27" s="9">
        <v>0.497</v>
      </c>
      <c r="L27" s="9">
        <v>18.0</v>
      </c>
      <c r="M27" s="9">
        <v>24.1</v>
      </c>
      <c r="N27" s="9">
        <v>0.744</v>
      </c>
      <c r="O27" s="9">
        <v>11.5</v>
      </c>
      <c r="P27" s="9">
        <v>34.6</v>
      </c>
      <c r="Q27" s="9">
        <v>46.1</v>
      </c>
      <c r="R27" s="9">
        <v>21.9</v>
      </c>
      <c r="S27" s="9">
        <v>7.0</v>
      </c>
      <c r="T27" s="9">
        <v>4.9</v>
      </c>
      <c r="U27" s="9">
        <v>13.3</v>
      </c>
      <c r="V27" s="9">
        <v>20.4</v>
      </c>
      <c r="W27" s="9">
        <v>106.5</v>
      </c>
      <c r="X27" s="10">
        <v>26.0</v>
      </c>
      <c r="Y27" s="10">
        <v>37.0</v>
      </c>
      <c r="Z27" s="10">
        <v>45.0</v>
      </c>
      <c r="AA27" s="10">
        <v>41.0</v>
      </c>
      <c r="AB27" s="10">
        <v>41.0</v>
      </c>
      <c r="AC27" s="10">
        <v>-0.12</v>
      </c>
      <c r="AD27" s="10">
        <v>0.11</v>
      </c>
      <c r="AE27" s="10">
        <v>-0.01</v>
      </c>
      <c r="AF27" s="10">
        <v>110.4</v>
      </c>
      <c r="AG27" s="10">
        <v>110.5</v>
      </c>
      <c r="AH27" s="10">
        <v>-0.1</v>
      </c>
      <c r="AI27" s="10">
        <v>95.9</v>
      </c>
      <c r="AJ27" s="10">
        <v>0.28</v>
      </c>
      <c r="AK27" s="10">
        <v>0.428</v>
      </c>
      <c r="AL27" s="10">
        <v>0.55</v>
      </c>
      <c r="AM27" s="10">
        <v>0.513</v>
      </c>
      <c r="AN27" s="10">
        <v>12.0</v>
      </c>
      <c r="AO27" s="10">
        <v>25.1</v>
      </c>
      <c r="AP27" s="10">
        <v>0.208</v>
      </c>
      <c r="AQ27" s="10">
        <v>0.521</v>
      </c>
      <c r="AR27" s="10">
        <v>11.7</v>
      </c>
      <c r="AS27" s="10">
        <v>78.8</v>
      </c>
      <c r="AT27" s="10">
        <v>0.198</v>
      </c>
      <c r="AU27" s="10">
        <v>14.7</v>
      </c>
      <c r="AV27" s="10">
        <v>0.572</v>
      </c>
      <c r="AW27" s="10">
        <v>0.253</v>
      </c>
      <c r="AX27" s="10">
        <v>0.158</v>
      </c>
      <c r="AY27" s="10">
        <v>0.086</v>
      </c>
      <c r="AZ27" s="10">
        <v>0.074</v>
      </c>
      <c r="BA27" s="10">
        <v>0.428</v>
      </c>
      <c r="BB27" s="10">
        <v>0.497</v>
      </c>
      <c r="BC27" s="10">
        <v>0.654</v>
      </c>
      <c r="BD27" s="10">
        <v>0.374</v>
      </c>
      <c r="BE27" s="10">
        <v>0.376</v>
      </c>
      <c r="BF27" s="10">
        <v>0.361</v>
      </c>
      <c r="BG27" s="10">
        <v>0.357</v>
      </c>
      <c r="BH27" s="10">
        <v>0.465</v>
      </c>
      <c r="BI27" s="10">
        <v>0.795</v>
      </c>
      <c r="BJ27" s="10">
        <v>0.069</v>
      </c>
      <c r="BK27" s="10">
        <v>431.0</v>
      </c>
      <c r="BL27" s="10">
        <v>0.238</v>
      </c>
      <c r="BM27" s="10">
        <v>858.0</v>
      </c>
      <c r="BN27" s="10">
        <v>0.219</v>
      </c>
      <c r="BO27" s="11">
        <v>0.392</v>
      </c>
    </row>
    <row r="28">
      <c r="A28" s="12" t="s">
        <v>87</v>
      </c>
      <c r="B28" s="8">
        <v>0.0</v>
      </c>
      <c r="C28" s="9">
        <v>38.5</v>
      </c>
      <c r="D28" s="9">
        <v>87.1</v>
      </c>
      <c r="E28" s="9">
        <v>0.442</v>
      </c>
      <c r="F28" s="9">
        <v>12.7</v>
      </c>
      <c r="G28" s="9">
        <v>36.8</v>
      </c>
      <c r="H28" s="9">
        <v>0.346</v>
      </c>
      <c r="I28" s="9">
        <v>25.8</v>
      </c>
      <c r="J28" s="9">
        <v>50.3</v>
      </c>
      <c r="K28" s="9">
        <v>0.513</v>
      </c>
      <c r="L28" s="9">
        <v>16.4</v>
      </c>
      <c r="M28" s="9">
        <v>21.6</v>
      </c>
      <c r="N28" s="9">
        <v>0.76</v>
      </c>
      <c r="O28" s="9">
        <v>10.4</v>
      </c>
      <c r="P28" s="9">
        <v>32.5</v>
      </c>
      <c r="Q28" s="9">
        <v>42.9</v>
      </c>
      <c r="R28" s="9">
        <v>22.9</v>
      </c>
      <c r="S28" s="9">
        <v>8.0</v>
      </c>
      <c r="T28" s="9">
        <v>4.5</v>
      </c>
      <c r="U28" s="9">
        <v>14.5</v>
      </c>
      <c r="V28" s="9">
        <v>21.1</v>
      </c>
      <c r="W28" s="9">
        <v>106.2</v>
      </c>
      <c r="X28" s="10">
        <v>25.6</v>
      </c>
      <c r="Y28" s="10">
        <v>27.0</v>
      </c>
      <c r="Z28" s="10">
        <v>55.0</v>
      </c>
      <c r="AA28" s="10">
        <v>20.0</v>
      </c>
      <c r="AB28" s="10">
        <v>62.0</v>
      </c>
      <c r="AC28" s="10">
        <v>-8.88</v>
      </c>
      <c r="AD28" s="10">
        <v>0.33</v>
      </c>
      <c r="AE28" s="10">
        <v>-8.55</v>
      </c>
      <c r="AF28" s="10">
        <v>107.8</v>
      </c>
      <c r="AG28" s="10">
        <v>116.9</v>
      </c>
      <c r="AH28" s="10">
        <v>-9.1</v>
      </c>
      <c r="AI28" s="10">
        <v>98.3</v>
      </c>
      <c r="AJ28" s="10">
        <v>0.248</v>
      </c>
      <c r="AK28" s="10">
        <v>0.422</v>
      </c>
      <c r="AL28" s="10">
        <v>0.55</v>
      </c>
      <c r="AM28" s="10">
        <v>0.515</v>
      </c>
      <c r="AN28" s="10">
        <v>13.0</v>
      </c>
      <c r="AO28" s="10">
        <v>22.9</v>
      </c>
      <c r="AP28" s="10">
        <v>0.188</v>
      </c>
      <c r="AQ28" s="10">
        <v>0.559</v>
      </c>
      <c r="AR28" s="10">
        <v>12.7</v>
      </c>
      <c r="AS28" s="10">
        <v>76.9</v>
      </c>
      <c r="AT28" s="10">
        <v>0.222</v>
      </c>
      <c r="AU28" s="10">
        <v>14.6</v>
      </c>
      <c r="AV28" s="10">
        <v>0.578</v>
      </c>
      <c r="AW28" s="10">
        <v>0.26</v>
      </c>
      <c r="AX28" s="10">
        <v>0.173</v>
      </c>
      <c r="AY28" s="10">
        <v>0.074</v>
      </c>
      <c r="AZ28" s="10">
        <v>0.071</v>
      </c>
      <c r="BA28" s="10">
        <v>0.422</v>
      </c>
      <c r="BB28" s="10">
        <v>0.513</v>
      </c>
      <c r="BC28" s="10">
        <v>0.63</v>
      </c>
      <c r="BD28" s="10">
        <v>0.423</v>
      </c>
      <c r="BE28" s="10">
        <v>0.421</v>
      </c>
      <c r="BF28" s="10">
        <v>0.402</v>
      </c>
      <c r="BG28" s="10">
        <v>0.346</v>
      </c>
      <c r="BH28" s="10">
        <v>0.5</v>
      </c>
      <c r="BI28" s="10">
        <v>0.787</v>
      </c>
      <c r="BJ28" s="10">
        <v>0.047</v>
      </c>
      <c r="BK28" s="10">
        <v>293.0</v>
      </c>
      <c r="BL28" s="10">
        <v>0.274</v>
      </c>
      <c r="BM28" s="10">
        <v>1031.0</v>
      </c>
      <c r="BN28" s="10">
        <v>0.21</v>
      </c>
      <c r="BO28" s="11">
        <v>0.368</v>
      </c>
    </row>
    <row r="29">
      <c r="A29" s="12" t="s">
        <v>88</v>
      </c>
      <c r="B29" s="8">
        <v>0.0</v>
      </c>
      <c r="C29" s="9">
        <v>38.2</v>
      </c>
      <c r="D29" s="9">
        <v>88.6</v>
      </c>
      <c r="E29" s="9">
        <v>0.431</v>
      </c>
      <c r="F29" s="9">
        <v>11.3</v>
      </c>
      <c r="G29" s="9">
        <v>34.6</v>
      </c>
      <c r="H29" s="9">
        <v>0.326</v>
      </c>
      <c r="I29" s="9">
        <v>26.9</v>
      </c>
      <c r="J29" s="9">
        <v>54.0</v>
      </c>
      <c r="K29" s="9">
        <v>0.498</v>
      </c>
      <c r="L29" s="9">
        <v>17.2</v>
      </c>
      <c r="M29" s="9">
        <v>22.0</v>
      </c>
      <c r="N29" s="9">
        <v>0.782</v>
      </c>
      <c r="O29" s="9">
        <v>11.0</v>
      </c>
      <c r="P29" s="9">
        <v>32.0</v>
      </c>
      <c r="Q29" s="9">
        <v>43.0</v>
      </c>
      <c r="R29" s="9">
        <v>23.5</v>
      </c>
      <c r="S29" s="9">
        <v>7.7</v>
      </c>
      <c r="T29" s="9">
        <v>4.8</v>
      </c>
      <c r="U29" s="9">
        <v>14.2</v>
      </c>
      <c r="V29" s="9">
        <v>21.9</v>
      </c>
      <c r="W29" s="9">
        <v>104.8</v>
      </c>
      <c r="X29" s="10">
        <v>23.6</v>
      </c>
      <c r="Y29" s="10">
        <v>23.0</v>
      </c>
      <c r="Z29" s="10">
        <v>59.0</v>
      </c>
      <c r="AA29" s="10">
        <v>22.0</v>
      </c>
      <c r="AB29" s="10">
        <v>60.0</v>
      </c>
      <c r="AC29" s="10">
        <v>-7.72</v>
      </c>
      <c r="AD29" s="10">
        <v>0.37</v>
      </c>
      <c r="AE29" s="10">
        <v>-7.36</v>
      </c>
      <c r="AF29" s="10">
        <v>106.0</v>
      </c>
      <c r="AG29" s="10">
        <v>113.8</v>
      </c>
      <c r="AH29" s="10">
        <v>-7.8</v>
      </c>
      <c r="AI29" s="10">
        <v>98.4</v>
      </c>
      <c r="AJ29" s="10">
        <v>0.249</v>
      </c>
      <c r="AK29" s="10">
        <v>0.391</v>
      </c>
      <c r="AL29" s="10">
        <v>0.533</v>
      </c>
      <c r="AM29" s="10">
        <v>0.494</v>
      </c>
      <c r="AN29" s="10">
        <v>12.6</v>
      </c>
      <c r="AO29" s="10">
        <v>23.4</v>
      </c>
      <c r="AP29" s="10">
        <v>0.194</v>
      </c>
      <c r="AQ29" s="10">
        <v>0.541</v>
      </c>
      <c r="AR29" s="10">
        <v>13.1</v>
      </c>
      <c r="AS29" s="10">
        <v>75.6</v>
      </c>
      <c r="AT29" s="10">
        <v>0.226</v>
      </c>
      <c r="AU29" s="10">
        <v>14.0</v>
      </c>
      <c r="AV29" s="10">
        <v>0.609</v>
      </c>
      <c r="AW29" s="10">
        <v>0.247</v>
      </c>
      <c r="AX29" s="10">
        <v>0.209</v>
      </c>
      <c r="AY29" s="10">
        <v>0.081</v>
      </c>
      <c r="AZ29" s="10">
        <v>0.073</v>
      </c>
      <c r="BA29" s="10">
        <v>0.391</v>
      </c>
      <c r="BB29" s="10">
        <v>0.498</v>
      </c>
      <c r="BC29" s="10">
        <v>0.645</v>
      </c>
      <c r="BD29" s="10">
        <v>0.422</v>
      </c>
      <c r="BE29" s="10">
        <v>0.354</v>
      </c>
      <c r="BF29" s="10">
        <v>0.376</v>
      </c>
      <c r="BG29" s="10">
        <v>0.326</v>
      </c>
      <c r="BH29" s="10">
        <v>0.498</v>
      </c>
      <c r="BI29" s="10">
        <v>0.893</v>
      </c>
      <c r="BJ29" s="10">
        <v>0.039</v>
      </c>
      <c r="BK29" s="10">
        <v>257.0</v>
      </c>
      <c r="BL29" s="10">
        <v>0.304</v>
      </c>
      <c r="BM29" s="10">
        <v>1187.0</v>
      </c>
      <c r="BN29" s="10">
        <v>0.267</v>
      </c>
      <c r="BO29" s="11">
        <v>0.361</v>
      </c>
    </row>
    <row r="30">
      <c r="A30" s="12" t="s">
        <v>89</v>
      </c>
      <c r="B30" s="8">
        <v>0.0</v>
      </c>
      <c r="C30" s="9">
        <v>38.3</v>
      </c>
      <c r="D30" s="9">
        <v>88.3</v>
      </c>
      <c r="E30" s="9">
        <v>0.434</v>
      </c>
      <c r="F30" s="9">
        <v>12.2</v>
      </c>
      <c r="G30" s="9">
        <v>36.9</v>
      </c>
      <c r="H30" s="9">
        <v>0.331</v>
      </c>
      <c r="I30" s="9">
        <v>26.1</v>
      </c>
      <c r="J30" s="9">
        <v>51.4</v>
      </c>
      <c r="K30" s="9">
        <v>0.507</v>
      </c>
      <c r="L30" s="9">
        <v>15.5</v>
      </c>
      <c r="M30" s="9">
        <v>19.7</v>
      </c>
      <c r="N30" s="9">
        <v>0.787</v>
      </c>
      <c r="O30" s="9">
        <v>9.1</v>
      </c>
      <c r="P30" s="9">
        <v>35.2</v>
      </c>
      <c r="Q30" s="9">
        <v>44.3</v>
      </c>
      <c r="R30" s="9">
        <v>23.7</v>
      </c>
      <c r="S30" s="9">
        <v>6.8</v>
      </c>
      <c r="T30" s="9">
        <v>4.5</v>
      </c>
      <c r="U30" s="9">
        <v>14.5</v>
      </c>
      <c r="V30" s="9">
        <v>19.7</v>
      </c>
      <c r="W30" s="9">
        <v>104.2</v>
      </c>
      <c r="X30" s="10">
        <v>23.3</v>
      </c>
      <c r="Y30" s="10">
        <v>22.0</v>
      </c>
      <c r="Z30" s="10">
        <v>60.0</v>
      </c>
      <c r="AA30" s="10">
        <v>21.0</v>
      </c>
      <c r="AB30" s="10">
        <v>61.0</v>
      </c>
      <c r="AC30" s="10">
        <v>-8.0</v>
      </c>
      <c r="AD30" s="10">
        <v>0.33</v>
      </c>
      <c r="AE30" s="10">
        <v>-7.67</v>
      </c>
      <c r="AF30" s="10">
        <v>104.5</v>
      </c>
      <c r="AG30" s="10">
        <v>112.5</v>
      </c>
      <c r="AH30" s="10">
        <v>-8.0</v>
      </c>
      <c r="AI30" s="10">
        <v>99.2</v>
      </c>
      <c r="AJ30" s="10">
        <v>0.223</v>
      </c>
      <c r="AK30" s="10">
        <v>0.417</v>
      </c>
      <c r="AL30" s="10">
        <v>0.538</v>
      </c>
      <c r="AM30" s="10">
        <v>0.503</v>
      </c>
      <c r="AN30" s="10">
        <v>13.0</v>
      </c>
      <c r="AO30" s="10">
        <v>19.8</v>
      </c>
      <c r="AP30" s="10">
        <v>0.175</v>
      </c>
      <c r="AQ30" s="10">
        <v>0.532</v>
      </c>
      <c r="AR30" s="10">
        <v>11.7</v>
      </c>
      <c r="AS30" s="10">
        <v>77.2</v>
      </c>
      <c r="AT30" s="10">
        <v>0.196</v>
      </c>
      <c r="AU30" s="10">
        <v>14.4</v>
      </c>
      <c r="AV30" s="10">
        <v>0.583</v>
      </c>
      <c r="AW30" s="10">
        <v>0.223</v>
      </c>
      <c r="AX30" s="10">
        <v>0.227</v>
      </c>
      <c r="AY30" s="10">
        <v>0.069</v>
      </c>
      <c r="AZ30" s="10">
        <v>0.063</v>
      </c>
      <c r="BA30" s="10">
        <v>0.417</v>
      </c>
      <c r="BB30" s="10">
        <v>0.507</v>
      </c>
      <c r="BC30" s="10">
        <v>0.67</v>
      </c>
      <c r="BD30" s="10">
        <v>0.425</v>
      </c>
      <c r="BE30" s="10">
        <v>0.42</v>
      </c>
      <c r="BF30" s="10">
        <v>0.329</v>
      </c>
      <c r="BG30" s="10">
        <v>0.331</v>
      </c>
      <c r="BH30" s="10">
        <v>0.499</v>
      </c>
      <c r="BI30" s="10">
        <v>0.88</v>
      </c>
      <c r="BJ30" s="10">
        <v>0.061</v>
      </c>
      <c r="BK30" s="10">
        <v>384.0</v>
      </c>
      <c r="BL30" s="10">
        <v>0.268</v>
      </c>
      <c r="BM30" s="10">
        <v>1028.0</v>
      </c>
      <c r="BN30" s="10">
        <v>0.212</v>
      </c>
      <c r="BO30" s="11">
        <v>0.385</v>
      </c>
    </row>
    <row r="31">
      <c r="A31" s="13" t="s">
        <v>90</v>
      </c>
      <c r="B31" s="14">
        <v>0.0</v>
      </c>
      <c r="C31" s="15">
        <v>38.3</v>
      </c>
      <c r="D31" s="15">
        <v>89.1</v>
      </c>
      <c r="E31" s="15">
        <v>0.43</v>
      </c>
      <c r="F31" s="15">
        <v>12.1</v>
      </c>
      <c r="G31" s="15">
        <v>37.4</v>
      </c>
      <c r="H31" s="15">
        <v>0.323</v>
      </c>
      <c r="I31" s="15">
        <v>26.2</v>
      </c>
      <c r="J31" s="15">
        <v>51.8</v>
      </c>
      <c r="K31" s="15">
        <v>0.507</v>
      </c>
      <c r="L31" s="15">
        <v>15.0</v>
      </c>
      <c r="M31" s="15">
        <v>19.9</v>
      </c>
      <c r="N31" s="15">
        <v>0.756</v>
      </c>
      <c r="O31" s="15">
        <v>10.4</v>
      </c>
      <c r="P31" s="15">
        <v>35.2</v>
      </c>
      <c r="Q31" s="15">
        <v>45.6</v>
      </c>
      <c r="R31" s="15">
        <v>22.2</v>
      </c>
      <c r="S31" s="15">
        <v>7.6</v>
      </c>
      <c r="T31" s="15">
        <v>4.6</v>
      </c>
      <c r="U31" s="15">
        <v>14.0</v>
      </c>
      <c r="V31" s="15">
        <v>18.3</v>
      </c>
      <c r="W31" s="15">
        <v>103.7</v>
      </c>
      <c r="X31" s="16">
        <v>22.4</v>
      </c>
      <c r="Y31" s="16">
        <v>24.0</v>
      </c>
      <c r="Z31" s="16">
        <v>58.0</v>
      </c>
      <c r="AA31" s="16">
        <v>21.0</v>
      </c>
      <c r="AB31" s="16">
        <v>61.0</v>
      </c>
      <c r="AC31" s="16">
        <v>-8.1</v>
      </c>
      <c r="AD31" s="16">
        <v>0.2</v>
      </c>
      <c r="AE31" s="16">
        <v>-7.9</v>
      </c>
      <c r="AF31" s="16">
        <v>104.6</v>
      </c>
      <c r="AG31" s="16">
        <v>112.8</v>
      </c>
      <c r="AH31" s="16">
        <v>-8.2</v>
      </c>
      <c r="AI31" s="16">
        <v>98.5</v>
      </c>
      <c r="AJ31" s="16">
        <v>0.223</v>
      </c>
      <c r="AK31" s="16">
        <v>0.419</v>
      </c>
      <c r="AL31" s="16">
        <v>0.53</v>
      </c>
      <c r="AM31" s="16">
        <v>0.497</v>
      </c>
      <c r="AN31" s="16">
        <v>12.5</v>
      </c>
      <c r="AO31" s="16">
        <v>21.8</v>
      </c>
      <c r="AP31" s="16">
        <v>0.169</v>
      </c>
      <c r="AQ31" s="16">
        <v>0.533</v>
      </c>
      <c r="AR31" s="16">
        <v>11.8</v>
      </c>
      <c r="AS31" s="16">
        <v>76.1</v>
      </c>
      <c r="AT31" s="16">
        <v>0.169</v>
      </c>
      <c r="AU31" s="16">
        <v>14.3</v>
      </c>
      <c r="AV31" s="16">
        <v>0.581</v>
      </c>
      <c r="AW31" s="16">
        <v>0.205</v>
      </c>
      <c r="AX31" s="16">
        <v>0.261</v>
      </c>
      <c r="AY31" s="16">
        <v>0.073</v>
      </c>
      <c r="AZ31" s="16">
        <v>0.041</v>
      </c>
      <c r="BA31" s="16">
        <v>0.419</v>
      </c>
      <c r="BB31" s="16">
        <v>0.507</v>
      </c>
      <c r="BC31" s="16">
        <v>0.643</v>
      </c>
      <c r="BD31" s="16">
        <v>0.444</v>
      </c>
      <c r="BE31" s="16">
        <v>0.427</v>
      </c>
      <c r="BF31" s="16">
        <v>0.366</v>
      </c>
      <c r="BG31" s="16">
        <v>0.323</v>
      </c>
      <c r="BH31" s="16">
        <v>0.466</v>
      </c>
      <c r="BI31" s="16">
        <v>0.828</v>
      </c>
      <c r="BJ31" s="16">
        <v>0.052</v>
      </c>
      <c r="BK31" s="16">
        <v>325.0</v>
      </c>
      <c r="BL31" s="16">
        <v>0.32</v>
      </c>
      <c r="BM31" s="16">
        <v>1199.0</v>
      </c>
      <c r="BN31" s="16">
        <v>0.207</v>
      </c>
      <c r="BO31" s="17">
        <v>0.349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</hyperlinks>
  <drawing r:id="rId3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7.0"/>
    <col customWidth="1" min="26" max="26" width="18.63"/>
  </cols>
  <sheetData>
    <row r="1">
      <c r="A1" s="18" t="s">
        <v>97</v>
      </c>
      <c r="B1" s="3" t="s">
        <v>0</v>
      </c>
      <c r="C1" s="3" t="s">
        <v>98</v>
      </c>
      <c r="D1" s="3" t="s">
        <v>99</v>
      </c>
      <c r="E1" s="3" t="s">
        <v>100</v>
      </c>
      <c r="F1" s="3" t="s">
        <v>101</v>
      </c>
      <c r="G1" s="3" t="s">
        <v>4</v>
      </c>
      <c r="H1" s="3" t="s">
        <v>54</v>
      </c>
      <c r="I1" s="3" t="s">
        <v>102</v>
      </c>
      <c r="J1" s="3" t="s">
        <v>7</v>
      </c>
      <c r="K1" s="3" t="s">
        <v>53</v>
      </c>
      <c r="L1" s="3" t="s">
        <v>103</v>
      </c>
      <c r="M1" s="3" t="s">
        <v>10</v>
      </c>
      <c r="N1" s="3" t="s">
        <v>104</v>
      </c>
      <c r="O1" s="3" t="s">
        <v>105</v>
      </c>
      <c r="P1" s="3" t="s">
        <v>13</v>
      </c>
      <c r="Q1" s="3" t="s">
        <v>106</v>
      </c>
      <c r="R1" s="3" t="s">
        <v>107</v>
      </c>
      <c r="S1" s="3" t="s">
        <v>108</v>
      </c>
      <c r="T1" s="3" t="s">
        <v>109</v>
      </c>
      <c r="U1" s="3" t="s">
        <v>110</v>
      </c>
      <c r="V1" s="3" t="s">
        <v>111</v>
      </c>
      <c r="W1" s="3" t="s">
        <v>112</v>
      </c>
      <c r="X1" s="3" t="s">
        <v>113</v>
      </c>
      <c r="Y1" s="3" t="s">
        <v>114</v>
      </c>
      <c r="Z1" s="19" t="s">
        <v>115</v>
      </c>
    </row>
    <row r="2">
      <c r="A2" s="20">
        <v>1.0</v>
      </c>
      <c r="B2" s="21" t="s">
        <v>61</v>
      </c>
      <c r="C2" s="22">
        <v>82.0</v>
      </c>
      <c r="D2" s="22">
        <v>241.2</v>
      </c>
      <c r="E2" s="22">
        <v>41.6</v>
      </c>
      <c r="F2" s="22">
        <v>91.0</v>
      </c>
      <c r="G2" s="22">
        <v>0.457</v>
      </c>
      <c r="H2" s="22">
        <v>14.8</v>
      </c>
      <c r="I2" s="22">
        <v>41.3</v>
      </c>
      <c r="J2" s="22">
        <v>0.358</v>
      </c>
      <c r="K2" s="22">
        <v>26.8</v>
      </c>
      <c r="L2" s="22">
        <v>49.7</v>
      </c>
      <c r="M2" s="22">
        <v>0.54</v>
      </c>
      <c r="N2" s="22">
        <v>18.0</v>
      </c>
      <c r="O2" s="22">
        <v>23.1</v>
      </c>
      <c r="P2" s="22">
        <v>0.778</v>
      </c>
      <c r="Q2" s="22">
        <v>11.2</v>
      </c>
      <c r="R2" s="22">
        <v>32.9</v>
      </c>
      <c r="S2" s="22">
        <v>44.2</v>
      </c>
      <c r="T2" s="22">
        <v>25.7</v>
      </c>
      <c r="U2" s="22">
        <v>8.8</v>
      </c>
      <c r="V2" s="22">
        <v>5.6</v>
      </c>
      <c r="W2" s="22">
        <v>14.3</v>
      </c>
      <c r="X2" s="22">
        <v>21.8</v>
      </c>
      <c r="Y2" s="22">
        <v>115.9</v>
      </c>
      <c r="Z2" s="23">
        <v>1.0</v>
      </c>
    </row>
    <row r="3">
      <c r="A3" s="20">
        <v>2.0</v>
      </c>
      <c r="B3" s="21" t="s">
        <v>62</v>
      </c>
      <c r="C3" s="22">
        <v>82.0</v>
      </c>
      <c r="D3" s="22">
        <v>241.2</v>
      </c>
      <c r="E3" s="22">
        <v>43.5</v>
      </c>
      <c r="F3" s="22">
        <v>94.4</v>
      </c>
      <c r="G3" s="22">
        <v>0.461</v>
      </c>
      <c r="H3" s="22">
        <v>11.5</v>
      </c>
      <c r="I3" s="22">
        <v>32.7</v>
      </c>
      <c r="J3" s="22">
        <v>0.353</v>
      </c>
      <c r="K3" s="22">
        <v>32.0</v>
      </c>
      <c r="L3" s="22">
        <v>61.7</v>
      </c>
      <c r="M3" s="22">
        <v>0.519</v>
      </c>
      <c r="N3" s="22">
        <v>17.0</v>
      </c>
      <c r="O3" s="22">
        <v>23.1</v>
      </c>
      <c r="P3" s="22">
        <v>0.734</v>
      </c>
      <c r="Q3" s="22">
        <v>14.1</v>
      </c>
      <c r="R3" s="22">
        <v>35.0</v>
      </c>
      <c r="S3" s="22">
        <v>49.2</v>
      </c>
      <c r="T3" s="22">
        <v>26.0</v>
      </c>
      <c r="U3" s="22">
        <v>9.8</v>
      </c>
      <c r="V3" s="22">
        <v>6.5</v>
      </c>
      <c r="W3" s="22">
        <v>13.2</v>
      </c>
      <c r="X3" s="22">
        <v>19.8</v>
      </c>
      <c r="Y3" s="22">
        <v>115.6</v>
      </c>
      <c r="Z3" s="23">
        <v>1.0</v>
      </c>
    </row>
    <row r="4">
      <c r="A4" s="20">
        <v>3.0</v>
      </c>
      <c r="B4" s="21" t="s">
        <v>63</v>
      </c>
      <c r="C4" s="22">
        <v>82.0</v>
      </c>
      <c r="D4" s="22">
        <v>240.9</v>
      </c>
      <c r="E4" s="22">
        <v>41.8</v>
      </c>
      <c r="F4" s="22">
        <v>89.4</v>
      </c>
      <c r="G4" s="22">
        <v>0.468</v>
      </c>
      <c r="H4" s="22">
        <v>14.1</v>
      </c>
      <c r="I4" s="22">
        <v>38.4</v>
      </c>
      <c r="J4" s="22">
        <v>0.366</v>
      </c>
      <c r="K4" s="22">
        <v>27.8</v>
      </c>
      <c r="L4" s="22">
        <v>51.0</v>
      </c>
      <c r="M4" s="22">
        <v>0.544</v>
      </c>
      <c r="N4" s="22">
        <v>17.8</v>
      </c>
      <c r="O4" s="22">
        <v>22.9</v>
      </c>
      <c r="P4" s="22">
        <v>0.776</v>
      </c>
      <c r="Q4" s="22">
        <v>10.2</v>
      </c>
      <c r="R4" s="22">
        <v>36.5</v>
      </c>
      <c r="S4" s="22">
        <v>46.7</v>
      </c>
      <c r="T4" s="22">
        <v>23.9</v>
      </c>
      <c r="U4" s="22">
        <v>7.6</v>
      </c>
      <c r="V4" s="22">
        <v>4.0</v>
      </c>
      <c r="W4" s="22">
        <v>13.4</v>
      </c>
      <c r="X4" s="22">
        <v>18.2</v>
      </c>
      <c r="Y4" s="22">
        <v>115.5</v>
      </c>
      <c r="Z4" s="23">
        <v>1.0</v>
      </c>
    </row>
    <row r="5">
      <c r="A5" s="20">
        <v>4.0</v>
      </c>
      <c r="B5" s="24" t="s">
        <v>64</v>
      </c>
      <c r="C5" s="22">
        <v>82.0</v>
      </c>
      <c r="D5" s="22">
        <v>242.4</v>
      </c>
      <c r="E5" s="22">
        <v>42.8</v>
      </c>
      <c r="F5" s="22">
        <v>91.4</v>
      </c>
      <c r="G5" s="22">
        <v>0.468</v>
      </c>
      <c r="H5" s="22">
        <v>13.9</v>
      </c>
      <c r="I5" s="22">
        <v>38.2</v>
      </c>
      <c r="J5" s="22">
        <v>0.365</v>
      </c>
      <c r="K5" s="22">
        <v>28.8</v>
      </c>
      <c r="L5" s="22">
        <v>53.3</v>
      </c>
      <c r="M5" s="22">
        <v>0.542</v>
      </c>
      <c r="N5" s="22">
        <v>15.8</v>
      </c>
      <c r="O5" s="22">
        <v>21.4</v>
      </c>
      <c r="P5" s="22">
        <v>0.74</v>
      </c>
      <c r="Q5" s="22">
        <v>10.8</v>
      </c>
      <c r="R5" s="22">
        <v>33.7</v>
      </c>
      <c r="S5" s="22">
        <v>44.6</v>
      </c>
      <c r="T5" s="22">
        <v>28.1</v>
      </c>
      <c r="U5" s="22">
        <v>8.6</v>
      </c>
      <c r="V5" s="22">
        <v>4.9</v>
      </c>
      <c r="W5" s="22">
        <v>13.3</v>
      </c>
      <c r="X5" s="22">
        <v>19.9</v>
      </c>
      <c r="Y5" s="22">
        <v>115.3</v>
      </c>
      <c r="Z5" s="23">
        <v>0.0</v>
      </c>
    </row>
    <row r="6">
      <c r="A6" s="20">
        <v>5.0</v>
      </c>
      <c r="B6" s="21" t="s">
        <v>65</v>
      </c>
      <c r="C6" s="22">
        <v>82.0</v>
      </c>
      <c r="D6" s="22">
        <v>240.6</v>
      </c>
      <c r="E6" s="22">
        <v>43.7</v>
      </c>
      <c r="F6" s="22">
        <v>90.1</v>
      </c>
      <c r="G6" s="22">
        <v>0.485</v>
      </c>
      <c r="H6" s="22">
        <v>11.6</v>
      </c>
      <c r="I6" s="22">
        <v>31.9</v>
      </c>
      <c r="J6" s="22">
        <v>0.364</v>
      </c>
      <c r="K6" s="22">
        <v>32.1</v>
      </c>
      <c r="L6" s="22">
        <v>58.2</v>
      </c>
      <c r="M6" s="22">
        <v>0.551</v>
      </c>
      <c r="N6" s="22">
        <v>15.9</v>
      </c>
      <c r="O6" s="22">
        <v>19.9</v>
      </c>
      <c r="P6" s="22">
        <v>0.797</v>
      </c>
      <c r="Q6" s="22">
        <v>9.8</v>
      </c>
      <c r="R6" s="22">
        <v>35.5</v>
      </c>
      <c r="S6" s="22">
        <v>45.3</v>
      </c>
      <c r="T6" s="22">
        <v>27.4</v>
      </c>
      <c r="U6" s="22">
        <v>8.6</v>
      </c>
      <c r="V6" s="22">
        <v>4.4</v>
      </c>
      <c r="W6" s="22">
        <v>12.9</v>
      </c>
      <c r="X6" s="22">
        <v>19.9</v>
      </c>
      <c r="Y6" s="22">
        <v>114.8</v>
      </c>
      <c r="Z6" s="23">
        <v>1.0</v>
      </c>
    </row>
    <row r="7">
      <c r="A7" s="20">
        <v>6.0</v>
      </c>
      <c r="B7" s="21" t="s">
        <v>66</v>
      </c>
      <c r="C7" s="22">
        <v>82.0</v>
      </c>
      <c r="D7" s="22">
        <v>240.3</v>
      </c>
      <c r="E7" s="22">
        <v>41.5</v>
      </c>
      <c r="F7" s="22">
        <v>88.3</v>
      </c>
      <c r="G7" s="22">
        <v>0.47</v>
      </c>
      <c r="H7" s="22">
        <v>12.9</v>
      </c>
      <c r="I7" s="22">
        <v>34.4</v>
      </c>
      <c r="J7" s="22">
        <v>0.374</v>
      </c>
      <c r="K7" s="22">
        <v>28.6</v>
      </c>
      <c r="L7" s="22">
        <v>53.9</v>
      </c>
      <c r="M7" s="22">
        <v>0.531</v>
      </c>
      <c r="N7" s="22">
        <v>18.1</v>
      </c>
      <c r="O7" s="22">
        <v>22.3</v>
      </c>
      <c r="P7" s="22">
        <v>0.812</v>
      </c>
      <c r="Q7" s="22">
        <v>10.0</v>
      </c>
      <c r="R7" s="22">
        <v>33.9</v>
      </c>
      <c r="S7" s="22">
        <v>44.0</v>
      </c>
      <c r="T7" s="22">
        <v>24.6</v>
      </c>
      <c r="U7" s="22">
        <v>7.2</v>
      </c>
      <c r="V7" s="22">
        <v>4.2</v>
      </c>
      <c r="W7" s="22">
        <v>11.9</v>
      </c>
      <c r="X7" s="22">
        <v>18.7</v>
      </c>
      <c r="Y7" s="22">
        <v>113.9</v>
      </c>
      <c r="Z7" s="23">
        <v>1.0</v>
      </c>
    </row>
    <row r="8">
      <c r="A8" s="20">
        <v>7.0</v>
      </c>
      <c r="B8" s="21" t="s">
        <v>67</v>
      </c>
      <c r="C8" s="22">
        <v>82.0</v>
      </c>
      <c r="D8" s="22">
        <v>240.6</v>
      </c>
      <c r="E8" s="22">
        <v>40.6</v>
      </c>
      <c r="F8" s="22">
        <v>86.2</v>
      </c>
      <c r="G8" s="22">
        <v>0.471</v>
      </c>
      <c r="H8" s="22">
        <v>14.5</v>
      </c>
      <c r="I8" s="22">
        <v>40.3</v>
      </c>
      <c r="J8" s="22">
        <v>0.36</v>
      </c>
      <c r="K8" s="22">
        <v>26.0</v>
      </c>
      <c r="L8" s="22">
        <v>45.8</v>
      </c>
      <c r="M8" s="22">
        <v>0.568</v>
      </c>
      <c r="N8" s="22">
        <v>17.9</v>
      </c>
      <c r="O8" s="22">
        <v>23.4</v>
      </c>
      <c r="P8" s="22">
        <v>0.767</v>
      </c>
      <c r="Q8" s="22">
        <v>10.8</v>
      </c>
      <c r="R8" s="22">
        <v>35.6</v>
      </c>
      <c r="S8" s="22">
        <v>46.3</v>
      </c>
      <c r="T8" s="22">
        <v>22.4</v>
      </c>
      <c r="U8" s="22">
        <v>7.2</v>
      </c>
      <c r="V8" s="22">
        <v>4.9</v>
      </c>
      <c r="W8" s="22">
        <v>14.0</v>
      </c>
      <c r="X8" s="22">
        <v>18.9</v>
      </c>
      <c r="Y8" s="22">
        <v>113.6</v>
      </c>
      <c r="Z8" s="23">
        <v>1.0</v>
      </c>
    </row>
    <row r="9">
      <c r="A9" s="20">
        <v>8.0</v>
      </c>
      <c r="B9" s="24" t="s">
        <v>68</v>
      </c>
      <c r="C9" s="22">
        <v>82.0</v>
      </c>
      <c r="D9" s="22">
        <v>241.5</v>
      </c>
      <c r="E9" s="22">
        <v>43.2</v>
      </c>
      <c r="F9" s="22">
        <v>92.7</v>
      </c>
      <c r="G9" s="22">
        <v>0.467</v>
      </c>
      <c r="H9" s="22">
        <v>11.3</v>
      </c>
      <c r="I9" s="22">
        <v>32.0</v>
      </c>
      <c r="J9" s="22">
        <v>0.352</v>
      </c>
      <c r="K9" s="22">
        <v>32.0</v>
      </c>
      <c r="L9" s="22">
        <v>60.7</v>
      </c>
      <c r="M9" s="22">
        <v>0.527</v>
      </c>
      <c r="N9" s="22">
        <v>15.4</v>
      </c>
      <c r="O9" s="22">
        <v>20.4</v>
      </c>
      <c r="P9" s="22">
        <v>0.754</v>
      </c>
      <c r="Q9" s="22">
        <v>11.0</v>
      </c>
      <c r="R9" s="22">
        <v>34.3</v>
      </c>
      <c r="S9" s="22">
        <v>45.3</v>
      </c>
      <c r="T9" s="22">
        <v>27.9</v>
      </c>
      <c r="U9" s="22">
        <v>7.6</v>
      </c>
      <c r="V9" s="22">
        <v>4.9</v>
      </c>
      <c r="W9" s="22">
        <v>12.7</v>
      </c>
      <c r="X9" s="22">
        <v>18.1</v>
      </c>
      <c r="Y9" s="22">
        <v>113.2</v>
      </c>
      <c r="Z9" s="23">
        <v>0.0</v>
      </c>
    </row>
    <row r="10">
      <c r="A10" s="20">
        <v>9.0</v>
      </c>
      <c r="B10" s="21" t="s">
        <v>69</v>
      </c>
      <c r="C10" s="22">
        <v>82.0</v>
      </c>
      <c r="D10" s="22">
        <v>240.9</v>
      </c>
      <c r="E10" s="22">
        <v>42.0</v>
      </c>
      <c r="F10" s="22">
        <v>88.4</v>
      </c>
      <c r="G10" s="22">
        <v>0.475</v>
      </c>
      <c r="H10" s="22">
        <v>11.5</v>
      </c>
      <c r="I10" s="22">
        <v>31.7</v>
      </c>
      <c r="J10" s="22">
        <v>0.361</v>
      </c>
      <c r="K10" s="22">
        <v>30.5</v>
      </c>
      <c r="L10" s="22">
        <v>56.7</v>
      </c>
      <c r="M10" s="22">
        <v>0.538</v>
      </c>
      <c r="N10" s="22">
        <v>17.5</v>
      </c>
      <c r="O10" s="22">
        <v>21.7</v>
      </c>
      <c r="P10" s="22">
        <v>0.805</v>
      </c>
      <c r="Q10" s="22">
        <v>10.3</v>
      </c>
      <c r="R10" s="22">
        <v>34.1</v>
      </c>
      <c r="S10" s="22">
        <v>44.4</v>
      </c>
      <c r="T10" s="22">
        <v>25.3</v>
      </c>
      <c r="U10" s="22">
        <v>7.1</v>
      </c>
      <c r="V10" s="22">
        <v>5.5</v>
      </c>
      <c r="W10" s="22">
        <v>14.1</v>
      </c>
      <c r="X10" s="22">
        <v>20.4</v>
      </c>
      <c r="Y10" s="22">
        <v>112.9</v>
      </c>
      <c r="Z10" s="23">
        <v>1.0</v>
      </c>
    </row>
    <row r="11">
      <c r="A11" s="20">
        <v>10.0</v>
      </c>
      <c r="B11" s="21" t="s">
        <v>70</v>
      </c>
      <c r="C11" s="22">
        <v>82.0</v>
      </c>
      <c r="D11" s="22">
        <v>241.5</v>
      </c>
      <c r="E11" s="22">
        <v>41.7</v>
      </c>
      <c r="F11" s="22">
        <v>86.3</v>
      </c>
      <c r="G11" s="22">
        <v>0.483</v>
      </c>
      <c r="H11" s="22">
        <v>12.7</v>
      </c>
      <c r="I11" s="22">
        <v>35.9</v>
      </c>
      <c r="J11" s="22">
        <v>0.353</v>
      </c>
      <c r="K11" s="22">
        <v>29.0</v>
      </c>
      <c r="L11" s="22">
        <v>50.4</v>
      </c>
      <c r="M11" s="22">
        <v>0.575</v>
      </c>
      <c r="N11" s="22">
        <v>16.7</v>
      </c>
      <c r="O11" s="22">
        <v>21.0</v>
      </c>
      <c r="P11" s="22">
        <v>0.795</v>
      </c>
      <c r="Q11" s="22">
        <v>9.2</v>
      </c>
      <c r="R11" s="22">
        <v>34.9</v>
      </c>
      <c r="S11" s="22">
        <v>44.1</v>
      </c>
      <c r="T11" s="22">
        <v>27.8</v>
      </c>
      <c r="U11" s="22">
        <v>7.2</v>
      </c>
      <c r="V11" s="22">
        <v>3.7</v>
      </c>
      <c r="W11" s="22">
        <v>14.5</v>
      </c>
      <c r="X11" s="22">
        <v>20.0</v>
      </c>
      <c r="Y11" s="22">
        <v>112.7</v>
      </c>
      <c r="Z11" s="23">
        <v>1.0</v>
      </c>
    </row>
    <row r="12">
      <c r="A12" s="20">
        <v>11.0</v>
      </c>
      <c r="B12" s="24" t="s">
        <v>71</v>
      </c>
      <c r="C12" s="22">
        <v>82.0</v>
      </c>
      <c r="D12" s="22">
        <v>243.7</v>
      </c>
      <c r="E12" s="22">
        <v>41.6</v>
      </c>
      <c r="F12" s="22">
        <v>88.8</v>
      </c>
      <c r="G12" s="22">
        <v>0.469</v>
      </c>
      <c r="H12" s="22">
        <v>12.0</v>
      </c>
      <c r="I12" s="22">
        <v>34.5</v>
      </c>
      <c r="J12" s="22">
        <v>0.347</v>
      </c>
      <c r="K12" s="22">
        <v>29.7</v>
      </c>
      <c r="L12" s="22">
        <v>54.3</v>
      </c>
      <c r="M12" s="22">
        <v>0.546</v>
      </c>
      <c r="N12" s="22">
        <v>16.8</v>
      </c>
      <c r="O12" s="22">
        <v>23.0</v>
      </c>
      <c r="P12" s="22">
        <v>0.732</v>
      </c>
      <c r="Q12" s="22">
        <v>9.5</v>
      </c>
      <c r="R12" s="22">
        <v>34.5</v>
      </c>
      <c r="S12" s="22">
        <v>44.0</v>
      </c>
      <c r="T12" s="22">
        <v>24.0</v>
      </c>
      <c r="U12" s="22">
        <v>7.6</v>
      </c>
      <c r="V12" s="22">
        <v>5.2</v>
      </c>
      <c r="W12" s="22">
        <v>14.5</v>
      </c>
      <c r="X12" s="22">
        <v>20.2</v>
      </c>
      <c r="Y12" s="22">
        <v>112.1</v>
      </c>
      <c r="Z12" s="23">
        <v>0.0</v>
      </c>
    </row>
    <row r="13">
      <c r="A13" s="20">
        <v>12.0</v>
      </c>
      <c r="B13" s="21" t="s">
        <v>72</v>
      </c>
      <c r="C13" s="22">
        <v>82.0</v>
      </c>
      <c r="D13" s="22">
        <v>242.7</v>
      </c>
      <c r="E13" s="22">
        <v>40.7</v>
      </c>
      <c r="F13" s="22">
        <v>87.4</v>
      </c>
      <c r="G13" s="22">
        <v>0.466</v>
      </c>
      <c r="H13" s="22">
        <v>13.2</v>
      </c>
      <c r="I13" s="22">
        <v>37.1</v>
      </c>
      <c r="J13" s="22">
        <v>0.356</v>
      </c>
      <c r="K13" s="22">
        <v>27.5</v>
      </c>
      <c r="L13" s="22">
        <v>50.3</v>
      </c>
      <c r="M13" s="22">
        <v>0.547</v>
      </c>
      <c r="N13" s="22">
        <v>17.0</v>
      </c>
      <c r="O13" s="22">
        <v>20.9</v>
      </c>
      <c r="P13" s="22">
        <v>0.816</v>
      </c>
      <c r="Q13" s="22">
        <v>10.5</v>
      </c>
      <c r="R13" s="22">
        <v>35.5</v>
      </c>
      <c r="S13" s="22">
        <v>46.1</v>
      </c>
      <c r="T13" s="22">
        <v>24.8</v>
      </c>
      <c r="U13" s="22">
        <v>7.2</v>
      </c>
      <c r="V13" s="22">
        <v>5.8</v>
      </c>
      <c r="W13" s="22">
        <v>13.6</v>
      </c>
      <c r="X13" s="22">
        <v>18.5</v>
      </c>
      <c r="Y13" s="22">
        <v>111.8</v>
      </c>
      <c r="Z13" s="23">
        <v>1.0</v>
      </c>
    </row>
    <row r="14">
      <c r="A14" s="20">
        <v>13.0</v>
      </c>
      <c r="B14" s="21" t="s">
        <v>73</v>
      </c>
      <c r="C14" s="22">
        <v>82.0</v>
      </c>
      <c r="D14" s="22">
        <v>240.6</v>
      </c>
      <c r="E14" s="22">
        <v>41.7</v>
      </c>
      <c r="F14" s="22">
        <v>86.9</v>
      </c>
      <c r="G14" s="22">
        <v>0.48</v>
      </c>
      <c r="H14" s="22">
        <v>10.6</v>
      </c>
      <c r="I14" s="22">
        <v>28.8</v>
      </c>
      <c r="J14" s="22">
        <v>0.369</v>
      </c>
      <c r="K14" s="22">
        <v>31.1</v>
      </c>
      <c r="L14" s="22">
        <v>58.1</v>
      </c>
      <c r="M14" s="22">
        <v>0.535</v>
      </c>
      <c r="N14" s="22">
        <v>17.5</v>
      </c>
      <c r="O14" s="22">
        <v>21.5</v>
      </c>
      <c r="P14" s="22">
        <v>0.813</v>
      </c>
      <c r="Q14" s="22">
        <v>8.7</v>
      </c>
      <c r="R14" s="22">
        <v>33.7</v>
      </c>
      <c r="S14" s="22">
        <v>42.3</v>
      </c>
      <c r="T14" s="22">
        <v>23.9</v>
      </c>
      <c r="U14" s="22">
        <v>7.1</v>
      </c>
      <c r="V14" s="22">
        <v>4.1</v>
      </c>
      <c r="W14" s="22">
        <v>12.8</v>
      </c>
      <c r="X14" s="22">
        <v>18.8</v>
      </c>
      <c r="Y14" s="22">
        <v>111.6</v>
      </c>
      <c r="Z14" s="23">
        <v>1.0</v>
      </c>
    </row>
    <row r="15">
      <c r="A15" s="20">
        <v>14.0</v>
      </c>
      <c r="B15" s="24" t="s">
        <v>74</v>
      </c>
      <c r="C15" s="22">
        <v>82.0</v>
      </c>
      <c r="D15" s="22">
        <v>242.4</v>
      </c>
      <c r="E15" s="22">
        <v>41.4</v>
      </c>
      <c r="F15" s="22">
        <v>89.5</v>
      </c>
      <c r="G15" s="22">
        <v>0.463</v>
      </c>
      <c r="H15" s="22">
        <v>12.2</v>
      </c>
      <c r="I15" s="22">
        <v>35.4</v>
      </c>
      <c r="J15" s="22">
        <v>0.344</v>
      </c>
      <c r="K15" s="22">
        <v>29.3</v>
      </c>
      <c r="L15" s="22">
        <v>54.1</v>
      </c>
      <c r="M15" s="22">
        <v>0.541</v>
      </c>
      <c r="N15" s="22">
        <v>16.4</v>
      </c>
      <c r="O15" s="22">
        <v>21.4</v>
      </c>
      <c r="P15" s="22">
        <v>0.768</v>
      </c>
      <c r="Q15" s="22">
        <v>11.3</v>
      </c>
      <c r="R15" s="22">
        <v>32.6</v>
      </c>
      <c r="S15" s="22">
        <v>43.9</v>
      </c>
      <c r="T15" s="22">
        <v>25.4</v>
      </c>
      <c r="U15" s="22">
        <v>7.1</v>
      </c>
      <c r="V15" s="22">
        <v>5.6</v>
      </c>
      <c r="W15" s="22">
        <v>14.4</v>
      </c>
      <c r="X15" s="22">
        <v>20.4</v>
      </c>
      <c r="Y15" s="22">
        <v>111.5</v>
      </c>
      <c r="Z15" s="23">
        <v>0.0</v>
      </c>
    </row>
    <row r="16">
      <c r="A16" s="20">
        <v>15.0</v>
      </c>
      <c r="B16" s="21" t="s">
        <v>75</v>
      </c>
      <c r="C16" s="22">
        <v>82.0</v>
      </c>
      <c r="D16" s="22">
        <v>240.6</v>
      </c>
      <c r="E16" s="22">
        <v>40.5</v>
      </c>
      <c r="F16" s="22">
        <v>86.4</v>
      </c>
      <c r="G16" s="22">
        <v>0.469</v>
      </c>
      <c r="H16" s="22">
        <v>14.3</v>
      </c>
      <c r="I16" s="22">
        <v>39.4</v>
      </c>
      <c r="J16" s="22">
        <v>0.364</v>
      </c>
      <c r="K16" s="22">
        <v>26.2</v>
      </c>
      <c r="L16" s="22">
        <v>47.0</v>
      </c>
      <c r="M16" s="22">
        <v>0.557</v>
      </c>
      <c r="N16" s="22">
        <v>15.6</v>
      </c>
      <c r="O16" s="22">
        <v>20.3</v>
      </c>
      <c r="P16" s="22">
        <v>0.769</v>
      </c>
      <c r="Q16" s="22">
        <v>9.8</v>
      </c>
      <c r="R16" s="22">
        <v>35.7</v>
      </c>
      <c r="S16" s="22">
        <v>45.5</v>
      </c>
      <c r="T16" s="22">
        <v>27.1</v>
      </c>
      <c r="U16" s="22">
        <v>8.8</v>
      </c>
      <c r="V16" s="22">
        <v>4.5</v>
      </c>
      <c r="W16" s="22">
        <v>14.9</v>
      </c>
      <c r="X16" s="22">
        <v>21.0</v>
      </c>
      <c r="Y16" s="22">
        <v>111.0</v>
      </c>
      <c r="Z16" s="23">
        <v>1.0</v>
      </c>
    </row>
    <row r="17">
      <c r="A17" s="20">
        <v>16.0</v>
      </c>
      <c r="B17" s="24" t="s">
        <v>76</v>
      </c>
      <c r="C17" s="22">
        <v>82.0</v>
      </c>
      <c r="D17" s="22">
        <v>241.5</v>
      </c>
      <c r="E17" s="22">
        <v>40.5</v>
      </c>
      <c r="F17" s="22">
        <v>88.1</v>
      </c>
      <c r="G17" s="22">
        <v>0.46</v>
      </c>
      <c r="H17" s="22">
        <v>11.4</v>
      </c>
      <c r="I17" s="22">
        <v>33.2</v>
      </c>
      <c r="J17" s="22">
        <v>0.344</v>
      </c>
      <c r="K17" s="22">
        <v>29.1</v>
      </c>
      <c r="L17" s="22">
        <v>54.9</v>
      </c>
      <c r="M17" s="22">
        <v>0.53</v>
      </c>
      <c r="N17" s="22">
        <v>17.9</v>
      </c>
      <c r="O17" s="22">
        <v>23.3</v>
      </c>
      <c r="P17" s="22">
        <v>0.768</v>
      </c>
      <c r="Q17" s="22">
        <v>9.6</v>
      </c>
      <c r="R17" s="22">
        <v>33.4</v>
      </c>
      <c r="S17" s="22">
        <v>42.9</v>
      </c>
      <c r="T17" s="22">
        <v>23.7</v>
      </c>
      <c r="U17" s="22">
        <v>7.2</v>
      </c>
      <c r="V17" s="22">
        <v>4.5</v>
      </c>
      <c r="W17" s="22">
        <v>14.1</v>
      </c>
      <c r="X17" s="22">
        <v>18.9</v>
      </c>
      <c r="Y17" s="22">
        <v>110.3</v>
      </c>
      <c r="Z17" s="23">
        <v>0.0</v>
      </c>
    </row>
    <row r="18">
      <c r="A18" s="20">
        <v>17.0</v>
      </c>
      <c r="B18" s="21" t="s">
        <v>77</v>
      </c>
      <c r="C18" s="22">
        <v>82.0</v>
      </c>
      <c r="D18" s="22">
        <v>242.1</v>
      </c>
      <c r="E18" s="22">
        <v>39.6</v>
      </c>
      <c r="F18" s="22">
        <v>84.8</v>
      </c>
      <c r="G18" s="22">
        <v>0.467</v>
      </c>
      <c r="H18" s="22">
        <v>13.6</v>
      </c>
      <c r="I18" s="22">
        <v>35.8</v>
      </c>
      <c r="J18" s="22">
        <v>0.379</v>
      </c>
      <c r="K18" s="22">
        <v>26.0</v>
      </c>
      <c r="L18" s="22">
        <v>49.0</v>
      </c>
      <c r="M18" s="22">
        <v>0.531</v>
      </c>
      <c r="N18" s="22">
        <v>17.3</v>
      </c>
      <c r="O18" s="22">
        <v>21.4</v>
      </c>
      <c r="P18" s="22">
        <v>0.808</v>
      </c>
      <c r="Q18" s="22">
        <v>9.8</v>
      </c>
      <c r="R18" s="22">
        <v>33.9</v>
      </c>
      <c r="S18" s="22">
        <v>43.7</v>
      </c>
      <c r="T18" s="22">
        <v>25.5</v>
      </c>
      <c r="U18" s="22">
        <v>7.4</v>
      </c>
      <c r="V18" s="22">
        <v>3.2</v>
      </c>
      <c r="W18" s="22">
        <v>14.6</v>
      </c>
      <c r="X18" s="22">
        <v>20.5</v>
      </c>
      <c r="Y18" s="22">
        <v>110.0</v>
      </c>
      <c r="Z18" s="23">
        <v>1.0</v>
      </c>
    </row>
    <row r="19">
      <c r="A19" s="20">
        <v>18.0</v>
      </c>
      <c r="B19" s="21" t="s">
        <v>78</v>
      </c>
      <c r="C19" s="22">
        <v>82.0</v>
      </c>
      <c r="D19" s="22">
        <v>241.5</v>
      </c>
      <c r="E19" s="22">
        <v>39.4</v>
      </c>
      <c r="F19" s="22">
        <v>84.5</v>
      </c>
      <c r="G19" s="22">
        <v>0.466</v>
      </c>
      <c r="H19" s="22">
        <v>11.6</v>
      </c>
      <c r="I19" s="22">
        <v>31.8</v>
      </c>
      <c r="J19" s="22">
        <v>0.364</v>
      </c>
      <c r="K19" s="22">
        <v>27.8</v>
      </c>
      <c r="L19" s="22">
        <v>52.7</v>
      </c>
      <c r="M19" s="22">
        <v>0.527</v>
      </c>
      <c r="N19" s="22">
        <v>19.6</v>
      </c>
      <c r="O19" s="22">
        <v>23.8</v>
      </c>
      <c r="P19" s="22">
        <v>0.821</v>
      </c>
      <c r="Q19" s="22">
        <v>8.5</v>
      </c>
      <c r="R19" s="22">
        <v>33.8</v>
      </c>
      <c r="S19" s="22">
        <v>42.3</v>
      </c>
      <c r="T19" s="22">
        <v>23.7</v>
      </c>
      <c r="U19" s="22">
        <v>7.7</v>
      </c>
      <c r="V19" s="22">
        <v>5.3</v>
      </c>
      <c r="W19" s="22">
        <v>12.5</v>
      </c>
      <c r="X19" s="22">
        <v>19.4</v>
      </c>
      <c r="Y19" s="22">
        <v>109.9</v>
      </c>
      <c r="Z19" s="23">
        <v>1.0</v>
      </c>
    </row>
    <row r="20">
      <c r="A20" s="20">
        <v>19.0</v>
      </c>
      <c r="B20" s="24" t="s">
        <v>79</v>
      </c>
      <c r="C20" s="22">
        <v>82.0</v>
      </c>
      <c r="D20" s="22">
        <v>240.9</v>
      </c>
      <c r="E20" s="22">
        <v>39.4</v>
      </c>
      <c r="F20" s="22">
        <v>86.4</v>
      </c>
      <c r="G20" s="22">
        <v>0.456</v>
      </c>
      <c r="H20" s="22">
        <v>13.5</v>
      </c>
      <c r="I20" s="22">
        <v>38.7</v>
      </c>
      <c r="J20" s="22">
        <v>0.349</v>
      </c>
      <c r="K20" s="22">
        <v>25.9</v>
      </c>
      <c r="L20" s="22">
        <v>47.7</v>
      </c>
      <c r="M20" s="22">
        <v>0.543</v>
      </c>
      <c r="N20" s="22">
        <v>17.5</v>
      </c>
      <c r="O20" s="22">
        <v>24.5</v>
      </c>
      <c r="P20" s="22">
        <v>0.713</v>
      </c>
      <c r="Q20" s="22">
        <v>9.6</v>
      </c>
      <c r="R20" s="22">
        <v>32.4</v>
      </c>
      <c r="S20" s="22">
        <v>42.0</v>
      </c>
      <c r="T20" s="22">
        <v>23.6</v>
      </c>
      <c r="U20" s="22">
        <v>7.3</v>
      </c>
      <c r="V20" s="22">
        <v>4.7</v>
      </c>
      <c r="W20" s="22">
        <v>16.5</v>
      </c>
      <c r="X20" s="22">
        <v>20.6</v>
      </c>
      <c r="Y20" s="22">
        <v>109.7</v>
      </c>
      <c r="Z20" s="23">
        <v>0.0</v>
      </c>
    </row>
    <row r="21">
      <c r="A21" s="20">
        <v>20.0</v>
      </c>
      <c r="B21" s="21" t="s">
        <v>80</v>
      </c>
      <c r="C21" s="22">
        <v>82.0</v>
      </c>
      <c r="D21" s="22">
        <v>242.1</v>
      </c>
      <c r="E21" s="22">
        <v>40.6</v>
      </c>
      <c r="F21" s="22">
        <v>91.3</v>
      </c>
      <c r="G21" s="22">
        <v>0.445</v>
      </c>
      <c r="H21" s="22">
        <v>11.9</v>
      </c>
      <c r="I21" s="22">
        <v>34.2</v>
      </c>
      <c r="J21" s="22">
        <v>0.349</v>
      </c>
      <c r="K21" s="22">
        <v>28.7</v>
      </c>
      <c r="L21" s="22">
        <v>57.1</v>
      </c>
      <c r="M21" s="22">
        <v>0.503</v>
      </c>
      <c r="N21" s="22">
        <v>16.2</v>
      </c>
      <c r="O21" s="22">
        <v>21.3</v>
      </c>
      <c r="P21" s="22">
        <v>0.759</v>
      </c>
      <c r="Q21" s="22">
        <v>13.4</v>
      </c>
      <c r="R21" s="22">
        <v>32.0</v>
      </c>
      <c r="S21" s="22">
        <v>45.3</v>
      </c>
      <c r="T21" s="22">
        <v>22.1</v>
      </c>
      <c r="U21" s="22">
        <v>9.0</v>
      </c>
      <c r="V21" s="22">
        <v>4.6</v>
      </c>
      <c r="W21" s="22">
        <v>12.5</v>
      </c>
      <c r="X21" s="22">
        <v>19.6</v>
      </c>
      <c r="Y21" s="22">
        <v>109.4</v>
      </c>
      <c r="Z21" s="23">
        <v>1.0</v>
      </c>
    </row>
    <row r="22">
      <c r="A22" s="20">
        <v>21.0</v>
      </c>
      <c r="B22" s="21" t="s">
        <v>81</v>
      </c>
      <c r="C22" s="22">
        <v>82.0</v>
      </c>
      <c r="D22" s="22">
        <v>240.9</v>
      </c>
      <c r="E22" s="22">
        <v>40.2</v>
      </c>
      <c r="F22" s="22">
        <v>88.0</v>
      </c>
      <c r="G22" s="22">
        <v>0.457</v>
      </c>
      <c r="H22" s="22">
        <v>10.6</v>
      </c>
      <c r="I22" s="22">
        <v>32.1</v>
      </c>
      <c r="J22" s="22">
        <v>0.332</v>
      </c>
      <c r="K22" s="22">
        <v>29.5</v>
      </c>
      <c r="L22" s="22">
        <v>55.9</v>
      </c>
      <c r="M22" s="22">
        <v>0.528</v>
      </c>
      <c r="N22" s="22">
        <v>18.3</v>
      </c>
      <c r="O22" s="22">
        <v>23.2</v>
      </c>
      <c r="P22" s="22">
        <v>0.789</v>
      </c>
      <c r="Q22" s="22">
        <v>12.0</v>
      </c>
      <c r="R22" s="22">
        <v>33.2</v>
      </c>
      <c r="S22" s="22">
        <v>45.2</v>
      </c>
      <c r="T22" s="22">
        <v>25.0</v>
      </c>
      <c r="U22" s="22">
        <v>8.3</v>
      </c>
      <c r="V22" s="22">
        <v>4.0</v>
      </c>
      <c r="W22" s="22">
        <v>14.1</v>
      </c>
      <c r="X22" s="22">
        <v>19.7</v>
      </c>
      <c r="Y22" s="22">
        <v>109.3</v>
      </c>
      <c r="Z22" s="23">
        <v>1.0</v>
      </c>
    </row>
    <row r="23">
      <c r="A23" s="20">
        <v>22.0</v>
      </c>
      <c r="B23" s="24" t="s">
        <v>82</v>
      </c>
      <c r="C23" s="22">
        <v>82.0</v>
      </c>
      <c r="D23" s="22">
        <v>241.8</v>
      </c>
      <c r="E23" s="22">
        <v>40.6</v>
      </c>
      <c r="F23" s="22">
        <v>86.0</v>
      </c>
      <c r="G23" s="22">
        <v>0.472</v>
      </c>
      <c r="H23" s="22">
        <v>10.5</v>
      </c>
      <c r="I23" s="22">
        <v>30.6</v>
      </c>
      <c r="J23" s="22">
        <v>0.342</v>
      </c>
      <c r="K23" s="22">
        <v>30.1</v>
      </c>
      <c r="L23" s="22">
        <v>55.4</v>
      </c>
      <c r="M23" s="22">
        <v>0.543</v>
      </c>
      <c r="N23" s="22">
        <v>17.0</v>
      </c>
      <c r="O23" s="22">
        <v>21.7</v>
      </c>
      <c r="P23" s="22">
        <v>0.783</v>
      </c>
      <c r="Q23" s="22">
        <v>9.0</v>
      </c>
      <c r="R23" s="22">
        <v>34.1</v>
      </c>
      <c r="S23" s="22">
        <v>43.1</v>
      </c>
      <c r="T23" s="22">
        <v>25.0</v>
      </c>
      <c r="U23" s="22">
        <v>6.4</v>
      </c>
      <c r="V23" s="22">
        <v>5.0</v>
      </c>
      <c r="W23" s="22">
        <v>13.1</v>
      </c>
      <c r="X23" s="22">
        <v>18.8</v>
      </c>
      <c r="Y23" s="22">
        <v>108.6</v>
      </c>
      <c r="Z23" s="23">
        <v>0.0</v>
      </c>
    </row>
    <row r="24">
      <c r="A24" s="20">
        <v>23.0</v>
      </c>
      <c r="B24" s="24" t="s">
        <v>83</v>
      </c>
      <c r="C24" s="22">
        <v>82.0</v>
      </c>
      <c r="D24" s="22">
        <v>241.2</v>
      </c>
      <c r="E24" s="22">
        <v>40.1</v>
      </c>
      <c r="F24" s="22">
        <v>87.4</v>
      </c>
      <c r="G24" s="22">
        <v>0.458</v>
      </c>
      <c r="H24" s="22">
        <v>12.8</v>
      </c>
      <c r="I24" s="22">
        <v>34.2</v>
      </c>
      <c r="J24" s="22">
        <v>0.374</v>
      </c>
      <c r="K24" s="22">
        <v>27.3</v>
      </c>
      <c r="L24" s="22">
        <v>53.3</v>
      </c>
      <c r="M24" s="22">
        <v>0.512</v>
      </c>
      <c r="N24" s="22">
        <v>15.5</v>
      </c>
      <c r="O24" s="22">
        <v>19.6</v>
      </c>
      <c r="P24" s="22">
        <v>0.793</v>
      </c>
      <c r="Q24" s="22">
        <v>9.1</v>
      </c>
      <c r="R24" s="22">
        <v>34.9</v>
      </c>
      <c r="S24" s="22">
        <v>44.0</v>
      </c>
      <c r="T24" s="22">
        <v>24.0</v>
      </c>
      <c r="U24" s="22">
        <v>7.4</v>
      </c>
      <c r="V24" s="22">
        <v>5.0</v>
      </c>
      <c r="W24" s="22">
        <v>13.7</v>
      </c>
      <c r="X24" s="22">
        <v>18.6</v>
      </c>
      <c r="Y24" s="22">
        <v>108.4</v>
      </c>
      <c r="Z24" s="23">
        <v>0.0</v>
      </c>
    </row>
    <row r="25">
      <c r="A25" s="20">
        <v>24.0</v>
      </c>
      <c r="B25" s="21" t="s">
        <v>84</v>
      </c>
      <c r="C25" s="22">
        <v>82.0</v>
      </c>
      <c r="D25" s="22">
        <v>240.9</v>
      </c>
      <c r="E25" s="22">
        <v>39.3</v>
      </c>
      <c r="F25" s="22">
        <v>85.1</v>
      </c>
      <c r="G25" s="22">
        <v>0.461</v>
      </c>
      <c r="H25" s="22">
        <v>13.1</v>
      </c>
      <c r="I25" s="22">
        <v>37.4</v>
      </c>
      <c r="J25" s="22">
        <v>0.35</v>
      </c>
      <c r="K25" s="22">
        <v>26.2</v>
      </c>
      <c r="L25" s="22">
        <v>47.8</v>
      </c>
      <c r="M25" s="22">
        <v>0.548</v>
      </c>
      <c r="N25" s="22">
        <v>16.4</v>
      </c>
      <c r="O25" s="22">
        <v>21.2</v>
      </c>
      <c r="P25" s="22">
        <v>0.771</v>
      </c>
      <c r="Q25" s="22">
        <v>9.3</v>
      </c>
      <c r="R25" s="22">
        <v>33.8</v>
      </c>
      <c r="S25" s="22">
        <v>43.0</v>
      </c>
      <c r="T25" s="22">
        <v>23.4</v>
      </c>
      <c r="U25" s="22">
        <v>6.7</v>
      </c>
      <c r="V25" s="22">
        <v>4.0</v>
      </c>
      <c r="W25" s="22">
        <v>12.5</v>
      </c>
      <c r="X25" s="22">
        <v>19.7</v>
      </c>
      <c r="Y25" s="22">
        <v>108.0</v>
      </c>
      <c r="Z25" s="23">
        <v>1.0</v>
      </c>
    </row>
    <row r="26">
      <c r="A26" s="20">
        <v>25.0</v>
      </c>
      <c r="B26" s="24" t="s">
        <v>85</v>
      </c>
      <c r="C26" s="22">
        <v>82.0</v>
      </c>
      <c r="D26" s="22">
        <v>240.6</v>
      </c>
      <c r="E26" s="22">
        <v>39.7</v>
      </c>
      <c r="F26" s="22">
        <v>84.6</v>
      </c>
      <c r="G26" s="22">
        <v>0.469</v>
      </c>
      <c r="H26" s="22">
        <v>11.6</v>
      </c>
      <c r="I26" s="22">
        <v>32.8</v>
      </c>
      <c r="J26" s="22">
        <v>0.355</v>
      </c>
      <c r="K26" s="22">
        <v>28.1</v>
      </c>
      <c r="L26" s="22">
        <v>51.9</v>
      </c>
      <c r="M26" s="22">
        <v>0.541</v>
      </c>
      <c r="N26" s="22">
        <v>16.8</v>
      </c>
      <c r="O26" s="22">
        <v>22.1</v>
      </c>
      <c r="P26" s="22">
        <v>0.76</v>
      </c>
      <c r="Q26" s="22">
        <v>10.2</v>
      </c>
      <c r="R26" s="22">
        <v>34.0</v>
      </c>
      <c r="S26" s="22">
        <v>44.2</v>
      </c>
      <c r="T26" s="22">
        <v>25.2</v>
      </c>
      <c r="U26" s="22">
        <v>7.1</v>
      </c>
      <c r="V26" s="22">
        <v>4.2</v>
      </c>
      <c r="W26" s="22">
        <v>14.4</v>
      </c>
      <c r="X26" s="22">
        <v>17.5</v>
      </c>
      <c r="Y26" s="22">
        <v>107.8</v>
      </c>
      <c r="Z26" s="23">
        <v>0.0</v>
      </c>
    </row>
    <row r="27">
      <c r="A27" s="20">
        <v>26.0</v>
      </c>
      <c r="B27" s="24" t="s">
        <v>86</v>
      </c>
      <c r="C27" s="22">
        <v>82.0</v>
      </c>
      <c r="D27" s="22">
        <v>241.2</v>
      </c>
      <c r="E27" s="22">
        <v>37.7</v>
      </c>
      <c r="F27" s="22">
        <v>86.2</v>
      </c>
      <c r="G27" s="22">
        <v>0.437</v>
      </c>
      <c r="H27" s="22">
        <v>13.2</v>
      </c>
      <c r="I27" s="22">
        <v>36.9</v>
      </c>
      <c r="J27" s="22">
        <v>0.357</v>
      </c>
      <c r="K27" s="22">
        <v>24.5</v>
      </c>
      <c r="L27" s="22">
        <v>49.3</v>
      </c>
      <c r="M27" s="22">
        <v>0.497</v>
      </c>
      <c r="N27" s="22">
        <v>18.0</v>
      </c>
      <c r="O27" s="22">
        <v>24.1</v>
      </c>
      <c r="P27" s="22">
        <v>0.744</v>
      </c>
      <c r="Q27" s="22">
        <v>11.5</v>
      </c>
      <c r="R27" s="22">
        <v>34.6</v>
      </c>
      <c r="S27" s="22">
        <v>46.1</v>
      </c>
      <c r="T27" s="22">
        <v>21.9</v>
      </c>
      <c r="U27" s="22">
        <v>7.0</v>
      </c>
      <c r="V27" s="22">
        <v>4.9</v>
      </c>
      <c r="W27" s="22">
        <v>13.3</v>
      </c>
      <c r="X27" s="22">
        <v>20.4</v>
      </c>
      <c r="Y27" s="22">
        <v>106.5</v>
      </c>
      <c r="Z27" s="23">
        <v>0.0</v>
      </c>
    </row>
    <row r="28">
      <c r="A28" s="20">
        <v>27.0</v>
      </c>
      <c r="B28" s="24" t="s">
        <v>87</v>
      </c>
      <c r="C28" s="22">
        <v>82.0</v>
      </c>
      <c r="D28" s="22">
        <v>240.6</v>
      </c>
      <c r="E28" s="22">
        <v>38.5</v>
      </c>
      <c r="F28" s="22">
        <v>87.1</v>
      </c>
      <c r="G28" s="22">
        <v>0.442</v>
      </c>
      <c r="H28" s="22">
        <v>12.7</v>
      </c>
      <c r="I28" s="22">
        <v>36.8</v>
      </c>
      <c r="J28" s="22">
        <v>0.346</v>
      </c>
      <c r="K28" s="22">
        <v>25.8</v>
      </c>
      <c r="L28" s="22">
        <v>50.3</v>
      </c>
      <c r="M28" s="22">
        <v>0.513</v>
      </c>
      <c r="N28" s="22">
        <v>16.4</v>
      </c>
      <c r="O28" s="22">
        <v>21.6</v>
      </c>
      <c r="P28" s="22">
        <v>0.76</v>
      </c>
      <c r="Q28" s="22">
        <v>10.4</v>
      </c>
      <c r="R28" s="22">
        <v>32.5</v>
      </c>
      <c r="S28" s="22">
        <v>42.9</v>
      </c>
      <c r="T28" s="22">
        <v>22.9</v>
      </c>
      <c r="U28" s="22">
        <v>8.0</v>
      </c>
      <c r="V28" s="22">
        <v>4.5</v>
      </c>
      <c r="W28" s="22">
        <v>14.5</v>
      </c>
      <c r="X28" s="22">
        <v>21.1</v>
      </c>
      <c r="Y28" s="22">
        <v>106.2</v>
      </c>
      <c r="Z28" s="23">
        <v>0.0</v>
      </c>
    </row>
    <row r="29">
      <c r="A29" s="20">
        <v>28.0</v>
      </c>
      <c r="B29" s="24" t="s">
        <v>88</v>
      </c>
      <c r="C29" s="22">
        <v>82.0</v>
      </c>
      <c r="D29" s="22">
        <v>241.2</v>
      </c>
      <c r="E29" s="22">
        <v>38.2</v>
      </c>
      <c r="F29" s="22">
        <v>88.6</v>
      </c>
      <c r="G29" s="22">
        <v>0.431</v>
      </c>
      <c r="H29" s="22">
        <v>11.3</v>
      </c>
      <c r="I29" s="22">
        <v>34.6</v>
      </c>
      <c r="J29" s="22">
        <v>0.326</v>
      </c>
      <c r="K29" s="22">
        <v>26.9</v>
      </c>
      <c r="L29" s="22">
        <v>54.0</v>
      </c>
      <c r="M29" s="22">
        <v>0.498</v>
      </c>
      <c r="N29" s="22">
        <v>17.2</v>
      </c>
      <c r="O29" s="22">
        <v>22.0</v>
      </c>
      <c r="P29" s="22">
        <v>0.782</v>
      </c>
      <c r="Q29" s="22">
        <v>11.0</v>
      </c>
      <c r="R29" s="22">
        <v>32.0</v>
      </c>
      <c r="S29" s="22">
        <v>43.0</v>
      </c>
      <c r="T29" s="22">
        <v>23.5</v>
      </c>
      <c r="U29" s="22">
        <v>7.7</v>
      </c>
      <c r="V29" s="22">
        <v>4.8</v>
      </c>
      <c r="W29" s="22">
        <v>14.2</v>
      </c>
      <c r="X29" s="22">
        <v>21.9</v>
      </c>
      <c r="Y29" s="22">
        <v>104.8</v>
      </c>
      <c r="Z29" s="23">
        <v>0.0</v>
      </c>
    </row>
    <row r="30">
      <c r="A30" s="20">
        <v>29.0</v>
      </c>
      <c r="B30" s="24" t="s">
        <v>89</v>
      </c>
      <c r="C30" s="22">
        <v>82.0</v>
      </c>
      <c r="D30" s="22">
        <v>241.2</v>
      </c>
      <c r="E30" s="22">
        <v>38.3</v>
      </c>
      <c r="F30" s="22">
        <v>88.3</v>
      </c>
      <c r="G30" s="22">
        <v>0.434</v>
      </c>
      <c r="H30" s="22">
        <v>12.2</v>
      </c>
      <c r="I30" s="22">
        <v>36.9</v>
      </c>
      <c r="J30" s="22">
        <v>0.331</v>
      </c>
      <c r="K30" s="22">
        <v>26.1</v>
      </c>
      <c r="L30" s="22">
        <v>51.4</v>
      </c>
      <c r="M30" s="22">
        <v>0.507</v>
      </c>
      <c r="N30" s="22">
        <v>15.5</v>
      </c>
      <c r="O30" s="22">
        <v>19.7</v>
      </c>
      <c r="P30" s="22">
        <v>0.787</v>
      </c>
      <c r="Q30" s="22">
        <v>9.1</v>
      </c>
      <c r="R30" s="22">
        <v>35.2</v>
      </c>
      <c r="S30" s="22">
        <v>44.3</v>
      </c>
      <c r="T30" s="22">
        <v>23.7</v>
      </c>
      <c r="U30" s="22">
        <v>6.8</v>
      </c>
      <c r="V30" s="22">
        <v>4.5</v>
      </c>
      <c r="W30" s="22">
        <v>14.5</v>
      </c>
      <c r="X30" s="22">
        <v>19.7</v>
      </c>
      <c r="Y30" s="22">
        <v>104.2</v>
      </c>
      <c r="Z30" s="23">
        <v>0.0</v>
      </c>
    </row>
    <row r="31">
      <c r="A31" s="25">
        <v>30.0</v>
      </c>
      <c r="B31" s="26" t="s">
        <v>90</v>
      </c>
      <c r="C31" s="27">
        <v>82.0</v>
      </c>
      <c r="D31" s="27">
        <v>241.5</v>
      </c>
      <c r="E31" s="27">
        <v>38.3</v>
      </c>
      <c r="F31" s="27">
        <v>89.1</v>
      </c>
      <c r="G31" s="27">
        <v>0.43</v>
      </c>
      <c r="H31" s="27">
        <v>12.1</v>
      </c>
      <c r="I31" s="27">
        <v>37.4</v>
      </c>
      <c r="J31" s="27">
        <v>0.323</v>
      </c>
      <c r="K31" s="27">
        <v>26.2</v>
      </c>
      <c r="L31" s="27">
        <v>51.8</v>
      </c>
      <c r="M31" s="27">
        <v>0.507</v>
      </c>
      <c r="N31" s="27">
        <v>15.0</v>
      </c>
      <c r="O31" s="27">
        <v>19.9</v>
      </c>
      <c r="P31" s="27">
        <v>0.756</v>
      </c>
      <c r="Q31" s="27">
        <v>10.4</v>
      </c>
      <c r="R31" s="27">
        <v>35.2</v>
      </c>
      <c r="S31" s="27">
        <v>45.6</v>
      </c>
      <c r="T31" s="27">
        <v>22.2</v>
      </c>
      <c r="U31" s="27">
        <v>7.6</v>
      </c>
      <c r="V31" s="27">
        <v>4.6</v>
      </c>
      <c r="W31" s="27">
        <v>14.0</v>
      </c>
      <c r="X31" s="27">
        <v>18.3</v>
      </c>
      <c r="Y31" s="27">
        <v>103.7</v>
      </c>
      <c r="Z31" s="28">
        <v>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4.13"/>
    <col customWidth="1" min="20" max="20" width="18.75"/>
  </cols>
  <sheetData>
    <row r="1">
      <c r="A1" s="18" t="s">
        <v>97</v>
      </c>
      <c r="B1" s="3" t="s">
        <v>0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19" t="s">
        <v>115</v>
      </c>
    </row>
    <row r="2">
      <c r="A2" s="20">
        <v>1.0</v>
      </c>
      <c r="B2" s="21" t="s">
        <v>72</v>
      </c>
      <c r="C2" s="22">
        <v>26.1</v>
      </c>
      <c r="D2" s="22">
        <v>51.0</v>
      </c>
      <c r="E2" s="22">
        <v>31.0</v>
      </c>
      <c r="F2" s="22">
        <v>114.4</v>
      </c>
      <c r="G2" s="22">
        <v>106.9</v>
      </c>
      <c r="H2" s="22">
        <v>96.6</v>
      </c>
      <c r="I2" s="22">
        <v>0.239</v>
      </c>
      <c r="J2" s="22">
        <v>0.425</v>
      </c>
      <c r="K2" s="22">
        <v>0.578</v>
      </c>
      <c r="L2" s="22">
        <v>0.542</v>
      </c>
      <c r="M2" s="22">
        <v>12.4</v>
      </c>
      <c r="N2" s="22">
        <v>24.0</v>
      </c>
      <c r="O2" s="22">
        <v>0.195</v>
      </c>
      <c r="P2" s="22">
        <v>0.502</v>
      </c>
      <c r="Q2" s="22">
        <v>12.5</v>
      </c>
      <c r="R2" s="22">
        <v>77.3</v>
      </c>
      <c r="S2" s="22">
        <v>0.183</v>
      </c>
      <c r="T2" s="23">
        <f>VLOOKUP(B2,'Basic Stats'!$B$2:$Z$31,25,FALSE)</f>
        <v>1</v>
      </c>
    </row>
    <row r="3">
      <c r="A3" s="20">
        <v>2.0</v>
      </c>
      <c r="B3" s="21" t="s">
        <v>65</v>
      </c>
      <c r="C3" s="22">
        <v>27.5</v>
      </c>
      <c r="D3" s="22">
        <v>64.0</v>
      </c>
      <c r="E3" s="22">
        <v>18.0</v>
      </c>
      <c r="F3" s="22">
        <v>114.8</v>
      </c>
      <c r="G3" s="22">
        <v>107.3</v>
      </c>
      <c r="H3" s="22">
        <v>99.8</v>
      </c>
      <c r="I3" s="22">
        <v>0.221</v>
      </c>
      <c r="J3" s="22">
        <v>0.354</v>
      </c>
      <c r="K3" s="22">
        <v>0.581</v>
      </c>
      <c r="L3" s="22">
        <v>0.549</v>
      </c>
      <c r="M3" s="22">
        <v>11.6</v>
      </c>
      <c r="N3" s="22">
        <v>22.3</v>
      </c>
      <c r="O3" s="22">
        <v>0.176</v>
      </c>
      <c r="P3" s="22">
        <v>0.51</v>
      </c>
      <c r="Q3" s="22">
        <v>13.0</v>
      </c>
      <c r="R3" s="22">
        <v>77.1</v>
      </c>
      <c r="S3" s="22">
        <v>0.195</v>
      </c>
      <c r="T3" s="23">
        <f>VLOOKUP(B3,'Basic Stats'!$B$2:$Z$31,25,FALSE)</f>
        <v>1</v>
      </c>
    </row>
    <row r="4">
      <c r="A4" s="20">
        <v>3.0</v>
      </c>
      <c r="B4" s="21" t="s">
        <v>67</v>
      </c>
      <c r="C4" s="22">
        <v>29.3</v>
      </c>
      <c r="D4" s="22">
        <v>49.0</v>
      </c>
      <c r="E4" s="22">
        <v>33.0</v>
      </c>
      <c r="F4" s="22">
        <v>116.7</v>
      </c>
      <c r="G4" s="22">
        <v>110.5</v>
      </c>
      <c r="H4" s="22">
        <v>97.1</v>
      </c>
      <c r="I4" s="22">
        <v>0.271</v>
      </c>
      <c r="J4" s="22">
        <v>0.468</v>
      </c>
      <c r="K4" s="22">
        <v>0.589</v>
      </c>
      <c r="L4" s="22">
        <v>0.555</v>
      </c>
      <c r="M4" s="22">
        <v>12.7</v>
      </c>
      <c r="N4" s="22">
        <v>25.4</v>
      </c>
      <c r="O4" s="22">
        <v>0.208</v>
      </c>
      <c r="P4" s="22">
        <v>0.521</v>
      </c>
      <c r="Q4" s="22">
        <v>10.9</v>
      </c>
      <c r="R4" s="22">
        <v>78.3</v>
      </c>
      <c r="S4" s="22">
        <v>0.164</v>
      </c>
      <c r="T4" s="23">
        <f>VLOOKUP(B4,'Basic Stats'!$B$2:$Z$31,25,FALSE)</f>
        <v>1</v>
      </c>
    </row>
    <row r="5">
      <c r="A5" s="20">
        <v>4.0</v>
      </c>
      <c r="B5" s="21" t="s">
        <v>62</v>
      </c>
      <c r="C5" s="22">
        <v>24.0</v>
      </c>
      <c r="D5" s="22">
        <v>56.0</v>
      </c>
      <c r="E5" s="22">
        <v>26.0</v>
      </c>
      <c r="F5" s="22">
        <v>114.6</v>
      </c>
      <c r="G5" s="22">
        <v>109.0</v>
      </c>
      <c r="H5" s="22">
        <v>100.3</v>
      </c>
      <c r="I5" s="22">
        <v>0.245</v>
      </c>
      <c r="J5" s="22">
        <v>0.346</v>
      </c>
      <c r="K5" s="22">
        <v>0.553</v>
      </c>
      <c r="L5" s="22">
        <v>0.522</v>
      </c>
      <c r="M5" s="22">
        <v>11.2</v>
      </c>
      <c r="N5" s="22">
        <v>30.0</v>
      </c>
      <c r="O5" s="22">
        <v>0.18</v>
      </c>
      <c r="P5" s="22">
        <v>0.523</v>
      </c>
      <c r="Q5" s="22">
        <v>13.3</v>
      </c>
      <c r="R5" s="22">
        <v>77.8</v>
      </c>
      <c r="S5" s="22">
        <v>0.195</v>
      </c>
      <c r="T5" s="23">
        <f>VLOOKUP(B5,'Basic Stats'!$B$2:$Z$31,25,FALSE)</f>
        <v>1</v>
      </c>
    </row>
    <row r="6">
      <c r="A6" s="20">
        <v>5.0</v>
      </c>
      <c r="B6" s="21" t="s">
        <v>75</v>
      </c>
      <c r="C6" s="22">
        <v>27.6</v>
      </c>
      <c r="D6" s="22">
        <v>53.0</v>
      </c>
      <c r="E6" s="22">
        <v>29.0</v>
      </c>
      <c r="F6" s="22">
        <v>112.5</v>
      </c>
      <c r="G6" s="22">
        <v>106.9</v>
      </c>
      <c r="H6" s="22">
        <v>98.4</v>
      </c>
      <c r="I6" s="22">
        <v>0.235</v>
      </c>
      <c r="J6" s="22">
        <v>0.456</v>
      </c>
      <c r="K6" s="22">
        <v>0.582</v>
      </c>
      <c r="L6" s="22">
        <v>0.552</v>
      </c>
      <c r="M6" s="22">
        <v>13.5</v>
      </c>
      <c r="N6" s="22">
        <v>22.8</v>
      </c>
      <c r="O6" s="22">
        <v>0.181</v>
      </c>
      <c r="P6" s="22">
        <v>0.509</v>
      </c>
      <c r="Q6" s="22">
        <v>13.0</v>
      </c>
      <c r="R6" s="22">
        <v>78.7</v>
      </c>
      <c r="S6" s="22">
        <v>0.201</v>
      </c>
      <c r="T6" s="23">
        <f>VLOOKUP(B6,'Basic Stats'!$B$2:$Z$31,25,FALSE)</f>
        <v>1</v>
      </c>
    </row>
    <row r="7">
      <c r="A7" s="20">
        <v>6.0</v>
      </c>
      <c r="B7" s="21" t="s">
        <v>77</v>
      </c>
      <c r="C7" s="22">
        <v>28.2</v>
      </c>
      <c r="D7" s="22">
        <v>53.0</v>
      </c>
      <c r="E7" s="22">
        <v>29.0</v>
      </c>
      <c r="F7" s="22">
        <v>113.7</v>
      </c>
      <c r="G7" s="22">
        <v>109.1</v>
      </c>
      <c r="H7" s="22">
        <v>95.9</v>
      </c>
      <c r="I7" s="22">
        <v>0.252</v>
      </c>
      <c r="J7" s="22">
        <v>0.422</v>
      </c>
      <c r="K7" s="22">
        <v>0.584</v>
      </c>
      <c r="L7" s="22">
        <v>0.547</v>
      </c>
      <c r="M7" s="22">
        <v>13.4</v>
      </c>
      <c r="N7" s="22">
        <v>23.5</v>
      </c>
      <c r="O7" s="22">
        <v>0.204</v>
      </c>
      <c r="P7" s="22">
        <v>0.524</v>
      </c>
      <c r="Q7" s="22">
        <v>13.8</v>
      </c>
      <c r="R7" s="22">
        <v>78.0</v>
      </c>
      <c r="S7" s="22">
        <v>0.209</v>
      </c>
      <c r="T7" s="23">
        <f>VLOOKUP(B7,'Basic Stats'!$B$2:$Z$31,25,FALSE)</f>
        <v>1</v>
      </c>
    </row>
    <row r="8">
      <c r="A8" s="20">
        <v>7.0</v>
      </c>
      <c r="B8" s="21" t="s">
        <v>84</v>
      </c>
      <c r="C8" s="22">
        <v>26.7</v>
      </c>
      <c r="D8" s="22">
        <v>52.0</v>
      </c>
      <c r="E8" s="22">
        <v>30.0</v>
      </c>
      <c r="F8" s="22">
        <v>112.8</v>
      </c>
      <c r="G8" s="22">
        <v>109.4</v>
      </c>
      <c r="H8" s="22">
        <v>95.4</v>
      </c>
      <c r="I8" s="22">
        <v>0.249</v>
      </c>
      <c r="J8" s="22">
        <v>0.439</v>
      </c>
      <c r="K8" s="22">
        <v>0.572</v>
      </c>
      <c r="L8" s="22">
        <v>0.538</v>
      </c>
      <c r="M8" s="22">
        <v>11.7</v>
      </c>
      <c r="N8" s="22">
        <v>21.3</v>
      </c>
      <c r="O8" s="22">
        <v>0.192</v>
      </c>
      <c r="P8" s="22">
        <v>0.521</v>
      </c>
      <c r="Q8" s="22">
        <v>12.2</v>
      </c>
      <c r="R8" s="22">
        <v>78.0</v>
      </c>
      <c r="S8" s="22">
        <v>0.185</v>
      </c>
      <c r="T8" s="23">
        <f>VLOOKUP(B8,'Basic Stats'!$B$2:$Z$31,25,FALSE)</f>
        <v>1</v>
      </c>
    </row>
    <row r="9">
      <c r="A9" s="20">
        <v>8.0</v>
      </c>
      <c r="B9" s="21" t="s">
        <v>63</v>
      </c>
      <c r="C9" s="22">
        <v>28.5</v>
      </c>
      <c r="D9" s="22">
        <v>51.0</v>
      </c>
      <c r="E9" s="22">
        <v>31.0</v>
      </c>
      <c r="F9" s="22">
        <v>115.1</v>
      </c>
      <c r="G9" s="22">
        <v>111.8</v>
      </c>
      <c r="H9" s="22">
        <v>99.9</v>
      </c>
      <c r="I9" s="22">
        <v>0.257</v>
      </c>
      <c r="J9" s="22">
        <v>0.43</v>
      </c>
      <c r="K9" s="22">
        <v>0.58</v>
      </c>
      <c r="L9" s="22">
        <v>0.546</v>
      </c>
      <c r="M9" s="22">
        <v>11.9</v>
      </c>
      <c r="N9" s="22">
        <v>23.0</v>
      </c>
      <c r="O9" s="22">
        <v>0.199</v>
      </c>
      <c r="P9" s="22">
        <v>0.536</v>
      </c>
      <c r="Q9" s="22">
        <v>11.6</v>
      </c>
      <c r="R9" s="22">
        <v>78.6</v>
      </c>
      <c r="S9" s="22">
        <v>0.165</v>
      </c>
      <c r="T9" s="23">
        <f>VLOOKUP(B9,'Basic Stats'!$B$2:$Z$31,25,FALSE)</f>
        <v>1</v>
      </c>
    </row>
    <row r="10">
      <c r="A10" s="20">
        <v>9.0</v>
      </c>
      <c r="B10" s="21" t="s">
        <v>78</v>
      </c>
      <c r="C10" s="22">
        <v>26.8</v>
      </c>
      <c r="D10" s="22">
        <v>51.0</v>
      </c>
      <c r="E10" s="22">
        <v>31.0</v>
      </c>
      <c r="F10" s="22">
        <v>113.5</v>
      </c>
      <c r="G10" s="22">
        <v>110.8</v>
      </c>
      <c r="H10" s="22">
        <v>96.2</v>
      </c>
      <c r="I10" s="22">
        <v>0.282</v>
      </c>
      <c r="J10" s="22">
        <v>0.376</v>
      </c>
      <c r="K10" s="22">
        <v>0.578</v>
      </c>
      <c r="L10" s="22">
        <v>0.534</v>
      </c>
      <c r="M10" s="22">
        <v>11.6</v>
      </c>
      <c r="N10" s="22">
        <v>20.1</v>
      </c>
      <c r="O10" s="22">
        <v>0.232</v>
      </c>
      <c r="P10" s="22">
        <v>0.524</v>
      </c>
      <c r="Q10" s="22">
        <v>12.1</v>
      </c>
      <c r="R10" s="22">
        <v>76.8</v>
      </c>
      <c r="S10" s="22">
        <v>0.192</v>
      </c>
      <c r="T10" s="23">
        <f>VLOOKUP(B10,'Basic Stats'!$B$2:$Z$31,25,FALSE)</f>
        <v>1</v>
      </c>
    </row>
    <row r="11">
      <c r="A11" s="20">
        <v>10.0</v>
      </c>
      <c r="B11" s="21" t="s">
        <v>61</v>
      </c>
      <c r="C11" s="22">
        <v>24.2</v>
      </c>
      <c r="D11" s="22">
        <v>46.0</v>
      </c>
      <c r="E11" s="22">
        <v>36.0</v>
      </c>
      <c r="F11" s="22">
        <v>114.3</v>
      </c>
      <c r="G11" s="22">
        <v>111.7</v>
      </c>
      <c r="H11" s="22">
        <v>100.9</v>
      </c>
      <c r="I11" s="22">
        <v>0.254</v>
      </c>
      <c r="J11" s="22">
        <v>0.454</v>
      </c>
      <c r="K11" s="22">
        <v>0.573</v>
      </c>
      <c r="L11" s="22">
        <v>0.539</v>
      </c>
      <c r="M11" s="22">
        <v>12.4</v>
      </c>
      <c r="N11" s="22">
        <v>24.4</v>
      </c>
      <c r="O11" s="22">
        <v>0.198</v>
      </c>
      <c r="P11" s="22">
        <v>0.535</v>
      </c>
      <c r="Q11" s="22">
        <v>14.2</v>
      </c>
      <c r="R11" s="22">
        <v>74.9</v>
      </c>
      <c r="S11" s="22">
        <v>0.227</v>
      </c>
      <c r="T11" s="23">
        <f>VLOOKUP(B11,'Basic Stats'!$B$2:$Z$31,25,FALSE)</f>
        <v>1</v>
      </c>
    </row>
    <row r="12">
      <c r="A12" s="20">
        <v>11.0</v>
      </c>
      <c r="B12" s="21" t="s">
        <v>70</v>
      </c>
      <c r="C12" s="22">
        <v>27.7</v>
      </c>
      <c r="D12" s="22">
        <v>48.0</v>
      </c>
      <c r="E12" s="22">
        <v>34.0</v>
      </c>
      <c r="F12" s="22">
        <v>114.5</v>
      </c>
      <c r="G12" s="22">
        <v>112.1</v>
      </c>
      <c r="H12" s="22">
        <v>97.8</v>
      </c>
      <c r="I12" s="22">
        <v>0.244</v>
      </c>
      <c r="J12" s="22">
        <v>0.416</v>
      </c>
      <c r="K12" s="22">
        <v>0.59</v>
      </c>
      <c r="L12" s="22">
        <v>0.556</v>
      </c>
      <c r="M12" s="22">
        <v>13.2</v>
      </c>
      <c r="N12" s="22">
        <v>21.9</v>
      </c>
      <c r="O12" s="22">
        <v>0.194</v>
      </c>
      <c r="P12" s="22">
        <v>0.537</v>
      </c>
      <c r="Q12" s="22">
        <v>11.7</v>
      </c>
      <c r="R12" s="22">
        <v>78.3</v>
      </c>
      <c r="S12" s="22">
        <v>0.188</v>
      </c>
      <c r="T12" s="23">
        <f>VLOOKUP(B12,'Basic Stats'!$B$2:$Z$31,25,FALSE)</f>
        <v>1</v>
      </c>
    </row>
    <row r="13">
      <c r="A13" s="20">
        <v>12.0</v>
      </c>
      <c r="B13" s="21" t="s">
        <v>80</v>
      </c>
      <c r="C13" s="22">
        <v>24.8</v>
      </c>
      <c r="D13" s="22">
        <v>48.0</v>
      </c>
      <c r="E13" s="22">
        <v>34.0</v>
      </c>
      <c r="F13" s="22">
        <v>112.9</v>
      </c>
      <c r="G13" s="22">
        <v>110.5</v>
      </c>
      <c r="H13" s="22">
        <v>96.0</v>
      </c>
      <c r="I13" s="22">
        <v>0.234</v>
      </c>
      <c r="J13" s="22">
        <v>0.375</v>
      </c>
      <c r="K13" s="22">
        <v>0.543</v>
      </c>
      <c r="L13" s="22">
        <v>0.51</v>
      </c>
      <c r="M13" s="22">
        <v>11.0</v>
      </c>
      <c r="N13" s="22">
        <v>28.4</v>
      </c>
      <c r="O13" s="22">
        <v>0.177</v>
      </c>
      <c r="P13" s="22">
        <v>0.535</v>
      </c>
      <c r="Q13" s="22">
        <v>14.4</v>
      </c>
      <c r="R13" s="22">
        <v>75.6</v>
      </c>
      <c r="S13" s="22">
        <v>0.199</v>
      </c>
      <c r="T13" s="23">
        <f>VLOOKUP(B13,'Basic Stats'!$B$2:$Z$31,25,FALSE)</f>
        <v>1</v>
      </c>
    </row>
    <row r="14">
      <c r="A14" s="20">
        <v>13.0</v>
      </c>
      <c r="B14" s="24" t="s">
        <v>85</v>
      </c>
      <c r="C14" s="22">
        <v>24.7</v>
      </c>
      <c r="D14" s="22">
        <v>44.0</v>
      </c>
      <c r="E14" s="22">
        <v>38.0</v>
      </c>
      <c r="F14" s="22">
        <v>111.9</v>
      </c>
      <c r="G14" s="22">
        <v>109.7</v>
      </c>
      <c r="H14" s="22">
        <v>96.1</v>
      </c>
      <c r="I14" s="22">
        <v>0.261</v>
      </c>
      <c r="J14" s="22">
        <v>0.387</v>
      </c>
      <c r="K14" s="22">
        <v>0.571</v>
      </c>
      <c r="L14" s="22">
        <v>0.538</v>
      </c>
      <c r="M14" s="22">
        <v>13.2</v>
      </c>
      <c r="N14" s="22">
        <v>24.0</v>
      </c>
      <c r="O14" s="22">
        <v>0.198</v>
      </c>
      <c r="P14" s="22">
        <v>0.52</v>
      </c>
      <c r="Q14" s="22">
        <v>12.3</v>
      </c>
      <c r="R14" s="22">
        <v>76.5</v>
      </c>
      <c r="S14" s="22">
        <v>0.172</v>
      </c>
      <c r="T14" s="23">
        <f>VLOOKUP(B14,'Basic Stats'!$B$2:$Z$31,25,FALSE)</f>
        <v>0</v>
      </c>
    </row>
    <row r="15">
      <c r="A15" s="20">
        <v>14.0</v>
      </c>
      <c r="B15" s="21" t="s">
        <v>66</v>
      </c>
      <c r="C15" s="22">
        <v>26.1</v>
      </c>
      <c r="D15" s="22">
        <v>43.0</v>
      </c>
      <c r="E15" s="22">
        <v>39.0</v>
      </c>
      <c r="F15" s="22">
        <v>116.5</v>
      </c>
      <c r="G15" s="22">
        <v>114.9</v>
      </c>
      <c r="H15" s="22">
        <v>97.7</v>
      </c>
      <c r="I15" s="22">
        <v>0.253</v>
      </c>
      <c r="J15" s="22">
        <v>0.39</v>
      </c>
      <c r="K15" s="22">
        <v>0.581</v>
      </c>
      <c r="L15" s="22">
        <v>0.543</v>
      </c>
      <c r="M15" s="22">
        <v>10.8</v>
      </c>
      <c r="N15" s="22">
        <v>23.0</v>
      </c>
      <c r="O15" s="22">
        <v>0.205</v>
      </c>
      <c r="P15" s="22">
        <v>0.543</v>
      </c>
      <c r="Q15" s="22">
        <v>11.5</v>
      </c>
      <c r="R15" s="22">
        <v>76.9</v>
      </c>
      <c r="S15" s="22">
        <v>0.177</v>
      </c>
      <c r="T15" s="23">
        <f>VLOOKUP(B15,'Basic Stats'!$B$2:$Z$31,25,FALSE)</f>
        <v>1</v>
      </c>
    </row>
    <row r="16">
      <c r="A16" s="20">
        <v>15.0</v>
      </c>
      <c r="B16" s="21" t="s">
        <v>69</v>
      </c>
      <c r="C16" s="22">
        <v>29.1</v>
      </c>
      <c r="D16" s="22">
        <v>44.0</v>
      </c>
      <c r="E16" s="22">
        <v>38.0</v>
      </c>
      <c r="F16" s="22">
        <v>113.6</v>
      </c>
      <c r="G16" s="22">
        <v>112.8</v>
      </c>
      <c r="H16" s="22">
        <v>99.0</v>
      </c>
      <c r="I16" s="22">
        <v>0.246</v>
      </c>
      <c r="J16" s="22">
        <v>0.359</v>
      </c>
      <c r="K16" s="22">
        <v>0.576</v>
      </c>
      <c r="L16" s="22">
        <v>0.54</v>
      </c>
      <c r="M16" s="22">
        <v>12.5</v>
      </c>
      <c r="N16" s="22">
        <v>23.9</v>
      </c>
      <c r="O16" s="22">
        <v>0.198</v>
      </c>
      <c r="P16" s="22">
        <v>0.521</v>
      </c>
      <c r="Q16" s="22">
        <v>11.7</v>
      </c>
      <c r="R16" s="22">
        <v>75.1</v>
      </c>
      <c r="S16" s="22">
        <v>0.201</v>
      </c>
      <c r="T16" s="23">
        <f>VLOOKUP(B16,'Basic Stats'!$B$2:$Z$31,25,FALSE)</f>
        <v>1</v>
      </c>
    </row>
    <row r="17">
      <c r="A17" s="20">
        <v>16.0</v>
      </c>
      <c r="B17" s="24" t="s">
        <v>64</v>
      </c>
      <c r="C17" s="22">
        <v>25.5</v>
      </c>
      <c r="D17" s="22">
        <v>43.0</v>
      </c>
      <c r="E17" s="22">
        <v>39.0</v>
      </c>
      <c r="F17" s="22">
        <v>114.1</v>
      </c>
      <c r="G17" s="22">
        <v>113.7</v>
      </c>
      <c r="H17" s="22">
        <v>100.0</v>
      </c>
      <c r="I17" s="22">
        <v>0.234</v>
      </c>
      <c r="J17" s="22">
        <v>0.418</v>
      </c>
      <c r="K17" s="22">
        <v>0.572</v>
      </c>
      <c r="L17" s="22">
        <v>0.544</v>
      </c>
      <c r="M17" s="22">
        <v>11.6</v>
      </c>
      <c r="N17" s="22">
        <v>23.3</v>
      </c>
      <c r="O17" s="22">
        <v>0.173</v>
      </c>
      <c r="P17" s="22">
        <v>0.544</v>
      </c>
      <c r="Q17" s="22">
        <v>13.1</v>
      </c>
      <c r="R17" s="22">
        <v>74.8</v>
      </c>
      <c r="S17" s="22">
        <v>0.187</v>
      </c>
      <c r="T17" s="23">
        <f>VLOOKUP(B17,'Basic Stats'!$B$2:$Z$31,25,FALSE)</f>
        <v>0</v>
      </c>
    </row>
    <row r="18">
      <c r="A18" s="20">
        <v>17.0</v>
      </c>
      <c r="B18" s="24" t="s">
        <v>68</v>
      </c>
      <c r="C18" s="22">
        <v>24.5</v>
      </c>
      <c r="D18" s="22">
        <v>34.0</v>
      </c>
      <c r="E18" s="22">
        <v>48.0</v>
      </c>
      <c r="F18" s="22">
        <v>112.4</v>
      </c>
      <c r="G18" s="22">
        <v>112.3</v>
      </c>
      <c r="H18" s="22">
        <v>100.0</v>
      </c>
      <c r="I18" s="22">
        <v>0.22</v>
      </c>
      <c r="J18" s="22">
        <v>0.345</v>
      </c>
      <c r="K18" s="22">
        <v>0.556</v>
      </c>
      <c r="L18" s="22">
        <v>0.527</v>
      </c>
      <c r="M18" s="22">
        <v>11.1</v>
      </c>
      <c r="N18" s="22">
        <v>23.7</v>
      </c>
      <c r="O18" s="22">
        <v>0.166</v>
      </c>
      <c r="P18" s="22">
        <v>0.532</v>
      </c>
      <c r="Q18" s="22">
        <v>12.1</v>
      </c>
      <c r="R18" s="22">
        <v>75.1</v>
      </c>
      <c r="S18" s="22">
        <v>0.176</v>
      </c>
      <c r="T18" s="23">
        <f>VLOOKUP(B18,'Basic Stats'!$B$2:$Z$31,25,FALSE)</f>
        <v>0</v>
      </c>
    </row>
    <row r="19">
      <c r="A19" s="20">
        <v>18.0</v>
      </c>
      <c r="B19" s="24" t="s">
        <v>83</v>
      </c>
      <c r="C19" s="22">
        <v>27.5</v>
      </c>
      <c r="D19" s="22">
        <v>42.0</v>
      </c>
      <c r="E19" s="22">
        <v>40.0</v>
      </c>
      <c r="F19" s="22">
        <v>110.1</v>
      </c>
      <c r="G19" s="22">
        <v>110.1</v>
      </c>
      <c r="H19" s="22">
        <v>98.0</v>
      </c>
      <c r="I19" s="22">
        <v>0.224</v>
      </c>
      <c r="J19" s="22">
        <v>0.391</v>
      </c>
      <c r="K19" s="22">
        <v>0.564</v>
      </c>
      <c r="L19" s="22">
        <v>0.531</v>
      </c>
      <c r="M19" s="22">
        <v>12.5</v>
      </c>
      <c r="N19" s="22">
        <v>20.6</v>
      </c>
      <c r="O19" s="22">
        <v>0.178</v>
      </c>
      <c r="P19" s="22">
        <v>0.514</v>
      </c>
      <c r="Q19" s="22">
        <v>12.0</v>
      </c>
      <c r="R19" s="22">
        <v>74.4</v>
      </c>
      <c r="S19" s="22">
        <v>0.167</v>
      </c>
      <c r="T19" s="23">
        <f>VLOOKUP(B19,'Basic Stats'!$B$2:$Z$31,25,FALSE)</f>
        <v>0</v>
      </c>
    </row>
    <row r="20">
      <c r="A20" s="20">
        <v>19.0</v>
      </c>
      <c r="B20" s="24" t="s">
        <v>86</v>
      </c>
      <c r="C20" s="22">
        <v>26.0</v>
      </c>
      <c r="D20" s="22">
        <v>37.0</v>
      </c>
      <c r="E20" s="22">
        <v>45.0</v>
      </c>
      <c r="F20" s="22">
        <v>110.4</v>
      </c>
      <c r="G20" s="22">
        <v>110.5</v>
      </c>
      <c r="H20" s="22">
        <v>95.9</v>
      </c>
      <c r="I20" s="22">
        <v>0.28</v>
      </c>
      <c r="J20" s="22">
        <v>0.428</v>
      </c>
      <c r="K20" s="22">
        <v>0.55</v>
      </c>
      <c r="L20" s="22">
        <v>0.513</v>
      </c>
      <c r="M20" s="22">
        <v>12.0</v>
      </c>
      <c r="N20" s="22">
        <v>25.1</v>
      </c>
      <c r="O20" s="22">
        <v>0.208</v>
      </c>
      <c r="P20" s="22">
        <v>0.521</v>
      </c>
      <c r="Q20" s="22">
        <v>11.7</v>
      </c>
      <c r="R20" s="22">
        <v>78.8</v>
      </c>
      <c r="S20" s="22">
        <v>0.198</v>
      </c>
      <c r="T20" s="23">
        <f>VLOOKUP(B20,'Basic Stats'!$B$2:$Z$31,25,FALSE)</f>
        <v>0</v>
      </c>
    </row>
    <row r="21">
      <c r="A21" s="20">
        <v>20.0</v>
      </c>
      <c r="B21" s="21" t="s">
        <v>73</v>
      </c>
      <c r="C21" s="22">
        <v>26.3</v>
      </c>
      <c r="D21" s="22">
        <v>46.0</v>
      </c>
      <c r="E21" s="22">
        <v>36.0</v>
      </c>
      <c r="F21" s="22">
        <v>113.2</v>
      </c>
      <c r="G21" s="22">
        <v>113.6</v>
      </c>
      <c r="H21" s="22">
        <v>98.3</v>
      </c>
      <c r="I21" s="22">
        <v>0.248</v>
      </c>
      <c r="J21" s="22">
        <v>0.332</v>
      </c>
      <c r="K21" s="22">
        <v>0.579</v>
      </c>
      <c r="L21" s="22">
        <v>0.541</v>
      </c>
      <c r="M21" s="22">
        <v>11.8</v>
      </c>
      <c r="N21" s="22">
        <v>20.4</v>
      </c>
      <c r="O21" s="22">
        <v>0.201</v>
      </c>
      <c r="P21" s="22">
        <v>0.541</v>
      </c>
      <c r="Q21" s="22">
        <v>11.9</v>
      </c>
      <c r="R21" s="22">
        <v>78.3</v>
      </c>
      <c r="S21" s="22">
        <v>0.199</v>
      </c>
      <c r="T21" s="23">
        <f>VLOOKUP(B21,'Basic Stats'!$B$2:$Z$31,25,FALSE)</f>
        <v>1</v>
      </c>
    </row>
    <row r="22">
      <c r="A22" s="20">
        <v>21.0</v>
      </c>
      <c r="B22" s="21" t="s">
        <v>81</v>
      </c>
      <c r="C22" s="22">
        <v>25.6</v>
      </c>
      <c r="D22" s="22">
        <v>36.0</v>
      </c>
      <c r="E22" s="22">
        <v>46.0</v>
      </c>
      <c r="F22" s="22">
        <v>112.0</v>
      </c>
      <c r="G22" s="22">
        <v>113.0</v>
      </c>
      <c r="H22" s="22">
        <v>97.2</v>
      </c>
      <c r="I22" s="22">
        <v>0.264</v>
      </c>
      <c r="J22" s="22">
        <v>0.365</v>
      </c>
      <c r="K22" s="22">
        <v>0.557</v>
      </c>
      <c r="L22" s="22">
        <v>0.517</v>
      </c>
      <c r="M22" s="22">
        <v>12.5</v>
      </c>
      <c r="N22" s="22">
        <v>26.9</v>
      </c>
      <c r="O22" s="22">
        <v>0.208</v>
      </c>
      <c r="P22" s="22">
        <v>0.547</v>
      </c>
      <c r="Q22" s="22">
        <v>13.0</v>
      </c>
      <c r="R22" s="22">
        <v>78.2</v>
      </c>
      <c r="S22" s="22">
        <v>0.196</v>
      </c>
      <c r="T22" s="23">
        <f>VLOOKUP(B22,'Basic Stats'!$B$2:$Z$31,25,FALSE)</f>
        <v>1</v>
      </c>
    </row>
    <row r="23">
      <c r="A23" s="20">
        <v>22.0</v>
      </c>
      <c r="B23" s="24" t="s">
        <v>71</v>
      </c>
      <c r="C23" s="22">
        <v>30.2</v>
      </c>
      <c r="D23" s="22">
        <v>33.0</v>
      </c>
      <c r="E23" s="22">
        <v>49.0</v>
      </c>
      <c r="F23" s="22">
        <v>110.3</v>
      </c>
      <c r="G23" s="22">
        <v>113.3</v>
      </c>
      <c r="H23" s="22">
        <v>100.1</v>
      </c>
      <c r="I23" s="22">
        <v>0.259</v>
      </c>
      <c r="J23" s="22">
        <v>0.388</v>
      </c>
      <c r="K23" s="22">
        <v>0.567</v>
      </c>
      <c r="L23" s="22">
        <v>0.537</v>
      </c>
      <c r="M23" s="22">
        <v>12.8</v>
      </c>
      <c r="N23" s="22">
        <v>21.1</v>
      </c>
      <c r="O23" s="22">
        <v>0.19</v>
      </c>
      <c r="P23" s="22">
        <v>0.54</v>
      </c>
      <c r="Q23" s="22">
        <v>12.2</v>
      </c>
      <c r="R23" s="22">
        <v>75.8</v>
      </c>
      <c r="S23" s="22">
        <v>0.192</v>
      </c>
      <c r="T23" s="23">
        <f>VLOOKUP(B23,'Basic Stats'!$B$2:$Z$31,25,FALSE)</f>
        <v>0</v>
      </c>
    </row>
    <row r="24">
      <c r="A24" s="20">
        <v>23.0</v>
      </c>
      <c r="B24" s="24" t="s">
        <v>82</v>
      </c>
      <c r="C24" s="22">
        <v>25.9</v>
      </c>
      <c r="D24" s="22">
        <v>35.0</v>
      </c>
      <c r="E24" s="22">
        <v>47.0</v>
      </c>
      <c r="F24" s="22">
        <v>111.1</v>
      </c>
      <c r="G24" s="22">
        <v>114.5</v>
      </c>
      <c r="H24" s="22">
        <v>97.0</v>
      </c>
      <c r="I24" s="22">
        <v>0.252</v>
      </c>
      <c r="J24" s="22">
        <v>0.356</v>
      </c>
      <c r="K24" s="22">
        <v>0.568</v>
      </c>
      <c r="L24" s="22">
        <v>0.532</v>
      </c>
      <c r="M24" s="22">
        <v>12.1</v>
      </c>
      <c r="N24" s="22">
        <v>20.9</v>
      </c>
      <c r="O24" s="22">
        <v>0.197</v>
      </c>
      <c r="P24" s="22">
        <v>0.529</v>
      </c>
      <c r="Q24" s="22">
        <v>10.7</v>
      </c>
      <c r="R24" s="22">
        <v>76.9</v>
      </c>
      <c r="S24" s="22">
        <v>0.202</v>
      </c>
      <c r="T24" s="23">
        <f>VLOOKUP(B24,'Basic Stats'!$B$2:$Z$31,25,FALSE)</f>
        <v>0</v>
      </c>
    </row>
    <row r="25">
      <c r="A25" s="20">
        <v>24.0</v>
      </c>
      <c r="B25" s="24" t="s">
        <v>74</v>
      </c>
      <c r="C25" s="22">
        <v>26.0</v>
      </c>
      <c r="D25" s="22">
        <v>25.0</v>
      </c>
      <c r="E25" s="22">
        <v>57.0</v>
      </c>
      <c r="F25" s="22">
        <v>112.6</v>
      </c>
      <c r="G25" s="22">
        <v>116.1</v>
      </c>
      <c r="H25" s="22">
        <v>98.0</v>
      </c>
      <c r="I25" s="22">
        <v>0.239</v>
      </c>
      <c r="J25" s="22">
        <v>0.395</v>
      </c>
      <c r="K25" s="22">
        <v>0.564</v>
      </c>
      <c r="L25" s="22">
        <v>0.531</v>
      </c>
      <c r="M25" s="22">
        <v>12.7</v>
      </c>
      <c r="N25" s="22">
        <v>25.5</v>
      </c>
      <c r="O25" s="22">
        <v>0.184</v>
      </c>
      <c r="P25" s="22">
        <v>0.552</v>
      </c>
      <c r="Q25" s="22">
        <v>11.9</v>
      </c>
      <c r="R25" s="22">
        <v>76.2</v>
      </c>
      <c r="S25" s="22">
        <v>0.204</v>
      </c>
      <c r="T25" s="23">
        <f>VLOOKUP(B25,'Basic Stats'!$B$2:$Z$31,25,FALSE)</f>
        <v>0</v>
      </c>
    </row>
    <row r="26">
      <c r="A26" s="20">
        <v>25.0</v>
      </c>
      <c r="B26" s="24" t="s">
        <v>76</v>
      </c>
      <c r="C26" s="22">
        <v>25.8</v>
      </c>
      <c r="D26" s="22">
        <v>30.0</v>
      </c>
      <c r="E26" s="22">
        <v>52.0</v>
      </c>
      <c r="F26" s="22">
        <v>109.9</v>
      </c>
      <c r="G26" s="22">
        <v>115.3</v>
      </c>
      <c r="H26" s="22">
        <v>99.8</v>
      </c>
      <c r="I26" s="22">
        <v>0.264</v>
      </c>
      <c r="J26" s="22">
        <v>0.377</v>
      </c>
      <c r="K26" s="22">
        <v>0.561</v>
      </c>
      <c r="L26" s="22">
        <v>0.525</v>
      </c>
      <c r="M26" s="22">
        <v>12.5</v>
      </c>
      <c r="N26" s="22">
        <v>21.3</v>
      </c>
      <c r="O26" s="22">
        <v>0.203</v>
      </c>
      <c r="P26" s="22">
        <v>0.551</v>
      </c>
      <c r="Q26" s="22">
        <v>11.9</v>
      </c>
      <c r="R26" s="22">
        <v>76.0</v>
      </c>
      <c r="S26" s="22">
        <v>0.176</v>
      </c>
      <c r="T26" s="23">
        <f>VLOOKUP(B26,'Basic Stats'!$B$2:$Z$31,25,FALSE)</f>
        <v>0</v>
      </c>
    </row>
    <row r="27">
      <c r="A27" s="20">
        <v>26.0</v>
      </c>
      <c r="B27" s="24" t="s">
        <v>88</v>
      </c>
      <c r="C27" s="22">
        <v>23.6</v>
      </c>
      <c r="D27" s="22">
        <v>23.0</v>
      </c>
      <c r="E27" s="22">
        <v>59.0</v>
      </c>
      <c r="F27" s="22">
        <v>106.0</v>
      </c>
      <c r="G27" s="22">
        <v>113.8</v>
      </c>
      <c r="H27" s="22">
        <v>98.4</v>
      </c>
      <c r="I27" s="22">
        <v>0.249</v>
      </c>
      <c r="J27" s="22">
        <v>0.391</v>
      </c>
      <c r="K27" s="22">
        <v>0.533</v>
      </c>
      <c r="L27" s="22">
        <v>0.494</v>
      </c>
      <c r="M27" s="22">
        <v>12.6</v>
      </c>
      <c r="N27" s="22">
        <v>23.4</v>
      </c>
      <c r="O27" s="22">
        <v>0.194</v>
      </c>
      <c r="P27" s="22">
        <v>0.541</v>
      </c>
      <c r="Q27" s="22">
        <v>13.1</v>
      </c>
      <c r="R27" s="22">
        <v>75.6</v>
      </c>
      <c r="S27" s="22">
        <v>0.226</v>
      </c>
      <c r="T27" s="23">
        <f>VLOOKUP(B27,'Basic Stats'!$B$2:$Z$31,25,FALSE)</f>
        <v>0</v>
      </c>
    </row>
    <row r="28">
      <c r="A28" s="20">
        <v>27.0</v>
      </c>
      <c r="B28" s="24" t="s">
        <v>89</v>
      </c>
      <c r="C28" s="22">
        <v>23.3</v>
      </c>
      <c r="D28" s="22">
        <v>22.0</v>
      </c>
      <c r="E28" s="22">
        <v>60.0</v>
      </c>
      <c r="F28" s="22">
        <v>104.5</v>
      </c>
      <c r="G28" s="22">
        <v>112.5</v>
      </c>
      <c r="H28" s="22">
        <v>99.2</v>
      </c>
      <c r="I28" s="22">
        <v>0.223</v>
      </c>
      <c r="J28" s="22">
        <v>0.417</v>
      </c>
      <c r="K28" s="22">
        <v>0.538</v>
      </c>
      <c r="L28" s="22">
        <v>0.503</v>
      </c>
      <c r="M28" s="22">
        <v>13.0</v>
      </c>
      <c r="N28" s="22">
        <v>19.8</v>
      </c>
      <c r="O28" s="22">
        <v>0.175</v>
      </c>
      <c r="P28" s="22">
        <v>0.532</v>
      </c>
      <c r="Q28" s="22">
        <v>11.7</v>
      </c>
      <c r="R28" s="22">
        <v>77.2</v>
      </c>
      <c r="S28" s="22">
        <v>0.196</v>
      </c>
      <c r="T28" s="23">
        <f>VLOOKUP(B28,'Basic Stats'!$B$2:$Z$31,25,FALSE)</f>
        <v>0</v>
      </c>
    </row>
    <row r="29">
      <c r="A29" s="20">
        <v>28.0</v>
      </c>
      <c r="B29" s="24" t="s">
        <v>90</v>
      </c>
      <c r="C29" s="22">
        <v>22.4</v>
      </c>
      <c r="D29" s="22">
        <v>24.0</v>
      </c>
      <c r="E29" s="22">
        <v>58.0</v>
      </c>
      <c r="F29" s="22">
        <v>104.6</v>
      </c>
      <c r="G29" s="22">
        <v>112.8</v>
      </c>
      <c r="H29" s="22">
        <v>98.5</v>
      </c>
      <c r="I29" s="22">
        <v>0.223</v>
      </c>
      <c r="J29" s="22">
        <v>0.419</v>
      </c>
      <c r="K29" s="22">
        <v>0.53</v>
      </c>
      <c r="L29" s="22">
        <v>0.497</v>
      </c>
      <c r="M29" s="22">
        <v>12.5</v>
      </c>
      <c r="N29" s="22">
        <v>21.8</v>
      </c>
      <c r="O29" s="22">
        <v>0.169</v>
      </c>
      <c r="P29" s="22">
        <v>0.533</v>
      </c>
      <c r="Q29" s="22">
        <v>11.8</v>
      </c>
      <c r="R29" s="22">
        <v>76.1</v>
      </c>
      <c r="S29" s="22">
        <v>0.169</v>
      </c>
      <c r="T29" s="23">
        <f>VLOOKUP(B29,'Basic Stats'!$B$2:$Z$31,25,FALSE)</f>
        <v>0</v>
      </c>
    </row>
    <row r="30">
      <c r="A30" s="20">
        <v>29.0</v>
      </c>
      <c r="B30" s="24" t="s">
        <v>79</v>
      </c>
      <c r="C30" s="22">
        <v>24.1</v>
      </c>
      <c r="D30" s="22">
        <v>20.0</v>
      </c>
      <c r="E30" s="22">
        <v>62.0</v>
      </c>
      <c r="F30" s="22">
        <v>108.4</v>
      </c>
      <c r="G30" s="22">
        <v>116.7</v>
      </c>
      <c r="H30" s="22">
        <v>100.9</v>
      </c>
      <c r="I30" s="22">
        <v>0.284</v>
      </c>
      <c r="J30" s="22">
        <v>0.448</v>
      </c>
      <c r="K30" s="22">
        <v>0.565</v>
      </c>
      <c r="L30" s="22">
        <v>0.534</v>
      </c>
      <c r="M30" s="22">
        <v>14.5</v>
      </c>
      <c r="N30" s="22">
        <v>21.7</v>
      </c>
      <c r="O30" s="22">
        <v>0.202</v>
      </c>
      <c r="P30" s="22">
        <v>0.554</v>
      </c>
      <c r="Q30" s="22">
        <v>12.3</v>
      </c>
      <c r="R30" s="22">
        <v>74.4</v>
      </c>
      <c r="S30" s="22">
        <v>0.206</v>
      </c>
      <c r="T30" s="23">
        <f>VLOOKUP(B30,'Basic Stats'!$B$2:$Z$31,25,FALSE)</f>
        <v>0</v>
      </c>
    </row>
    <row r="31">
      <c r="A31" s="25">
        <v>30.0</v>
      </c>
      <c r="B31" s="26" t="s">
        <v>87</v>
      </c>
      <c r="C31" s="27">
        <v>25.6</v>
      </c>
      <c r="D31" s="27">
        <v>27.0</v>
      </c>
      <c r="E31" s="27">
        <v>55.0</v>
      </c>
      <c r="F31" s="27">
        <v>107.8</v>
      </c>
      <c r="G31" s="27">
        <v>116.9</v>
      </c>
      <c r="H31" s="27">
        <v>98.3</v>
      </c>
      <c r="I31" s="27">
        <v>0.248</v>
      </c>
      <c r="J31" s="27">
        <v>0.422</v>
      </c>
      <c r="K31" s="27">
        <v>0.55</v>
      </c>
      <c r="L31" s="27">
        <v>0.515</v>
      </c>
      <c r="M31" s="27">
        <v>13.0</v>
      </c>
      <c r="N31" s="27">
        <v>22.9</v>
      </c>
      <c r="O31" s="27">
        <v>0.188</v>
      </c>
      <c r="P31" s="27">
        <v>0.559</v>
      </c>
      <c r="Q31" s="27">
        <v>12.7</v>
      </c>
      <c r="R31" s="27">
        <v>76.9</v>
      </c>
      <c r="S31" s="27">
        <v>0.222</v>
      </c>
      <c r="T31" s="28">
        <f>VLOOKUP(B31,'Basic Stats'!$B$2:$Z$31,25,FALSE)</f>
        <v>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3.25"/>
    <col customWidth="1" min="27" max="27" width="17.25"/>
  </cols>
  <sheetData>
    <row r="1">
      <c r="A1" s="29" t="s">
        <v>97</v>
      </c>
      <c r="B1" s="30" t="s">
        <v>0</v>
      </c>
      <c r="C1" s="30" t="s">
        <v>98</v>
      </c>
      <c r="D1" s="30" t="s">
        <v>99</v>
      </c>
      <c r="E1" s="30" t="s">
        <v>4</v>
      </c>
      <c r="F1" s="30" t="s">
        <v>40</v>
      </c>
      <c r="G1" s="30" t="s">
        <v>41</v>
      </c>
      <c r="H1" s="30" t="s">
        <v>42</v>
      </c>
      <c r="I1" s="30" t="s">
        <v>43</v>
      </c>
      <c r="J1" s="30" t="s">
        <v>44</v>
      </c>
      <c r="K1" s="30" t="s">
        <v>45</v>
      </c>
      <c r="L1" s="30" t="s">
        <v>46</v>
      </c>
      <c r="M1" s="30" t="s">
        <v>47</v>
      </c>
      <c r="N1" s="30" t="s">
        <v>48</v>
      </c>
      <c r="O1" s="30" t="s">
        <v>49</v>
      </c>
      <c r="P1" s="30" t="s">
        <v>50</v>
      </c>
      <c r="Q1" s="30" t="s">
        <v>51</v>
      </c>
      <c r="R1" s="30" t="s">
        <v>52</v>
      </c>
      <c r="S1" s="30" t="s">
        <v>53</v>
      </c>
      <c r="T1" s="30" t="s">
        <v>54</v>
      </c>
      <c r="U1" s="30" t="s">
        <v>55</v>
      </c>
      <c r="V1" s="30" t="s">
        <v>56</v>
      </c>
      <c r="W1" s="30" t="s">
        <v>57</v>
      </c>
      <c r="X1" s="30" t="s">
        <v>58</v>
      </c>
      <c r="Y1" s="30" t="s">
        <v>59</v>
      </c>
      <c r="Z1" s="30" t="s">
        <v>60</v>
      </c>
      <c r="AA1" s="31" t="s">
        <v>115</v>
      </c>
    </row>
    <row r="2">
      <c r="A2" s="32">
        <v>1.0</v>
      </c>
      <c r="B2" s="21" t="s">
        <v>66</v>
      </c>
      <c r="C2" s="22">
        <v>82.0</v>
      </c>
      <c r="D2" s="22">
        <v>19705.0</v>
      </c>
      <c r="E2" s="22">
        <v>0.47</v>
      </c>
      <c r="F2" s="22">
        <v>14.5</v>
      </c>
      <c r="G2" s="22">
        <v>0.61</v>
      </c>
      <c r="H2" s="22">
        <v>0.246</v>
      </c>
      <c r="I2" s="22">
        <v>0.164</v>
      </c>
      <c r="J2" s="22">
        <v>0.111</v>
      </c>
      <c r="K2" s="22">
        <v>0.089</v>
      </c>
      <c r="L2" s="22">
        <v>0.39</v>
      </c>
      <c r="M2" s="22">
        <v>0.531</v>
      </c>
      <c r="N2" s="22">
        <v>0.669</v>
      </c>
      <c r="O2" s="22">
        <v>0.437</v>
      </c>
      <c r="P2" s="22">
        <v>0.444</v>
      </c>
      <c r="Q2" s="22">
        <v>0.429</v>
      </c>
      <c r="R2" s="22">
        <v>0.374</v>
      </c>
      <c r="S2" s="22">
        <v>0.529</v>
      </c>
      <c r="T2" s="22">
        <v>0.735</v>
      </c>
      <c r="U2" s="22">
        <v>0.06</v>
      </c>
      <c r="V2" s="22">
        <v>401.0</v>
      </c>
      <c r="W2" s="22">
        <v>0.233</v>
      </c>
      <c r="X2" s="22">
        <v>916.0</v>
      </c>
      <c r="Y2" s="22">
        <v>0.221</v>
      </c>
      <c r="Z2" s="22">
        <v>0.426</v>
      </c>
      <c r="AA2" s="23">
        <f>VLOOKUP(B2,'Basic Stats'!$B$2:$Z$31,25,FALSE)</f>
        <v>1</v>
      </c>
    </row>
    <row r="3">
      <c r="A3" s="32">
        <v>2.0</v>
      </c>
      <c r="B3" s="21" t="s">
        <v>72</v>
      </c>
      <c r="C3" s="22">
        <v>82.0</v>
      </c>
      <c r="D3" s="22">
        <v>19905.0</v>
      </c>
      <c r="E3" s="22">
        <v>0.466</v>
      </c>
      <c r="F3" s="22">
        <v>14.8</v>
      </c>
      <c r="G3" s="22">
        <v>0.575</v>
      </c>
      <c r="H3" s="22">
        <v>0.218</v>
      </c>
      <c r="I3" s="22">
        <v>0.203</v>
      </c>
      <c r="J3" s="22">
        <v>0.082</v>
      </c>
      <c r="K3" s="22">
        <v>0.073</v>
      </c>
      <c r="L3" s="22">
        <v>0.425</v>
      </c>
      <c r="M3" s="22">
        <v>0.547</v>
      </c>
      <c r="N3" s="22">
        <v>0.739</v>
      </c>
      <c r="O3" s="22">
        <v>0.45</v>
      </c>
      <c r="P3" s="22">
        <v>0.411</v>
      </c>
      <c r="Q3" s="22">
        <v>0.398</v>
      </c>
      <c r="R3" s="22">
        <v>0.356</v>
      </c>
      <c r="S3" s="22">
        <v>0.512</v>
      </c>
      <c r="T3" s="22">
        <v>0.813</v>
      </c>
      <c r="U3" s="22">
        <v>0.058</v>
      </c>
      <c r="V3" s="22">
        <v>370.0</v>
      </c>
      <c r="W3" s="22">
        <v>0.276</v>
      </c>
      <c r="X3" s="22">
        <v>1147.0</v>
      </c>
      <c r="Y3" s="22">
        <v>0.231</v>
      </c>
      <c r="Z3" s="22">
        <v>0.389</v>
      </c>
      <c r="AA3" s="23">
        <f>VLOOKUP(B3,'Basic Stats'!$B$2:$Z$31,25,FALSE)</f>
        <v>1</v>
      </c>
    </row>
    <row r="4">
      <c r="A4" s="32">
        <v>3.0</v>
      </c>
      <c r="B4" s="21" t="s">
        <v>69</v>
      </c>
      <c r="C4" s="22">
        <v>82.0</v>
      </c>
      <c r="D4" s="22">
        <v>19755.0</v>
      </c>
      <c r="E4" s="22">
        <v>0.475</v>
      </c>
      <c r="F4" s="22">
        <v>13.9</v>
      </c>
      <c r="G4" s="22">
        <v>0.641</v>
      </c>
      <c r="H4" s="22">
        <v>0.245</v>
      </c>
      <c r="I4" s="22">
        <v>0.166</v>
      </c>
      <c r="J4" s="22">
        <v>0.136</v>
      </c>
      <c r="K4" s="22">
        <v>0.094</v>
      </c>
      <c r="L4" s="22">
        <v>0.359</v>
      </c>
      <c r="M4" s="22">
        <v>0.538</v>
      </c>
      <c r="N4" s="22">
        <v>0.659</v>
      </c>
      <c r="O4" s="22">
        <v>0.447</v>
      </c>
      <c r="P4" s="22">
        <v>0.475</v>
      </c>
      <c r="Q4" s="22">
        <v>0.478</v>
      </c>
      <c r="R4" s="22">
        <v>0.361</v>
      </c>
      <c r="S4" s="22">
        <v>0.541</v>
      </c>
      <c r="T4" s="22">
        <v>0.764</v>
      </c>
      <c r="U4" s="22">
        <v>0.053</v>
      </c>
      <c r="V4" s="22">
        <v>338.0</v>
      </c>
      <c r="W4" s="22">
        <v>0.251</v>
      </c>
      <c r="X4" s="22">
        <v>982.0</v>
      </c>
      <c r="Y4" s="22">
        <v>0.235</v>
      </c>
      <c r="Z4" s="22">
        <v>0.393</v>
      </c>
      <c r="AA4" s="23">
        <f>VLOOKUP(B4,'Basic Stats'!$B$2:$Z$31,25,FALSE)</f>
        <v>1</v>
      </c>
    </row>
    <row r="5">
      <c r="A5" s="32">
        <v>4.0</v>
      </c>
      <c r="B5" s="21" t="s">
        <v>73</v>
      </c>
      <c r="C5" s="22">
        <v>82.0</v>
      </c>
      <c r="D5" s="22">
        <v>19730.0</v>
      </c>
      <c r="E5" s="22">
        <v>0.48</v>
      </c>
      <c r="F5" s="22">
        <v>13.8</v>
      </c>
      <c r="G5" s="22">
        <v>0.668</v>
      </c>
      <c r="H5" s="22">
        <v>0.259</v>
      </c>
      <c r="I5" s="22">
        <v>0.151</v>
      </c>
      <c r="J5" s="22">
        <v>0.127</v>
      </c>
      <c r="K5" s="22">
        <v>0.131</v>
      </c>
      <c r="L5" s="22">
        <v>0.332</v>
      </c>
      <c r="M5" s="22">
        <v>0.535</v>
      </c>
      <c r="N5" s="22">
        <v>0.677</v>
      </c>
      <c r="O5" s="22">
        <v>0.452</v>
      </c>
      <c r="P5" s="22">
        <v>0.45</v>
      </c>
      <c r="Q5" s="22">
        <v>0.435</v>
      </c>
      <c r="R5" s="22">
        <v>0.369</v>
      </c>
      <c r="S5" s="22">
        <v>0.476</v>
      </c>
      <c r="T5" s="22">
        <v>0.852</v>
      </c>
      <c r="U5" s="22">
        <v>0.05</v>
      </c>
      <c r="V5" s="22">
        <v>321.0</v>
      </c>
      <c r="W5" s="22">
        <v>0.247</v>
      </c>
      <c r="X5" s="22">
        <v>1019.0</v>
      </c>
      <c r="Y5" s="22">
        <v>0.273</v>
      </c>
      <c r="Z5" s="22">
        <v>0.418</v>
      </c>
      <c r="AA5" s="23">
        <f>VLOOKUP(B5,'Basic Stats'!$B$2:$Z$31,25,FALSE)</f>
        <v>1</v>
      </c>
    </row>
    <row r="6">
      <c r="A6" s="32">
        <v>5.0</v>
      </c>
      <c r="B6" s="24" t="s">
        <v>64</v>
      </c>
      <c r="C6" s="22">
        <v>82.0</v>
      </c>
      <c r="D6" s="22">
        <v>19880.0</v>
      </c>
      <c r="E6" s="22">
        <v>0.468</v>
      </c>
      <c r="F6" s="22">
        <v>13.9</v>
      </c>
      <c r="G6" s="22">
        <v>0.582</v>
      </c>
      <c r="H6" s="22">
        <v>0.29</v>
      </c>
      <c r="I6" s="22">
        <v>0.177</v>
      </c>
      <c r="J6" s="22">
        <v>0.069</v>
      </c>
      <c r="K6" s="22">
        <v>0.047</v>
      </c>
      <c r="L6" s="22">
        <v>0.418</v>
      </c>
      <c r="M6" s="22">
        <v>0.542</v>
      </c>
      <c r="N6" s="22">
        <v>0.69</v>
      </c>
      <c r="O6" s="22">
        <v>0.385</v>
      </c>
      <c r="P6" s="22">
        <v>0.402</v>
      </c>
      <c r="Q6" s="22">
        <v>0.419</v>
      </c>
      <c r="R6" s="22">
        <v>0.365</v>
      </c>
      <c r="S6" s="22">
        <v>0.559</v>
      </c>
      <c r="T6" s="22">
        <v>0.857</v>
      </c>
      <c r="U6" s="22">
        <v>0.079</v>
      </c>
      <c r="V6" s="22">
        <v>531.0</v>
      </c>
      <c r="W6" s="22">
        <v>0.285</v>
      </c>
      <c r="X6" s="22">
        <v>1141.0</v>
      </c>
      <c r="Y6" s="22">
        <v>0.287</v>
      </c>
      <c r="Z6" s="22">
        <v>0.372</v>
      </c>
      <c r="AA6" s="23">
        <f>VLOOKUP(B6,'Basic Stats'!$B$2:$Z$31,25,FALSE)</f>
        <v>0</v>
      </c>
    </row>
    <row r="7">
      <c r="A7" s="32">
        <v>6.0</v>
      </c>
      <c r="B7" s="24" t="s">
        <v>85</v>
      </c>
      <c r="C7" s="22">
        <v>82.0</v>
      </c>
      <c r="D7" s="22">
        <v>19730.0</v>
      </c>
      <c r="E7" s="22">
        <v>0.469</v>
      </c>
      <c r="F7" s="22">
        <v>13.7</v>
      </c>
      <c r="G7" s="22">
        <v>0.613</v>
      </c>
      <c r="H7" s="22">
        <v>0.284</v>
      </c>
      <c r="I7" s="22">
        <v>0.182</v>
      </c>
      <c r="J7" s="22">
        <v>0.091</v>
      </c>
      <c r="K7" s="22">
        <v>0.056</v>
      </c>
      <c r="L7" s="22">
        <v>0.387</v>
      </c>
      <c r="M7" s="22">
        <v>0.541</v>
      </c>
      <c r="N7" s="22">
        <v>0.697</v>
      </c>
      <c r="O7" s="22">
        <v>0.402</v>
      </c>
      <c r="P7" s="22">
        <v>0.426</v>
      </c>
      <c r="Q7" s="22">
        <v>0.391</v>
      </c>
      <c r="R7" s="22">
        <v>0.355</v>
      </c>
      <c r="S7" s="22">
        <v>0.556</v>
      </c>
      <c r="T7" s="22">
        <v>0.822</v>
      </c>
      <c r="U7" s="22">
        <v>0.08</v>
      </c>
      <c r="V7" s="22">
        <v>501.0</v>
      </c>
      <c r="W7" s="22">
        <v>0.243</v>
      </c>
      <c r="X7" s="22">
        <v>944.0</v>
      </c>
      <c r="Y7" s="22">
        <v>0.235</v>
      </c>
      <c r="Z7" s="22">
        <v>0.332</v>
      </c>
      <c r="AA7" s="23">
        <f>VLOOKUP(B7,'Basic Stats'!$B$2:$Z$31,25,FALSE)</f>
        <v>0</v>
      </c>
    </row>
    <row r="8">
      <c r="A8" s="32">
        <v>7.0</v>
      </c>
      <c r="B8" s="21" t="s">
        <v>84</v>
      </c>
      <c r="C8" s="22">
        <v>82.0</v>
      </c>
      <c r="D8" s="22">
        <v>19755.0</v>
      </c>
      <c r="E8" s="22">
        <v>0.461</v>
      </c>
      <c r="F8" s="22">
        <v>15.3</v>
      </c>
      <c r="G8" s="22">
        <v>0.561</v>
      </c>
      <c r="H8" s="22">
        <v>0.206</v>
      </c>
      <c r="I8" s="22">
        <v>0.176</v>
      </c>
      <c r="J8" s="22">
        <v>0.108</v>
      </c>
      <c r="K8" s="22">
        <v>0.071</v>
      </c>
      <c r="L8" s="22">
        <v>0.439</v>
      </c>
      <c r="M8" s="22">
        <v>0.548</v>
      </c>
      <c r="N8" s="22">
        <v>0.736</v>
      </c>
      <c r="O8" s="22">
        <v>0.45</v>
      </c>
      <c r="P8" s="22">
        <v>0.452</v>
      </c>
      <c r="Q8" s="22">
        <v>0.395</v>
      </c>
      <c r="R8" s="22">
        <v>0.35</v>
      </c>
      <c r="S8" s="22">
        <v>0.502</v>
      </c>
      <c r="T8" s="22">
        <v>0.783</v>
      </c>
      <c r="U8" s="22">
        <v>0.059</v>
      </c>
      <c r="V8" s="22">
        <v>357.0</v>
      </c>
      <c r="W8" s="22">
        <v>0.208</v>
      </c>
      <c r="X8" s="22">
        <v>874.0</v>
      </c>
      <c r="Y8" s="22">
        <v>0.262</v>
      </c>
      <c r="Z8" s="22">
        <v>0.398</v>
      </c>
      <c r="AA8" s="23">
        <f>VLOOKUP(B8,'Basic Stats'!$B$2:$Z$31,25,FALSE)</f>
        <v>1</v>
      </c>
    </row>
    <row r="9">
      <c r="A9" s="32">
        <v>8.0</v>
      </c>
      <c r="B9" s="21" t="s">
        <v>70</v>
      </c>
      <c r="C9" s="22">
        <v>82.0</v>
      </c>
      <c r="D9" s="22">
        <v>19805.0</v>
      </c>
      <c r="E9" s="22">
        <v>0.483</v>
      </c>
      <c r="F9" s="22">
        <v>14.4</v>
      </c>
      <c r="G9" s="22">
        <v>0.584</v>
      </c>
      <c r="H9" s="22">
        <v>0.236</v>
      </c>
      <c r="I9" s="22">
        <v>0.204</v>
      </c>
      <c r="J9" s="22">
        <v>0.073</v>
      </c>
      <c r="K9" s="22">
        <v>0.071</v>
      </c>
      <c r="L9" s="22">
        <v>0.416</v>
      </c>
      <c r="M9" s="22">
        <v>0.575</v>
      </c>
      <c r="N9" s="22">
        <v>0.744</v>
      </c>
      <c r="O9" s="22">
        <v>0.48</v>
      </c>
      <c r="P9" s="22">
        <v>0.439</v>
      </c>
      <c r="Q9" s="22">
        <v>0.427</v>
      </c>
      <c r="R9" s="22">
        <v>0.353</v>
      </c>
      <c r="S9" s="22">
        <v>0.584</v>
      </c>
      <c r="T9" s="22">
        <v>0.857</v>
      </c>
      <c r="U9" s="22">
        <v>0.059</v>
      </c>
      <c r="V9" s="22">
        <v>373.0</v>
      </c>
      <c r="W9" s="22">
        <v>0.266</v>
      </c>
      <c r="X9" s="22">
        <v>1128.0</v>
      </c>
      <c r="Y9" s="22">
        <v>0.265</v>
      </c>
      <c r="Z9" s="22">
        <v>0.384</v>
      </c>
      <c r="AA9" s="23">
        <f>VLOOKUP(B9,'Basic Stats'!$B$2:$Z$31,25,FALSE)</f>
        <v>1</v>
      </c>
    </row>
    <row r="10">
      <c r="A10" s="32">
        <v>9.0</v>
      </c>
      <c r="B10" s="24" t="s">
        <v>88</v>
      </c>
      <c r="C10" s="22">
        <v>82.0</v>
      </c>
      <c r="D10" s="22">
        <v>19780.0</v>
      </c>
      <c r="E10" s="22">
        <v>0.431</v>
      </c>
      <c r="F10" s="22">
        <v>14.0</v>
      </c>
      <c r="G10" s="22">
        <v>0.609</v>
      </c>
      <c r="H10" s="22">
        <v>0.247</v>
      </c>
      <c r="I10" s="22">
        <v>0.209</v>
      </c>
      <c r="J10" s="22">
        <v>0.081</v>
      </c>
      <c r="K10" s="22">
        <v>0.073</v>
      </c>
      <c r="L10" s="22">
        <v>0.391</v>
      </c>
      <c r="M10" s="22">
        <v>0.498</v>
      </c>
      <c r="N10" s="22">
        <v>0.645</v>
      </c>
      <c r="O10" s="22">
        <v>0.422</v>
      </c>
      <c r="P10" s="22">
        <v>0.354</v>
      </c>
      <c r="Q10" s="22">
        <v>0.376</v>
      </c>
      <c r="R10" s="22">
        <v>0.326</v>
      </c>
      <c r="S10" s="22">
        <v>0.498</v>
      </c>
      <c r="T10" s="22">
        <v>0.893</v>
      </c>
      <c r="U10" s="22">
        <v>0.039</v>
      </c>
      <c r="V10" s="22">
        <v>257.0</v>
      </c>
      <c r="W10" s="22">
        <v>0.304</v>
      </c>
      <c r="X10" s="22">
        <v>1187.0</v>
      </c>
      <c r="Y10" s="22">
        <v>0.267</v>
      </c>
      <c r="Z10" s="22">
        <v>0.361</v>
      </c>
      <c r="AA10" s="23">
        <f>VLOOKUP(B10,'Basic Stats'!$B$2:$Z$31,25,FALSE)</f>
        <v>0</v>
      </c>
    </row>
    <row r="11">
      <c r="A11" s="32">
        <v>10.0</v>
      </c>
      <c r="B11" s="21" t="s">
        <v>75</v>
      </c>
      <c r="C11" s="22">
        <v>82.0</v>
      </c>
      <c r="D11" s="22">
        <v>19730.0</v>
      </c>
      <c r="E11" s="22">
        <v>0.469</v>
      </c>
      <c r="F11" s="22">
        <v>15.5</v>
      </c>
      <c r="G11" s="22">
        <v>0.544</v>
      </c>
      <c r="H11" s="22">
        <v>0.205</v>
      </c>
      <c r="I11" s="22">
        <v>0.201</v>
      </c>
      <c r="J11" s="22">
        <v>0.07</v>
      </c>
      <c r="K11" s="22">
        <v>0.068</v>
      </c>
      <c r="L11" s="22">
        <v>0.456</v>
      </c>
      <c r="M11" s="22">
        <v>0.557</v>
      </c>
      <c r="N11" s="22">
        <v>0.711</v>
      </c>
      <c r="O11" s="22">
        <v>0.51</v>
      </c>
      <c r="P11" s="22">
        <v>0.408</v>
      </c>
      <c r="Q11" s="22">
        <v>0.382</v>
      </c>
      <c r="R11" s="22">
        <v>0.364</v>
      </c>
      <c r="S11" s="22">
        <v>0.595</v>
      </c>
      <c r="T11" s="22">
        <v>0.804</v>
      </c>
      <c r="U11" s="22">
        <v>0.057</v>
      </c>
      <c r="V11" s="22">
        <v>371.0</v>
      </c>
      <c r="W11" s="22">
        <v>0.282</v>
      </c>
      <c r="X11" s="22">
        <v>1193.0</v>
      </c>
      <c r="Y11" s="22">
        <v>0.215</v>
      </c>
      <c r="Z11" s="22">
        <v>0.339</v>
      </c>
      <c r="AA11" s="23">
        <f>VLOOKUP(B11,'Basic Stats'!$B$2:$Z$31,25,FALSE)</f>
        <v>1</v>
      </c>
    </row>
    <row r="12">
      <c r="A12" s="32">
        <v>11.0</v>
      </c>
      <c r="B12" s="24" t="s">
        <v>79</v>
      </c>
      <c r="C12" s="22">
        <v>82.0</v>
      </c>
      <c r="D12" s="22">
        <v>19755.0</v>
      </c>
      <c r="E12" s="22">
        <v>0.456</v>
      </c>
      <c r="F12" s="22">
        <v>14.2</v>
      </c>
      <c r="G12" s="22">
        <v>0.552</v>
      </c>
      <c r="H12" s="22">
        <v>0.299</v>
      </c>
      <c r="I12" s="22">
        <v>0.181</v>
      </c>
      <c r="J12" s="22">
        <v>0.038</v>
      </c>
      <c r="K12" s="22">
        <v>0.034</v>
      </c>
      <c r="L12" s="22">
        <v>0.448</v>
      </c>
      <c r="M12" s="22">
        <v>0.543</v>
      </c>
      <c r="N12" s="22">
        <v>0.689</v>
      </c>
      <c r="O12" s="22">
        <v>0.384</v>
      </c>
      <c r="P12" s="22">
        <v>0.322</v>
      </c>
      <c r="Q12" s="22">
        <v>0.347</v>
      </c>
      <c r="R12" s="22">
        <v>0.349</v>
      </c>
      <c r="S12" s="22">
        <v>0.502</v>
      </c>
      <c r="T12" s="22">
        <v>0.784</v>
      </c>
      <c r="U12" s="22">
        <v>0.089</v>
      </c>
      <c r="V12" s="22">
        <v>547.0</v>
      </c>
      <c r="W12" s="22">
        <v>0.299</v>
      </c>
      <c r="X12" s="22">
        <v>1142.0</v>
      </c>
      <c r="Y12" s="22">
        <v>0.173</v>
      </c>
      <c r="Z12" s="22">
        <v>0.35</v>
      </c>
      <c r="AA12" s="23">
        <f>VLOOKUP(B12,'Basic Stats'!$B$2:$Z$31,25,FALSE)</f>
        <v>0</v>
      </c>
    </row>
    <row r="13">
      <c r="A13" s="32">
        <v>12.0</v>
      </c>
      <c r="B13" s="24" t="s">
        <v>74</v>
      </c>
      <c r="C13" s="22">
        <v>82.0</v>
      </c>
      <c r="D13" s="22">
        <v>19880.0</v>
      </c>
      <c r="E13" s="22">
        <v>0.463</v>
      </c>
      <c r="F13" s="22">
        <v>14.1</v>
      </c>
      <c r="G13" s="22">
        <v>0.605</v>
      </c>
      <c r="H13" s="22">
        <v>0.265</v>
      </c>
      <c r="I13" s="22">
        <v>0.177</v>
      </c>
      <c r="J13" s="22">
        <v>0.093</v>
      </c>
      <c r="K13" s="22">
        <v>0.069</v>
      </c>
      <c r="L13" s="22">
        <v>0.395</v>
      </c>
      <c r="M13" s="22">
        <v>0.541</v>
      </c>
      <c r="N13" s="22">
        <v>0.675</v>
      </c>
      <c r="O13" s="22">
        <v>0.458</v>
      </c>
      <c r="P13" s="22">
        <v>0.419</v>
      </c>
      <c r="Q13" s="22">
        <v>0.403</v>
      </c>
      <c r="R13" s="22">
        <v>0.344</v>
      </c>
      <c r="S13" s="22">
        <v>0.51</v>
      </c>
      <c r="T13" s="22">
        <v>0.86</v>
      </c>
      <c r="U13" s="22">
        <v>0.045</v>
      </c>
      <c r="V13" s="22">
        <v>294.0</v>
      </c>
      <c r="W13" s="22">
        <v>0.303</v>
      </c>
      <c r="X13" s="22">
        <v>1307.0</v>
      </c>
      <c r="Y13" s="22">
        <v>0.253</v>
      </c>
      <c r="Z13" s="22">
        <v>0.377</v>
      </c>
      <c r="AA13" s="23">
        <f>VLOOKUP(B13,'Basic Stats'!$B$2:$Z$31,25,FALSE)</f>
        <v>0</v>
      </c>
    </row>
    <row r="14">
      <c r="A14" s="32">
        <v>13.0</v>
      </c>
      <c r="B14" s="24" t="s">
        <v>83</v>
      </c>
      <c r="C14" s="22">
        <v>82.0</v>
      </c>
      <c r="D14" s="22">
        <v>19780.0</v>
      </c>
      <c r="E14" s="22">
        <v>0.458</v>
      </c>
      <c r="F14" s="22">
        <v>14.9</v>
      </c>
      <c r="G14" s="22">
        <v>0.609</v>
      </c>
      <c r="H14" s="22">
        <v>0.208</v>
      </c>
      <c r="I14" s="22">
        <v>0.183</v>
      </c>
      <c r="J14" s="22">
        <v>0.118</v>
      </c>
      <c r="K14" s="22">
        <v>0.1</v>
      </c>
      <c r="L14" s="22">
        <v>0.391</v>
      </c>
      <c r="M14" s="22">
        <v>0.512</v>
      </c>
      <c r="N14" s="22">
        <v>0.691</v>
      </c>
      <c r="O14" s="22">
        <v>0.449</v>
      </c>
      <c r="P14" s="22">
        <v>0.436</v>
      </c>
      <c r="Q14" s="22">
        <v>0.349</v>
      </c>
      <c r="R14" s="22">
        <v>0.374</v>
      </c>
      <c r="S14" s="22">
        <v>0.503</v>
      </c>
      <c r="T14" s="22">
        <v>0.805</v>
      </c>
      <c r="U14" s="22">
        <v>0.053</v>
      </c>
      <c r="V14" s="22">
        <v>324.0</v>
      </c>
      <c r="W14" s="22">
        <v>0.211</v>
      </c>
      <c r="X14" s="22">
        <v>833.0</v>
      </c>
      <c r="Y14" s="22">
        <v>0.214</v>
      </c>
      <c r="Z14" s="22">
        <v>0.41</v>
      </c>
      <c r="AA14" s="23">
        <f>VLOOKUP(B14,'Basic Stats'!$B$2:$Z$31,25,FALSE)</f>
        <v>0</v>
      </c>
    </row>
    <row r="15">
      <c r="A15" s="32">
        <v>14.0</v>
      </c>
      <c r="B15" s="24" t="s">
        <v>71</v>
      </c>
      <c r="C15" s="22">
        <v>82.0</v>
      </c>
      <c r="D15" s="22">
        <v>19980.0</v>
      </c>
      <c r="E15" s="22">
        <v>0.469</v>
      </c>
      <c r="F15" s="22">
        <v>14.0</v>
      </c>
      <c r="G15" s="22">
        <v>0.612</v>
      </c>
      <c r="H15" s="22">
        <v>0.277</v>
      </c>
      <c r="I15" s="22">
        <v>0.162</v>
      </c>
      <c r="J15" s="22">
        <v>0.087</v>
      </c>
      <c r="K15" s="22">
        <v>0.085</v>
      </c>
      <c r="L15" s="22">
        <v>0.388</v>
      </c>
      <c r="M15" s="22">
        <v>0.546</v>
      </c>
      <c r="N15" s="22">
        <v>0.71</v>
      </c>
      <c r="O15" s="22">
        <v>0.42</v>
      </c>
      <c r="P15" s="22">
        <v>0.409</v>
      </c>
      <c r="Q15" s="22">
        <v>0.395</v>
      </c>
      <c r="R15" s="22">
        <v>0.347</v>
      </c>
      <c r="S15" s="22">
        <v>0.476</v>
      </c>
      <c r="T15" s="22">
        <v>0.825</v>
      </c>
      <c r="U15" s="22">
        <v>0.062</v>
      </c>
      <c r="V15" s="22">
        <v>403.0</v>
      </c>
      <c r="W15" s="22">
        <v>0.31</v>
      </c>
      <c r="X15" s="22">
        <v>1326.0</v>
      </c>
      <c r="Y15" s="22">
        <v>0.229</v>
      </c>
      <c r="Z15" s="22">
        <v>0.372</v>
      </c>
      <c r="AA15" s="23">
        <f>VLOOKUP(B15,'Basic Stats'!$B$2:$Z$31,25,FALSE)</f>
        <v>0</v>
      </c>
    </row>
    <row r="16">
      <c r="A16" s="32">
        <v>15.0</v>
      </c>
      <c r="B16" s="21" t="s">
        <v>62</v>
      </c>
      <c r="C16" s="22">
        <v>82.0</v>
      </c>
      <c r="D16" s="22">
        <v>19780.0</v>
      </c>
      <c r="E16" s="22">
        <v>0.461</v>
      </c>
      <c r="F16" s="22">
        <v>12.9</v>
      </c>
      <c r="G16" s="22">
        <v>0.654</v>
      </c>
      <c r="H16" s="22">
        <v>0.263</v>
      </c>
      <c r="I16" s="22">
        <v>0.235</v>
      </c>
      <c r="J16" s="22">
        <v>0.111</v>
      </c>
      <c r="K16" s="22">
        <v>0.045</v>
      </c>
      <c r="L16" s="22">
        <v>0.346</v>
      </c>
      <c r="M16" s="22">
        <v>0.519</v>
      </c>
      <c r="N16" s="22">
        <v>0.674</v>
      </c>
      <c r="O16" s="22">
        <v>0.423</v>
      </c>
      <c r="P16" s="22">
        <v>0.41</v>
      </c>
      <c r="Q16" s="22">
        <v>0.382</v>
      </c>
      <c r="R16" s="22">
        <v>0.353</v>
      </c>
      <c r="S16" s="22">
        <v>0.504</v>
      </c>
      <c r="T16" s="22">
        <v>0.854</v>
      </c>
      <c r="U16" s="22">
        <v>0.056</v>
      </c>
      <c r="V16" s="22">
        <v>384.0</v>
      </c>
      <c r="W16" s="22">
        <v>0.272</v>
      </c>
      <c r="X16" s="22">
        <v>1165.0</v>
      </c>
      <c r="Y16" s="22">
        <v>0.231</v>
      </c>
      <c r="Z16" s="22">
        <v>0.368</v>
      </c>
      <c r="AA16" s="23">
        <f>VLOOKUP(B16,'Basic Stats'!$B$2:$Z$31,25,FALSE)</f>
        <v>1</v>
      </c>
    </row>
    <row r="17">
      <c r="A17" s="32">
        <v>16.0</v>
      </c>
      <c r="B17" s="21" t="s">
        <v>77</v>
      </c>
      <c r="C17" s="22">
        <v>82.0</v>
      </c>
      <c r="D17" s="22">
        <v>19855.0</v>
      </c>
      <c r="E17" s="22">
        <v>0.467</v>
      </c>
      <c r="F17" s="22">
        <v>14.9</v>
      </c>
      <c r="G17" s="22">
        <v>0.578</v>
      </c>
      <c r="H17" s="22">
        <v>0.224</v>
      </c>
      <c r="I17" s="22">
        <v>0.182</v>
      </c>
      <c r="J17" s="22">
        <v>0.107</v>
      </c>
      <c r="K17" s="22">
        <v>0.065</v>
      </c>
      <c r="L17" s="22">
        <v>0.422</v>
      </c>
      <c r="M17" s="22">
        <v>0.531</v>
      </c>
      <c r="N17" s="22">
        <v>0.695</v>
      </c>
      <c r="O17" s="22">
        <v>0.434</v>
      </c>
      <c r="P17" s="22">
        <v>0.438</v>
      </c>
      <c r="Q17" s="22">
        <v>0.386</v>
      </c>
      <c r="R17" s="22">
        <v>0.379</v>
      </c>
      <c r="S17" s="22">
        <v>0.537</v>
      </c>
      <c r="T17" s="22">
        <v>0.849</v>
      </c>
      <c r="U17" s="22">
        <v>0.049</v>
      </c>
      <c r="V17" s="22">
        <v>304.0</v>
      </c>
      <c r="W17" s="22">
        <v>0.236</v>
      </c>
      <c r="X17" s="22">
        <v>941.0</v>
      </c>
      <c r="Y17" s="22">
        <v>0.296</v>
      </c>
      <c r="Z17" s="22">
        <v>0.418</v>
      </c>
      <c r="AA17" s="23">
        <f>VLOOKUP(B17,'Basic Stats'!$B$2:$Z$31,25,FALSE)</f>
        <v>1</v>
      </c>
    </row>
    <row r="18">
      <c r="A18" s="32">
        <v>17.0</v>
      </c>
      <c r="B18" s="21" t="s">
        <v>63</v>
      </c>
      <c r="C18" s="22">
        <v>82.0</v>
      </c>
      <c r="D18" s="22">
        <v>19755.0</v>
      </c>
      <c r="E18" s="22">
        <v>0.468</v>
      </c>
      <c r="F18" s="22">
        <v>15.1</v>
      </c>
      <c r="G18" s="22">
        <v>0.57</v>
      </c>
      <c r="H18" s="22">
        <v>0.236</v>
      </c>
      <c r="I18" s="22">
        <v>0.161</v>
      </c>
      <c r="J18" s="22">
        <v>0.103</v>
      </c>
      <c r="K18" s="22">
        <v>0.07</v>
      </c>
      <c r="L18" s="22">
        <v>0.43</v>
      </c>
      <c r="M18" s="22">
        <v>0.544</v>
      </c>
      <c r="N18" s="22">
        <v>0.717</v>
      </c>
      <c r="O18" s="22">
        <v>0.42</v>
      </c>
      <c r="P18" s="22">
        <v>0.446</v>
      </c>
      <c r="Q18" s="22">
        <v>0.395</v>
      </c>
      <c r="R18" s="22">
        <v>0.366</v>
      </c>
      <c r="S18" s="22">
        <v>0.461</v>
      </c>
      <c r="T18" s="22">
        <v>0.789</v>
      </c>
      <c r="U18" s="22">
        <v>0.049</v>
      </c>
      <c r="V18" s="22">
        <v>317.0</v>
      </c>
      <c r="W18" s="22">
        <v>0.251</v>
      </c>
      <c r="X18" s="22">
        <v>1080.0</v>
      </c>
      <c r="Y18" s="22">
        <v>0.241</v>
      </c>
      <c r="Z18" s="22">
        <v>0.393</v>
      </c>
      <c r="AA18" s="23">
        <f>VLOOKUP(B18,'Basic Stats'!$B$2:$Z$31,25,FALSE)</f>
        <v>1</v>
      </c>
    </row>
    <row r="19">
      <c r="A19" s="32">
        <v>18.0</v>
      </c>
      <c r="B19" s="21" t="s">
        <v>61</v>
      </c>
      <c r="C19" s="22">
        <v>82.0</v>
      </c>
      <c r="D19" s="22">
        <v>19780.0</v>
      </c>
      <c r="E19" s="22">
        <v>0.457</v>
      </c>
      <c r="F19" s="22">
        <v>14.5</v>
      </c>
      <c r="G19" s="22">
        <v>0.546</v>
      </c>
      <c r="H19" s="22">
        <v>0.267</v>
      </c>
      <c r="I19" s="22">
        <v>0.173</v>
      </c>
      <c r="J19" s="22">
        <v>0.059</v>
      </c>
      <c r="K19" s="22">
        <v>0.047</v>
      </c>
      <c r="L19" s="22">
        <v>0.454</v>
      </c>
      <c r="M19" s="22">
        <v>0.54</v>
      </c>
      <c r="N19" s="22">
        <v>0.677</v>
      </c>
      <c r="O19" s="22">
        <v>0.413</v>
      </c>
      <c r="P19" s="22">
        <v>0.432</v>
      </c>
      <c r="Q19" s="22">
        <v>0.366</v>
      </c>
      <c r="R19" s="22">
        <v>0.358</v>
      </c>
      <c r="S19" s="22">
        <v>0.519</v>
      </c>
      <c r="T19" s="22">
        <v>0.797</v>
      </c>
      <c r="U19" s="22">
        <v>0.066</v>
      </c>
      <c r="V19" s="22">
        <v>429.0</v>
      </c>
      <c r="W19" s="22">
        <v>0.278</v>
      </c>
      <c r="X19" s="22">
        <v>1136.0</v>
      </c>
      <c r="Y19" s="22">
        <v>0.222</v>
      </c>
      <c r="Z19" s="22">
        <v>0.394</v>
      </c>
      <c r="AA19" s="23">
        <f>VLOOKUP(B19,'Basic Stats'!$B$2:$Z$31,25,FALSE)</f>
        <v>1</v>
      </c>
    </row>
    <row r="20">
      <c r="A20" s="32">
        <v>19.0</v>
      </c>
      <c r="B20" s="21" t="s">
        <v>81</v>
      </c>
      <c r="C20" s="22">
        <v>82.0</v>
      </c>
      <c r="D20" s="22">
        <v>19755.0</v>
      </c>
      <c r="E20" s="22">
        <v>0.457</v>
      </c>
      <c r="F20" s="22">
        <v>13.6</v>
      </c>
      <c r="G20" s="22">
        <v>0.635</v>
      </c>
      <c r="H20" s="22">
        <v>0.266</v>
      </c>
      <c r="I20" s="22">
        <v>0.189</v>
      </c>
      <c r="J20" s="22">
        <v>0.1</v>
      </c>
      <c r="K20" s="22">
        <v>0.081</v>
      </c>
      <c r="L20" s="22">
        <v>0.365</v>
      </c>
      <c r="M20" s="22">
        <v>0.528</v>
      </c>
      <c r="N20" s="22">
        <v>0.668</v>
      </c>
      <c r="O20" s="22">
        <v>0.427</v>
      </c>
      <c r="P20" s="22">
        <v>0.458</v>
      </c>
      <c r="Q20" s="22">
        <v>0.394</v>
      </c>
      <c r="R20" s="22">
        <v>0.332</v>
      </c>
      <c r="S20" s="22">
        <v>0.531</v>
      </c>
      <c r="T20" s="22">
        <v>0.873</v>
      </c>
      <c r="U20" s="22">
        <v>0.055</v>
      </c>
      <c r="V20" s="22">
        <v>354.0</v>
      </c>
      <c r="W20" s="22">
        <v>0.29</v>
      </c>
      <c r="X20" s="22">
        <v>1118.0</v>
      </c>
      <c r="Y20" s="22">
        <v>0.24</v>
      </c>
      <c r="Z20" s="22">
        <v>0.369</v>
      </c>
      <c r="AA20" s="23">
        <f>VLOOKUP(B20,'Basic Stats'!$B$2:$Z$31,25,FALSE)</f>
        <v>1</v>
      </c>
    </row>
    <row r="21">
      <c r="A21" s="32">
        <v>20.0</v>
      </c>
      <c r="B21" s="24" t="s">
        <v>86</v>
      </c>
      <c r="C21" s="22">
        <v>82.0</v>
      </c>
      <c r="D21" s="22">
        <v>19780.0</v>
      </c>
      <c r="E21" s="22">
        <v>0.437</v>
      </c>
      <c r="F21" s="22">
        <v>14.7</v>
      </c>
      <c r="G21" s="22">
        <v>0.572</v>
      </c>
      <c r="H21" s="22">
        <v>0.253</v>
      </c>
      <c r="I21" s="22">
        <v>0.158</v>
      </c>
      <c r="J21" s="22">
        <v>0.086</v>
      </c>
      <c r="K21" s="22">
        <v>0.074</v>
      </c>
      <c r="L21" s="22">
        <v>0.428</v>
      </c>
      <c r="M21" s="22">
        <v>0.497</v>
      </c>
      <c r="N21" s="22">
        <v>0.654</v>
      </c>
      <c r="O21" s="22">
        <v>0.374</v>
      </c>
      <c r="P21" s="22">
        <v>0.376</v>
      </c>
      <c r="Q21" s="22">
        <v>0.361</v>
      </c>
      <c r="R21" s="22">
        <v>0.357</v>
      </c>
      <c r="S21" s="22">
        <v>0.465</v>
      </c>
      <c r="T21" s="22">
        <v>0.795</v>
      </c>
      <c r="U21" s="22">
        <v>0.069</v>
      </c>
      <c r="V21" s="22">
        <v>431.0</v>
      </c>
      <c r="W21" s="22">
        <v>0.238</v>
      </c>
      <c r="X21" s="22">
        <v>858.0</v>
      </c>
      <c r="Y21" s="22">
        <v>0.219</v>
      </c>
      <c r="Z21" s="22">
        <v>0.392</v>
      </c>
      <c r="AA21" s="23">
        <f>VLOOKUP(B21,'Basic Stats'!$B$2:$Z$31,25,FALSE)</f>
        <v>0</v>
      </c>
    </row>
    <row r="22">
      <c r="A22" s="32">
        <v>21.0</v>
      </c>
      <c r="B22" s="24" t="s">
        <v>90</v>
      </c>
      <c r="C22" s="22">
        <v>82.0</v>
      </c>
      <c r="D22" s="22">
        <v>19805.0</v>
      </c>
      <c r="E22" s="22">
        <v>0.43</v>
      </c>
      <c r="F22" s="22">
        <v>14.3</v>
      </c>
      <c r="G22" s="22">
        <v>0.581</v>
      </c>
      <c r="H22" s="22">
        <v>0.205</v>
      </c>
      <c r="I22" s="22">
        <v>0.261</v>
      </c>
      <c r="J22" s="22">
        <v>0.073</v>
      </c>
      <c r="K22" s="22">
        <v>0.041</v>
      </c>
      <c r="L22" s="22">
        <v>0.419</v>
      </c>
      <c r="M22" s="22">
        <v>0.507</v>
      </c>
      <c r="N22" s="22">
        <v>0.643</v>
      </c>
      <c r="O22" s="22">
        <v>0.444</v>
      </c>
      <c r="P22" s="22">
        <v>0.427</v>
      </c>
      <c r="Q22" s="22">
        <v>0.366</v>
      </c>
      <c r="R22" s="22">
        <v>0.323</v>
      </c>
      <c r="S22" s="22">
        <v>0.466</v>
      </c>
      <c r="T22" s="22">
        <v>0.828</v>
      </c>
      <c r="U22" s="22">
        <v>0.052</v>
      </c>
      <c r="V22" s="22">
        <v>325.0</v>
      </c>
      <c r="W22" s="22">
        <v>0.32</v>
      </c>
      <c r="X22" s="22">
        <v>1199.0</v>
      </c>
      <c r="Y22" s="22">
        <v>0.207</v>
      </c>
      <c r="Z22" s="22">
        <v>0.349</v>
      </c>
      <c r="AA22" s="23">
        <f>VLOOKUP(B22,'Basic Stats'!$B$2:$Z$31,25,FALSE)</f>
        <v>0</v>
      </c>
    </row>
    <row r="23">
      <c r="A23" s="32">
        <v>22.0</v>
      </c>
      <c r="B23" s="24" t="s">
        <v>89</v>
      </c>
      <c r="C23" s="22">
        <v>82.0</v>
      </c>
      <c r="D23" s="22">
        <v>19780.0</v>
      </c>
      <c r="E23" s="22">
        <v>0.434</v>
      </c>
      <c r="F23" s="22">
        <v>14.4</v>
      </c>
      <c r="G23" s="22">
        <v>0.583</v>
      </c>
      <c r="H23" s="22">
        <v>0.223</v>
      </c>
      <c r="I23" s="22">
        <v>0.227</v>
      </c>
      <c r="J23" s="22">
        <v>0.069</v>
      </c>
      <c r="K23" s="22">
        <v>0.063</v>
      </c>
      <c r="L23" s="22">
        <v>0.417</v>
      </c>
      <c r="M23" s="22">
        <v>0.507</v>
      </c>
      <c r="N23" s="22">
        <v>0.67</v>
      </c>
      <c r="O23" s="22">
        <v>0.425</v>
      </c>
      <c r="P23" s="22">
        <v>0.42</v>
      </c>
      <c r="Q23" s="22">
        <v>0.329</v>
      </c>
      <c r="R23" s="22">
        <v>0.331</v>
      </c>
      <c r="S23" s="22">
        <v>0.499</v>
      </c>
      <c r="T23" s="22">
        <v>0.88</v>
      </c>
      <c r="U23" s="22">
        <v>0.061</v>
      </c>
      <c r="V23" s="22">
        <v>384.0</v>
      </c>
      <c r="W23" s="22">
        <v>0.268</v>
      </c>
      <c r="X23" s="22">
        <v>1028.0</v>
      </c>
      <c r="Y23" s="22">
        <v>0.212</v>
      </c>
      <c r="Z23" s="22">
        <v>0.385</v>
      </c>
      <c r="AA23" s="23">
        <f>VLOOKUP(B23,'Basic Stats'!$B$2:$Z$31,25,FALSE)</f>
        <v>0</v>
      </c>
    </row>
    <row r="24">
      <c r="A24" s="32">
        <v>23.0</v>
      </c>
      <c r="B24" s="21" t="s">
        <v>78</v>
      </c>
      <c r="C24" s="22">
        <v>82.0</v>
      </c>
      <c r="D24" s="22">
        <v>19805.0</v>
      </c>
      <c r="E24" s="22">
        <v>0.466</v>
      </c>
      <c r="F24" s="22">
        <v>14.0</v>
      </c>
      <c r="G24" s="22">
        <v>0.624</v>
      </c>
      <c r="H24" s="22">
        <v>0.24</v>
      </c>
      <c r="I24" s="22">
        <v>0.194</v>
      </c>
      <c r="J24" s="22">
        <v>0.119</v>
      </c>
      <c r="K24" s="22">
        <v>0.071</v>
      </c>
      <c r="L24" s="22">
        <v>0.376</v>
      </c>
      <c r="M24" s="22">
        <v>0.527</v>
      </c>
      <c r="N24" s="22">
        <v>0.702</v>
      </c>
      <c r="O24" s="22">
        <v>0.414</v>
      </c>
      <c r="P24" s="22">
        <v>0.417</v>
      </c>
      <c r="Q24" s="22">
        <v>0.431</v>
      </c>
      <c r="R24" s="22">
        <v>0.364</v>
      </c>
      <c r="S24" s="22">
        <v>0.505</v>
      </c>
      <c r="T24" s="22">
        <v>0.835</v>
      </c>
      <c r="U24" s="22">
        <v>0.05</v>
      </c>
      <c r="V24" s="22">
        <v>315.0</v>
      </c>
      <c r="W24" s="22">
        <v>0.249</v>
      </c>
      <c r="X24" s="22">
        <v>982.0</v>
      </c>
      <c r="Y24" s="22">
        <v>0.244</v>
      </c>
      <c r="Z24" s="22">
        <v>0.394</v>
      </c>
      <c r="AA24" s="23">
        <f>VLOOKUP(B24,'Basic Stats'!$B$2:$Z$31,25,FALSE)</f>
        <v>1</v>
      </c>
    </row>
    <row r="25">
      <c r="A25" s="32">
        <v>24.0</v>
      </c>
      <c r="B25" s="21" t="s">
        <v>65</v>
      </c>
      <c r="C25" s="22">
        <v>82.0</v>
      </c>
      <c r="D25" s="22">
        <v>19730.0</v>
      </c>
      <c r="E25" s="22">
        <v>0.485</v>
      </c>
      <c r="F25" s="22">
        <v>14.2</v>
      </c>
      <c r="G25" s="22">
        <v>0.646</v>
      </c>
      <c r="H25" s="22">
        <v>0.188</v>
      </c>
      <c r="I25" s="22">
        <v>0.222</v>
      </c>
      <c r="J25" s="22">
        <v>0.149</v>
      </c>
      <c r="K25" s="22">
        <v>0.088</v>
      </c>
      <c r="L25" s="22">
        <v>0.354</v>
      </c>
      <c r="M25" s="22">
        <v>0.551</v>
      </c>
      <c r="N25" s="22">
        <v>0.709</v>
      </c>
      <c r="O25" s="22">
        <v>0.503</v>
      </c>
      <c r="P25" s="22">
        <v>0.497</v>
      </c>
      <c r="Q25" s="22">
        <v>0.427</v>
      </c>
      <c r="R25" s="22">
        <v>0.364</v>
      </c>
      <c r="S25" s="22">
        <v>0.552</v>
      </c>
      <c r="T25" s="22">
        <v>0.832</v>
      </c>
      <c r="U25" s="22">
        <v>0.053</v>
      </c>
      <c r="V25" s="22">
        <v>370.0</v>
      </c>
      <c r="W25" s="22">
        <v>0.22</v>
      </c>
      <c r="X25" s="22">
        <v>951.0</v>
      </c>
      <c r="Y25" s="22">
        <v>0.26</v>
      </c>
      <c r="Z25" s="22">
        <v>0.39</v>
      </c>
      <c r="AA25" s="23">
        <f>VLOOKUP(B25,'Basic Stats'!$B$2:$Z$31,25,FALSE)</f>
        <v>1</v>
      </c>
    </row>
    <row r="26">
      <c r="A26" s="32">
        <v>25.0</v>
      </c>
      <c r="B26" s="24" t="s">
        <v>87</v>
      </c>
      <c r="C26" s="22">
        <v>82.0</v>
      </c>
      <c r="D26" s="22">
        <v>19730.0</v>
      </c>
      <c r="E26" s="22">
        <v>0.442</v>
      </c>
      <c r="F26" s="22">
        <v>14.6</v>
      </c>
      <c r="G26" s="22">
        <v>0.578</v>
      </c>
      <c r="H26" s="22">
        <v>0.26</v>
      </c>
      <c r="I26" s="22">
        <v>0.173</v>
      </c>
      <c r="J26" s="22">
        <v>0.074</v>
      </c>
      <c r="K26" s="22">
        <v>0.071</v>
      </c>
      <c r="L26" s="22">
        <v>0.422</v>
      </c>
      <c r="M26" s="22">
        <v>0.513</v>
      </c>
      <c r="N26" s="22">
        <v>0.63</v>
      </c>
      <c r="O26" s="22">
        <v>0.423</v>
      </c>
      <c r="P26" s="22">
        <v>0.421</v>
      </c>
      <c r="Q26" s="22">
        <v>0.402</v>
      </c>
      <c r="R26" s="22">
        <v>0.346</v>
      </c>
      <c r="S26" s="22">
        <v>0.5</v>
      </c>
      <c r="T26" s="22">
        <v>0.787</v>
      </c>
      <c r="U26" s="22">
        <v>0.047</v>
      </c>
      <c r="V26" s="22">
        <v>293.0</v>
      </c>
      <c r="W26" s="22">
        <v>0.274</v>
      </c>
      <c r="X26" s="22">
        <v>1031.0</v>
      </c>
      <c r="Y26" s="22">
        <v>0.21</v>
      </c>
      <c r="Z26" s="22">
        <v>0.368</v>
      </c>
      <c r="AA26" s="23">
        <f>VLOOKUP(B26,'Basic Stats'!$B$2:$Z$31,25,FALSE)</f>
        <v>0</v>
      </c>
    </row>
    <row r="27">
      <c r="A27" s="32">
        <v>26.0</v>
      </c>
      <c r="B27" s="24" t="s">
        <v>76</v>
      </c>
      <c r="C27" s="22">
        <v>82.0</v>
      </c>
      <c r="D27" s="22">
        <v>19805.0</v>
      </c>
      <c r="E27" s="22">
        <v>0.46</v>
      </c>
      <c r="F27" s="22">
        <v>13.9</v>
      </c>
      <c r="G27" s="22">
        <v>0.623</v>
      </c>
      <c r="H27" s="22">
        <v>0.233</v>
      </c>
      <c r="I27" s="22">
        <v>0.219</v>
      </c>
      <c r="J27" s="22">
        <v>0.099</v>
      </c>
      <c r="K27" s="22">
        <v>0.072</v>
      </c>
      <c r="L27" s="22">
        <v>0.377</v>
      </c>
      <c r="M27" s="22">
        <v>0.53</v>
      </c>
      <c r="N27" s="22">
        <v>0.698</v>
      </c>
      <c r="O27" s="22">
        <v>0.433</v>
      </c>
      <c r="P27" s="22">
        <v>0.423</v>
      </c>
      <c r="Q27" s="22">
        <v>0.425</v>
      </c>
      <c r="R27" s="22">
        <v>0.344</v>
      </c>
      <c r="S27" s="22">
        <v>0.498</v>
      </c>
      <c r="T27" s="22">
        <v>0.807</v>
      </c>
      <c r="U27" s="22">
        <v>0.059</v>
      </c>
      <c r="V27" s="22">
        <v>362.0</v>
      </c>
      <c r="W27" s="22">
        <v>0.264</v>
      </c>
      <c r="X27" s="22">
        <v>1079.0</v>
      </c>
      <c r="Y27" s="22">
        <v>0.219</v>
      </c>
      <c r="Z27" s="22">
        <v>0.385</v>
      </c>
      <c r="AA27" s="23">
        <f>VLOOKUP(B27,'Basic Stats'!$B$2:$Z$31,25,FALSE)</f>
        <v>0</v>
      </c>
    </row>
    <row r="28">
      <c r="A28" s="32">
        <v>27.0</v>
      </c>
      <c r="B28" s="24" t="s">
        <v>68</v>
      </c>
      <c r="C28" s="22">
        <v>82.0</v>
      </c>
      <c r="D28" s="22">
        <v>19805.0</v>
      </c>
      <c r="E28" s="22">
        <v>0.467</v>
      </c>
      <c r="F28" s="22">
        <v>13.4</v>
      </c>
      <c r="G28" s="22">
        <v>0.655</v>
      </c>
      <c r="H28" s="22">
        <v>0.236</v>
      </c>
      <c r="I28" s="22">
        <v>0.226</v>
      </c>
      <c r="J28" s="22">
        <v>0.124</v>
      </c>
      <c r="K28" s="22">
        <v>0.069</v>
      </c>
      <c r="L28" s="22">
        <v>0.345</v>
      </c>
      <c r="M28" s="22">
        <v>0.527</v>
      </c>
      <c r="N28" s="22">
        <v>0.674</v>
      </c>
      <c r="O28" s="22">
        <v>0.455</v>
      </c>
      <c r="P28" s="22">
        <v>0.441</v>
      </c>
      <c r="Q28" s="22">
        <v>0.413</v>
      </c>
      <c r="R28" s="22">
        <v>0.352</v>
      </c>
      <c r="S28" s="22">
        <v>0.551</v>
      </c>
      <c r="T28" s="22">
        <v>0.912</v>
      </c>
      <c r="U28" s="22">
        <v>0.036</v>
      </c>
      <c r="V28" s="22">
        <v>251.0</v>
      </c>
      <c r="W28" s="22">
        <v>0.291</v>
      </c>
      <c r="X28" s="22">
        <v>1254.0</v>
      </c>
      <c r="Y28" s="22">
        <v>0.23</v>
      </c>
      <c r="Z28" s="22">
        <v>0.368</v>
      </c>
      <c r="AA28" s="23">
        <f>VLOOKUP(B28,'Basic Stats'!$B$2:$Z$31,25,FALSE)</f>
        <v>0</v>
      </c>
    </row>
    <row r="29">
      <c r="A29" s="32">
        <v>28.0</v>
      </c>
      <c r="B29" s="21" t="s">
        <v>80</v>
      </c>
      <c r="C29" s="22">
        <v>82.0</v>
      </c>
      <c r="D29" s="22">
        <v>19855.0</v>
      </c>
      <c r="E29" s="22">
        <v>0.445</v>
      </c>
      <c r="F29" s="22">
        <v>14.3</v>
      </c>
      <c r="G29" s="22">
        <v>0.625</v>
      </c>
      <c r="H29" s="22">
        <v>0.225</v>
      </c>
      <c r="I29" s="22">
        <v>0.209</v>
      </c>
      <c r="J29" s="22">
        <v>0.097</v>
      </c>
      <c r="K29" s="22">
        <v>0.095</v>
      </c>
      <c r="L29" s="22">
        <v>0.375</v>
      </c>
      <c r="M29" s="22">
        <v>0.503</v>
      </c>
      <c r="N29" s="22">
        <v>0.653</v>
      </c>
      <c r="O29" s="22">
        <v>0.439</v>
      </c>
      <c r="P29" s="22">
        <v>0.426</v>
      </c>
      <c r="Q29" s="22">
        <v>0.365</v>
      </c>
      <c r="R29" s="22">
        <v>0.349</v>
      </c>
      <c r="S29" s="22">
        <v>0.434</v>
      </c>
      <c r="T29" s="22">
        <v>0.804</v>
      </c>
      <c r="U29" s="22">
        <v>0.055</v>
      </c>
      <c r="V29" s="22">
        <v>354.0</v>
      </c>
      <c r="W29" s="22">
        <v>0.245</v>
      </c>
      <c r="X29" s="22">
        <v>975.0</v>
      </c>
      <c r="Y29" s="22">
        <v>0.24</v>
      </c>
      <c r="Z29" s="22">
        <v>0.4</v>
      </c>
      <c r="AA29" s="23">
        <f>VLOOKUP(B29,'Basic Stats'!$B$2:$Z$31,25,FALSE)</f>
        <v>1</v>
      </c>
    </row>
    <row r="30">
      <c r="A30" s="32">
        <v>29.0</v>
      </c>
      <c r="B30" s="21" t="s">
        <v>67</v>
      </c>
      <c r="C30" s="22">
        <v>82.0</v>
      </c>
      <c r="D30" s="22">
        <v>19730.0</v>
      </c>
      <c r="E30" s="22">
        <v>0.471</v>
      </c>
      <c r="F30" s="22">
        <v>15.1</v>
      </c>
      <c r="G30" s="22">
        <v>0.532</v>
      </c>
      <c r="H30" s="22">
        <v>0.203</v>
      </c>
      <c r="I30" s="22">
        <v>0.235</v>
      </c>
      <c r="J30" s="22">
        <v>0.066</v>
      </c>
      <c r="K30" s="22">
        <v>0.029</v>
      </c>
      <c r="L30" s="22">
        <v>0.468</v>
      </c>
      <c r="M30" s="22">
        <v>0.568</v>
      </c>
      <c r="N30" s="22">
        <v>0.729</v>
      </c>
      <c r="O30" s="22">
        <v>0.481</v>
      </c>
      <c r="P30" s="22">
        <v>0.458</v>
      </c>
      <c r="Q30" s="22">
        <v>0.396</v>
      </c>
      <c r="R30" s="22">
        <v>0.36</v>
      </c>
      <c r="S30" s="22">
        <v>0.454</v>
      </c>
      <c r="T30" s="22">
        <v>0.727</v>
      </c>
      <c r="U30" s="22">
        <v>0.07</v>
      </c>
      <c r="V30" s="22">
        <v>442.0</v>
      </c>
      <c r="W30" s="22">
        <v>0.246</v>
      </c>
      <c r="X30" s="22">
        <v>989.0</v>
      </c>
      <c r="Y30" s="22">
        <v>0.242</v>
      </c>
      <c r="Z30" s="22">
        <v>0.383</v>
      </c>
      <c r="AA30" s="23">
        <f>VLOOKUP(B30,'Basic Stats'!$B$2:$Z$31,25,FALSE)</f>
        <v>1</v>
      </c>
    </row>
    <row r="31">
      <c r="A31" s="33">
        <v>30.0</v>
      </c>
      <c r="B31" s="34" t="s">
        <v>82</v>
      </c>
      <c r="C31" s="35">
        <v>82.0</v>
      </c>
      <c r="D31" s="35">
        <v>19830.0</v>
      </c>
      <c r="E31" s="35">
        <v>0.472</v>
      </c>
      <c r="F31" s="35">
        <v>13.9</v>
      </c>
      <c r="G31" s="35">
        <v>0.644</v>
      </c>
      <c r="H31" s="35">
        <v>0.226</v>
      </c>
      <c r="I31" s="35">
        <v>0.225</v>
      </c>
      <c r="J31" s="35">
        <v>0.107</v>
      </c>
      <c r="K31" s="35">
        <v>0.086</v>
      </c>
      <c r="L31" s="35">
        <v>0.356</v>
      </c>
      <c r="M31" s="35">
        <v>0.543</v>
      </c>
      <c r="N31" s="35">
        <v>0.727</v>
      </c>
      <c r="O31" s="35">
        <v>0.456</v>
      </c>
      <c r="P31" s="35">
        <v>0.43</v>
      </c>
      <c r="Q31" s="35">
        <v>0.426</v>
      </c>
      <c r="R31" s="35">
        <v>0.342</v>
      </c>
      <c r="S31" s="35">
        <v>0.532</v>
      </c>
      <c r="T31" s="35">
        <v>0.86</v>
      </c>
      <c r="U31" s="35">
        <v>0.065</v>
      </c>
      <c r="V31" s="35">
        <v>408.0</v>
      </c>
      <c r="W31" s="35">
        <v>0.28</v>
      </c>
      <c r="X31" s="35">
        <v>1135.0</v>
      </c>
      <c r="Y31" s="35">
        <v>0.246</v>
      </c>
      <c r="Z31" s="35">
        <v>0.397</v>
      </c>
      <c r="AA31" s="28">
        <f>VLOOKUP(B31,'Basic Stats'!$B$2:$Z$31,25,FALSE)</f>
        <v>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63"/>
    <col customWidth="1" min="2" max="2" width="22.63"/>
  </cols>
  <sheetData>
    <row r="1">
      <c r="A1" s="18" t="s">
        <v>97</v>
      </c>
      <c r="B1" s="3" t="s">
        <v>0</v>
      </c>
      <c r="C1" s="3" t="s">
        <v>91</v>
      </c>
      <c r="D1" s="3" t="s">
        <v>92</v>
      </c>
      <c r="E1" s="3" t="s">
        <v>96</v>
      </c>
      <c r="F1" s="3" t="s">
        <v>93</v>
      </c>
      <c r="G1" s="3" t="s">
        <v>94</v>
      </c>
      <c r="H1" s="19" t="s">
        <v>95</v>
      </c>
    </row>
    <row r="2">
      <c r="A2" s="20">
        <v>1.0</v>
      </c>
      <c r="B2" s="21" t="s">
        <v>72</v>
      </c>
      <c r="C2" s="22">
        <v>59.0</v>
      </c>
      <c r="D2" s="22">
        <v>23.0</v>
      </c>
      <c r="E2" s="36">
        <f t="shared" ref="E2:E3" si="1">+7.5</f>
        <v>7.5</v>
      </c>
      <c r="F2" s="22">
        <v>7.28</v>
      </c>
      <c r="G2" s="22">
        <v>-0.26</v>
      </c>
      <c r="H2" s="37">
        <v>7.02</v>
      </c>
    </row>
    <row r="3">
      <c r="A3" s="20">
        <v>2.0</v>
      </c>
      <c r="B3" s="21" t="s">
        <v>65</v>
      </c>
      <c r="C3" s="22">
        <v>59.0</v>
      </c>
      <c r="D3" s="22">
        <v>23.0</v>
      </c>
      <c r="E3" s="36">
        <f t="shared" si="1"/>
        <v>7.5</v>
      </c>
      <c r="F3" s="22">
        <v>7.5</v>
      </c>
      <c r="G3" s="22">
        <v>-0.56</v>
      </c>
      <c r="H3" s="37">
        <v>6.94</v>
      </c>
    </row>
    <row r="4">
      <c r="A4" s="20">
        <v>3.0</v>
      </c>
      <c r="B4" s="21" t="s">
        <v>67</v>
      </c>
      <c r="C4" s="22">
        <v>56.0</v>
      </c>
      <c r="D4" s="22">
        <v>26.0</v>
      </c>
      <c r="E4" s="36">
        <f>+6.2</f>
        <v>6.2</v>
      </c>
      <c r="F4" s="22">
        <v>6.04</v>
      </c>
      <c r="G4" s="22">
        <v>-0.37</v>
      </c>
      <c r="H4" s="37">
        <v>5.67</v>
      </c>
    </row>
    <row r="5">
      <c r="A5" s="20">
        <v>4.0</v>
      </c>
      <c r="B5" s="21" t="s">
        <v>62</v>
      </c>
      <c r="C5" s="22">
        <v>55.0</v>
      </c>
      <c r="D5" s="22">
        <v>27.0</v>
      </c>
      <c r="E5" s="36">
        <f t="shared" ref="E5:E6" si="2">+5.6</f>
        <v>5.6</v>
      </c>
      <c r="F5" s="22">
        <v>5.68</v>
      </c>
      <c r="G5" s="22">
        <v>-0.32</v>
      </c>
      <c r="H5" s="37">
        <v>5.37</v>
      </c>
    </row>
    <row r="6">
      <c r="A6" s="20">
        <v>5.0</v>
      </c>
      <c r="B6" s="21" t="s">
        <v>75</v>
      </c>
      <c r="C6" s="22">
        <v>55.0</v>
      </c>
      <c r="D6" s="22">
        <v>27.0</v>
      </c>
      <c r="E6" s="36">
        <f t="shared" si="2"/>
        <v>5.6</v>
      </c>
      <c r="F6" s="22">
        <v>5.54</v>
      </c>
      <c r="G6" s="22">
        <v>-0.02</v>
      </c>
      <c r="H6" s="37">
        <v>5.52</v>
      </c>
    </row>
    <row r="7">
      <c r="A7" s="20">
        <v>6.0</v>
      </c>
      <c r="B7" s="21" t="s">
        <v>77</v>
      </c>
      <c r="C7" s="22">
        <v>53.0</v>
      </c>
      <c r="D7" s="22">
        <v>29.0</v>
      </c>
      <c r="E7" s="36">
        <f>+4.6</f>
        <v>4.6</v>
      </c>
      <c r="F7" s="22">
        <v>4.45</v>
      </c>
      <c r="G7" s="22">
        <v>-0.22</v>
      </c>
      <c r="H7" s="37">
        <v>4.23</v>
      </c>
    </row>
    <row r="8">
      <c r="A8" s="20">
        <v>7.0</v>
      </c>
      <c r="B8" s="21" t="s">
        <v>84</v>
      </c>
      <c r="C8" s="22">
        <v>50.0</v>
      </c>
      <c r="D8" s="22">
        <v>32.0</v>
      </c>
      <c r="E8" s="36">
        <f>+3.4</f>
        <v>3.4</v>
      </c>
      <c r="F8" s="22">
        <v>3.3</v>
      </c>
      <c r="G8" s="22">
        <v>-0.18</v>
      </c>
      <c r="H8" s="37">
        <v>3.12</v>
      </c>
    </row>
    <row r="9">
      <c r="A9" s="20">
        <v>8.0</v>
      </c>
      <c r="B9" s="21" t="s">
        <v>63</v>
      </c>
      <c r="C9" s="22">
        <v>49.0</v>
      </c>
      <c r="D9" s="22">
        <v>33.0</v>
      </c>
      <c r="E9" s="36">
        <f>+3.3</f>
        <v>3.3</v>
      </c>
      <c r="F9" s="22">
        <v>3.35</v>
      </c>
      <c r="G9" s="22">
        <v>-0.14</v>
      </c>
      <c r="H9" s="37">
        <v>3.22</v>
      </c>
    </row>
    <row r="10">
      <c r="A10" s="20">
        <v>9.0</v>
      </c>
      <c r="B10" s="21" t="s">
        <v>78</v>
      </c>
      <c r="C10" s="22">
        <v>48.0</v>
      </c>
      <c r="D10" s="22">
        <v>34.0</v>
      </c>
      <c r="E10" s="36">
        <f>+2.7</f>
        <v>2.7</v>
      </c>
      <c r="F10" s="22">
        <v>2.61</v>
      </c>
      <c r="G10" s="22">
        <v>-0.04</v>
      </c>
      <c r="H10" s="37">
        <v>2.57</v>
      </c>
    </row>
    <row r="11">
      <c r="A11" s="20">
        <v>10.0</v>
      </c>
      <c r="B11" s="21" t="s">
        <v>61</v>
      </c>
      <c r="C11" s="22">
        <v>48.0</v>
      </c>
      <c r="D11" s="22">
        <v>34.0</v>
      </c>
      <c r="E11" s="36">
        <f>+2.6</f>
        <v>2.6</v>
      </c>
      <c r="F11" s="22">
        <v>2.63</v>
      </c>
      <c r="G11" s="22">
        <v>-0.1</v>
      </c>
      <c r="H11" s="37">
        <v>2.53</v>
      </c>
    </row>
    <row r="12">
      <c r="A12" s="20">
        <v>11.0</v>
      </c>
      <c r="B12" s="21" t="s">
        <v>70</v>
      </c>
      <c r="C12" s="22">
        <v>47.0</v>
      </c>
      <c r="D12" s="22">
        <v>35.0</v>
      </c>
      <c r="E12" s="36">
        <f t="shared" ref="E12:E13" si="3">+2.4</f>
        <v>2.4</v>
      </c>
      <c r="F12" s="22">
        <v>2.3</v>
      </c>
      <c r="G12" s="22">
        <v>-0.15</v>
      </c>
      <c r="H12" s="37">
        <v>2.16</v>
      </c>
    </row>
    <row r="13">
      <c r="A13" s="20">
        <v>12.0</v>
      </c>
      <c r="B13" s="21" t="s">
        <v>80</v>
      </c>
      <c r="C13" s="22">
        <v>47.0</v>
      </c>
      <c r="D13" s="22">
        <v>35.0</v>
      </c>
      <c r="E13" s="36">
        <f t="shared" si="3"/>
        <v>2.4</v>
      </c>
      <c r="F13" s="22">
        <v>2.29</v>
      </c>
      <c r="G13" s="22">
        <v>0.08</v>
      </c>
      <c r="H13" s="37">
        <v>2.38</v>
      </c>
    </row>
    <row r="14">
      <c r="A14" s="20">
        <v>13.0</v>
      </c>
      <c r="B14" s="24" t="s">
        <v>85</v>
      </c>
      <c r="C14" s="22">
        <v>47.0</v>
      </c>
      <c r="D14" s="22">
        <v>35.0</v>
      </c>
      <c r="E14" s="36">
        <f>+2.2</f>
        <v>2.2</v>
      </c>
      <c r="F14" s="22">
        <v>2.12</v>
      </c>
      <c r="G14" s="22">
        <v>-0.08</v>
      </c>
      <c r="H14" s="37">
        <v>2.04</v>
      </c>
    </row>
    <row r="15">
      <c r="A15" s="20">
        <v>14.0</v>
      </c>
      <c r="B15" s="21" t="s">
        <v>66</v>
      </c>
      <c r="C15" s="22">
        <v>45.0</v>
      </c>
      <c r="D15" s="22">
        <v>37.0</v>
      </c>
      <c r="E15" s="36">
        <f>+1.6</f>
        <v>1.6</v>
      </c>
      <c r="F15" s="22">
        <v>1.56</v>
      </c>
      <c r="G15" s="22">
        <v>-0.01</v>
      </c>
      <c r="H15" s="37">
        <v>1.55</v>
      </c>
    </row>
    <row r="16">
      <c r="A16" s="20">
        <v>15.0</v>
      </c>
      <c r="B16" s="21" t="s">
        <v>69</v>
      </c>
      <c r="C16" s="22">
        <v>43.0</v>
      </c>
      <c r="D16" s="22">
        <v>39.0</v>
      </c>
      <c r="E16" s="36">
        <f>+0.8</f>
        <v>0.8</v>
      </c>
      <c r="F16" s="22">
        <v>0.78</v>
      </c>
      <c r="G16" s="22">
        <v>0.04</v>
      </c>
      <c r="H16" s="37">
        <v>0.82</v>
      </c>
    </row>
    <row r="17">
      <c r="A17" s="20">
        <v>16.0</v>
      </c>
      <c r="B17" s="24" t="s">
        <v>64</v>
      </c>
      <c r="C17" s="22">
        <v>42.0</v>
      </c>
      <c r="D17" s="22">
        <v>40.0</v>
      </c>
      <c r="E17" s="36">
        <f>+0.4</f>
        <v>0.4</v>
      </c>
      <c r="F17" s="22">
        <v>0.44</v>
      </c>
      <c r="G17" s="22">
        <v>0.09</v>
      </c>
      <c r="H17" s="37">
        <v>0.53</v>
      </c>
    </row>
    <row r="18">
      <c r="A18" s="20">
        <v>17.0</v>
      </c>
      <c r="B18" s="24" t="s">
        <v>68</v>
      </c>
      <c r="C18" s="22">
        <v>41.0</v>
      </c>
      <c r="D18" s="22">
        <v>41.0</v>
      </c>
      <c r="E18" s="38">
        <f>+0.1</f>
        <v>0.1</v>
      </c>
      <c r="F18" s="22">
        <v>0.12</v>
      </c>
      <c r="G18" s="22">
        <v>-0.1</v>
      </c>
      <c r="H18" s="37">
        <v>0.02</v>
      </c>
    </row>
    <row r="19">
      <c r="A19" s="20">
        <v>18.0</v>
      </c>
      <c r="B19" s="24" t="s">
        <v>83</v>
      </c>
      <c r="C19" s="22">
        <v>41.0</v>
      </c>
      <c r="D19" s="22">
        <v>41.0</v>
      </c>
      <c r="E19" s="22">
        <v>0.0</v>
      </c>
      <c r="F19" s="22">
        <v>0.02</v>
      </c>
      <c r="G19" s="22">
        <v>0.06</v>
      </c>
      <c r="H19" s="37">
        <v>0.09</v>
      </c>
    </row>
    <row r="20">
      <c r="A20" s="20">
        <v>19.0</v>
      </c>
      <c r="B20" s="24" t="s">
        <v>86</v>
      </c>
      <c r="C20" s="22">
        <v>41.0</v>
      </c>
      <c r="D20" s="22">
        <v>41.0</v>
      </c>
      <c r="E20" s="39">
        <v>-0.1</v>
      </c>
      <c r="F20" s="22">
        <v>-0.12</v>
      </c>
      <c r="G20" s="22">
        <v>0.11</v>
      </c>
      <c r="H20" s="37">
        <v>-0.01</v>
      </c>
    </row>
    <row r="21">
      <c r="A21" s="20">
        <v>20.0</v>
      </c>
      <c r="B21" s="21" t="s">
        <v>73</v>
      </c>
      <c r="C21" s="22">
        <v>40.0</v>
      </c>
      <c r="D21" s="22">
        <v>42.0</v>
      </c>
      <c r="E21" s="39">
        <v>-0.4</v>
      </c>
      <c r="F21" s="22">
        <v>-0.39</v>
      </c>
      <c r="G21" s="22">
        <v>0.02</v>
      </c>
      <c r="H21" s="37">
        <v>-0.38</v>
      </c>
    </row>
    <row r="22">
      <c r="A22" s="20">
        <v>21.0</v>
      </c>
      <c r="B22" s="21" t="s">
        <v>81</v>
      </c>
      <c r="C22" s="22">
        <v>38.0</v>
      </c>
      <c r="D22" s="22">
        <v>44.0</v>
      </c>
      <c r="E22" s="39">
        <v>-1.0</v>
      </c>
      <c r="F22" s="22">
        <v>-0.99</v>
      </c>
      <c r="G22" s="22">
        <v>0.15</v>
      </c>
      <c r="H22" s="37">
        <v>-0.84</v>
      </c>
    </row>
    <row r="23">
      <c r="A23" s="20">
        <v>22.0</v>
      </c>
      <c r="B23" s="24" t="s">
        <v>71</v>
      </c>
      <c r="C23" s="22">
        <v>33.0</v>
      </c>
      <c r="D23" s="22">
        <v>49.0</v>
      </c>
      <c r="E23" s="39">
        <v>-3.0</v>
      </c>
      <c r="F23" s="22">
        <v>-3.05</v>
      </c>
      <c r="G23" s="22">
        <v>-0.03</v>
      </c>
      <c r="H23" s="37">
        <v>-3.08</v>
      </c>
    </row>
    <row r="24">
      <c r="A24" s="20">
        <v>23.0</v>
      </c>
      <c r="B24" s="24" t="s">
        <v>82</v>
      </c>
      <c r="C24" s="22">
        <v>32.0</v>
      </c>
      <c r="D24" s="22">
        <v>50.0</v>
      </c>
      <c r="E24" s="39">
        <v>-3.4</v>
      </c>
      <c r="F24" s="22">
        <v>-3.38</v>
      </c>
      <c r="G24" s="22">
        <v>0.15</v>
      </c>
      <c r="H24" s="37">
        <v>-3.23</v>
      </c>
    </row>
    <row r="25">
      <c r="A25" s="20">
        <v>24.0</v>
      </c>
      <c r="B25" s="24" t="s">
        <v>74</v>
      </c>
      <c r="C25" s="22">
        <v>32.0</v>
      </c>
      <c r="D25" s="22">
        <v>50.0</v>
      </c>
      <c r="E25" s="39">
        <v>-3.5</v>
      </c>
      <c r="F25" s="22">
        <v>-3.48</v>
      </c>
      <c r="G25" s="22">
        <v>0.22</v>
      </c>
      <c r="H25" s="37">
        <v>-3.26</v>
      </c>
    </row>
    <row r="26">
      <c r="A26" s="20">
        <v>25.0</v>
      </c>
      <c r="B26" s="24" t="s">
        <v>76</v>
      </c>
      <c r="C26" s="22">
        <v>28.0</v>
      </c>
      <c r="D26" s="22">
        <v>54.0</v>
      </c>
      <c r="E26" s="39">
        <v>-5.4</v>
      </c>
      <c r="F26" s="22">
        <v>-5.46</v>
      </c>
      <c r="G26" s="22">
        <v>0.2</v>
      </c>
      <c r="H26" s="37">
        <v>-5.26</v>
      </c>
    </row>
    <row r="27">
      <c r="A27" s="20">
        <v>26.0</v>
      </c>
      <c r="B27" s="24" t="s">
        <v>88</v>
      </c>
      <c r="C27" s="22">
        <v>22.0</v>
      </c>
      <c r="D27" s="22">
        <v>60.0</v>
      </c>
      <c r="E27" s="39">
        <v>-7.8</v>
      </c>
      <c r="F27" s="22">
        <v>-7.72</v>
      </c>
      <c r="G27" s="22">
        <v>0.37</v>
      </c>
      <c r="H27" s="37">
        <v>-7.36</v>
      </c>
    </row>
    <row r="28">
      <c r="A28" s="20">
        <v>27.0</v>
      </c>
      <c r="B28" s="24" t="s">
        <v>89</v>
      </c>
      <c r="C28" s="22">
        <v>21.0</v>
      </c>
      <c r="D28" s="22">
        <v>61.0</v>
      </c>
      <c r="E28" s="39">
        <v>-8.0</v>
      </c>
      <c r="F28" s="22">
        <v>-8.0</v>
      </c>
      <c r="G28" s="22">
        <v>0.33</v>
      </c>
      <c r="H28" s="37">
        <v>-7.67</v>
      </c>
    </row>
    <row r="29">
      <c r="A29" s="20">
        <v>28.0</v>
      </c>
      <c r="B29" s="24" t="s">
        <v>90</v>
      </c>
      <c r="C29" s="22">
        <v>21.0</v>
      </c>
      <c r="D29" s="22">
        <v>61.0</v>
      </c>
      <c r="E29" s="39">
        <v>-8.2</v>
      </c>
      <c r="F29" s="22">
        <v>-8.1</v>
      </c>
      <c r="G29" s="22">
        <v>0.2</v>
      </c>
      <c r="H29" s="37">
        <v>-7.9</v>
      </c>
    </row>
    <row r="30">
      <c r="A30" s="20">
        <v>29.0</v>
      </c>
      <c r="B30" s="24" t="s">
        <v>79</v>
      </c>
      <c r="C30" s="22">
        <v>21.0</v>
      </c>
      <c r="D30" s="22">
        <v>61.0</v>
      </c>
      <c r="E30" s="39">
        <v>-8.3</v>
      </c>
      <c r="F30" s="22">
        <v>-8.48</v>
      </c>
      <c r="G30" s="22">
        <v>0.22</v>
      </c>
      <c r="H30" s="37">
        <v>-8.26</v>
      </c>
    </row>
    <row r="31">
      <c r="A31" s="25">
        <v>30.0</v>
      </c>
      <c r="B31" s="26" t="s">
        <v>87</v>
      </c>
      <c r="C31" s="27">
        <v>20.0</v>
      </c>
      <c r="D31" s="27">
        <v>62.0</v>
      </c>
      <c r="E31" s="40">
        <v>-9.1</v>
      </c>
      <c r="F31" s="27">
        <v>-8.88</v>
      </c>
      <c r="G31" s="27">
        <v>0.33</v>
      </c>
      <c r="H31" s="41">
        <v>-8.55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</hyperlinks>
  <drawing r:id="rId31"/>
</worksheet>
</file>