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meo\Qsync\PCB_design\Projects\EE3 Project - MCU designs\Hospital_Ward_Management_System_Project_V1I1\Project Outputs for Free Documents\BOM\"/>
    </mc:Choice>
  </mc:AlternateContent>
  <xr:revisionPtr revIDLastSave="0" documentId="13_ncr:1_{A7A19195-D416-4D01-901C-BF23A2BD00B1}" xr6:coauthVersionLast="47" xr6:coauthVersionMax="47" xr10:uidLastSave="{00000000-0000-0000-0000-000000000000}"/>
  <bookViews>
    <workbookView xWindow="-110" yWindow="-110" windowWidth="25820" windowHeight="13900" xr2:uid="{C826054A-FCBB-49A9-AB58-2A05D9AEBD02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2" i="3"/>
  <c r="L44" i="3" s="1"/>
  <c r="L45" i="3" s="1"/>
  <c r="H42" i="3"/>
  <c r="K42" i="3"/>
  <c r="D8" i="3"/>
  <c r="E8" i="3"/>
  <c r="B10" i="3"/>
  <c r="B11" i="3"/>
</calcChain>
</file>

<file path=xl/sharedStrings.xml><?xml version="1.0" encoding="utf-8"?>
<sst xmlns="http://schemas.openxmlformats.org/spreadsheetml/2006/main" count="285" uniqueCount="184">
  <si>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</si>
  <si>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</si>
  <si>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</si>
  <si>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</si>
  <si>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</si>
  <si>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</si>
  <si>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</si>
  <si>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</si>
  <si>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</si>
  <si>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</si>
  <si>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</si>
  <si>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</si>
  <si>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</si>
  <si>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</si>
  <si>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</si>
  <si>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</si>
  <si>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</si>
  <si>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</si>
  <si>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</si>
  <si>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</si>
  <si>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</si>
  <si>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</si>
  <si>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</si>
  <si>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</si>
  <si>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</si>
  <si>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</si>
  <si>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</si>
  <si>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</si>
  <si>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</si>
  <si>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</si>
  <si>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Schematic Document [[3] - PIC18F SUBSYSTEM SCHEMATIC.SchDoc]</t>
  </si>
  <si>
    <t>[3] - PIC18F SUBSYSTEM SCHEMATIC.SchDoc</t>
  </si>
  <si>
    <t>Hospital_Ward_Management_System_Project_V1I1.PrjPcb</t>
  </si>
  <si>
    <t>None</t>
  </si>
  <si>
    <t>12/4/2024</t>
  </si>
  <si>
    <t>7:51 AM</t>
  </si>
  <si>
    <t>1</t>
  </si>
  <si>
    <t>USD</t>
  </si>
  <si>
    <t>Category</t>
  </si>
  <si>
    <t>Ceramic Capacitors</t>
  </si>
  <si>
    <t>LEDs</t>
  </si>
  <si>
    <t>Schottky Diodes</t>
  </si>
  <si>
    <t>Ferrite Beads and Chips</t>
  </si>
  <si>
    <t>Headers and Wire Housings</t>
  </si>
  <si>
    <t>Connectors</t>
  </si>
  <si>
    <t>Speakers</t>
  </si>
  <si>
    <t>MOSFETs</t>
  </si>
  <si>
    <t>Chip SMD Resistors</t>
  </si>
  <si>
    <t>Pushbutton Switches</t>
  </si>
  <si>
    <t>Temperature and Humidity Sensors</t>
  </si>
  <si>
    <t>Voltage Regulators - Linear</t>
  </si>
  <si>
    <t>Integrated Circuits (ICs)</t>
  </si>
  <si>
    <t>Logic Gates</t>
  </si>
  <si>
    <t>Variable Resistors and Potentiometers</t>
  </si>
  <si>
    <t>Manufacturer 1</t>
  </si>
  <si>
    <t>TDK</t>
  </si>
  <si>
    <t>Vishay Semiconductors</t>
  </si>
  <si>
    <t>Rohm</t>
  </si>
  <si>
    <t>ON Semiconductor / Fairchild</t>
  </si>
  <si>
    <t>Harwin</t>
  </si>
  <si>
    <t>Amphenol Communications Solutions</t>
  </si>
  <si>
    <t>Sullins</t>
  </si>
  <si>
    <t>Murata</t>
  </si>
  <si>
    <t>Vishay</t>
  </si>
  <si>
    <t>Yageo</t>
  </si>
  <si>
    <t>ITT C&amp;K</t>
  </si>
  <si>
    <t>TE Connectivity</t>
  </si>
  <si>
    <t>STMicroelectronics</t>
  </si>
  <si>
    <t>Texas Instruments</t>
  </si>
  <si>
    <t>Bourns</t>
  </si>
  <si>
    <t>Manufacturer Part Number 1</t>
  </si>
  <si>
    <t>C2012X7R1H104K085AA</t>
  </si>
  <si>
    <t>C2012X5R1V106M125AC</t>
  </si>
  <si>
    <t>VLHW5100</t>
  </si>
  <si>
    <t>SML-D12P8WT86</t>
  </si>
  <si>
    <t>BAT54HT1G</t>
  </si>
  <si>
    <t>MPZ2012S601AT000</t>
  </si>
  <si>
    <t>M20-7820442</t>
  </si>
  <si>
    <t>M20-7830342</t>
  </si>
  <si>
    <t>10129381-908001BLF</t>
  </si>
  <si>
    <t>M20-7821242</t>
  </si>
  <si>
    <t>M20-7820842</t>
  </si>
  <si>
    <t>68705-103HLF</t>
  </si>
  <si>
    <t>77311-101-08LF</t>
  </si>
  <si>
    <t>QPC02SXGN-RC</t>
  </si>
  <si>
    <t>PKLCS1212E2400-R1</t>
  </si>
  <si>
    <t>SI4848ADY-T1-GE3</t>
  </si>
  <si>
    <t>RC0805JR-070RL</t>
  </si>
  <si>
    <t>RC0805FR-131KL</t>
  </si>
  <si>
    <t>RC0805FR-07560RL</t>
  </si>
  <si>
    <t>RC0805FR-1322RL</t>
  </si>
  <si>
    <t>RC0805FR-07100RL</t>
  </si>
  <si>
    <t>RC0805FR-1010KL</t>
  </si>
  <si>
    <t>RC0805JR-13100ML</t>
  </si>
  <si>
    <t>D6RLRDF1LFS</t>
  </si>
  <si>
    <t>FSM4JH</t>
  </si>
  <si>
    <t>LM335Z</t>
  </si>
  <si>
    <t>TL1963A-33DCQR</t>
  </si>
  <si>
    <t>ULN2003ADR</t>
  </si>
  <si>
    <t>SN74AHC1G09DBVR</t>
  </si>
  <si>
    <t>3361P-1-103GLF</t>
  </si>
  <si>
    <t>#Column Name Error:' Case / Package</t>
  </si>
  <si>
    <t>Description</t>
  </si>
  <si>
    <t>Ceramic Capacitor, Multilayer, Ceramic, 50V, 10% +Tol, 10% -Tol, X7R, 15% TC, 0.1uF, Surface Mount, 0805</t>
  </si>
  <si>
    <t>Ceramic Capacitor, Multilayer, Ceramic, 35V, 20% +Tol, 20% -Tol, X5R, 15% TC, 10uF, Surface Mount, 0805</t>
  </si>
  <si>
    <t>Single Color LED, White, Untinted Nondiffused, T-1 3/4, 5mm</t>
  </si>
  <si>
    <t>Single Color LED, Pure Green, Diffused Milky White, 1.2mm</t>
  </si>
  <si>
    <t>Rectifier Diode, 1 Phase, 1 Element, 0.2A, 30V V(RRM), Silicon</t>
  </si>
  <si>
    <t>Ferrite Chip, 1 Function(s), 2A</t>
  </si>
  <si>
    <t>Board Connector, 4 Contact(s), 1 Row(s), Female, Straight, 0.1 inch Pitch, Solder Terminal, Locking, Black Insulator, Socket</t>
  </si>
  <si>
    <t>Board Connector, 6 Contact(s), 2 Row(s), Female, Straight, 0.1 inch Pitch, Solder Terminal, Locking, Black Insulator, Socket</t>
  </si>
  <si>
    <t>Conn Unshrouded Header HDR 8 POS 2.54mm Solder ST Thru-Hole Poly Bag</t>
  </si>
  <si>
    <t>Board Connector, 5 Contact(s), 1 Row(s), Female, Straight, 0.1 inch Pitch, Solder Terminal, Locking, Black Insulator, Socket</t>
  </si>
  <si>
    <t>Board Connector, 12 Contact(s), 1 Row(s), Female, Straight, 0.1 inch Pitch, Solder Terminal, Locking, Black Insulator, Socket</t>
  </si>
  <si>
    <t>Board Connector, 8 Contact(s), 1 Row(s), Female, Straight, 0.1 inch Pitch, Solder Terminal, Locking, Black Insulator, Socket</t>
  </si>
  <si>
    <t>Conn Unshrouded Header HDR 3 POS 2.54mm Solder ST Thru-Hole Bag</t>
  </si>
  <si>
    <t>Conn Unshrouded Header HDR 8 POS 2.54mm Solder ST Top Entry Thru-Hole Bulk</t>
  </si>
  <si>
    <t>Shunts/Jumper Connector</t>
  </si>
  <si>
    <t>Piezo Electric devices</t>
  </si>
  <si>
    <t>Small Signal Field-Effect Transistor</t>
  </si>
  <si>
    <t>GENERAL PURPOSE CHIP RESISTOR Metal Glaze/thick Film, 0.125W, 0ohm, Surface Mount, 0805</t>
  </si>
  <si>
    <t>Res Thick Film 0805 1K Ohm 1% 1/8W ±100ppm/°C Molded SMD SMD Paper T/R</t>
  </si>
  <si>
    <t>Res General Purpose Thick Film 0805 560 Ohm 1% 1/8W ±100ppm/°C Molded Paper T/R</t>
  </si>
  <si>
    <t>Fixed Resistor, Metal Glaze/thick Film, 0.125W, 22ohm, 150V, 1% +/-Tol, 100ppm/Cel, Surface Mount, 0805</t>
  </si>
  <si>
    <t>Fixed Resistor, Metal Glaze/thick Film, 0.125W, 100ohm, 150V, 1% +/-Tol, 100ppm/Cel, Surface Mount, 0805</t>
  </si>
  <si>
    <t>Fixed Resistor, Metal Glaze/thick Film, 0.125W, 10000ohm, 150V, 1% +/-Tol, 100ppm/Cel, Surface Mount, 0805</t>
  </si>
  <si>
    <t>Fixed Resistor, Metal Glaze/thick Film, 0.125W, 100000000ohm, 150V, 5% +/-Tol, 300ppm/Cel, Surface Mount, 0805</t>
  </si>
  <si>
    <t>SPST, THT, 1.30N</t>
  </si>
  <si>
    <t>Keypad Switch, 1 Switches, SPST, Momentary-tactile, 0.05A, 24VDC, 2.06N, 4 PCB Hole Cnt, Solder Terminal, Through Hole-straight</t>
  </si>
  <si>
    <t>Analog Voltage Output Sensor, 2.95V Min, 3.01V Max, 1Cel, Bipolar, Round, 3 Pin, Through Hole Mount</t>
  </si>
  <si>
    <t>LDO Regulator Pos 3.3V 1.5A 6-Pin(5+Tab) SOT-223 T/R</t>
  </si>
  <si>
    <t>50-V, 7-ch darlington transistor array, -20C to 70C 16-SOIC -40 to 70</t>
  </si>
  <si>
    <t>AND Gate, AHC/VHC/H/U/V Series, 1-Func, 2-Input, CMOS, PDSO5</t>
  </si>
  <si>
    <t>Trimmer, Cermet, 0.5W, 10000ohm, 10% +/-Tol, 1 Turn(s)</t>
  </si>
  <si>
    <t>Quantity</t>
  </si>
  <si>
    <t>Supplier 1</t>
  </si>
  <si>
    <t>Digikey</t>
  </si>
  <si>
    <t>Digikey, Mouser</t>
  </si>
  <si>
    <t>Mouser</t>
  </si>
  <si>
    <t>DigiKey</t>
  </si>
  <si>
    <t>Supplier Part Number 1</t>
  </si>
  <si>
    <t>445-7534-1-ND</t>
  </si>
  <si>
    <t>445-14420-1-ND, 810-C2012X5R1V106M1C</t>
  </si>
  <si>
    <t>78-VLHW5100</t>
  </si>
  <si>
    <t>846-SML-D12P8WT86CT-ND</t>
  </si>
  <si>
    <t>BAT54HT1GOSCT-ND</t>
  </si>
  <si>
    <t>810-MPZ2012S601AT000</t>
  </si>
  <si>
    <t>855-M20-7820442</t>
  </si>
  <si>
    <t>855-M20-7830342</t>
  </si>
  <si>
    <t>649-1012938190801BLF</t>
  </si>
  <si>
    <t>855-M20-7821242</t>
  </si>
  <si>
    <t>855-M20-7820842</t>
  </si>
  <si>
    <t>649-68705-103HLF</t>
  </si>
  <si>
    <t>649-77311-101-08LF</t>
  </si>
  <si>
    <t>609-68705-103HLF-ND</t>
  </si>
  <si>
    <t>S9337-ND</t>
  </si>
  <si>
    <t>81-PKLCS1212E2400-R1</t>
  </si>
  <si>
    <t>78-SI4848ADY-T1-GE3</t>
  </si>
  <si>
    <t>603-RC0805JR-070RL</t>
  </si>
  <si>
    <t>603-RC0805FR-131KL</t>
  </si>
  <si>
    <t>311-560CRCT-ND</t>
  </si>
  <si>
    <t>13-RC0805FR-1322RLCT-ND</t>
  </si>
  <si>
    <t>603-RC0805FR-07100RL</t>
  </si>
  <si>
    <t>13-RC0805FR-1010KLCT-ND</t>
  </si>
  <si>
    <t>603-RC0805JR-13100ML</t>
  </si>
  <si>
    <t>611-D6RLRDF1LFS</t>
  </si>
  <si>
    <t>450-1650-ND</t>
  </si>
  <si>
    <t>511-LM335Z</t>
  </si>
  <si>
    <t>296-24534-1-ND</t>
  </si>
  <si>
    <t>595-ULN2003ADR</t>
  </si>
  <si>
    <t>296-29202-1-ND</t>
  </si>
  <si>
    <t>652-3361P-1-103GLF</t>
  </si>
  <si>
    <t>Supplier Order Qty 1</t>
  </si>
  <si>
    <t>Supplier Stock 1</t>
  </si>
  <si>
    <t>Supplier Unit Price 1</t>
  </si>
  <si>
    <t>Supplier Subtotal 1</t>
  </si>
  <si>
    <t>Supplier Currency 1</t>
  </si>
  <si>
    <t>C:\Users\simeo\Qsync\PCB_design\Projects\EE3 Project - MCU designs\Hospital_Ward_Management_System_Project_V1I1\Hospital_Ward_Management_System_Project_V1I1.PrjPcb</t>
  </si>
  <si>
    <t>C:\Users\simeo\Qsync\PCB_design\Projects\EE3 Project - MCU designs\Hospital_Ward_Management_System_Project_V1I1\[3] - PIC18F SUBSYSTEM SCHEMATIC.SchDoc</t>
  </si>
  <si>
    <t>69</t>
  </si>
  <si>
    <t>12/4/2024 7:51 AM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</si>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</sst>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Standaard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450850</xdr:colOff>
      <xdr:row>2</xdr:row>
      <xdr:rowOff>44450</xdr:rowOff>
    </xdr:from>
    <xdr:to>
      <xdr:col>14</xdr:col>
      <xdr:colOff>495300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B424B1C-48E5-7C96-03B6-59A9021D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685800"/>
          <a:ext cx="120015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B028-0024-4DF6-95FC-E76505CA1419}">
  <sheetPr codeName="Sheet1">
    <pageSetUpPr fitToPage="1"/>
  </sheetPr>
  <dimension ref="A1:O50"/>
  <sheetViews>
    <sheetView showGridLines="0" tabSelected="1" zoomScaleNormal="100" workbookViewId="0">
      <selection activeCell="D27" sqref="D27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76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19</v>
      </c>
      <c r="E2" s="24"/>
      <c r="F2" s="83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3">
      <c r="A3" s="55"/>
      <c r="B3" s="13"/>
      <c r="C3" s="13" t="s">
        <v>14</v>
      </c>
      <c r="D3" s="84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3">
      <c r="A4" s="55"/>
      <c r="B4" s="13"/>
      <c r="C4" s="13" t="s">
        <v>15</v>
      </c>
      <c r="D4" s="85" t="s">
        <v>32</v>
      </c>
      <c r="E4" s="16"/>
      <c r="G4" s="61"/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86" t="s">
        <v>33</v>
      </c>
      <c r="E5" s="18"/>
      <c r="G5" s="2"/>
      <c r="H5" s="15"/>
      <c r="I5" s="72"/>
      <c r="J5" s="15"/>
      <c r="K5" s="60" t="s">
        <v>25</v>
      </c>
      <c r="O5" s="64"/>
    </row>
    <row r="6" spans="1:15" ht="13" x14ac:dyDescent="0.3">
      <c r="A6" s="55"/>
      <c r="B6" s="19"/>
      <c r="C6" s="19"/>
      <c r="D6" s="19"/>
      <c r="E6" s="17"/>
      <c r="F6" s="14"/>
      <c r="G6" s="2"/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18</v>
      </c>
      <c r="D7" s="87" t="s">
        <v>34</v>
      </c>
      <c r="E7" s="87" t="s">
        <v>35</v>
      </c>
      <c r="G7" s="2"/>
      <c r="H7" s="20"/>
      <c r="I7" s="73"/>
      <c r="J7" s="20"/>
      <c r="K7" s="59" t="s">
        <v>26</v>
      </c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45630</v>
      </c>
      <c r="E8" s="22">
        <f ca="1">NOW()</f>
        <v>45630.327525810186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22</v>
      </c>
      <c r="C9" s="36" t="s">
        <v>38</v>
      </c>
      <c r="D9" s="36" t="s">
        <v>54</v>
      </c>
      <c r="E9" s="36" t="s">
        <v>70</v>
      </c>
      <c r="F9" s="36" t="s">
        <v>101</v>
      </c>
      <c r="G9" s="36" t="s">
        <v>102</v>
      </c>
      <c r="H9" s="36" t="s">
        <v>134</v>
      </c>
      <c r="I9" s="36" t="s">
        <v>135</v>
      </c>
      <c r="J9" s="36" t="s">
        <v>140</v>
      </c>
      <c r="K9" s="39" t="s">
        <v>172</v>
      </c>
      <c r="L9" s="43" t="s">
        <v>173</v>
      </c>
      <c r="M9" s="37" t="s">
        <v>174</v>
      </c>
      <c r="N9" s="37" t="s">
        <v>175</v>
      </c>
      <c r="O9" s="37" t="s">
        <v>176</v>
      </c>
    </row>
    <row r="10" spans="1:15" s="2" customFormat="1" ht="13.5" customHeight="1" x14ac:dyDescent="0.25">
      <c r="A10" s="55"/>
      <c r="B10" s="29">
        <f t="shared" ref="B10:B41" si="0">ROW(B10) - ROW($B$9)</f>
        <v>1</v>
      </c>
      <c r="C10" s="28" t="s">
        <v>39</v>
      </c>
      <c r="D10" s="28" t="s">
        <v>55</v>
      </c>
      <c r="E10" s="30" t="s">
        <v>71</v>
      </c>
      <c r="F10" s="30"/>
      <c r="G10" s="30" t="s">
        <v>103</v>
      </c>
      <c r="H10" s="30">
        <v>19</v>
      </c>
      <c r="I10" s="74" t="s">
        <v>136</v>
      </c>
      <c r="J10" s="30" t="s">
        <v>141</v>
      </c>
      <c r="K10" s="40">
        <v>19</v>
      </c>
      <c r="L10" s="40">
        <v>1411334</v>
      </c>
      <c r="M10" s="81">
        <v>7.0999999999999994E-2</v>
      </c>
      <c r="N10" s="81">
        <v>1.35</v>
      </c>
      <c r="O10" s="65" t="s">
        <v>37</v>
      </c>
    </row>
    <row r="11" spans="1:15" s="2" customFormat="1" ht="13.5" customHeight="1" x14ac:dyDescent="0.25">
      <c r="A11" s="55"/>
      <c r="B11" s="31">
        <f t="shared" si="0"/>
        <v>2</v>
      </c>
      <c r="C11" s="32" t="s">
        <v>39</v>
      </c>
      <c r="D11" s="32" t="s">
        <v>55</v>
      </c>
      <c r="E11" s="32" t="s">
        <v>72</v>
      </c>
      <c r="F11" s="32"/>
      <c r="G11" s="32" t="s">
        <v>104</v>
      </c>
      <c r="H11" s="32">
        <v>5</v>
      </c>
      <c r="I11" s="75" t="s">
        <v>137</v>
      </c>
      <c r="J11" s="32" t="s">
        <v>142</v>
      </c>
      <c r="K11" s="41">
        <v>5</v>
      </c>
      <c r="L11" s="41"/>
      <c r="M11" s="82">
        <v>0.71</v>
      </c>
      <c r="N11" s="82">
        <v>3.55</v>
      </c>
      <c r="O11" s="66" t="s">
        <v>37</v>
      </c>
    </row>
    <row r="12" spans="1:15" s="2" customFormat="1" ht="13.5" customHeight="1" x14ac:dyDescent="0.25">
      <c r="A12" s="55"/>
      <c r="B12" s="29">
        <f t="shared" si="0"/>
        <v>3</v>
      </c>
      <c r="C12" s="28" t="s">
        <v>40</v>
      </c>
      <c r="D12" s="28" t="s">
        <v>56</v>
      </c>
      <c r="E12" s="30" t="s">
        <v>73</v>
      </c>
      <c r="F12" s="30"/>
      <c r="G12" s="30" t="s">
        <v>105</v>
      </c>
      <c r="H12" s="30">
        <v>1</v>
      </c>
      <c r="I12" s="74" t="s">
        <v>138</v>
      </c>
      <c r="J12" s="30" t="s">
        <v>143</v>
      </c>
      <c r="K12" s="40">
        <v>1</v>
      </c>
      <c r="L12" s="40">
        <v>22314</v>
      </c>
      <c r="M12" s="81">
        <v>0.6</v>
      </c>
      <c r="N12" s="81">
        <v>0.6</v>
      </c>
      <c r="O12" s="65" t="s">
        <v>37</v>
      </c>
    </row>
    <row r="13" spans="1:15" s="2" customFormat="1" ht="13.5" customHeight="1" x14ac:dyDescent="0.25">
      <c r="A13" s="55"/>
      <c r="B13" s="31">
        <f t="shared" si="0"/>
        <v>4</v>
      </c>
      <c r="C13" s="32" t="s">
        <v>40</v>
      </c>
      <c r="D13" s="32" t="s">
        <v>57</v>
      </c>
      <c r="E13" s="32" t="s">
        <v>74</v>
      </c>
      <c r="F13" s="32"/>
      <c r="G13" s="32" t="s">
        <v>106</v>
      </c>
      <c r="H13" s="32">
        <v>1</v>
      </c>
      <c r="I13" s="75" t="s">
        <v>139</v>
      </c>
      <c r="J13" s="32" t="s">
        <v>144</v>
      </c>
      <c r="K13" s="41">
        <v>1</v>
      </c>
      <c r="L13" s="41">
        <v>37165</v>
      </c>
      <c r="M13" s="82">
        <v>0.21</v>
      </c>
      <c r="N13" s="82">
        <v>0.21</v>
      </c>
      <c r="O13" s="66" t="s">
        <v>37</v>
      </c>
    </row>
    <row r="14" spans="1:15" s="2" customFormat="1" ht="13.5" customHeight="1" x14ac:dyDescent="0.25">
      <c r="A14" s="55"/>
      <c r="B14" s="29">
        <f t="shared" si="0"/>
        <v>5</v>
      </c>
      <c r="C14" s="28" t="s">
        <v>41</v>
      </c>
      <c r="D14" s="28" t="s">
        <v>58</v>
      </c>
      <c r="E14" s="30" t="s">
        <v>75</v>
      </c>
      <c r="F14" s="30"/>
      <c r="G14" s="30" t="s">
        <v>107</v>
      </c>
      <c r="H14" s="30">
        <v>2</v>
      </c>
      <c r="I14" s="74" t="s">
        <v>139</v>
      </c>
      <c r="J14" s="30" t="s">
        <v>145</v>
      </c>
      <c r="K14" s="40">
        <v>2</v>
      </c>
      <c r="L14" s="40">
        <v>191569</v>
      </c>
      <c r="M14" s="81">
        <v>0.19</v>
      </c>
      <c r="N14" s="81">
        <v>0.38</v>
      </c>
      <c r="O14" s="65" t="s">
        <v>37</v>
      </c>
    </row>
    <row r="15" spans="1:15" s="2" customFormat="1" ht="13.5" customHeight="1" x14ac:dyDescent="0.25">
      <c r="A15" s="55"/>
      <c r="B15" s="31">
        <f t="shared" si="0"/>
        <v>6</v>
      </c>
      <c r="C15" s="32" t="s">
        <v>42</v>
      </c>
      <c r="D15" s="32" t="s">
        <v>55</v>
      </c>
      <c r="E15" s="32" t="s">
        <v>76</v>
      </c>
      <c r="F15" s="32"/>
      <c r="G15" s="32" t="s">
        <v>108</v>
      </c>
      <c r="H15" s="32">
        <v>2</v>
      </c>
      <c r="I15" s="75" t="s">
        <v>138</v>
      </c>
      <c r="J15" s="32" t="s">
        <v>146</v>
      </c>
      <c r="K15" s="41">
        <v>2</v>
      </c>
      <c r="L15" s="41">
        <v>467767</v>
      </c>
      <c r="M15" s="82">
        <v>0.1</v>
      </c>
      <c r="N15" s="82">
        <v>0.2</v>
      </c>
      <c r="O15" s="66" t="s">
        <v>37</v>
      </c>
    </row>
    <row r="16" spans="1:15" s="2" customFormat="1" ht="13.5" customHeight="1" x14ac:dyDescent="0.25">
      <c r="A16" s="55"/>
      <c r="B16" s="29">
        <f t="shared" si="0"/>
        <v>7</v>
      </c>
      <c r="C16" s="28" t="s">
        <v>43</v>
      </c>
      <c r="D16" s="28" t="s">
        <v>59</v>
      </c>
      <c r="E16" s="30" t="s">
        <v>77</v>
      </c>
      <c r="F16" s="30"/>
      <c r="G16" s="30" t="s">
        <v>109</v>
      </c>
      <c r="H16" s="30">
        <v>2</v>
      </c>
      <c r="I16" s="74" t="s">
        <v>138</v>
      </c>
      <c r="J16" s="30" t="s">
        <v>147</v>
      </c>
      <c r="K16" s="40">
        <v>2</v>
      </c>
      <c r="L16" s="40">
        <v>2160</v>
      </c>
      <c r="M16" s="81">
        <v>1.19</v>
      </c>
      <c r="N16" s="81">
        <v>2.38</v>
      </c>
      <c r="O16" s="65" t="s">
        <v>37</v>
      </c>
    </row>
    <row r="17" spans="1:15" s="2" customFormat="1" ht="13.5" customHeight="1" x14ac:dyDescent="0.25">
      <c r="A17" s="55"/>
      <c r="B17" s="31">
        <f t="shared" si="0"/>
        <v>8</v>
      </c>
      <c r="C17" s="32" t="s">
        <v>43</v>
      </c>
      <c r="D17" s="32" t="s">
        <v>59</v>
      </c>
      <c r="E17" s="32" t="s">
        <v>78</v>
      </c>
      <c r="F17" s="32"/>
      <c r="G17" s="32" t="s">
        <v>110</v>
      </c>
      <c r="H17" s="32">
        <v>1</v>
      </c>
      <c r="I17" s="75" t="s">
        <v>138</v>
      </c>
      <c r="J17" s="32" t="s">
        <v>148</v>
      </c>
      <c r="K17" s="41">
        <v>1</v>
      </c>
      <c r="L17" s="41">
        <v>0</v>
      </c>
      <c r="M17" s="82">
        <v>1.64</v>
      </c>
      <c r="N17" s="82">
        <v>1.64</v>
      </c>
      <c r="O17" s="66" t="s">
        <v>37</v>
      </c>
    </row>
    <row r="18" spans="1:15" s="2" customFormat="1" ht="13.5" customHeight="1" x14ac:dyDescent="0.25">
      <c r="A18" s="55"/>
      <c r="B18" s="29">
        <f t="shared" si="0"/>
        <v>9</v>
      </c>
      <c r="C18" s="28" t="s">
        <v>44</v>
      </c>
      <c r="D18" s="28" t="s">
        <v>60</v>
      </c>
      <c r="E18" s="30" t="s">
        <v>79</v>
      </c>
      <c r="F18" s="30"/>
      <c r="G18" s="30" t="s">
        <v>111</v>
      </c>
      <c r="H18" s="30">
        <v>2</v>
      </c>
      <c r="I18" s="74" t="s">
        <v>138</v>
      </c>
      <c r="J18" s="30" t="s">
        <v>149</v>
      </c>
      <c r="K18" s="40">
        <v>2</v>
      </c>
      <c r="L18" s="40">
        <v>4941</v>
      </c>
      <c r="M18" s="81">
        <v>0.23</v>
      </c>
      <c r="N18" s="81">
        <v>0.46</v>
      </c>
      <c r="O18" s="65" t="s">
        <v>37</v>
      </c>
    </row>
    <row r="19" spans="1:15" s="2" customFormat="1" ht="13.5" customHeight="1" x14ac:dyDescent="0.25">
      <c r="A19" s="55"/>
      <c r="B19" s="31">
        <f t="shared" si="0"/>
        <v>10</v>
      </c>
      <c r="C19" s="32" t="s">
        <v>43</v>
      </c>
      <c r="D19" s="32"/>
      <c r="E19" s="32"/>
      <c r="F19" s="32"/>
      <c r="G19" s="32" t="s">
        <v>112</v>
      </c>
      <c r="H19" s="32">
        <v>1</v>
      </c>
      <c r="I19" s="75"/>
      <c r="J19" s="32"/>
      <c r="K19" s="41"/>
      <c r="L19" s="41"/>
      <c r="M19" s="82"/>
      <c r="N19" s="82"/>
      <c r="O19" s="66"/>
    </row>
    <row r="20" spans="1:15" s="2" customFormat="1" ht="13.5" customHeight="1" x14ac:dyDescent="0.25">
      <c r="A20" s="55"/>
      <c r="B20" s="29">
        <f t="shared" si="0"/>
        <v>11</v>
      </c>
      <c r="C20" s="28" t="s">
        <v>43</v>
      </c>
      <c r="D20" s="28" t="s">
        <v>59</v>
      </c>
      <c r="E20" s="30" t="s">
        <v>80</v>
      </c>
      <c r="F20" s="30"/>
      <c r="G20" s="30" t="s">
        <v>113</v>
      </c>
      <c r="H20" s="30">
        <v>1</v>
      </c>
      <c r="I20" s="74" t="s">
        <v>138</v>
      </c>
      <c r="J20" s="30" t="s">
        <v>150</v>
      </c>
      <c r="K20" s="40">
        <v>1</v>
      </c>
      <c r="L20" s="40">
        <v>1101</v>
      </c>
      <c r="M20" s="81">
        <v>1.87</v>
      </c>
      <c r="N20" s="81">
        <v>1.87</v>
      </c>
      <c r="O20" s="65" t="s">
        <v>37</v>
      </c>
    </row>
    <row r="21" spans="1:15" s="2" customFormat="1" ht="13.5" customHeight="1" x14ac:dyDescent="0.25">
      <c r="A21" s="55"/>
      <c r="B21" s="31">
        <f t="shared" si="0"/>
        <v>12</v>
      </c>
      <c r="C21" s="32" t="s">
        <v>43</v>
      </c>
      <c r="D21" s="32" t="s">
        <v>59</v>
      </c>
      <c r="E21" s="32" t="s">
        <v>81</v>
      </c>
      <c r="F21" s="32"/>
      <c r="G21" s="32" t="s">
        <v>114</v>
      </c>
      <c r="H21" s="32">
        <v>1</v>
      </c>
      <c r="I21" s="75" t="s">
        <v>138</v>
      </c>
      <c r="J21" s="32" t="s">
        <v>151</v>
      </c>
      <c r="K21" s="41">
        <v>1</v>
      </c>
      <c r="L21" s="41">
        <v>1924</v>
      </c>
      <c r="M21" s="82">
        <v>1.55</v>
      </c>
      <c r="N21" s="82">
        <v>1.55</v>
      </c>
      <c r="O21" s="66" t="s">
        <v>37</v>
      </c>
    </row>
    <row r="22" spans="1:15" s="2" customFormat="1" ht="13.5" customHeight="1" x14ac:dyDescent="0.25">
      <c r="A22" s="55"/>
      <c r="B22" s="29">
        <f t="shared" si="0"/>
        <v>13</v>
      </c>
      <c r="C22" s="28" t="s">
        <v>44</v>
      </c>
      <c r="D22" s="28" t="s">
        <v>60</v>
      </c>
      <c r="E22" s="30" t="s">
        <v>82</v>
      </c>
      <c r="F22" s="30"/>
      <c r="G22" s="30" t="s">
        <v>115</v>
      </c>
      <c r="H22" s="30">
        <v>1</v>
      </c>
      <c r="I22" s="74" t="s">
        <v>138</v>
      </c>
      <c r="J22" s="30" t="s">
        <v>152</v>
      </c>
      <c r="K22" s="40">
        <v>1</v>
      </c>
      <c r="L22" s="40">
        <v>575</v>
      </c>
      <c r="M22" s="81">
        <v>0.41</v>
      </c>
      <c r="N22" s="81">
        <v>0.41</v>
      </c>
      <c r="O22" s="65" t="s">
        <v>37</v>
      </c>
    </row>
    <row r="23" spans="1:15" s="2" customFormat="1" ht="13.5" customHeight="1" x14ac:dyDescent="0.25">
      <c r="A23" s="55"/>
      <c r="B23" s="31">
        <f t="shared" si="0"/>
        <v>14</v>
      </c>
      <c r="C23" s="32" t="s">
        <v>44</v>
      </c>
      <c r="D23" s="32" t="s">
        <v>60</v>
      </c>
      <c r="E23" s="32" t="s">
        <v>83</v>
      </c>
      <c r="F23" s="32"/>
      <c r="G23" s="32" t="s">
        <v>116</v>
      </c>
      <c r="H23" s="32">
        <v>1</v>
      </c>
      <c r="I23" s="75" t="s">
        <v>138</v>
      </c>
      <c r="J23" s="32" t="s">
        <v>153</v>
      </c>
      <c r="K23" s="41">
        <v>1</v>
      </c>
      <c r="L23" s="41">
        <v>1079</v>
      </c>
      <c r="M23" s="82">
        <v>0.56999999999999995</v>
      </c>
      <c r="N23" s="82">
        <v>0.56999999999999995</v>
      </c>
      <c r="O23" s="66" t="s">
        <v>37</v>
      </c>
    </row>
    <row r="24" spans="1:15" s="2" customFormat="1" ht="13.5" customHeight="1" x14ac:dyDescent="0.25">
      <c r="A24" s="55"/>
      <c r="B24" s="29">
        <f t="shared" si="0"/>
        <v>15</v>
      </c>
      <c r="C24" s="28" t="s">
        <v>44</v>
      </c>
      <c r="D24" s="28" t="s">
        <v>60</v>
      </c>
      <c r="E24" s="30" t="s">
        <v>82</v>
      </c>
      <c r="F24" s="30"/>
      <c r="G24" s="30" t="s">
        <v>115</v>
      </c>
      <c r="H24" s="30">
        <v>1</v>
      </c>
      <c r="I24" s="74" t="s">
        <v>136</v>
      </c>
      <c r="J24" s="30" t="s">
        <v>154</v>
      </c>
      <c r="K24" s="40">
        <v>1</v>
      </c>
      <c r="L24" s="40">
        <v>2276</v>
      </c>
      <c r="M24" s="81">
        <v>0.3</v>
      </c>
      <c r="N24" s="81">
        <v>0.3</v>
      </c>
      <c r="O24" s="65" t="s">
        <v>37</v>
      </c>
    </row>
    <row r="25" spans="1:15" s="2" customFormat="1" ht="13.5" customHeight="1" x14ac:dyDescent="0.25">
      <c r="A25" s="55"/>
      <c r="B25" s="31">
        <f t="shared" si="0"/>
        <v>16</v>
      </c>
      <c r="C25" s="32" t="s">
        <v>44</v>
      </c>
      <c r="D25" s="32" t="s">
        <v>61</v>
      </c>
      <c r="E25" s="32" t="s">
        <v>84</v>
      </c>
      <c r="F25" s="32"/>
      <c r="G25" s="32" t="s">
        <v>117</v>
      </c>
      <c r="H25" s="32">
        <v>1</v>
      </c>
      <c r="I25" s="75" t="s">
        <v>136</v>
      </c>
      <c r="J25" s="32" t="s">
        <v>155</v>
      </c>
      <c r="K25" s="41">
        <v>1</v>
      </c>
      <c r="L25" s="41">
        <v>544812</v>
      </c>
      <c r="M25" s="82">
        <v>0.1</v>
      </c>
      <c r="N25" s="82">
        <v>0.1</v>
      </c>
      <c r="O25" s="66" t="s">
        <v>37</v>
      </c>
    </row>
    <row r="26" spans="1:15" s="2" customFormat="1" ht="13.5" customHeight="1" x14ac:dyDescent="0.25">
      <c r="A26" s="55"/>
      <c r="B26" s="29">
        <f t="shared" si="0"/>
        <v>17</v>
      </c>
      <c r="C26" s="28" t="s">
        <v>45</v>
      </c>
      <c r="D26" s="28" t="s">
        <v>62</v>
      </c>
      <c r="E26" s="30" t="s">
        <v>85</v>
      </c>
      <c r="F26" s="30"/>
      <c r="G26" s="30" t="s">
        <v>118</v>
      </c>
      <c r="H26" s="30">
        <v>1</v>
      </c>
      <c r="I26" s="74" t="s">
        <v>138</v>
      </c>
      <c r="J26" s="30" t="s">
        <v>156</v>
      </c>
      <c r="K26" s="40">
        <v>1</v>
      </c>
      <c r="L26" s="40">
        <v>10538</v>
      </c>
      <c r="M26" s="81">
        <v>2.36</v>
      </c>
      <c r="N26" s="81">
        <v>2.36</v>
      </c>
      <c r="O26" s="65" t="s">
        <v>37</v>
      </c>
    </row>
    <row r="27" spans="1:15" s="2" customFormat="1" ht="13.5" customHeight="1" x14ac:dyDescent="0.25">
      <c r="A27" s="55"/>
      <c r="B27" s="31">
        <f t="shared" si="0"/>
        <v>18</v>
      </c>
      <c r="C27" s="32" t="s">
        <v>46</v>
      </c>
      <c r="D27" s="32" t="s">
        <v>63</v>
      </c>
      <c r="E27" s="32" t="s">
        <v>86</v>
      </c>
      <c r="F27" s="32"/>
      <c r="G27" s="32" t="s">
        <v>119</v>
      </c>
      <c r="H27" s="32">
        <v>1</v>
      </c>
      <c r="I27" s="75" t="s">
        <v>138</v>
      </c>
      <c r="J27" s="32" t="s">
        <v>157</v>
      </c>
      <c r="K27" s="41">
        <v>1</v>
      </c>
      <c r="L27" s="41">
        <v>19560</v>
      </c>
      <c r="M27" s="82">
        <v>0.68</v>
      </c>
      <c r="N27" s="82">
        <v>0.68</v>
      </c>
      <c r="O27" s="66" t="s">
        <v>37</v>
      </c>
    </row>
    <row r="28" spans="1:15" s="2" customFormat="1" ht="13.5" customHeight="1" x14ac:dyDescent="0.25">
      <c r="A28" s="55"/>
      <c r="B28" s="29">
        <f t="shared" si="0"/>
        <v>19</v>
      </c>
      <c r="C28" s="28" t="s">
        <v>47</v>
      </c>
      <c r="D28" s="28" t="s">
        <v>64</v>
      </c>
      <c r="E28" s="30" t="s">
        <v>87</v>
      </c>
      <c r="F28" s="30"/>
      <c r="G28" s="30" t="s">
        <v>120</v>
      </c>
      <c r="H28" s="30">
        <v>2</v>
      </c>
      <c r="I28" s="74" t="s">
        <v>138</v>
      </c>
      <c r="J28" s="30" t="s">
        <v>158</v>
      </c>
      <c r="K28" s="40">
        <v>2</v>
      </c>
      <c r="L28" s="40">
        <v>3140942</v>
      </c>
      <c r="M28" s="81">
        <v>0.1</v>
      </c>
      <c r="N28" s="81">
        <v>0.2</v>
      </c>
      <c r="O28" s="65" t="s">
        <v>37</v>
      </c>
    </row>
    <row r="29" spans="1:15" s="2" customFormat="1" ht="13.5" customHeight="1" x14ac:dyDescent="0.25">
      <c r="A29" s="55"/>
      <c r="B29" s="31">
        <f t="shared" si="0"/>
        <v>20</v>
      </c>
      <c r="C29" s="32" t="s">
        <v>47</v>
      </c>
      <c r="D29" s="32" t="s">
        <v>64</v>
      </c>
      <c r="E29" s="32" t="s">
        <v>88</v>
      </c>
      <c r="F29" s="32"/>
      <c r="G29" s="32" t="s">
        <v>121</v>
      </c>
      <c r="H29" s="32">
        <v>2</v>
      </c>
      <c r="I29" s="75" t="s">
        <v>138</v>
      </c>
      <c r="J29" s="32" t="s">
        <v>159</v>
      </c>
      <c r="K29" s="41">
        <v>2</v>
      </c>
      <c r="L29" s="41">
        <v>23759</v>
      </c>
      <c r="M29" s="82">
        <v>0.1</v>
      </c>
      <c r="N29" s="82">
        <v>0.2</v>
      </c>
      <c r="O29" s="66" t="s">
        <v>37</v>
      </c>
    </row>
    <row r="30" spans="1:15" s="2" customFormat="1" ht="13.5" customHeight="1" x14ac:dyDescent="0.25">
      <c r="A30" s="55"/>
      <c r="B30" s="29">
        <f t="shared" si="0"/>
        <v>21</v>
      </c>
      <c r="C30" s="28" t="s">
        <v>47</v>
      </c>
      <c r="D30" s="28" t="s">
        <v>64</v>
      </c>
      <c r="E30" s="30" t="s">
        <v>89</v>
      </c>
      <c r="F30" s="30"/>
      <c r="G30" s="30" t="s">
        <v>122</v>
      </c>
      <c r="H30" s="30">
        <v>3</v>
      </c>
      <c r="I30" s="74" t="s">
        <v>136</v>
      </c>
      <c r="J30" s="30" t="s">
        <v>160</v>
      </c>
      <c r="K30" s="40">
        <v>3</v>
      </c>
      <c r="L30" s="40">
        <v>57333</v>
      </c>
      <c r="M30" s="81">
        <v>0.1</v>
      </c>
      <c r="N30" s="81">
        <v>0.3</v>
      </c>
      <c r="O30" s="65" t="s">
        <v>37</v>
      </c>
    </row>
    <row r="31" spans="1:15" s="2" customFormat="1" ht="13.5" customHeight="1" x14ac:dyDescent="0.25">
      <c r="A31" s="55"/>
      <c r="B31" s="31">
        <f t="shared" si="0"/>
        <v>22</v>
      </c>
      <c r="C31" s="32" t="s">
        <v>47</v>
      </c>
      <c r="D31" s="32" t="s">
        <v>64</v>
      </c>
      <c r="E31" s="32" t="s">
        <v>90</v>
      </c>
      <c r="F31" s="32"/>
      <c r="G31" s="32" t="s">
        <v>123</v>
      </c>
      <c r="H31" s="32">
        <v>4</v>
      </c>
      <c r="I31" s="75" t="s">
        <v>136</v>
      </c>
      <c r="J31" s="32" t="s">
        <v>161</v>
      </c>
      <c r="K31" s="41">
        <v>4</v>
      </c>
      <c r="L31" s="41">
        <v>41427</v>
      </c>
      <c r="M31" s="82">
        <v>0.1</v>
      </c>
      <c r="N31" s="82">
        <v>0.4</v>
      </c>
      <c r="O31" s="66" t="s">
        <v>37</v>
      </c>
    </row>
    <row r="32" spans="1:15" s="2" customFormat="1" ht="13.5" customHeight="1" x14ac:dyDescent="0.25">
      <c r="A32" s="55"/>
      <c r="B32" s="29">
        <f t="shared" si="0"/>
        <v>23</v>
      </c>
      <c r="C32" s="28" t="s">
        <v>47</v>
      </c>
      <c r="D32" s="28" t="s">
        <v>64</v>
      </c>
      <c r="E32" s="30" t="s">
        <v>91</v>
      </c>
      <c r="F32" s="30"/>
      <c r="G32" s="30" t="s">
        <v>124</v>
      </c>
      <c r="H32" s="30">
        <v>1</v>
      </c>
      <c r="I32" s="74" t="s">
        <v>138</v>
      </c>
      <c r="J32" s="30" t="s">
        <v>162</v>
      </c>
      <c r="K32" s="40">
        <v>1</v>
      </c>
      <c r="L32" s="40">
        <v>887608</v>
      </c>
      <c r="M32" s="81">
        <v>0.1</v>
      </c>
      <c r="N32" s="81">
        <v>0.1</v>
      </c>
      <c r="O32" s="65" t="s">
        <v>37</v>
      </c>
    </row>
    <row r="33" spans="1:15" s="2" customFormat="1" ht="13.5" customHeight="1" x14ac:dyDescent="0.25">
      <c r="A33" s="55"/>
      <c r="B33" s="31">
        <f t="shared" si="0"/>
        <v>24</v>
      </c>
      <c r="C33" s="32" t="s">
        <v>47</v>
      </c>
      <c r="D33" s="32" t="s">
        <v>64</v>
      </c>
      <c r="E33" s="32" t="s">
        <v>92</v>
      </c>
      <c r="F33" s="32"/>
      <c r="G33" s="32" t="s">
        <v>125</v>
      </c>
      <c r="H33" s="32">
        <v>2</v>
      </c>
      <c r="I33" s="75" t="s">
        <v>136</v>
      </c>
      <c r="J33" s="32" t="s">
        <v>163</v>
      </c>
      <c r="K33" s="41">
        <v>2</v>
      </c>
      <c r="L33" s="41">
        <v>37641</v>
      </c>
      <c r="M33" s="82">
        <v>0.1</v>
      </c>
      <c r="N33" s="82">
        <v>0.2</v>
      </c>
      <c r="O33" s="66" t="s">
        <v>37</v>
      </c>
    </row>
    <row r="34" spans="1:15" s="2" customFormat="1" ht="13.5" customHeight="1" x14ac:dyDescent="0.25">
      <c r="A34" s="55"/>
      <c r="B34" s="29">
        <f t="shared" si="0"/>
        <v>25</v>
      </c>
      <c r="C34" s="28" t="s">
        <v>47</v>
      </c>
      <c r="D34" s="28" t="s">
        <v>64</v>
      </c>
      <c r="E34" s="30" t="s">
        <v>93</v>
      </c>
      <c r="F34" s="30"/>
      <c r="G34" s="30" t="s">
        <v>126</v>
      </c>
      <c r="H34" s="30">
        <v>1</v>
      </c>
      <c r="I34" s="74" t="s">
        <v>138</v>
      </c>
      <c r="J34" s="30" t="s">
        <v>164</v>
      </c>
      <c r="K34" s="40">
        <v>1</v>
      </c>
      <c r="L34" s="40">
        <v>37378</v>
      </c>
      <c r="M34" s="81">
        <v>0.13</v>
      </c>
      <c r="N34" s="81">
        <v>0.13</v>
      </c>
      <c r="O34" s="65" t="s">
        <v>37</v>
      </c>
    </row>
    <row r="35" spans="1:15" s="2" customFormat="1" ht="13.5" customHeight="1" x14ac:dyDescent="0.25">
      <c r="A35" s="55"/>
      <c r="B35" s="31">
        <f t="shared" si="0"/>
        <v>26</v>
      </c>
      <c r="C35" s="32" t="s">
        <v>48</v>
      </c>
      <c r="D35" s="32" t="s">
        <v>65</v>
      </c>
      <c r="E35" s="32" t="s">
        <v>94</v>
      </c>
      <c r="F35" s="32"/>
      <c r="G35" s="32" t="s">
        <v>127</v>
      </c>
      <c r="H35" s="32">
        <v>1</v>
      </c>
      <c r="I35" s="75" t="s">
        <v>138</v>
      </c>
      <c r="J35" s="32" t="s">
        <v>165</v>
      </c>
      <c r="K35" s="41">
        <v>1</v>
      </c>
      <c r="L35" s="41">
        <v>1608</v>
      </c>
      <c r="M35" s="82">
        <v>1.69</v>
      </c>
      <c r="N35" s="82">
        <v>1.69</v>
      </c>
      <c r="O35" s="66" t="s">
        <v>37</v>
      </c>
    </row>
    <row r="36" spans="1:15" s="2" customFormat="1" ht="13.5" customHeight="1" x14ac:dyDescent="0.25">
      <c r="A36" s="55"/>
      <c r="B36" s="29">
        <f t="shared" si="0"/>
        <v>27</v>
      </c>
      <c r="C36" s="28" t="s">
        <v>48</v>
      </c>
      <c r="D36" s="28" t="s">
        <v>66</v>
      </c>
      <c r="E36" s="30" t="s">
        <v>95</v>
      </c>
      <c r="F36" s="30"/>
      <c r="G36" s="30" t="s">
        <v>128</v>
      </c>
      <c r="H36" s="30">
        <v>1</v>
      </c>
      <c r="I36" s="74" t="s">
        <v>136</v>
      </c>
      <c r="J36" s="30" t="s">
        <v>166</v>
      </c>
      <c r="K36" s="40">
        <v>1</v>
      </c>
      <c r="L36" s="40">
        <v>67830</v>
      </c>
      <c r="M36" s="81">
        <v>0.16</v>
      </c>
      <c r="N36" s="81">
        <v>0.16</v>
      </c>
      <c r="O36" s="65" t="s">
        <v>37</v>
      </c>
    </row>
    <row r="37" spans="1:15" s="2" customFormat="1" ht="13.5" customHeight="1" x14ac:dyDescent="0.25">
      <c r="A37" s="55"/>
      <c r="B37" s="31">
        <f t="shared" si="0"/>
        <v>28</v>
      </c>
      <c r="C37" s="32" t="s">
        <v>49</v>
      </c>
      <c r="D37" s="32" t="s">
        <v>67</v>
      </c>
      <c r="E37" s="32" t="s">
        <v>96</v>
      </c>
      <c r="F37" s="32"/>
      <c r="G37" s="32" t="s">
        <v>129</v>
      </c>
      <c r="H37" s="32">
        <v>3</v>
      </c>
      <c r="I37" s="75" t="s">
        <v>138</v>
      </c>
      <c r="J37" s="32" t="s">
        <v>167</v>
      </c>
      <c r="K37" s="41">
        <v>3</v>
      </c>
      <c r="L37" s="41">
        <v>14881</v>
      </c>
      <c r="M37" s="82">
        <v>0.49</v>
      </c>
      <c r="N37" s="82">
        <v>1.47</v>
      </c>
      <c r="O37" s="66" t="s">
        <v>37</v>
      </c>
    </row>
    <row r="38" spans="1:15" s="2" customFormat="1" ht="13.5" customHeight="1" x14ac:dyDescent="0.25">
      <c r="A38" s="55"/>
      <c r="B38" s="29">
        <f t="shared" si="0"/>
        <v>29</v>
      </c>
      <c r="C38" s="28" t="s">
        <v>50</v>
      </c>
      <c r="D38" s="28" t="s">
        <v>68</v>
      </c>
      <c r="E38" s="30" t="s">
        <v>97</v>
      </c>
      <c r="F38" s="30"/>
      <c r="G38" s="30" t="s">
        <v>130</v>
      </c>
      <c r="H38" s="30">
        <v>1</v>
      </c>
      <c r="I38" s="74" t="s">
        <v>136</v>
      </c>
      <c r="J38" s="30" t="s">
        <v>168</v>
      </c>
      <c r="K38" s="40">
        <v>1</v>
      </c>
      <c r="L38" s="40">
        <v>8664</v>
      </c>
      <c r="M38" s="81">
        <v>3.3</v>
      </c>
      <c r="N38" s="81">
        <v>3.3</v>
      </c>
      <c r="O38" s="65" t="s">
        <v>37</v>
      </c>
    </row>
    <row r="39" spans="1:15" s="2" customFormat="1" ht="13.5" customHeight="1" x14ac:dyDescent="0.25">
      <c r="A39" s="55"/>
      <c r="B39" s="31">
        <f t="shared" si="0"/>
        <v>30</v>
      </c>
      <c r="C39" s="32" t="s">
        <v>51</v>
      </c>
      <c r="D39" s="32" t="s">
        <v>68</v>
      </c>
      <c r="E39" s="32" t="s">
        <v>98</v>
      </c>
      <c r="F39" s="32"/>
      <c r="G39" s="32" t="s">
        <v>131</v>
      </c>
      <c r="H39" s="32">
        <v>1</v>
      </c>
      <c r="I39" s="75" t="s">
        <v>138</v>
      </c>
      <c r="J39" s="32" t="s">
        <v>169</v>
      </c>
      <c r="K39" s="41">
        <v>1</v>
      </c>
      <c r="L39" s="41">
        <v>206553</v>
      </c>
      <c r="M39" s="82">
        <v>0.45</v>
      </c>
      <c r="N39" s="82">
        <v>0.45</v>
      </c>
      <c r="O39" s="66" t="s">
        <v>37</v>
      </c>
    </row>
    <row r="40" spans="1:15" s="2" customFormat="1" ht="13.5" customHeight="1" x14ac:dyDescent="0.25">
      <c r="A40" s="55"/>
      <c r="B40" s="29">
        <f t="shared" si="0"/>
        <v>31</v>
      </c>
      <c r="C40" s="28" t="s">
        <v>52</v>
      </c>
      <c r="D40" s="28" t="s">
        <v>68</v>
      </c>
      <c r="E40" s="30" t="s">
        <v>99</v>
      </c>
      <c r="F40" s="30"/>
      <c r="G40" s="30" t="s">
        <v>132</v>
      </c>
      <c r="H40" s="30">
        <v>2</v>
      </c>
      <c r="I40" s="74" t="s">
        <v>139</v>
      </c>
      <c r="J40" s="30" t="s">
        <v>170</v>
      </c>
      <c r="K40" s="40">
        <v>2</v>
      </c>
      <c r="L40" s="40">
        <v>11322</v>
      </c>
      <c r="M40" s="81">
        <v>0.12</v>
      </c>
      <c r="N40" s="81">
        <v>0.24</v>
      </c>
      <c r="O40" s="65" t="s">
        <v>37</v>
      </c>
    </row>
    <row r="41" spans="1:15" s="2" customFormat="1" ht="13.5" customHeight="1" x14ac:dyDescent="0.25">
      <c r="A41" s="55"/>
      <c r="B41" s="31">
        <f t="shared" si="0"/>
        <v>32</v>
      </c>
      <c r="C41" s="32" t="s">
        <v>53</v>
      </c>
      <c r="D41" s="32" t="s">
        <v>69</v>
      </c>
      <c r="E41" s="32" t="s">
        <v>100</v>
      </c>
      <c r="F41" s="32"/>
      <c r="G41" s="32" t="s">
        <v>133</v>
      </c>
      <c r="H41" s="32">
        <v>1</v>
      </c>
      <c r="I41" s="75" t="s">
        <v>138</v>
      </c>
      <c r="J41" s="32" t="s">
        <v>171</v>
      </c>
      <c r="K41" s="41">
        <v>1</v>
      </c>
      <c r="L41" s="41">
        <v>17587</v>
      </c>
      <c r="M41" s="82">
        <v>1.24</v>
      </c>
      <c r="N41" s="82">
        <v>1.24</v>
      </c>
      <c r="O41" s="66" t="s">
        <v>37</v>
      </c>
    </row>
    <row r="42" spans="1:15" x14ac:dyDescent="0.25">
      <c r="A42" s="55"/>
      <c r="B42" s="51"/>
      <c r="C42" s="50"/>
      <c r="D42" s="34"/>
      <c r="E42" s="33"/>
      <c r="F42" s="47"/>
      <c r="H42" s="46">
        <f>SUM(H10:H41)</f>
        <v>69</v>
      </c>
      <c r="J42" s="42"/>
      <c r="K42" s="46">
        <f>SUM(K10:K41)</f>
        <v>68</v>
      </c>
      <c r="L42" s="45"/>
      <c r="M42" s="45"/>
      <c r="N42" s="45">
        <f>SUM(N10:N41)</f>
        <v>28.689999999999998</v>
      </c>
      <c r="O42" s="67"/>
    </row>
    <row r="43" spans="1:15" ht="13.5" thickBot="1" x14ac:dyDescent="0.3">
      <c r="A43" s="55"/>
      <c r="B43" s="94" t="s">
        <v>20</v>
      </c>
      <c r="C43" s="94"/>
      <c r="D43" s="5"/>
      <c r="E43" s="7"/>
      <c r="F43" s="49" t="s">
        <v>21</v>
      </c>
      <c r="G43" s="4"/>
      <c r="H43" s="4"/>
      <c r="I43" s="77"/>
      <c r="O43" s="64"/>
    </row>
    <row r="44" spans="1:15" ht="25.5" thickBot="1" x14ac:dyDescent="0.3">
      <c r="A44" s="55"/>
      <c r="B44" s="6"/>
      <c r="C44" s="6"/>
      <c r="D44" s="6"/>
      <c r="E44" s="8"/>
      <c r="F44" s="5"/>
      <c r="G44" s="5"/>
      <c r="H44" s="88" t="s">
        <v>36</v>
      </c>
      <c r="I44" s="80" t="s">
        <v>29</v>
      </c>
      <c r="J44" s="44" t="s">
        <v>23</v>
      </c>
      <c r="L44" s="95">
        <f>N42</f>
        <v>28.689999999999998</v>
      </c>
      <c r="M44" s="96"/>
      <c r="N44" s="89" t="s">
        <v>37</v>
      </c>
      <c r="O44" s="64"/>
    </row>
    <row r="45" spans="1:15" x14ac:dyDescent="0.25">
      <c r="A45" s="55"/>
      <c r="B45" s="6"/>
      <c r="C45" s="6"/>
      <c r="D45" s="6"/>
      <c r="E45" s="8"/>
      <c r="F45" s="5"/>
      <c r="G45" s="5"/>
      <c r="H45" s="5"/>
      <c r="I45" s="78"/>
      <c r="J45" s="48" t="s">
        <v>28</v>
      </c>
      <c r="K45" s="6"/>
      <c r="L45" s="97">
        <f>L44/H44</f>
        <v>28.689999999999998</v>
      </c>
      <c r="M45" s="97"/>
      <c r="N45" s="90" t="s">
        <v>37</v>
      </c>
      <c r="O45" s="64"/>
    </row>
    <row r="46" spans="1:15" ht="13" thickBot="1" x14ac:dyDescent="0.3">
      <c r="A46" s="57"/>
      <c r="B46" s="27"/>
      <c r="C46" s="11"/>
      <c r="D46" s="11"/>
      <c r="E46" s="9"/>
      <c r="F46" s="10"/>
      <c r="G46" s="10"/>
      <c r="H46" s="10"/>
      <c r="I46" s="79"/>
      <c r="J46" s="10"/>
      <c r="K46" s="11"/>
      <c r="L46" s="58"/>
      <c r="M46" s="58"/>
      <c r="N46" s="58"/>
      <c r="O46" s="68"/>
    </row>
    <row r="48" spans="1:15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</sheetData>
  <mergeCells count="3">
    <mergeCell ref="B43:C43"/>
    <mergeCell ref="L44:M44"/>
    <mergeCell ref="L45:M45"/>
  </mergeCells>
  <phoneticPr fontId="0" type="noConversion"/>
  <conditionalFormatting sqref="L10:L41">
    <cfRule type="cellIs" dxfId="1" priority="3" operator="lessThan">
      <formula>1</formula>
    </cfRule>
  </conditionalFormatting>
  <conditionalFormatting sqref="N10:N41">
    <cfRule type="containsBlanks" dxfId="0" priority="2">
      <formula>LEN(TRIM(N10))=0</formula>
    </cfRule>
  </conditionalFormatting>
  <hyperlinks>
    <hyperlink ref="K7" r:id="rId1" xr:uid="{92ADFC9B-823B-4B73-BE49-B73416CDB06E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C1C1-D891-4699-8882-DFB2D9353E0A}">
  <sheetPr codeName="Sheet2"/>
  <dimension ref="A1:B14"/>
  <sheetViews>
    <sheetView workbookViewId="0">
      <selection activeCell="B7" sqref="B7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1" t="s">
        <v>177</v>
      </c>
    </row>
    <row r="2" spans="1:2" ht="13" x14ac:dyDescent="0.25">
      <c r="A2" s="25" t="s">
        <v>1</v>
      </c>
      <c r="B2" s="92" t="s">
        <v>32</v>
      </c>
    </row>
    <row r="3" spans="1:2" ht="13" x14ac:dyDescent="0.25">
      <c r="A3" s="26" t="s">
        <v>2</v>
      </c>
      <c r="B3" s="93" t="s">
        <v>33</v>
      </c>
    </row>
    <row r="4" spans="1:2" ht="13" x14ac:dyDescent="0.25">
      <c r="A4" s="25" t="s">
        <v>3</v>
      </c>
      <c r="B4" s="92" t="s">
        <v>31</v>
      </c>
    </row>
    <row r="5" spans="1:2" ht="13" x14ac:dyDescent="0.25">
      <c r="A5" s="26" t="s">
        <v>4</v>
      </c>
      <c r="B5" s="93" t="s">
        <v>178</v>
      </c>
    </row>
    <row r="6" spans="1:2" ht="13" x14ac:dyDescent="0.25">
      <c r="A6" s="25" t="s">
        <v>5</v>
      </c>
      <c r="B6" s="92" t="s">
        <v>30</v>
      </c>
    </row>
    <row r="7" spans="1:2" ht="13" x14ac:dyDescent="0.25">
      <c r="A7" s="26" t="s">
        <v>6</v>
      </c>
      <c r="B7" s="93" t="s">
        <v>179</v>
      </c>
    </row>
    <row r="8" spans="1:2" ht="13" x14ac:dyDescent="0.25">
      <c r="A8" s="25" t="s">
        <v>7</v>
      </c>
      <c r="B8" s="92" t="s">
        <v>35</v>
      </c>
    </row>
    <row r="9" spans="1:2" ht="13" x14ac:dyDescent="0.25">
      <c r="A9" s="26" t="s">
        <v>8</v>
      </c>
      <c r="B9" s="93" t="s">
        <v>34</v>
      </c>
    </row>
    <row r="10" spans="1:2" ht="13" x14ac:dyDescent="0.25">
      <c r="A10" s="25" t="s">
        <v>9</v>
      </c>
      <c r="B10" s="92" t="s">
        <v>180</v>
      </c>
    </row>
    <row r="11" spans="1:2" ht="13" x14ac:dyDescent="0.25">
      <c r="A11" s="26" t="s">
        <v>10</v>
      </c>
      <c r="B11" s="93" t="s">
        <v>181</v>
      </c>
    </row>
    <row r="12" spans="1:2" ht="13" x14ac:dyDescent="0.25">
      <c r="A12" s="25" t="s">
        <v>11</v>
      </c>
      <c r="B12" s="92" t="s">
        <v>182</v>
      </c>
    </row>
    <row r="13" spans="1:2" ht="13" x14ac:dyDescent="0.25">
      <c r="A13" s="26" t="s">
        <v>12</v>
      </c>
      <c r="B13" s="93" t="s">
        <v>183</v>
      </c>
    </row>
    <row r="14" spans="1:2" ht="13" x14ac:dyDescent="0.25">
      <c r="A14" s="25" t="s">
        <v>13</v>
      </c>
      <c r="B14" s="92" t="s">
        <v>181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2DCCBD714FC48A231DCBC165E6CB4" ma:contentTypeVersion="15" ma:contentTypeDescription="Create a new document." ma:contentTypeScope="" ma:versionID="063b9b31c2e56f49c2ccf4f3c9f54dcd">
  <xsd:schema xmlns:xsd="http://www.w3.org/2001/XMLSchema" xmlns:xs="http://www.w3.org/2001/XMLSchema" xmlns:p="http://schemas.microsoft.com/office/2006/metadata/properties" xmlns:ns3="b82555ba-d729-4577-8ef4-1999f3ba7d56" xmlns:ns4="562567f1-bce2-4f6c-bef4-054131d13df6" targetNamespace="http://schemas.microsoft.com/office/2006/metadata/properties" ma:root="true" ma:fieldsID="a7d7093df8a17bb1c71d0789c034c74a" ns3:_="" ns4:_="">
    <xsd:import namespace="b82555ba-d729-4577-8ef4-1999f3ba7d56"/>
    <xsd:import namespace="562567f1-bce2-4f6c-bef4-054131d13d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SystemTag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555ba-d729-4577-8ef4-1999f3ba7d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2567f1-bce2-4f6c-bef4-054131d13df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2555ba-d729-4577-8ef4-1999f3ba7d56" xsi:nil="true"/>
  </documentManagement>
</p:properties>
</file>

<file path=customXml/itemProps1.xml><?xml version="1.0" encoding="utf-8"?>
<ds:datastoreItem xmlns:ds="http://schemas.openxmlformats.org/officeDocument/2006/customXml" ds:itemID="{6B7F03FF-24D5-4364-AEA1-FA9B9E876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2555ba-d729-4577-8ef4-1999f3ba7d56"/>
    <ds:schemaRef ds:uri="562567f1-bce2-4f6c-bef4-054131d13d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3BD377-4F5A-4C2B-AD3F-82000CAB98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22CD9-7864-426A-849E-482215CC148A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b82555ba-d729-4577-8ef4-1999f3ba7d56"/>
    <ds:schemaRef ds:uri="http://purl.org/dc/dcmitype/"/>
    <ds:schemaRef ds:uri="http://purl.org/dc/elements/1.1/"/>
    <ds:schemaRef ds:uri="http://schemas.openxmlformats.org/package/2006/metadata/core-properties"/>
    <ds:schemaRef ds:uri="562567f1-bce2-4f6c-bef4-054131d13df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Serafimov</dc:creator>
  <cp:lastModifiedBy>Simeon Serafimov</cp:lastModifiedBy>
  <cp:lastPrinted>2012-02-04T13:58:31Z</cp:lastPrinted>
  <dcterms:created xsi:type="dcterms:W3CDTF">2002-11-05T15:28:02Z</dcterms:created>
  <dcterms:modified xsi:type="dcterms:W3CDTF">2024-12-04T06:52:18Z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0x0101008632DCCBD714FC48A231DCBC165E6CB4</vt:lpwstr>
  </property>
</Properties>
</file>