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ADB75C20-4F1A-44FD-B308-9E833DAC313D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Given Mean and Min" sheetId="1" r:id="rId1"/>
    <sheet name="Given Gini and M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C4" i="2"/>
  <c r="F4" i="2" s="1"/>
  <c r="C5" i="2"/>
  <c r="F5" i="2" s="1"/>
  <c r="C6" i="2"/>
  <c r="J6" i="2" s="1"/>
  <c r="F6" i="2"/>
  <c r="C7" i="2"/>
  <c r="F7" i="2" s="1"/>
  <c r="J4" i="2" l="1"/>
  <c r="J7" i="2"/>
  <c r="J5" i="2"/>
  <c r="D5" i="2"/>
  <c r="K5" i="2" s="1"/>
  <c r="B9" i="2"/>
  <c r="D6" i="2" l="1"/>
  <c r="G5" i="2"/>
  <c r="G6" i="2" l="1"/>
  <c r="K6" i="2"/>
  <c r="D7" i="2"/>
  <c r="D4" i="2"/>
  <c r="G7" i="2" l="1"/>
  <c r="K7" i="2"/>
  <c r="G4" i="2"/>
  <c r="K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tc={2DD317BB-0159-4B8E-A3AC-D6B00EFB07F3}</author>
  </authors>
  <commentList>
    <comment ref="C2" authorId="0" shapeId="0" xr:uid="{2DD317BB-0159-4B8E-A3AC-D6B00EFB07F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Smaller than DLE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tc={6BF24CA2-8D66-4474-A8D2-57D6395E4D56}</author>
  </authors>
  <commentList>
    <comment ref="B4" authorId="0" shapeId="0" xr:uid="{6BF24CA2-8D66-4474-A8D2-57D6395E4D56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can only reduce by applying any minimum.</t>
      </text>
    </comment>
  </commentList>
</comments>
</file>

<file path=xl/sharedStrings.xml><?xml version="1.0" encoding="utf-8"?>
<sst xmlns="http://schemas.openxmlformats.org/spreadsheetml/2006/main" count="34" uniqueCount="25">
  <si>
    <t>Baseline</t>
  </si>
  <si>
    <t>Gini</t>
  </si>
  <si>
    <t>Mean</t>
  </si>
  <si>
    <t>Goal_L</t>
  </si>
  <si>
    <t>Goal_H</t>
  </si>
  <si>
    <t>DLE</t>
  </si>
  <si>
    <t>Minimum</t>
  </si>
  <si>
    <t>Years</t>
  </si>
  <si>
    <t>Min</t>
  </si>
  <si>
    <t>Scaler k</t>
  </si>
  <si>
    <t>Avg growth per year</t>
  </si>
  <si>
    <t>Target 2</t>
  </si>
  <si>
    <t>Target 1</t>
  </si>
  <si>
    <t>주어진 시간 안에 세상에서 가장 평등한 나라가 된다는 가정 하에, 매년 평균 4.5% 이상 성장해야 DLS를 만족할 수 있다. 현상의 gini를 유지한다면, 40% 씩은 성장해야 달성 가능.</t>
  </si>
  <si>
    <t xml:space="preserve">이 가정의 달성은 얼마나 가능할 것인가. Empirical을 보자. But how to assess feasibility of this? </t>
  </si>
  <si>
    <t>Target 3</t>
  </si>
  <si>
    <t>Target 4</t>
  </si>
  <si>
    <t>Const</t>
  </si>
  <si>
    <t>Elast</t>
  </si>
  <si>
    <t>Gini?</t>
  </si>
  <si>
    <t>Not enough info</t>
  </si>
  <si>
    <t>Power law</t>
  </si>
  <si>
    <t>Under the assumption that this society can achieve the highest equality in 10 years (gini 0.2), it can grow at 4.5%/year throughout the period. (for given gini/mean/min at the baseline and DLE level)</t>
  </si>
  <si>
    <t>If it cannot achieve the lowest gini (0.2), it has to grow faster. E.g. If it can only achieve gini=0.25, it has to grow 8.8% every year.</t>
  </si>
  <si>
    <t>DLE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</si>
</sst>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66" fontId="0" fillId="2" borderId="0" xfId="0" applyNumberFormat="1" applyFill="1"/>
    <xf numFmtId="2" fontId="0" fillId="2" borderId="0" xfId="0" applyNumberFormat="1" applyFill="1"/>
    <xf numFmtId="167" fontId="0" fillId="2" borderId="0" xfId="0" applyNumberFormat="1" applyFill="1"/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19-04-09T09:42:01.69" personId="{00000000-0000-0000-0000-000000000000}" id="{2DD317BB-0159-4B8E-A3AC-D6B00EFB07F3}">
    <text>Smaller than DLE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19-04-09T12:18:18.84" personId="{00000000-0000-0000-0000-000000000000}" id="{6BF24CA2-8D66-4474-A8D2-57D6395E4D56}">
    <text>Gini can only reduce by applying any minimum.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I18" sqref="I18"/>
    </sheetView>
  </sheetViews>
  <sheetFormatPr defaultRowHeight="15" x14ac:dyDescent="0.25"/>
  <sheetData>
    <row r="1" spans="1:4" x14ac:dyDescent="0.25">
      <c r="B1" t="s">
        <v>1</v>
      </c>
      <c r="C1" t="s">
        <v>8</v>
      </c>
      <c r="D1" t="s">
        <v>2</v>
      </c>
    </row>
    <row r="2" spans="1:4" x14ac:dyDescent="0.25">
      <c r="A2" t="s">
        <v>0</v>
      </c>
      <c r="B2" s="2">
        <v>0.35</v>
      </c>
      <c r="C2" s="2">
        <v>5</v>
      </c>
      <c r="D2" s="2">
        <v>18</v>
      </c>
    </row>
    <row r="3" spans="1:4" x14ac:dyDescent="0.25">
      <c r="A3" t="s">
        <v>3</v>
      </c>
      <c r="B3" s="4">
        <f>$B$2*(D3-$B$8+$C$2)/D3</f>
        <v>0.22749999999999998</v>
      </c>
      <c r="C3" s="1"/>
      <c r="D3" s="2">
        <v>20</v>
      </c>
    </row>
    <row r="4" spans="1:4" x14ac:dyDescent="0.25">
      <c r="A4" t="s">
        <v>4</v>
      </c>
      <c r="B4" s="4">
        <f>$B$2*(D4-$B$8+$C$2)/D4</f>
        <v>0.30916666666666665</v>
      </c>
      <c r="C4" s="1"/>
      <c r="D4" s="2">
        <v>60</v>
      </c>
    </row>
    <row r="7" spans="1:4" x14ac:dyDescent="0.25">
      <c r="B7" t="s">
        <v>5</v>
      </c>
    </row>
    <row r="8" spans="1:4" x14ac:dyDescent="0.25">
      <c r="A8" t="s">
        <v>6</v>
      </c>
      <c r="B8" s="2">
        <v>12</v>
      </c>
      <c r="C8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B741-9025-4FD8-9B76-4BCABD5A6319}">
  <dimension ref="A1:N19"/>
  <sheetViews>
    <sheetView tabSelected="1" workbookViewId="0">
      <selection activeCell="B18" sqref="B18:B19"/>
    </sheetView>
  </sheetViews>
  <sheetFormatPr defaultRowHeight="15" x14ac:dyDescent="0.25"/>
  <cols>
    <col min="1" max="1" width="13.28515625" bestFit="1" customWidth="1"/>
  </cols>
  <sheetData>
    <row r="1" spans="1:14" x14ac:dyDescent="0.25">
      <c r="B1" t="s">
        <v>1</v>
      </c>
      <c r="C1" t="s">
        <v>8</v>
      </c>
      <c r="D1" t="s">
        <v>2</v>
      </c>
      <c r="F1" t="s">
        <v>9</v>
      </c>
      <c r="G1" t="s">
        <v>10</v>
      </c>
      <c r="J1" t="s">
        <v>21</v>
      </c>
      <c r="M1" s="6" t="s">
        <v>17</v>
      </c>
      <c r="N1" s="6">
        <v>1</v>
      </c>
    </row>
    <row r="2" spans="1:14" x14ac:dyDescent="0.25">
      <c r="A2" t="s">
        <v>0</v>
      </c>
      <c r="B2" s="2">
        <v>0.35</v>
      </c>
      <c r="C2" s="2">
        <v>0</v>
      </c>
      <c r="D2" s="2">
        <v>18</v>
      </c>
      <c r="M2" t="s">
        <v>18</v>
      </c>
      <c r="N2">
        <v>0.9</v>
      </c>
    </row>
    <row r="3" spans="1:14" s="6" customFormat="1" x14ac:dyDescent="0.25">
      <c r="J3" s="6" t="s">
        <v>8</v>
      </c>
      <c r="K3" s="6" t="s">
        <v>2</v>
      </c>
      <c r="L3" s="6" t="s">
        <v>19</v>
      </c>
    </row>
    <row r="4" spans="1:14" x14ac:dyDescent="0.25">
      <c r="A4" t="s">
        <v>12</v>
      </c>
      <c r="B4" s="2">
        <v>0.2</v>
      </c>
      <c r="C4">
        <f>$B$11</f>
        <v>12</v>
      </c>
      <c r="D4" s="5">
        <f>$D$2*F4+C4</f>
        <v>28.000000000000004</v>
      </c>
      <c r="F4" s="4">
        <f>B4/$B$2*(C4-$C$2)/$D$2/(1-B4/$B$2)</f>
        <v>0.88888888888888917</v>
      </c>
      <c r="G4" s="3">
        <f>POWER(D4/$D$2, 1/$B$9)</f>
        <v>1.0451738918191427</v>
      </c>
      <c r="J4" s="4">
        <f>$N$1*C4^$N$2</f>
        <v>9.359725702851641</v>
      </c>
      <c r="K4" s="4">
        <f>$N$1*D4^$N$2</f>
        <v>20.065141567879007</v>
      </c>
      <c r="L4" t="s">
        <v>20</v>
      </c>
    </row>
    <row r="5" spans="1:14" x14ac:dyDescent="0.25">
      <c r="A5" t="s">
        <v>11</v>
      </c>
      <c r="B5" s="2">
        <v>0.25</v>
      </c>
      <c r="C5">
        <f>$B$11</f>
        <v>12</v>
      </c>
      <c r="D5" s="5">
        <f>$D$2*F5+C5</f>
        <v>42</v>
      </c>
      <c r="F5" s="4">
        <f>B5/$B$2*(C5-$C$2)/$D$2/(1-B5/$B$2)</f>
        <v>1.6666666666666667</v>
      </c>
      <c r="G5" s="3">
        <f>POWER(D5/$D$2, 1/$B$9)</f>
        <v>1.0884229198901703</v>
      </c>
      <c r="J5" s="4">
        <f t="shared" ref="J5:J7" si="0">$N$1*C5^$N$2</f>
        <v>9.359725702851641</v>
      </c>
      <c r="K5" s="4">
        <f t="shared" ref="K5:K7" si="1">$N$1*D5^$N$2</f>
        <v>28.901764726506777</v>
      </c>
      <c r="L5" t="s">
        <v>20</v>
      </c>
    </row>
    <row r="6" spans="1:14" x14ac:dyDescent="0.25">
      <c r="A6" t="s">
        <v>15</v>
      </c>
      <c r="B6" s="2">
        <v>0.3</v>
      </c>
      <c r="C6">
        <f>$B$11</f>
        <v>12</v>
      </c>
      <c r="D6" s="5">
        <f>$D$2*F6+C6</f>
        <v>84.000000000000043</v>
      </c>
      <c r="F6" s="4">
        <f>B6/$B$2*(C6-$C$2)/$D$2/(1-B6/$B$2)</f>
        <v>4.0000000000000027</v>
      </c>
      <c r="G6" s="3">
        <f>POWER(D6/$D$2, 1/$B$9)</f>
        <v>1.1665428015545503</v>
      </c>
      <c r="J6" s="4">
        <f t="shared" si="0"/>
        <v>9.359725702851641</v>
      </c>
      <c r="K6" s="4">
        <f t="shared" si="1"/>
        <v>53.932600006931217</v>
      </c>
      <c r="L6" t="s">
        <v>20</v>
      </c>
    </row>
    <row r="7" spans="1:14" x14ac:dyDescent="0.25">
      <c r="A7" t="s">
        <v>16</v>
      </c>
      <c r="B7" s="2">
        <v>0.34</v>
      </c>
      <c r="C7">
        <f>$B$11</f>
        <v>12</v>
      </c>
      <c r="D7" s="5">
        <f>$D$2*F7+C7</f>
        <v>420.00000000000148</v>
      </c>
      <c r="F7" s="4">
        <f>B7/$B$2*(C7-$C$2)/$D$2/(1-B7/$B$2)</f>
        <v>22.66666666666675</v>
      </c>
      <c r="G7" s="3">
        <f>POWER(D7/$D$2, 1/$B$9)</f>
        <v>1.3702432726289431</v>
      </c>
      <c r="J7" s="4">
        <f t="shared" si="0"/>
        <v>9.359725702851641</v>
      </c>
      <c r="K7" s="4">
        <f t="shared" si="1"/>
        <v>229.57487755622711</v>
      </c>
      <c r="L7" t="s">
        <v>20</v>
      </c>
    </row>
    <row r="9" spans="1:14" x14ac:dyDescent="0.25">
      <c r="A9" t="s">
        <v>7</v>
      </c>
      <c r="B9" s="2">
        <f>2030-2020</f>
        <v>10</v>
      </c>
    </row>
    <row r="11" spans="1:14" x14ac:dyDescent="0.25">
      <c r="A11" t="s">
        <v>24</v>
      </c>
      <c r="B11" s="2">
        <v>12</v>
      </c>
    </row>
    <row r="15" spans="1:14" x14ac:dyDescent="0.25">
      <c r="B15" s="7" t="s">
        <v>22</v>
      </c>
    </row>
    <row r="16" spans="1:14" x14ac:dyDescent="0.25">
      <c r="B16" t="s">
        <v>23</v>
      </c>
    </row>
    <row r="18" spans="2:2" x14ac:dyDescent="0.25">
      <c r="B18" t="s">
        <v>13</v>
      </c>
    </row>
    <row r="19" spans="2:2" x14ac:dyDescent="0.25">
      <c r="B19" t="s">
        <v>14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7" ma:contentTypeDescription="Create a new document." ma:contentTypeScope="" ma:versionID="1d7eed84b34a158223a35246e13d2710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e700ea1ccddc654e8b04dc426918c9f5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EF1BB4-DAA3-418C-A4DF-FED7F21D55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3F0018-99F0-427C-9F44-7FDBF862D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5cb63-5b6a-447a-8f70-ef29d578b7b7"/>
    <ds:schemaRef ds:uri="71aff983-82d3-474b-a127-0471d4604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A65C18-7E46-4B42-B382-2D6ECF927A66}">
  <ds:schemaRefs>
    <ds:schemaRef ds:uri="http://purl.org/dc/elements/1.1/"/>
    <ds:schemaRef ds:uri="http://schemas.microsoft.com/office/2006/metadata/properties"/>
    <ds:schemaRef ds:uri="http://purl.org/dc/terms/"/>
    <ds:schemaRef ds:uri="71aff983-82d3-474b-a127-0471d4604477"/>
    <ds:schemaRef ds:uri="7055cb63-5b6a-447a-8f70-ef29d578b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 Mean and Min</vt:lpstr>
      <vt:lpstr>Given Gini and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