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m Emilie" sheetId="1" r:id="rId4"/>
    <sheet state="hidden" name="Sheet1" sheetId="2" r:id="rId5"/>
    <sheet state="hidden" name="scholarship year2019 (2)" sheetId="3" r:id="rId6"/>
    <sheet state="hidden" name="Sheet2" sheetId="4" r:id="rId7"/>
  </sheets>
  <definedNames>
    <definedName localSheetId="2" name="Print_Area">'scholarship year2019 (2)'!$A$1:$I$69</definedName>
    <definedName localSheetId="2" name="Print_Titles">'scholarship year2019 (2)'!$A$7:$IV$9</definedName>
  </definedNames>
  <calcPr/>
</workbook>
</file>

<file path=xl/sharedStrings.xml><?xml version="1.0" encoding="utf-8"?>
<sst xmlns="http://schemas.openxmlformats.org/spreadsheetml/2006/main" count="206" uniqueCount="142">
  <si>
    <t>MSU-Iligan Institute of Technology</t>
  </si>
  <si>
    <t>Office of Admissions and Scholarship Administration</t>
  </si>
  <si>
    <t>Distribution of  Scholarship &amp; Grants from Year 2019 to Present</t>
  </si>
  <si>
    <t>Scholarships/Grants Program</t>
  </si>
  <si>
    <t xml:space="preserve">Number of Scholars/Grantees </t>
  </si>
  <si>
    <t>2nd Semester  AY2018-2019 (January-May 2019)</t>
  </si>
  <si>
    <t>1st Semester AY2019-2020 (August-December 2019)</t>
  </si>
  <si>
    <t>2nd Semester AY2019-2020 (January - May 2020)</t>
  </si>
  <si>
    <t>1st Semester AY2020-2021 (August-December 2020)</t>
  </si>
  <si>
    <t>2nd Semester AY2020-2021 (January - May 2021)</t>
  </si>
  <si>
    <t>1st Semester AY2021-2022 (August-December 2021)</t>
  </si>
  <si>
    <t>2nd Semester AY2021-2022 (January - May 2022)</t>
  </si>
  <si>
    <t>1st Sem AY2022-2023 (August - December 2022)</t>
  </si>
  <si>
    <t>2nd Sem AY2022-2023 (January - June 2023)</t>
  </si>
  <si>
    <t>1st Sem AY2023-2024 (August- December  2023)</t>
  </si>
  <si>
    <t>2nd Sem AY2023-2024 (January -May  2024)</t>
  </si>
  <si>
    <t>Internal - Government:</t>
  </si>
  <si>
    <t>ANTEU Member</t>
  </si>
  <si>
    <t>for ANTEU MSU-IIT employees taking Masteral or Doctorate degree: free tuition only</t>
  </si>
  <si>
    <t>ANTEU Dependent</t>
  </si>
  <si>
    <t>Dependent of Employee: free tuition only</t>
  </si>
  <si>
    <t xml:space="preserve">APDP </t>
  </si>
  <si>
    <t>c/o OVCAA</t>
  </si>
  <si>
    <t>Employee MSU System</t>
  </si>
  <si>
    <t>for MSUS employees taking Masteral or Doctorate degree: 50 % discount on tuition only</t>
  </si>
  <si>
    <t xml:space="preserve">Employee  MSU-IIT </t>
  </si>
  <si>
    <t>for MSU-IIT employees taking Masteral or Doctorate degree: free tuition only</t>
  </si>
  <si>
    <t>Faculty Union Member</t>
  </si>
  <si>
    <t>for Faculty Union MSU-IIT employees taking Masteral or Doctorate degree: free tuition only</t>
  </si>
  <si>
    <t>FDP (IIT)</t>
  </si>
  <si>
    <t>FDP (Other School)</t>
  </si>
  <si>
    <t>Foreign Student Scholarship (Free Tuition)</t>
  </si>
  <si>
    <t>Graduate Teaching Assistant</t>
  </si>
  <si>
    <t>c/o OSDS</t>
  </si>
  <si>
    <t>Student Assistant</t>
  </si>
  <si>
    <t>Unified: Chancellor Excellence Awardee</t>
  </si>
  <si>
    <t>Student with GPA of 1.20445 - 1.45444 receives stipend of 1,300 pesos per month</t>
  </si>
  <si>
    <t xml:space="preserve">Unified: Dean's Excellence Awardee </t>
  </si>
  <si>
    <t>Student with GPA of 1.45445 - 1.75000 receives stipend of 500 pesos per month</t>
  </si>
  <si>
    <t xml:space="preserve">Unified: Rizal's Excellence Awardee </t>
  </si>
  <si>
    <t>Student with GPA of 1.000 - 1.20444 receives stipend of 2,000 pesos per month</t>
  </si>
  <si>
    <t>MSU-IIT Special Grants: Performing Band: Echoes</t>
  </si>
  <si>
    <t>MSU-IIT Special Grants: Bugle Band</t>
  </si>
  <si>
    <t>MSU-IIT Special Grants: Kalilang Cultural Ensemble</t>
  </si>
  <si>
    <t>MSU-IIT Special Grants: Kalimulan</t>
  </si>
  <si>
    <t>MSU-IIT Special Grants: Varsity: Athletes</t>
  </si>
  <si>
    <t>MSU-IIT Special Grants: OCTAVA</t>
  </si>
  <si>
    <t>MSU-IIT Special Grants: IPAG</t>
  </si>
  <si>
    <t>MSU-IIT Special Grants: Debate Varsity</t>
  </si>
  <si>
    <t>External - Private:</t>
  </si>
  <si>
    <t>ERDT</t>
  </si>
  <si>
    <t>c/o COE Ms. Mugot</t>
  </si>
  <si>
    <t>ILPI</t>
  </si>
  <si>
    <t>Private Sponsor gives students an allowance of 5000 per sem</t>
  </si>
  <si>
    <t>ISKOLAR ng Sunlife</t>
  </si>
  <si>
    <t>Private Sponsor gives students an allowance of 3000 per month plus 2,500 book allowance</t>
  </si>
  <si>
    <t>NGCP EDUCATE</t>
  </si>
  <si>
    <t>GOCC Sponsor gives students an allowance of 5,000 per month plus 5,000 book allowance/Uniform Allowance plus Flexible Learning Activities/Expenses of 15,000</t>
  </si>
  <si>
    <t>PGPRC</t>
  </si>
  <si>
    <t>PhilDev</t>
  </si>
  <si>
    <t>PHINMA</t>
  </si>
  <si>
    <t>Gokongwei</t>
  </si>
  <si>
    <t>MPTC</t>
  </si>
  <si>
    <t>Visayas State University Scholarship</t>
  </si>
  <si>
    <t>External - Government:</t>
  </si>
  <si>
    <t>UniFAST-TES</t>
  </si>
  <si>
    <t>CHED-UniFAST sponsored under R.A. 10931, allowance 3,500 per month plus 2,500 book allowance</t>
  </si>
  <si>
    <t>UniFAST-TDP-TES</t>
  </si>
  <si>
    <t>CHED-UniFAST sponsored under R.A. 10931, allowance 7,500 per semester</t>
  </si>
  <si>
    <t>AICS</t>
  </si>
  <si>
    <t>TDP-SUC</t>
  </si>
  <si>
    <t>CHED-B2Help/ Estatiskolar</t>
  </si>
  <si>
    <t>CHED One-Time grants of 5,000 for graduating students</t>
  </si>
  <si>
    <t>CHED- Full Merit</t>
  </si>
  <si>
    <t>CHED StuFAP: Allowance 20,000 per sem</t>
  </si>
  <si>
    <t>CHED-Half Merit</t>
  </si>
  <si>
    <t>CHED StuFAP: Allowance 10,000 per sem</t>
  </si>
  <si>
    <t>CHED K-12/ Coscho</t>
  </si>
  <si>
    <t>CHED SIKAP</t>
  </si>
  <si>
    <t xml:space="preserve">DOST-ASTHRDP </t>
  </si>
  <si>
    <t>DOST</t>
  </si>
  <si>
    <t>DOST-CBPSME</t>
  </si>
  <si>
    <t>DOST-HRD</t>
  </si>
  <si>
    <t>TOTAL</t>
  </si>
  <si>
    <t>Prepared  by:</t>
  </si>
  <si>
    <t>Noted:</t>
  </si>
  <si>
    <t>RUBELYN R. BARTOLATA</t>
  </si>
  <si>
    <t>JOCELYN P. VILELA, PhD</t>
  </si>
  <si>
    <t>University Research Associate II</t>
  </si>
  <si>
    <t>Head</t>
  </si>
  <si>
    <t>Distribution of  Scholarship Grants</t>
  </si>
  <si>
    <t>Year 2019 -2022</t>
  </si>
  <si>
    <t>Remarks</t>
  </si>
  <si>
    <t>ANTEU MEMBER</t>
  </si>
  <si>
    <t>ANTEU DEPENDENT</t>
  </si>
  <si>
    <t>APSDP</t>
  </si>
  <si>
    <t>Chancellor Excellence Awardee</t>
  </si>
  <si>
    <t>Student with GPA of 1.2445 - 1.4444 receives stipend of 1,300 pesos per month</t>
  </si>
  <si>
    <t xml:space="preserve">Dean's Excellence Awardee </t>
  </si>
  <si>
    <t>Student with GPA of 1.4445 - 1.75000 receives stipend of 500 pesos per month</t>
  </si>
  <si>
    <t>Kalilang Cultural Ensemble</t>
  </si>
  <si>
    <t>GTA</t>
  </si>
  <si>
    <t>IPAG ARM, Inc. Scholarship/NCCA</t>
  </si>
  <si>
    <t>MSU-IIT Band</t>
  </si>
  <si>
    <t>MSU-IIT ECHOES</t>
  </si>
  <si>
    <t>MSU-IIT Employee</t>
  </si>
  <si>
    <t>MSU-IIT KALIMULAN</t>
  </si>
  <si>
    <t>MSU-IIT OCTAVA</t>
  </si>
  <si>
    <t>MSU-IIT Theaters Arts</t>
  </si>
  <si>
    <t>MSU-IIT Varsity</t>
  </si>
  <si>
    <t>Performing Band</t>
  </si>
  <si>
    <t xml:space="preserve">Rizal's Excellence Awardee </t>
  </si>
  <si>
    <t>Student with GPA of 1.000 - 1.2444 receives stipend of 2,000 pesos per month</t>
  </si>
  <si>
    <t>SA/OA/TA</t>
  </si>
  <si>
    <t xml:space="preserve">SASE Top 20 </t>
  </si>
  <si>
    <t>Incoming Freshman whose MSU-SASE scores belongs to Top 20 stipend ranges from 500-2,000 pesos</t>
  </si>
  <si>
    <t>Association of Fil-AM Freemasons of Illinois (AFFI)</t>
  </si>
  <si>
    <t>Private Benefactor from Illinois</t>
  </si>
  <si>
    <t>FDP-Other Schools</t>
  </si>
  <si>
    <t>Cherry Mobile (KOSMOS Tech)</t>
  </si>
  <si>
    <t>Allowance of 10,000 per semester</t>
  </si>
  <si>
    <t>COCOFOUNDATION</t>
  </si>
  <si>
    <t xml:space="preserve">DU30 Cabinet Spouses Asstn. </t>
  </si>
  <si>
    <t>Allowance of 50,000 per semester</t>
  </si>
  <si>
    <t>PhilDev Foundation</t>
  </si>
  <si>
    <t>Allowance of 35,000 per semester, one-on-one mentoring from PhilDev; Annual Camp once a year</t>
  </si>
  <si>
    <t>Robert Schappert (USA) Scholarship Program</t>
  </si>
  <si>
    <t>Private Benefactor from USA ; allowance 5,000 per semester</t>
  </si>
  <si>
    <t>UniFAST-TES-TDP</t>
  </si>
  <si>
    <t>CHED-B2Help</t>
  </si>
  <si>
    <t>CHED - ESGP-PA</t>
  </si>
  <si>
    <t>CHED: allowance 3,500 per month plus 2,500 book allowance</t>
  </si>
  <si>
    <t>CHED- Normalization</t>
  </si>
  <si>
    <t>CHED- FDP</t>
  </si>
  <si>
    <t>CHED-StuFAP: Tulong Dunong Region X</t>
  </si>
  <si>
    <t>CHED StuFAP: Allowance 6,000 per sem</t>
  </si>
  <si>
    <t>CHED K-12</t>
  </si>
  <si>
    <t>DOST-STRAND</t>
  </si>
  <si>
    <t>GENEVIEVE D. BENEGRADO, RPm</t>
  </si>
  <si>
    <t>Adm. Asst.II/ Scholarship Incharge</t>
  </si>
  <si>
    <t>Acting Head</t>
  </si>
  <si>
    <t>July 14,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</si>
</sst>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mmmm d, yyyy"/>
  </numFmts>
  <fonts count="15">
    <font>
      <sz val="10.0"/>
      <color rgb="FF000000"/>
      <name val="Arial"/>
      <scheme val="minor"/>
    </font>
    <font>
      <sz val="12.0"/>
      <color theme="1"/>
      <name val="Century Gothic"/>
    </font>
    <font>
      <sz val="10.0"/>
      <color theme="1"/>
      <name val="Arial"/>
    </font>
    <font>
      <sz val="14.0"/>
      <color theme="1"/>
      <name val="Times New Roman"/>
    </font>
    <font>
      <b/>
      <sz val="14.0"/>
      <color theme="1"/>
      <name val="Times New Roman"/>
    </font>
    <font>
      <b/>
      <sz val="12.0"/>
      <color theme="1"/>
      <name val="Times New Roman"/>
    </font>
    <font/>
    <font>
      <b/>
      <sz val="8.0"/>
      <color theme="1"/>
      <name val="Arial Narrow"/>
    </font>
    <font>
      <b/>
      <i/>
      <sz val="12.0"/>
      <color theme="1"/>
      <name val="Times New Roman"/>
    </font>
    <font>
      <b/>
      <sz val="10.0"/>
      <color theme="1"/>
      <name val="Arial"/>
    </font>
    <font>
      <sz val="10.0"/>
      <color theme="1"/>
      <name val="Arial Narrow"/>
    </font>
    <font>
      <b/>
      <sz val="12.0"/>
      <color theme="1"/>
      <name val="Arial Narrow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2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shrinkToFit="0" vertical="center" wrapText="1"/>
    </xf>
    <xf borderId="5" fillId="0" fontId="6" numFmtId="0" xfId="0" applyBorder="1" applyFont="1"/>
    <xf borderId="6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8" fillId="0" fontId="8" numFmtId="0" xfId="0" applyAlignment="1" applyBorder="1" applyFont="1">
      <alignment shrinkToFit="0" vertical="top" wrapText="1"/>
    </xf>
    <xf borderId="9" fillId="0" fontId="8" numFmtId="0" xfId="0" applyAlignment="1" applyBorder="1" applyFont="1">
      <alignment horizontal="center" shrinkToFit="0" vertical="top" wrapText="1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9" numFmtId="0" xfId="0" applyAlignment="1" applyBorder="1" applyFont="1">
      <alignment horizontal="center" shrinkToFit="0" vertical="bottom" wrapText="0"/>
    </xf>
    <xf borderId="12" fillId="0" fontId="9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3" fillId="0" fontId="10" numFmtId="0" xfId="0" applyAlignment="1" applyBorder="1" applyFont="1">
      <alignment horizontal="left" shrinkToFit="0" vertical="center" wrapText="1"/>
    </xf>
    <xf borderId="14" fillId="0" fontId="10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0" fontId="10" numFmtId="0" xfId="0" applyAlignment="1" applyFont="1">
      <alignment horizontal="center" shrinkToFit="0" vertical="center" wrapText="0"/>
    </xf>
    <xf borderId="13" fillId="0" fontId="10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19" fillId="0" fontId="10" numFmtId="0" xfId="0" applyAlignment="1" applyBorder="1" applyFont="1">
      <alignment horizontal="center" shrinkToFit="0" vertical="center" wrapText="0"/>
    </xf>
    <xf borderId="20" fillId="0" fontId="8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21" fillId="0" fontId="10" numFmtId="0" xfId="0" applyAlignment="1" applyBorder="1" applyFont="1">
      <alignment horizontal="left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0"/>
    </xf>
    <xf borderId="23" fillId="0" fontId="10" numFmtId="0" xfId="0" applyAlignment="1" applyBorder="1" applyFont="1">
      <alignment horizontal="center" shrinkToFit="0" vertical="center" wrapText="0"/>
    </xf>
    <xf borderId="24" fillId="0" fontId="10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0"/>
    </xf>
    <xf borderId="26" fillId="0" fontId="2" numFmtId="0" xfId="0" applyAlignment="1" applyBorder="1" applyFont="1">
      <alignment horizontal="center" shrinkToFit="0" vertical="center" wrapText="0"/>
    </xf>
    <xf borderId="27" fillId="0" fontId="2" numFmtId="0" xfId="0" applyAlignment="1" applyBorder="1" applyFont="1">
      <alignment horizontal="center" shrinkToFit="0" vertical="center" wrapText="0"/>
    </xf>
    <xf borderId="13" fillId="0" fontId="10" numFmtId="0" xfId="0" applyAlignment="1" applyBorder="1" applyFont="1">
      <alignment shrinkToFit="0" vertical="center" wrapText="0"/>
    </xf>
    <xf borderId="6" fillId="0" fontId="10" numFmtId="0" xfId="0" applyAlignment="1" applyBorder="1" applyFont="1">
      <alignment shrinkToFit="0" vertical="center" wrapText="0"/>
    </xf>
    <xf borderId="28" fillId="0" fontId="11" numFmtId="0" xfId="0" applyAlignment="1" applyBorder="1" applyFont="1">
      <alignment horizontal="center" shrinkToFit="0" vertical="top" wrapText="1"/>
    </xf>
    <xf borderId="29" fillId="0" fontId="11" numFmtId="164" xfId="0" applyAlignment="1" applyBorder="1" applyFont="1" applyNumberFormat="1">
      <alignment horizontal="center" shrinkToFit="0" vertical="center" wrapText="1"/>
    </xf>
    <xf borderId="29" fillId="0" fontId="12" numFmtId="164" xfId="0" applyAlignment="1" applyBorder="1" applyFont="1" applyNumberFormat="1">
      <alignment shrinkToFit="0" vertical="center" wrapText="0"/>
    </xf>
    <xf borderId="30" fillId="0" fontId="12" numFmtId="164" xfId="0" applyAlignment="1" applyBorder="1" applyFont="1" applyNumberFormat="1">
      <alignment shrinkToFit="0" vertical="center" wrapText="0"/>
    </xf>
    <xf borderId="29" fillId="0" fontId="12" numFmtId="164" xfId="0" applyAlignment="1" applyBorder="1" applyFont="1" applyNumberFormat="1">
      <alignment horizontal="center" shrinkToFit="0" vertical="center" wrapText="0"/>
    </xf>
    <xf borderId="31" fillId="0" fontId="12" numFmtId="164" xfId="0" applyAlignment="1" applyBorder="1" applyFont="1" applyNumberFormat="1">
      <alignment horizontal="center" shrinkToFit="0" vertical="center" wrapText="0"/>
    </xf>
    <xf borderId="30" fillId="0" fontId="12" numFmtId="164" xfId="0" applyAlignment="1" applyBorder="1" applyFont="1" applyNumberFormat="1">
      <alignment horizontal="center" shrinkToFit="0" vertical="center" wrapText="0"/>
    </xf>
    <xf borderId="32" fillId="0" fontId="12" numFmtId="164" xfId="0" applyAlignment="1" applyBorder="1" applyFont="1" applyNumberForma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top" wrapText="1"/>
    </xf>
    <xf borderId="0" fillId="0" fontId="13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left" readingOrder="0" shrinkToFit="0" vertical="bottom" wrapText="0"/>
    </xf>
    <xf borderId="33" fillId="0" fontId="4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1"/>
    </xf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41" fillId="0" fontId="7" numFmtId="0" xfId="0" applyAlignment="1" applyBorder="1" applyFont="1">
      <alignment horizontal="center" shrinkToFit="0" vertical="center" wrapText="1"/>
    </xf>
    <xf borderId="33" fillId="0" fontId="7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top" wrapText="1"/>
    </xf>
    <xf borderId="25" fillId="0" fontId="2" numFmtId="0" xfId="0" applyAlignment="1" applyBorder="1" applyFont="1">
      <alignment shrinkToFit="0" vertical="bottom" wrapText="0"/>
    </xf>
    <xf borderId="27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14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shrinkToFit="0" vertical="center" wrapText="0"/>
    </xf>
    <xf borderId="0" fillId="0" fontId="14" numFmtId="0" xfId="0" applyFont="1"/>
    <xf borderId="13" fillId="0" fontId="10" numFmtId="0" xfId="0" applyAlignment="1" applyBorder="1" applyFont="1">
      <alignment horizontal="left" shrinkToFit="0" vertical="center" wrapText="0"/>
    </xf>
    <xf borderId="13" fillId="0" fontId="8" numFmtId="0" xfId="0" applyAlignment="1" applyBorder="1" applyFont="1">
      <alignment horizontal="left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center" shrinkToFit="0" vertical="top" wrapText="1"/>
    </xf>
    <xf borderId="7" fillId="0" fontId="12" numFmtId="0" xfId="0" applyAlignment="1" applyBorder="1" applyFont="1">
      <alignment shrinkToFit="0" vertical="top" wrapText="0"/>
    </xf>
    <xf borderId="7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0"/>
    <col customWidth="1" min="2" max="11" width="9.13"/>
    <col customWidth="1" min="12" max="12" width="9.75"/>
    <col customWidth="1" min="13" max="26" width="8.0"/>
  </cols>
  <sheetData>
    <row r="1" ht="17.25" customHeight="1">
      <c r="A1" s="1" t="s">
        <v>0</v>
      </c>
      <c r="I1" s="1"/>
      <c r="J1" s="1"/>
      <c r="K1" s="1"/>
      <c r="L1" s="1"/>
    </row>
    <row r="2" ht="17.25" customHeight="1">
      <c r="A2" s="1" t="s">
        <v>1</v>
      </c>
      <c r="I2" s="1"/>
      <c r="J2" s="1"/>
      <c r="K2" s="1"/>
      <c r="L2" s="1"/>
    </row>
    <row r="3" ht="12.75" customHeight="1">
      <c r="A3" s="2"/>
      <c r="B3" s="2"/>
      <c r="C3" s="2"/>
      <c r="D3" s="2"/>
    </row>
    <row r="4" ht="18.75" customHeight="1">
      <c r="A4" s="3" t="s">
        <v>2</v>
      </c>
      <c r="K4" s="3"/>
      <c r="L4" s="3"/>
    </row>
    <row r="5" ht="13.5" customHeight="1"/>
    <row r="6" ht="15.75" customHeight="1">
      <c r="A6" s="4" t="s">
        <v>3</v>
      </c>
      <c r="B6" s="5" t="s">
        <v>4</v>
      </c>
      <c r="C6" s="6"/>
      <c r="D6" s="6"/>
      <c r="E6" s="6"/>
      <c r="F6" s="6"/>
      <c r="G6" s="6"/>
      <c r="H6" s="6"/>
      <c r="I6" s="6"/>
      <c r="J6" s="6"/>
      <c r="K6" s="6"/>
      <c r="L6" s="7"/>
      <c r="M6" s="8"/>
    </row>
    <row r="7" ht="64.5" customHeight="1">
      <c r="A7" s="9"/>
      <c r="B7" s="10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2" t="s">
        <v>14</v>
      </c>
      <c r="L7" s="11" t="s">
        <v>15</v>
      </c>
      <c r="M7" s="13"/>
    </row>
    <row r="8" ht="15.75" customHeight="1">
      <c r="A8" s="14" t="s">
        <v>16</v>
      </c>
      <c r="B8" s="15"/>
      <c r="C8" s="15"/>
      <c r="D8" s="15"/>
      <c r="E8" s="16"/>
      <c r="F8" s="16"/>
      <c r="G8" s="16"/>
      <c r="H8" s="16"/>
      <c r="I8" s="16"/>
      <c r="J8" s="17"/>
      <c r="K8" s="18"/>
      <c r="L8" s="19"/>
      <c r="M8" s="20"/>
      <c r="N8" s="20"/>
      <c r="O8" s="20"/>
      <c r="P8" s="20"/>
      <c r="Q8" s="20"/>
      <c r="R8" s="20"/>
      <c r="S8" s="20"/>
      <c r="T8" s="20"/>
    </row>
    <row r="9" ht="12.75" customHeight="1">
      <c r="A9" s="21" t="s">
        <v>17</v>
      </c>
      <c r="B9" s="22">
        <v>27.0</v>
      </c>
      <c r="C9" s="22">
        <v>29.0</v>
      </c>
      <c r="D9" s="22">
        <v>27.0</v>
      </c>
      <c r="E9" s="23">
        <v>28.0</v>
      </c>
      <c r="F9" s="23">
        <v>23.0</v>
      </c>
      <c r="G9" s="23">
        <v>18.0</v>
      </c>
      <c r="H9" s="23">
        <v>18.0</v>
      </c>
      <c r="I9" s="23">
        <v>18.0</v>
      </c>
      <c r="J9" s="24">
        <v>17.0</v>
      </c>
      <c r="K9" s="25">
        <v>27.0</v>
      </c>
      <c r="L9" s="26">
        <v>18.0</v>
      </c>
      <c r="M9" s="27" t="s">
        <v>18</v>
      </c>
      <c r="N9" s="28"/>
      <c r="O9" s="28"/>
      <c r="P9" s="28"/>
      <c r="Q9" s="28"/>
      <c r="R9" s="28"/>
      <c r="S9" s="28"/>
      <c r="T9" s="28"/>
    </row>
    <row r="10" ht="12.75" customHeight="1">
      <c r="A10" s="21" t="s">
        <v>19</v>
      </c>
      <c r="B10" s="22"/>
      <c r="C10" s="22"/>
      <c r="D10" s="22"/>
      <c r="E10" s="23"/>
      <c r="F10" s="23">
        <v>1.0</v>
      </c>
      <c r="G10" s="23"/>
      <c r="H10" s="23"/>
      <c r="I10" s="23"/>
      <c r="J10" s="24"/>
      <c r="K10" s="25"/>
      <c r="L10" s="26"/>
      <c r="M10" s="27" t="s">
        <v>20</v>
      </c>
      <c r="N10" s="28"/>
      <c r="O10" s="28"/>
      <c r="P10" s="28"/>
      <c r="Q10" s="28"/>
      <c r="R10" s="28"/>
      <c r="S10" s="28"/>
      <c r="T10" s="28"/>
    </row>
    <row r="11" ht="12.75" customHeight="1">
      <c r="A11" s="21" t="s">
        <v>21</v>
      </c>
      <c r="B11" s="22">
        <v>3.0</v>
      </c>
      <c r="C11" s="22">
        <v>6.0</v>
      </c>
      <c r="D11" s="22">
        <v>7.0</v>
      </c>
      <c r="E11" s="23">
        <v>6.0</v>
      </c>
      <c r="F11" s="23">
        <v>5.0</v>
      </c>
      <c r="G11" s="23">
        <v>3.0</v>
      </c>
      <c r="H11" s="23">
        <v>5.0</v>
      </c>
      <c r="I11" s="23">
        <v>7.0</v>
      </c>
      <c r="J11" s="24">
        <v>8.0</v>
      </c>
      <c r="K11" s="25">
        <v>7.0</v>
      </c>
      <c r="L11" s="26">
        <v>6.0</v>
      </c>
      <c r="M11" s="27" t="s">
        <v>22</v>
      </c>
      <c r="N11" s="28"/>
      <c r="O11" s="28"/>
      <c r="P11" s="28"/>
      <c r="Q11" s="28"/>
      <c r="R11" s="28"/>
      <c r="S11" s="28"/>
      <c r="T11" s="28"/>
    </row>
    <row r="12" ht="12.75" customHeight="1">
      <c r="A12" s="21" t="s">
        <v>23</v>
      </c>
      <c r="B12" s="22">
        <v>22.0</v>
      </c>
      <c r="C12" s="22">
        <v>24.0</v>
      </c>
      <c r="D12" s="22">
        <v>22.0</v>
      </c>
      <c r="E12" s="23">
        <v>20.0</v>
      </c>
      <c r="F12" s="23">
        <v>13.0</v>
      </c>
      <c r="G12" s="23">
        <v>13.0</v>
      </c>
      <c r="H12" s="23">
        <v>13.0</v>
      </c>
      <c r="I12" s="23">
        <v>14.0</v>
      </c>
      <c r="J12" s="24">
        <v>16.0</v>
      </c>
      <c r="K12" s="25">
        <v>25.0</v>
      </c>
      <c r="L12" s="26">
        <v>24.0</v>
      </c>
      <c r="M12" s="27" t="s">
        <v>24</v>
      </c>
      <c r="N12" s="28"/>
      <c r="O12" s="28"/>
      <c r="P12" s="28"/>
      <c r="Q12" s="28"/>
      <c r="R12" s="28"/>
      <c r="S12" s="28"/>
      <c r="T12" s="28"/>
    </row>
    <row r="13" ht="12.75" customHeight="1">
      <c r="A13" s="21" t="s">
        <v>25</v>
      </c>
      <c r="B13" s="22">
        <v>7.0</v>
      </c>
      <c r="C13" s="22">
        <v>7.0</v>
      </c>
      <c r="D13" s="22">
        <v>5.0</v>
      </c>
      <c r="E13" s="23">
        <v>5.0</v>
      </c>
      <c r="F13" s="23">
        <v>4.0</v>
      </c>
      <c r="G13" s="23">
        <v>2.0</v>
      </c>
      <c r="H13" s="23"/>
      <c r="I13" s="23">
        <v>2.0</v>
      </c>
      <c r="J13" s="24">
        <v>1.0</v>
      </c>
      <c r="K13" s="25">
        <v>2.0</v>
      </c>
      <c r="L13" s="26">
        <v>4.0</v>
      </c>
      <c r="M13" s="27" t="s">
        <v>26</v>
      </c>
      <c r="N13" s="28"/>
      <c r="O13" s="28"/>
      <c r="P13" s="28"/>
      <c r="Q13" s="28"/>
      <c r="R13" s="28"/>
      <c r="S13" s="28"/>
      <c r="T13" s="28"/>
    </row>
    <row r="14" ht="12.75" customHeight="1">
      <c r="A14" s="21" t="s">
        <v>27</v>
      </c>
      <c r="B14" s="22">
        <v>16.0</v>
      </c>
      <c r="C14" s="22">
        <v>9.0</v>
      </c>
      <c r="D14" s="22">
        <v>18.0</v>
      </c>
      <c r="E14" s="23">
        <v>12.0</v>
      </c>
      <c r="F14" s="23">
        <v>16.0</v>
      </c>
      <c r="G14" s="23">
        <v>21.0</v>
      </c>
      <c r="H14" s="23">
        <v>18.0</v>
      </c>
      <c r="I14" s="23">
        <v>20.0</v>
      </c>
      <c r="J14" s="24">
        <v>17.0</v>
      </c>
      <c r="K14" s="25">
        <v>15.0</v>
      </c>
      <c r="L14" s="26">
        <v>17.0</v>
      </c>
      <c r="M14" s="27" t="s">
        <v>28</v>
      </c>
      <c r="N14" s="28"/>
      <c r="O14" s="28"/>
      <c r="P14" s="28"/>
      <c r="Q14" s="28"/>
      <c r="R14" s="28"/>
      <c r="S14" s="28"/>
      <c r="T14" s="28"/>
    </row>
    <row r="15" ht="12.75" customHeight="1">
      <c r="A15" s="21" t="s">
        <v>29</v>
      </c>
      <c r="B15" s="22">
        <v>1.0</v>
      </c>
      <c r="C15" s="22">
        <v>1.0</v>
      </c>
      <c r="D15" s="22">
        <v>1.0</v>
      </c>
      <c r="E15" s="23">
        <v>1.0</v>
      </c>
      <c r="F15" s="23"/>
      <c r="G15" s="23">
        <v>1.0</v>
      </c>
      <c r="H15" s="23"/>
      <c r="I15" s="23"/>
      <c r="J15" s="24">
        <v>1.0</v>
      </c>
      <c r="K15" s="25">
        <v>1.0</v>
      </c>
      <c r="L15" s="26">
        <v>1.0</v>
      </c>
      <c r="M15" s="27" t="s">
        <v>22</v>
      </c>
      <c r="N15" s="28"/>
      <c r="O15" s="28"/>
      <c r="P15" s="28"/>
      <c r="Q15" s="28"/>
      <c r="R15" s="28"/>
      <c r="S15" s="28"/>
      <c r="T15" s="28"/>
    </row>
    <row r="16" ht="12.75" customHeight="1">
      <c r="A16" s="21" t="s">
        <v>30</v>
      </c>
      <c r="B16" s="22"/>
      <c r="C16" s="22"/>
      <c r="D16" s="22"/>
      <c r="E16" s="23"/>
      <c r="F16" s="23"/>
      <c r="G16" s="23"/>
      <c r="H16" s="23"/>
      <c r="I16" s="23"/>
      <c r="J16" s="24">
        <v>1.0</v>
      </c>
      <c r="K16" s="25">
        <v>2.0</v>
      </c>
      <c r="L16" s="26">
        <v>1.0</v>
      </c>
      <c r="M16" s="27"/>
      <c r="N16" s="28"/>
      <c r="O16" s="28"/>
      <c r="P16" s="28"/>
      <c r="Q16" s="28"/>
      <c r="R16" s="28"/>
      <c r="S16" s="28"/>
      <c r="T16" s="28"/>
    </row>
    <row r="17" ht="12.75" customHeight="1">
      <c r="A17" s="29" t="s">
        <v>31</v>
      </c>
      <c r="B17" s="22"/>
      <c r="C17" s="22"/>
      <c r="D17" s="22"/>
      <c r="E17" s="23">
        <v>2.0</v>
      </c>
      <c r="F17" s="23">
        <v>4.0</v>
      </c>
      <c r="G17" s="23">
        <v>2.0</v>
      </c>
      <c r="H17" s="23"/>
      <c r="I17" s="23">
        <v>2.0</v>
      </c>
      <c r="J17" s="24">
        <v>2.0</v>
      </c>
      <c r="K17" s="25">
        <v>2.0</v>
      </c>
      <c r="L17" s="26"/>
      <c r="M17" s="28"/>
      <c r="N17" s="28"/>
      <c r="O17" s="28"/>
      <c r="P17" s="28"/>
      <c r="Q17" s="28"/>
      <c r="R17" s="28"/>
      <c r="S17" s="28"/>
      <c r="T17" s="28"/>
    </row>
    <row r="18" ht="12.75" customHeight="1">
      <c r="A18" s="21" t="s">
        <v>32</v>
      </c>
      <c r="B18" s="22">
        <v>6.0</v>
      </c>
      <c r="C18" s="22">
        <v>8.0</v>
      </c>
      <c r="D18" s="22">
        <v>8.0</v>
      </c>
      <c r="E18" s="23">
        <v>8.0</v>
      </c>
      <c r="F18" s="23">
        <v>9.0</v>
      </c>
      <c r="G18" s="23">
        <v>16.0</v>
      </c>
      <c r="H18" s="23">
        <v>9.0</v>
      </c>
      <c r="I18" s="23">
        <v>13.0</v>
      </c>
      <c r="J18" s="24"/>
      <c r="K18" s="25"/>
      <c r="L18" s="26">
        <v>14.0</v>
      </c>
      <c r="M18" s="28" t="s">
        <v>33</v>
      </c>
      <c r="N18" s="28"/>
      <c r="O18" s="28"/>
      <c r="P18" s="28"/>
      <c r="Q18" s="28"/>
      <c r="R18" s="28"/>
      <c r="S18" s="28"/>
      <c r="T18" s="28"/>
    </row>
    <row r="19" ht="12.75" customHeight="1">
      <c r="A19" s="21" t="s">
        <v>34</v>
      </c>
      <c r="B19" s="22"/>
      <c r="C19" s="22">
        <v>75.0</v>
      </c>
      <c r="D19" s="22">
        <v>67.0</v>
      </c>
      <c r="E19" s="23">
        <v>75.0</v>
      </c>
      <c r="F19" s="23"/>
      <c r="G19" s="23"/>
      <c r="H19" s="23"/>
      <c r="I19" s="23">
        <v>15.0</v>
      </c>
      <c r="J19" s="24">
        <v>41.0</v>
      </c>
      <c r="K19" s="25"/>
      <c r="L19" s="26"/>
      <c r="M19" s="28"/>
      <c r="N19" s="28"/>
      <c r="O19" s="28"/>
      <c r="P19" s="28"/>
      <c r="Q19" s="28"/>
      <c r="R19" s="28"/>
      <c r="S19" s="28"/>
      <c r="T19" s="28"/>
    </row>
    <row r="20" ht="25.5" customHeight="1">
      <c r="A20" s="21" t="s">
        <v>35</v>
      </c>
      <c r="B20" s="22">
        <v>654.0</v>
      </c>
      <c r="C20" s="22">
        <v>430.0</v>
      </c>
      <c r="D20" s="22">
        <v>739.0</v>
      </c>
      <c r="E20" s="23">
        <f>27+678</f>
        <v>705</v>
      </c>
      <c r="F20" s="23">
        <v>2099.0</v>
      </c>
      <c r="G20" s="23">
        <v>1727.0</v>
      </c>
      <c r="H20" s="23">
        <v>2243.0</v>
      </c>
      <c r="I20" s="23">
        <v>2107.0</v>
      </c>
      <c r="J20" s="24">
        <v>2288.0</v>
      </c>
      <c r="K20" s="25">
        <v>1720.0</v>
      </c>
      <c r="L20" s="26">
        <v>1503.0</v>
      </c>
      <c r="M20" s="27" t="s">
        <v>36</v>
      </c>
      <c r="N20" s="28"/>
      <c r="O20" s="28"/>
      <c r="P20" s="28"/>
      <c r="Q20" s="28"/>
      <c r="R20" s="28"/>
      <c r="S20" s="28"/>
      <c r="T20" s="28"/>
    </row>
    <row r="21" ht="12.75" customHeight="1">
      <c r="A21" s="21" t="s">
        <v>37</v>
      </c>
      <c r="B21" s="22">
        <v>54.0</v>
      </c>
      <c r="C21" s="22">
        <v>724.0</v>
      </c>
      <c r="D21" s="22">
        <v>1454.0</v>
      </c>
      <c r="E21" s="23">
        <f>62+1305</f>
        <v>1367</v>
      </c>
      <c r="F21" s="23">
        <v>1821.0</v>
      </c>
      <c r="G21" s="23">
        <v>1454.0</v>
      </c>
      <c r="H21" s="23">
        <v>1985.0</v>
      </c>
      <c r="I21" s="23">
        <v>1649.0</v>
      </c>
      <c r="J21" s="24">
        <v>2324.0</v>
      </c>
      <c r="K21" s="25">
        <v>1759.0</v>
      </c>
      <c r="L21" s="26">
        <v>1822.0</v>
      </c>
      <c r="M21" s="27" t="s">
        <v>38</v>
      </c>
      <c r="N21" s="28"/>
      <c r="O21" s="28"/>
      <c r="P21" s="28"/>
      <c r="Q21" s="28"/>
      <c r="R21" s="28"/>
      <c r="S21" s="28"/>
      <c r="T21" s="28"/>
    </row>
    <row r="22" ht="12.75" customHeight="1">
      <c r="A22" s="21" t="s">
        <v>39</v>
      </c>
      <c r="B22" s="22">
        <v>108.0</v>
      </c>
      <c r="C22" s="22">
        <v>74.0</v>
      </c>
      <c r="D22" s="22">
        <v>168.0</v>
      </c>
      <c r="E22" s="23">
        <f>2+156</f>
        <v>158</v>
      </c>
      <c r="F22" s="23">
        <v>433.0</v>
      </c>
      <c r="G22" s="23">
        <v>523.0</v>
      </c>
      <c r="H22" s="23">
        <v>878.0</v>
      </c>
      <c r="I22" s="23">
        <v>558.0</v>
      </c>
      <c r="J22" s="24">
        <v>529.0</v>
      </c>
      <c r="K22" s="25">
        <v>380.0</v>
      </c>
      <c r="L22" s="26">
        <v>444.0</v>
      </c>
      <c r="M22" s="27" t="s">
        <v>40</v>
      </c>
      <c r="N22" s="28"/>
      <c r="O22" s="28"/>
      <c r="P22" s="28"/>
      <c r="Q22" s="28"/>
      <c r="R22" s="28"/>
      <c r="S22" s="28"/>
      <c r="T22" s="28"/>
    </row>
    <row r="23" ht="12.75" customHeight="1">
      <c r="A23" s="29" t="s">
        <v>41</v>
      </c>
      <c r="B23" s="22">
        <v>18.0</v>
      </c>
      <c r="C23" s="22">
        <v>25.0</v>
      </c>
      <c r="D23" s="22">
        <v>22.0</v>
      </c>
      <c r="E23" s="23">
        <v>24.0</v>
      </c>
      <c r="F23" s="23">
        <v>20.0</v>
      </c>
      <c r="G23" s="23">
        <v>25.0</v>
      </c>
      <c r="H23" s="23">
        <v>23.0</v>
      </c>
      <c r="I23" s="23">
        <v>25.0</v>
      </c>
      <c r="J23" s="24">
        <v>21.0</v>
      </c>
      <c r="K23" s="25"/>
      <c r="L23" s="26"/>
      <c r="M23" s="28" t="s">
        <v>33</v>
      </c>
      <c r="N23" s="28"/>
      <c r="O23" s="28"/>
      <c r="P23" s="28"/>
      <c r="Q23" s="28"/>
      <c r="R23" s="28"/>
      <c r="S23" s="28"/>
      <c r="T23" s="28"/>
    </row>
    <row r="24" ht="12.75" customHeight="1">
      <c r="A24" s="29" t="s">
        <v>42</v>
      </c>
      <c r="B24" s="22">
        <v>11.0</v>
      </c>
      <c r="C24" s="22">
        <v>15.0</v>
      </c>
      <c r="D24" s="23">
        <v>14.0</v>
      </c>
      <c r="E24" s="23">
        <v>17.0</v>
      </c>
      <c r="F24" s="23">
        <v>17.0</v>
      </c>
      <c r="G24" s="23">
        <v>17.0</v>
      </c>
      <c r="H24" s="23">
        <v>17.0</v>
      </c>
      <c r="I24" s="23">
        <v>17.0</v>
      </c>
      <c r="J24" s="24">
        <v>17.0</v>
      </c>
      <c r="K24" s="25"/>
      <c r="L24" s="26"/>
      <c r="M24" s="28"/>
      <c r="N24" s="28"/>
      <c r="O24" s="28"/>
      <c r="P24" s="28"/>
      <c r="Q24" s="28"/>
      <c r="R24" s="28"/>
      <c r="S24" s="28"/>
      <c r="T24" s="28"/>
    </row>
    <row r="25" ht="12.75" customHeight="1">
      <c r="A25" s="29" t="s">
        <v>43</v>
      </c>
      <c r="B25" s="22">
        <v>14.0</v>
      </c>
      <c r="C25" s="22">
        <v>15.0</v>
      </c>
      <c r="D25" s="23">
        <v>13.0</v>
      </c>
      <c r="E25" s="23">
        <v>15.0</v>
      </c>
      <c r="F25" s="23">
        <v>13.0</v>
      </c>
      <c r="G25" s="23">
        <v>14.0</v>
      </c>
      <c r="H25" s="23">
        <v>15.0</v>
      </c>
      <c r="I25" s="23">
        <v>15.0</v>
      </c>
      <c r="J25" s="24">
        <v>15.0</v>
      </c>
      <c r="K25" s="25"/>
      <c r="L25" s="26"/>
      <c r="M25" s="28"/>
      <c r="N25" s="28"/>
      <c r="O25" s="28"/>
      <c r="P25" s="28"/>
      <c r="Q25" s="28"/>
      <c r="R25" s="28"/>
      <c r="S25" s="28"/>
      <c r="T25" s="28"/>
    </row>
    <row r="26" ht="12.75" customHeight="1">
      <c r="A26" s="29" t="s">
        <v>44</v>
      </c>
      <c r="B26" s="22">
        <v>20.0</v>
      </c>
      <c r="C26" s="22">
        <v>24.0</v>
      </c>
      <c r="D26" s="22">
        <v>25.0</v>
      </c>
      <c r="E26" s="23">
        <v>25.0</v>
      </c>
      <c r="F26" s="23">
        <v>25.0</v>
      </c>
      <c r="G26" s="23">
        <v>25.0</v>
      </c>
      <c r="H26" s="23">
        <v>25.0</v>
      </c>
      <c r="I26" s="23">
        <v>25.0</v>
      </c>
      <c r="J26" s="24">
        <v>25.0</v>
      </c>
      <c r="K26" s="25"/>
      <c r="L26" s="26"/>
      <c r="M26" s="28"/>
      <c r="N26" s="28"/>
      <c r="O26" s="28"/>
      <c r="P26" s="28"/>
      <c r="Q26" s="28"/>
      <c r="R26" s="28"/>
      <c r="S26" s="28"/>
      <c r="T26" s="28"/>
    </row>
    <row r="27" ht="12.75" customHeight="1">
      <c r="A27" s="29" t="s">
        <v>45</v>
      </c>
      <c r="B27" s="22">
        <v>31.0</v>
      </c>
      <c r="C27" s="22">
        <v>50.0</v>
      </c>
      <c r="D27" s="22">
        <v>44.0</v>
      </c>
      <c r="E27" s="23">
        <v>50.0</v>
      </c>
      <c r="F27" s="23">
        <v>48.0</v>
      </c>
      <c r="G27" s="23">
        <v>50.0</v>
      </c>
      <c r="H27" s="23">
        <v>50.0</v>
      </c>
      <c r="I27" s="23">
        <v>50.0</v>
      </c>
      <c r="J27" s="24">
        <v>50.0</v>
      </c>
      <c r="K27" s="25"/>
      <c r="L27" s="26"/>
      <c r="M27" s="28"/>
      <c r="N27" s="28"/>
      <c r="O27" s="28"/>
      <c r="P27" s="28"/>
      <c r="Q27" s="28"/>
      <c r="R27" s="28"/>
      <c r="S27" s="28"/>
      <c r="T27" s="28"/>
    </row>
    <row r="28" ht="12.75" customHeight="1">
      <c r="A28" s="29" t="s">
        <v>46</v>
      </c>
      <c r="B28" s="22"/>
      <c r="C28" s="22">
        <v>24.0</v>
      </c>
      <c r="D28" s="22">
        <v>25.0</v>
      </c>
      <c r="E28" s="23">
        <v>25.0</v>
      </c>
      <c r="F28" s="23">
        <v>25.0</v>
      </c>
      <c r="G28" s="23">
        <v>25.0</v>
      </c>
      <c r="H28" s="23">
        <v>25.0</v>
      </c>
      <c r="I28" s="23">
        <v>25.0</v>
      </c>
      <c r="J28" s="24">
        <v>25.0</v>
      </c>
      <c r="K28" s="25"/>
      <c r="L28" s="26"/>
      <c r="M28" s="28"/>
      <c r="N28" s="28"/>
      <c r="O28" s="28"/>
      <c r="P28" s="28"/>
      <c r="Q28" s="28"/>
      <c r="R28" s="28"/>
      <c r="S28" s="28"/>
      <c r="T28" s="28"/>
    </row>
    <row r="29" ht="12.75" customHeight="1">
      <c r="A29" s="29" t="s">
        <v>47</v>
      </c>
      <c r="B29" s="22">
        <v>12.0</v>
      </c>
      <c r="C29" s="22">
        <v>25.0</v>
      </c>
      <c r="D29" s="22">
        <v>25.0</v>
      </c>
      <c r="E29" s="23">
        <v>25.0</v>
      </c>
      <c r="F29" s="23">
        <v>23.0</v>
      </c>
      <c r="G29" s="23">
        <v>25.0</v>
      </c>
      <c r="H29" s="23">
        <v>25.0</v>
      </c>
      <c r="I29" s="23">
        <v>25.0</v>
      </c>
      <c r="J29" s="24">
        <v>25.0</v>
      </c>
      <c r="K29" s="25"/>
      <c r="L29" s="26"/>
      <c r="M29" s="28"/>
      <c r="N29" s="28"/>
      <c r="O29" s="28"/>
      <c r="P29" s="28"/>
      <c r="Q29" s="28"/>
      <c r="R29" s="28"/>
      <c r="S29" s="28"/>
      <c r="T29" s="28"/>
    </row>
    <row r="30" ht="13.5" customHeight="1">
      <c r="A30" s="30" t="s">
        <v>48</v>
      </c>
      <c r="B30" s="31"/>
      <c r="C30" s="31"/>
      <c r="D30" s="31">
        <v>16.0</v>
      </c>
      <c r="E30" s="32">
        <v>18.0</v>
      </c>
      <c r="F30" s="32">
        <v>14.0</v>
      </c>
      <c r="G30" s="32">
        <v>12.0</v>
      </c>
      <c r="H30" s="32">
        <v>16.0</v>
      </c>
      <c r="I30" s="32">
        <v>16.0</v>
      </c>
      <c r="J30" s="33"/>
      <c r="K30" s="34"/>
      <c r="L30" s="26"/>
      <c r="M30" s="28"/>
      <c r="N30" s="28"/>
      <c r="O30" s="28"/>
      <c r="P30" s="28"/>
      <c r="Q30" s="28"/>
      <c r="R30" s="28"/>
      <c r="S30" s="28"/>
      <c r="T30" s="28"/>
    </row>
    <row r="31" ht="15.75" customHeight="1">
      <c r="A31" s="35" t="s">
        <v>49</v>
      </c>
      <c r="B31" s="36"/>
      <c r="C31" s="36"/>
      <c r="D31" s="36"/>
      <c r="E31" s="37"/>
      <c r="F31" s="37"/>
      <c r="G31" s="37"/>
      <c r="H31" s="37"/>
      <c r="I31" s="37"/>
      <c r="J31" s="38"/>
      <c r="K31" s="39"/>
      <c r="L31" s="40"/>
      <c r="M31" s="41"/>
      <c r="N31" s="41"/>
      <c r="O31" s="41"/>
      <c r="P31" s="41"/>
      <c r="Q31" s="41"/>
      <c r="R31" s="41"/>
      <c r="S31" s="41"/>
      <c r="T31" s="41"/>
    </row>
    <row r="32" ht="12.75" customHeight="1">
      <c r="A32" s="21" t="s">
        <v>50</v>
      </c>
      <c r="B32" s="22">
        <v>81.0</v>
      </c>
      <c r="C32" s="22">
        <v>89.0</v>
      </c>
      <c r="D32" s="22">
        <v>71.0</v>
      </c>
      <c r="E32" s="23">
        <v>99.0</v>
      </c>
      <c r="F32" s="23">
        <v>92.0</v>
      </c>
      <c r="G32" s="23"/>
      <c r="H32" s="23"/>
      <c r="I32" s="23">
        <v>58.0</v>
      </c>
      <c r="J32" s="24">
        <v>60.0</v>
      </c>
      <c r="K32" s="25">
        <v>66.0</v>
      </c>
      <c r="L32" s="26">
        <v>70.0</v>
      </c>
      <c r="M32" s="42" t="s">
        <v>51</v>
      </c>
      <c r="N32" s="41"/>
      <c r="O32" s="41"/>
      <c r="P32" s="41"/>
      <c r="Q32" s="41"/>
      <c r="R32" s="41"/>
      <c r="S32" s="41"/>
      <c r="T32" s="41"/>
    </row>
    <row r="33" ht="12.75" customHeight="1">
      <c r="A33" s="21" t="s">
        <v>52</v>
      </c>
      <c r="B33" s="22">
        <v>9.0</v>
      </c>
      <c r="C33" s="22">
        <v>9.0</v>
      </c>
      <c r="D33" s="22">
        <v>9.0</v>
      </c>
      <c r="E33" s="23">
        <v>20.0</v>
      </c>
      <c r="F33" s="23">
        <v>20.0</v>
      </c>
      <c r="G33" s="23">
        <v>20.0</v>
      </c>
      <c r="H33" s="23">
        <v>20.0</v>
      </c>
      <c r="I33" s="23">
        <v>20.0</v>
      </c>
      <c r="J33" s="24">
        <v>20.0</v>
      </c>
      <c r="K33" s="25">
        <v>20.0</v>
      </c>
      <c r="L33" s="26">
        <v>20.0</v>
      </c>
      <c r="M33" s="42" t="s">
        <v>53</v>
      </c>
      <c r="N33" s="41"/>
      <c r="O33" s="41"/>
      <c r="P33" s="41"/>
      <c r="Q33" s="41"/>
      <c r="R33" s="41"/>
      <c r="S33" s="41"/>
      <c r="T33" s="41"/>
    </row>
    <row r="34" ht="12.75" customHeight="1">
      <c r="A34" s="21" t="s">
        <v>54</v>
      </c>
      <c r="B34" s="22">
        <v>4.0</v>
      </c>
      <c r="C34" s="22"/>
      <c r="D34" s="22"/>
      <c r="E34" s="23"/>
      <c r="F34" s="23"/>
      <c r="G34" s="23"/>
      <c r="H34" s="23"/>
      <c r="I34" s="23">
        <v>10.0</v>
      </c>
      <c r="J34" s="24">
        <v>10.0</v>
      </c>
      <c r="K34" s="25">
        <v>10.0</v>
      </c>
      <c r="L34" s="26">
        <v>10.0</v>
      </c>
      <c r="M34" s="42" t="s">
        <v>55</v>
      </c>
      <c r="N34" s="41"/>
      <c r="O34" s="41"/>
      <c r="P34" s="41"/>
      <c r="Q34" s="41"/>
      <c r="R34" s="41"/>
      <c r="S34" s="41"/>
      <c r="T34" s="41"/>
    </row>
    <row r="35" ht="12.75" customHeight="1">
      <c r="A35" s="21" t="s">
        <v>56</v>
      </c>
      <c r="B35" s="22">
        <v>8.0</v>
      </c>
      <c r="C35" s="22">
        <v>11.0</v>
      </c>
      <c r="D35" s="22">
        <v>11.0</v>
      </c>
      <c r="E35" s="23">
        <v>10.0</v>
      </c>
      <c r="F35" s="23">
        <v>9.0</v>
      </c>
      <c r="G35" s="23">
        <v>10.0</v>
      </c>
      <c r="H35" s="23">
        <v>17.0</v>
      </c>
      <c r="I35" s="23">
        <v>17.0</v>
      </c>
      <c r="J35" s="24">
        <v>7.0</v>
      </c>
      <c r="K35" s="25">
        <v>15.0</v>
      </c>
      <c r="L35" s="26">
        <v>13.0</v>
      </c>
      <c r="M35" s="42" t="s">
        <v>57</v>
      </c>
      <c r="N35" s="41"/>
      <c r="O35" s="41"/>
      <c r="P35" s="41"/>
      <c r="Q35" s="41"/>
      <c r="R35" s="41"/>
      <c r="S35" s="41"/>
      <c r="T35" s="41"/>
    </row>
    <row r="36" ht="12.75" customHeight="1">
      <c r="A36" s="21" t="s">
        <v>58</v>
      </c>
      <c r="B36" s="22"/>
      <c r="C36" s="22"/>
      <c r="D36" s="22"/>
      <c r="E36" s="23"/>
      <c r="F36" s="23"/>
      <c r="G36" s="23"/>
      <c r="H36" s="23"/>
      <c r="I36" s="23">
        <v>4.0</v>
      </c>
      <c r="J36" s="24">
        <v>4.0</v>
      </c>
      <c r="K36" s="25">
        <v>4.0</v>
      </c>
      <c r="L36" s="26">
        <v>4.0</v>
      </c>
      <c r="M36" s="42"/>
      <c r="N36" s="41"/>
      <c r="O36" s="41"/>
      <c r="P36" s="41"/>
      <c r="Q36" s="41"/>
      <c r="R36" s="41"/>
      <c r="S36" s="41"/>
      <c r="T36" s="41"/>
    </row>
    <row r="37" ht="12.75" customHeight="1">
      <c r="A37" s="21" t="s">
        <v>59</v>
      </c>
      <c r="B37" s="22">
        <v>25.0</v>
      </c>
      <c r="C37" s="22">
        <v>15.0</v>
      </c>
      <c r="D37" s="22">
        <v>15.0</v>
      </c>
      <c r="E37" s="23"/>
      <c r="F37" s="23"/>
      <c r="G37" s="23">
        <v>3.0</v>
      </c>
      <c r="H37" s="23">
        <v>3.0</v>
      </c>
      <c r="I37" s="23">
        <v>6.0</v>
      </c>
      <c r="J37" s="24">
        <v>6.0</v>
      </c>
      <c r="K37" s="25">
        <v>8.0</v>
      </c>
      <c r="L37" s="26">
        <v>7.0</v>
      </c>
      <c r="M37" s="42"/>
      <c r="N37" s="41"/>
      <c r="O37" s="41"/>
      <c r="P37" s="41"/>
      <c r="Q37" s="41"/>
      <c r="R37" s="41"/>
      <c r="S37" s="41"/>
      <c r="T37" s="41"/>
    </row>
    <row r="38" ht="12.75" customHeight="1">
      <c r="A38" s="21" t="s">
        <v>60</v>
      </c>
      <c r="B38" s="22"/>
      <c r="C38" s="22"/>
      <c r="D38" s="22"/>
      <c r="E38" s="23"/>
      <c r="F38" s="23"/>
      <c r="G38" s="23"/>
      <c r="H38" s="23"/>
      <c r="I38" s="23">
        <v>20.0</v>
      </c>
      <c r="J38" s="24">
        <v>20.0</v>
      </c>
      <c r="K38" s="25">
        <v>15.0</v>
      </c>
      <c r="L38" s="26">
        <v>15.0</v>
      </c>
      <c r="M38" s="42"/>
      <c r="N38" s="41"/>
      <c r="O38" s="41"/>
      <c r="P38" s="41"/>
      <c r="Q38" s="41"/>
      <c r="R38" s="41"/>
      <c r="S38" s="41"/>
      <c r="T38" s="41"/>
    </row>
    <row r="39" ht="12.75" customHeight="1">
      <c r="A39" s="43" t="s">
        <v>61</v>
      </c>
      <c r="B39" s="44"/>
      <c r="C39" s="44"/>
      <c r="D39" s="44"/>
      <c r="E39" s="45"/>
      <c r="F39" s="45"/>
      <c r="G39" s="45"/>
      <c r="H39" s="45"/>
      <c r="I39" s="45"/>
      <c r="J39" s="46"/>
      <c r="K39" s="47">
        <v>24.0</v>
      </c>
      <c r="L39" s="26">
        <v>22.0</v>
      </c>
      <c r="M39" s="42"/>
      <c r="N39" s="41"/>
      <c r="O39" s="41"/>
      <c r="P39" s="41"/>
      <c r="Q39" s="41"/>
      <c r="R39" s="41"/>
      <c r="S39" s="41"/>
      <c r="T39" s="41"/>
    </row>
    <row r="40" ht="12.75" customHeight="1">
      <c r="A40" s="43" t="s">
        <v>62</v>
      </c>
      <c r="B40" s="44"/>
      <c r="C40" s="44"/>
      <c r="D40" s="44"/>
      <c r="E40" s="45"/>
      <c r="F40" s="45"/>
      <c r="G40" s="45"/>
      <c r="H40" s="45"/>
      <c r="I40" s="45"/>
      <c r="J40" s="46"/>
      <c r="K40" s="47">
        <v>8.0</v>
      </c>
      <c r="L40" s="26">
        <v>8.0</v>
      </c>
      <c r="M40" s="42"/>
      <c r="N40" s="41"/>
      <c r="O40" s="41"/>
      <c r="P40" s="41"/>
      <c r="Q40" s="41"/>
      <c r="R40" s="41"/>
      <c r="S40" s="41"/>
      <c r="T40" s="41"/>
    </row>
    <row r="41" ht="13.5" customHeight="1">
      <c r="A41" s="43" t="s">
        <v>63</v>
      </c>
      <c r="B41" s="44"/>
      <c r="C41" s="44"/>
      <c r="D41" s="44"/>
      <c r="E41" s="45"/>
      <c r="F41" s="45"/>
      <c r="G41" s="45"/>
      <c r="H41" s="45"/>
      <c r="I41" s="45">
        <v>1.0</v>
      </c>
      <c r="J41" s="46">
        <v>1.0</v>
      </c>
      <c r="K41" s="47">
        <v>1.0</v>
      </c>
      <c r="L41" s="26">
        <v>1.0</v>
      </c>
      <c r="M41" s="42"/>
      <c r="N41" s="41"/>
      <c r="O41" s="41"/>
      <c r="P41" s="41"/>
      <c r="Q41" s="41"/>
      <c r="R41" s="41"/>
      <c r="S41" s="41"/>
      <c r="T41" s="41"/>
    </row>
    <row r="42" ht="15.75" customHeight="1">
      <c r="A42" s="48" t="s">
        <v>64</v>
      </c>
      <c r="B42" s="49"/>
      <c r="C42" s="49"/>
      <c r="D42" s="49"/>
      <c r="E42" s="50"/>
      <c r="F42" s="50"/>
      <c r="G42" s="50"/>
      <c r="H42" s="50"/>
      <c r="I42" s="50"/>
      <c r="J42" s="51"/>
      <c r="K42" s="52"/>
      <c r="L42" s="40"/>
      <c r="M42" s="41"/>
      <c r="N42" s="41"/>
      <c r="O42" s="41"/>
      <c r="P42" s="41"/>
      <c r="Q42" s="41"/>
      <c r="R42" s="41"/>
      <c r="S42" s="41"/>
      <c r="T42" s="41"/>
    </row>
    <row r="43" ht="12.75" customHeight="1">
      <c r="A43" s="21" t="s">
        <v>65</v>
      </c>
      <c r="B43" s="22">
        <v>1036.0</v>
      </c>
      <c r="C43" s="22">
        <v>686.0</v>
      </c>
      <c r="D43" s="22">
        <v>686.0</v>
      </c>
      <c r="E43" s="23">
        <v>898.0</v>
      </c>
      <c r="F43" s="23">
        <v>902.0</v>
      </c>
      <c r="G43" s="23">
        <f>885+18</f>
        <v>903</v>
      </c>
      <c r="H43" s="23">
        <f>823+12</f>
        <v>835</v>
      </c>
      <c r="I43" s="23">
        <v>358.0</v>
      </c>
      <c r="J43" s="24">
        <v>332.0</v>
      </c>
      <c r="K43" s="25">
        <v>83.0</v>
      </c>
      <c r="L43" s="26">
        <v>382.0</v>
      </c>
      <c r="M43" s="42" t="s">
        <v>66</v>
      </c>
      <c r="N43" s="28"/>
      <c r="O43" s="28"/>
      <c r="P43" s="28"/>
      <c r="Q43" s="28"/>
      <c r="R43" s="28"/>
      <c r="S43" s="28"/>
      <c r="T43" s="28"/>
    </row>
    <row r="44" ht="12.75" customHeight="1">
      <c r="A44" s="21" t="s">
        <v>67</v>
      </c>
      <c r="B44" s="22"/>
      <c r="C44" s="22"/>
      <c r="D44" s="22"/>
      <c r="E44" s="23">
        <v>1284.0</v>
      </c>
      <c r="F44" s="23">
        <v>1072.0</v>
      </c>
      <c r="G44" s="23">
        <f>789+170</f>
        <v>959</v>
      </c>
      <c r="H44" s="23">
        <f>781+12</f>
        <v>793</v>
      </c>
      <c r="I44" s="23">
        <v>388.0</v>
      </c>
      <c r="J44" s="24">
        <v>341.0</v>
      </c>
      <c r="K44" s="25">
        <v>314.0</v>
      </c>
      <c r="L44" s="26">
        <v>188.0</v>
      </c>
      <c r="M44" s="42" t="s">
        <v>68</v>
      </c>
      <c r="N44" s="28"/>
      <c r="O44" s="28"/>
      <c r="P44" s="28"/>
      <c r="Q44" s="28"/>
      <c r="R44" s="28"/>
      <c r="S44" s="28"/>
      <c r="T44" s="28"/>
    </row>
    <row r="45" ht="12.75" customHeight="1">
      <c r="A45" s="21" t="s">
        <v>69</v>
      </c>
      <c r="B45" s="22"/>
      <c r="C45" s="22"/>
      <c r="D45" s="22"/>
      <c r="E45" s="23"/>
      <c r="F45" s="23"/>
      <c r="G45" s="23"/>
      <c r="H45" s="23"/>
      <c r="I45" s="23"/>
      <c r="J45" s="24"/>
      <c r="K45" s="25"/>
      <c r="L45" s="26">
        <v>1000.0</v>
      </c>
      <c r="M45" s="42"/>
      <c r="N45" s="28"/>
      <c r="O45" s="28"/>
      <c r="P45" s="28"/>
      <c r="Q45" s="28"/>
      <c r="R45" s="28"/>
      <c r="S45" s="28"/>
      <c r="T45" s="28"/>
    </row>
    <row r="46" ht="12.75" customHeight="1">
      <c r="A46" s="21" t="s">
        <v>70</v>
      </c>
      <c r="B46" s="22"/>
      <c r="C46" s="22"/>
      <c r="D46" s="22"/>
      <c r="E46" s="23"/>
      <c r="F46" s="23"/>
      <c r="G46" s="23"/>
      <c r="H46" s="23"/>
      <c r="I46" s="23"/>
      <c r="J46" s="24"/>
      <c r="K46" s="25">
        <v>171.0</v>
      </c>
      <c r="L46" s="26">
        <v>528.0</v>
      </c>
      <c r="M46" s="42"/>
      <c r="N46" s="28"/>
      <c r="O46" s="28"/>
      <c r="P46" s="28"/>
      <c r="Q46" s="28"/>
      <c r="R46" s="28"/>
      <c r="S46" s="28"/>
      <c r="T46" s="28"/>
    </row>
    <row r="47" ht="12.75" customHeight="1">
      <c r="A47" s="21" t="s">
        <v>71</v>
      </c>
      <c r="B47" s="22"/>
      <c r="C47" s="22"/>
      <c r="D47" s="22"/>
      <c r="E47" s="23">
        <v>35.0</v>
      </c>
      <c r="F47" s="23"/>
      <c r="G47" s="23"/>
      <c r="H47" s="23"/>
      <c r="I47" s="23"/>
      <c r="J47" s="24"/>
      <c r="K47" s="25">
        <v>10.0</v>
      </c>
      <c r="L47" s="26">
        <v>13.0</v>
      </c>
      <c r="M47" s="42" t="s">
        <v>72</v>
      </c>
      <c r="N47" s="28"/>
      <c r="O47" s="28"/>
      <c r="P47" s="28"/>
      <c r="Q47" s="28"/>
      <c r="R47" s="28"/>
      <c r="S47" s="28"/>
      <c r="T47" s="28"/>
    </row>
    <row r="48" ht="12.75" customHeight="1">
      <c r="A48" s="21" t="s">
        <v>73</v>
      </c>
      <c r="B48" s="22">
        <v>24.0</v>
      </c>
      <c r="C48" s="22">
        <v>32.0</v>
      </c>
      <c r="D48" s="22">
        <v>32.0</v>
      </c>
      <c r="E48" s="23">
        <v>35.0</v>
      </c>
      <c r="F48" s="23">
        <v>26.0</v>
      </c>
      <c r="G48" s="23">
        <v>19.0</v>
      </c>
      <c r="H48" s="23">
        <v>37.0</v>
      </c>
      <c r="I48" s="23">
        <v>43.0</v>
      </c>
      <c r="J48" s="24">
        <v>35.0</v>
      </c>
      <c r="K48" s="25">
        <v>41.0</v>
      </c>
      <c r="L48" s="26">
        <v>40.0</v>
      </c>
      <c r="M48" s="42" t="s">
        <v>74</v>
      </c>
      <c r="N48" s="41"/>
      <c r="O48" s="41"/>
      <c r="P48" s="41"/>
      <c r="Q48" s="41"/>
      <c r="R48" s="41"/>
      <c r="S48" s="41"/>
      <c r="T48" s="41"/>
    </row>
    <row r="49" ht="12.75" customHeight="1">
      <c r="A49" s="21" t="s">
        <v>75</v>
      </c>
      <c r="B49" s="22">
        <v>14.0</v>
      </c>
      <c r="C49" s="22">
        <v>19.0</v>
      </c>
      <c r="D49" s="22">
        <v>19.0</v>
      </c>
      <c r="E49" s="23">
        <v>31.0</v>
      </c>
      <c r="F49" s="23">
        <v>18.0</v>
      </c>
      <c r="G49" s="23">
        <v>17.0</v>
      </c>
      <c r="H49" s="23">
        <v>37.0</v>
      </c>
      <c r="I49" s="23">
        <v>34.0</v>
      </c>
      <c r="J49" s="24">
        <v>40.0</v>
      </c>
      <c r="K49" s="25">
        <v>51.0</v>
      </c>
      <c r="L49" s="26">
        <v>53.0</v>
      </c>
      <c r="M49" s="42" t="s">
        <v>76</v>
      </c>
      <c r="N49" s="41"/>
      <c r="O49" s="41"/>
      <c r="P49" s="41"/>
      <c r="Q49" s="41"/>
      <c r="R49" s="41"/>
      <c r="S49" s="41"/>
      <c r="T49" s="41"/>
    </row>
    <row r="50" ht="12.75" customHeight="1">
      <c r="A50" s="21" t="s">
        <v>77</v>
      </c>
      <c r="B50" s="22">
        <v>81.0</v>
      </c>
      <c r="C50" s="22">
        <v>27.0</v>
      </c>
      <c r="D50" s="22">
        <v>17.0</v>
      </c>
      <c r="E50" s="23">
        <v>1.0</v>
      </c>
      <c r="F50" s="23"/>
      <c r="G50" s="23"/>
      <c r="H50" s="23"/>
      <c r="I50" s="23"/>
      <c r="J50" s="24"/>
      <c r="K50" s="25"/>
      <c r="L50" s="26">
        <v>5.0</v>
      </c>
      <c r="M50" s="41"/>
      <c r="N50" s="41"/>
      <c r="O50" s="41"/>
      <c r="P50" s="41"/>
      <c r="Q50" s="41"/>
      <c r="R50" s="41"/>
      <c r="S50" s="41"/>
      <c r="T50" s="41"/>
    </row>
    <row r="51" ht="12.75" customHeight="1">
      <c r="A51" s="21" t="s">
        <v>78</v>
      </c>
      <c r="B51" s="22"/>
      <c r="C51" s="22"/>
      <c r="D51" s="22"/>
      <c r="E51" s="23"/>
      <c r="F51" s="23"/>
      <c r="G51" s="23">
        <v>22.0</v>
      </c>
      <c r="H51" s="23">
        <v>30.0</v>
      </c>
      <c r="I51" s="23">
        <v>45.0</v>
      </c>
      <c r="J51" s="24">
        <v>39.0</v>
      </c>
      <c r="K51" s="25">
        <v>33.0</v>
      </c>
      <c r="L51" s="26">
        <v>32.0</v>
      </c>
      <c r="M51" s="41"/>
      <c r="N51" s="41"/>
      <c r="O51" s="41"/>
      <c r="P51" s="41"/>
      <c r="Q51" s="41"/>
      <c r="R51" s="41"/>
      <c r="S51" s="41"/>
      <c r="T51" s="41"/>
    </row>
    <row r="52" ht="12.75" customHeight="1">
      <c r="A52" s="53" t="s">
        <v>79</v>
      </c>
      <c r="B52" s="22"/>
      <c r="C52" s="22"/>
      <c r="D52" s="22"/>
      <c r="E52" s="23"/>
      <c r="F52" s="23">
        <v>292.0</v>
      </c>
      <c r="G52" s="23">
        <v>301.0</v>
      </c>
      <c r="H52" s="23">
        <v>358.0</v>
      </c>
      <c r="I52" s="23">
        <v>367.0</v>
      </c>
      <c r="J52" s="24">
        <v>325.0</v>
      </c>
      <c r="K52" s="25">
        <v>341.0</v>
      </c>
      <c r="L52" s="26">
        <v>312.0</v>
      </c>
      <c r="M52" s="41"/>
      <c r="N52" s="41"/>
      <c r="O52" s="41"/>
      <c r="P52" s="41"/>
      <c r="Q52" s="41"/>
      <c r="R52" s="41"/>
      <c r="S52" s="41"/>
      <c r="T52" s="41"/>
    </row>
    <row r="53" ht="12.75" customHeight="1">
      <c r="A53" s="21" t="s">
        <v>80</v>
      </c>
      <c r="B53" s="22">
        <v>234.0</v>
      </c>
      <c r="C53" s="22">
        <v>859.0</v>
      </c>
      <c r="D53" s="22">
        <v>777.0</v>
      </c>
      <c r="E53" s="23">
        <v>379.0</v>
      </c>
      <c r="F53" s="23">
        <v>671.0</v>
      </c>
      <c r="G53" s="23">
        <v>557.0</v>
      </c>
      <c r="H53" s="23">
        <v>693.0</v>
      </c>
      <c r="I53" s="23">
        <v>631.0</v>
      </c>
      <c r="J53" s="24">
        <v>671.0</v>
      </c>
      <c r="K53" s="25">
        <v>484.0</v>
      </c>
      <c r="L53" s="26">
        <v>846.0</v>
      </c>
      <c r="M53" s="41"/>
      <c r="N53" s="41"/>
      <c r="O53" s="41"/>
      <c r="P53" s="41"/>
      <c r="Q53" s="41"/>
      <c r="R53" s="41"/>
      <c r="S53" s="41"/>
      <c r="T53" s="41"/>
    </row>
    <row r="54" ht="12.75" customHeight="1">
      <c r="A54" s="53" t="s">
        <v>81</v>
      </c>
      <c r="B54" s="22"/>
      <c r="C54" s="22"/>
      <c r="D54" s="22"/>
      <c r="E54" s="23">
        <v>94.0</v>
      </c>
      <c r="F54" s="23">
        <v>81.0</v>
      </c>
      <c r="G54" s="23">
        <v>109.0</v>
      </c>
      <c r="H54" s="23">
        <v>92.0</v>
      </c>
      <c r="I54" s="23">
        <v>91.0</v>
      </c>
      <c r="J54" s="24">
        <v>98.0</v>
      </c>
      <c r="K54" s="25">
        <v>130.0</v>
      </c>
      <c r="L54" s="26">
        <v>111.0</v>
      </c>
      <c r="M54" s="41"/>
      <c r="N54" s="41"/>
      <c r="O54" s="41"/>
      <c r="P54" s="41"/>
      <c r="Q54" s="41"/>
      <c r="R54" s="41"/>
      <c r="S54" s="41"/>
      <c r="T54" s="41"/>
    </row>
    <row r="55" ht="13.5" customHeight="1">
      <c r="A55" s="54" t="s">
        <v>82</v>
      </c>
      <c r="B55" s="31"/>
      <c r="C55" s="31"/>
      <c r="D55" s="31"/>
      <c r="E55" s="32"/>
      <c r="F55" s="32"/>
      <c r="G55" s="32"/>
      <c r="H55" s="32"/>
      <c r="I55" s="32">
        <v>2.0</v>
      </c>
      <c r="J55" s="33">
        <v>1.0</v>
      </c>
      <c r="K55" s="34">
        <v>1.0</v>
      </c>
      <c r="L55" s="26">
        <v>1.0</v>
      </c>
      <c r="M55" s="41"/>
      <c r="N55" s="41"/>
      <c r="O55" s="41"/>
      <c r="P55" s="41"/>
      <c r="Q55" s="41"/>
      <c r="R55" s="41"/>
      <c r="S55" s="41"/>
      <c r="T55" s="41"/>
    </row>
    <row r="56" ht="16.5" customHeight="1">
      <c r="A56" s="55" t="s">
        <v>83</v>
      </c>
      <c r="B56" s="56">
        <f t="shared" ref="B56:D56" si="1">SUM(B9:B53)</f>
        <v>2520</v>
      </c>
      <c r="C56" s="56">
        <f t="shared" si="1"/>
        <v>3312</v>
      </c>
      <c r="D56" s="56">
        <f t="shared" si="1"/>
        <v>4337</v>
      </c>
      <c r="E56" s="57">
        <f t="shared" ref="E56:H56" si="2">SUM(E9:E54)</f>
        <v>5472</v>
      </c>
      <c r="F56" s="57">
        <f t="shared" si="2"/>
        <v>7796</v>
      </c>
      <c r="G56" s="57">
        <f t="shared" si="2"/>
        <v>6893</v>
      </c>
      <c r="H56" s="58">
        <f t="shared" si="2"/>
        <v>8280</v>
      </c>
      <c r="I56" s="59">
        <f t="shared" ref="I56:K56" si="3">SUM(I9:I55)</f>
        <v>6698</v>
      </c>
      <c r="J56" s="60">
        <f t="shared" si="3"/>
        <v>7433</v>
      </c>
      <c r="K56" s="61">
        <f t="shared" si="3"/>
        <v>5770</v>
      </c>
      <c r="L56" s="62">
        <v>7535.0</v>
      </c>
      <c r="M56" s="41"/>
    </row>
    <row r="57" ht="15.75" customHeight="1">
      <c r="A57" s="63"/>
      <c r="B57" s="63"/>
      <c r="C57" s="63"/>
      <c r="D57" s="63"/>
      <c r="E57" s="20"/>
      <c r="F57" s="20"/>
      <c r="G57" s="20"/>
      <c r="H57" s="20"/>
      <c r="I57" s="20"/>
      <c r="J57" s="20"/>
      <c r="K57" s="20"/>
      <c r="L57" s="20"/>
    </row>
    <row r="58" ht="12.75" customHeight="1">
      <c r="A58" s="64" t="s">
        <v>84</v>
      </c>
      <c r="C58" s="20" t="s">
        <v>85</v>
      </c>
    </row>
    <row r="59" ht="12.75" customHeight="1"/>
    <row r="60" ht="12.75" customHeight="1"/>
    <row r="61" ht="12.75" customHeight="1">
      <c r="A61" s="64" t="s">
        <v>86</v>
      </c>
      <c r="C61" s="65" t="s">
        <v>87</v>
      </c>
    </row>
    <row r="62" ht="12.75" customHeight="1">
      <c r="A62" s="20" t="s">
        <v>88</v>
      </c>
      <c r="C62" s="20" t="s">
        <v>89</v>
      </c>
    </row>
    <row r="63" ht="12.75" customHeight="1">
      <c r="A63" s="66">
        <v>45397.0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H1"/>
    <mergeCell ref="A2:H2"/>
    <mergeCell ref="A4:J4"/>
    <mergeCell ref="A6:A7"/>
    <mergeCell ref="B6:L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>
      <c r="C12" s="64">
        <f>878+2243+1985</f>
        <v>5106</v>
      </c>
    </row>
    <row r="13" ht="12.75" customHeight="1">
      <c r="C13" s="64">
        <f>886+2461+2079</f>
        <v>5426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2.63" defaultRowHeight="15.0"/>
  <cols>
    <col customWidth="1" min="1" max="1" width="40.63"/>
    <col customWidth="1" min="2" max="2" width="11.13"/>
    <col customWidth="1" min="3" max="3" width="12.25"/>
    <col customWidth="1" min="4" max="4" width="11.13"/>
    <col customWidth="1" min="5" max="5" width="8.0"/>
    <col customWidth="1" min="6" max="6" width="10.38"/>
    <col customWidth="1" min="7" max="8" width="8.0"/>
    <col customWidth="1" min="9" max="9" width="73.25"/>
    <col customWidth="1" min="10" max="26" width="8.0"/>
  </cols>
  <sheetData>
    <row r="1" ht="17.25" customHeight="1">
      <c r="A1" s="1" t="s">
        <v>0</v>
      </c>
    </row>
    <row r="2" ht="17.25" customHeight="1">
      <c r="A2" s="1" t="s">
        <v>1</v>
      </c>
    </row>
    <row r="3" ht="9.75" customHeight="1">
      <c r="A3" s="2"/>
      <c r="B3" s="2"/>
      <c r="C3" s="2"/>
      <c r="D3" s="2"/>
    </row>
    <row r="4" ht="18.75" customHeight="1">
      <c r="A4" s="3" t="s">
        <v>90</v>
      </c>
    </row>
    <row r="5" ht="18.75" customHeight="1">
      <c r="A5" s="3" t="s">
        <v>91</v>
      </c>
    </row>
    <row r="6" ht="8.25" customHeight="1"/>
    <row r="7" ht="12.75" customHeight="1">
      <c r="A7" s="67" t="s">
        <v>3</v>
      </c>
      <c r="B7" s="68" t="s">
        <v>4</v>
      </c>
      <c r="C7" s="69"/>
      <c r="D7" s="69"/>
      <c r="E7" s="69"/>
      <c r="F7" s="69"/>
      <c r="G7" s="69"/>
      <c r="H7" s="70"/>
    </row>
    <row r="8" ht="15.75" customHeight="1">
      <c r="A8" s="71"/>
      <c r="B8" s="72"/>
      <c r="C8" s="73"/>
      <c r="D8" s="73"/>
      <c r="E8" s="73"/>
      <c r="F8" s="73"/>
      <c r="G8" s="73"/>
      <c r="H8" s="74"/>
    </row>
    <row r="9" ht="84.75" customHeight="1">
      <c r="A9" s="75"/>
      <c r="B9" s="76" t="s">
        <v>5</v>
      </c>
      <c r="C9" s="76" t="s">
        <v>6</v>
      </c>
      <c r="D9" s="76" t="s">
        <v>7</v>
      </c>
      <c r="E9" s="76" t="s">
        <v>8</v>
      </c>
      <c r="F9" s="76" t="s">
        <v>9</v>
      </c>
      <c r="G9" s="76" t="s">
        <v>10</v>
      </c>
      <c r="H9" s="76" t="s">
        <v>11</v>
      </c>
      <c r="I9" s="77" t="s">
        <v>92</v>
      </c>
    </row>
    <row r="10" ht="21.75" customHeight="1">
      <c r="A10" s="14" t="s">
        <v>16</v>
      </c>
      <c r="B10" s="78"/>
      <c r="C10" s="78"/>
      <c r="D10" s="78"/>
      <c r="E10" s="79"/>
      <c r="F10" s="79"/>
      <c r="G10" s="79"/>
      <c r="H10" s="80"/>
      <c r="I10" s="81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6.0" customHeight="1">
      <c r="A11" s="21" t="s">
        <v>93</v>
      </c>
      <c r="B11" s="22">
        <v>27.0</v>
      </c>
      <c r="C11" s="22">
        <v>29.0</v>
      </c>
      <c r="D11" s="22">
        <v>27.0</v>
      </c>
      <c r="E11" s="82">
        <v>28.0</v>
      </c>
      <c r="F11" s="82">
        <v>23.0</v>
      </c>
      <c r="G11" s="82"/>
      <c r="H11" s="83"/>
      <c r="I11" s="84" t="s">
        <v>18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1.75" customHeight="1">
      <c r="A12" s="21" t="s">
        <v>94</v>
      </c>
      <c r="B12" s="22"/>
      <c r="C12" s="22"/>
      <c r="D12" s="22"/>
      <c r="E12" s="82"/>
      <c r="F12" s="82">
        <v>1.0</v>
      </c>
      <c r="G12" s="82"/>
      <c r="H12" s="83"/>
      <c r="I12" s="85" t="s">
        <v>20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1.75" customHeight="1">
      <c r="A13" s="21" t="s">
        <v>21</v>
      </c>
      <c r="B13" s="22">
        <v>3.0</v>
      </c>
      <c r="C13" s="22">
        <v>6.0</v>
      </c>
      <c r="D13" s="22">
        <v>7.0</v>
      </c>
      <c r="E13" s="82">
        <v>6.0</v>
      </c>
      <c r="F13" s="82">
        <v>5.0</v>
      </c>
      <c r="G13" s="82"/>
      <c r="H13" s="83"/>
      <c r="I13" s="85" t="s">
        <v>22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1.75" customHeight="1">
      <c r="A14" s="21" t="s">
        <v>95</v>
      </c>
      <c r="B14" s="22">
        <v>1.0</v>
      </c>
      <c r="C14" s="22"/>
      <c r="D14" s="22"/>
      <c r="E14" s="82"/>
      <c r="F14" s="82"/>
      <c r="G14" s="82"/>
      <c r="H14" s="83"/>
      <c r="I14" s="85" t="s">
        <v>22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1.75" customHeight="1">
      <c r="A15" s="21" t="s">
        <v>96</v>
      </c>
      <c r="B15" s="22">
        <v>654.0</v>
      </c>
      <c r="C15" s="22">
        <v>430.0</v>
      </c>
      <c r="D15" s="22">
        <v>739.0</v>
      </c>
      <c r="E15" s="82">
        <f>27+678</f>
        <v>705</v>
      </c>
      <c r="F15" s="82">
        <v>2099.0</v>
      </c>
      <c r="G15" s="82"/>
      <c r="H15" s="83"/>
      <c r="I15" s="85" t="s">
        <v>97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1.75" customHeight="1">
      <c r="A16" s="21" t="s">
        <v>98</v>
      </c>
      <c r="B16" s="22">
        <v>54.0</v>
      </c>
      <c r="C16" s="22">
        <v>724.0</v>
      </c>
      <c r="D16" s="22">
        <v>1454.0</v>
      </c>
      <c r="E16" s="82">
        <f>62+1305</f>
        <v>1367</v>
      </c>
      <c r="F16" s="82">
        <v>1821.0</v>
      </c>
      <c r="G16" s="82"/>
      <c r="H16" s="83"/>
      <c r="I16" s="85" t="s">
        <v>99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39.75" customHeight="1">
      <c r="A17" s="21" t="s">
        <v>23</v>
      </c>
      <c r="B17" s="22">
        <v>22.0</v>
      </c>
      <c r="C17" s="22">
        <v>24.0</v>
      </c>
      <c r="D17" s="22">
        <v>22.0</v>
      </c>
      <c r="E17" s="82">
        <v>20.0</v>
      </c>
      <c r="F17" s="82">
        <v>13.0</v>
      </c>
      <c r="G17" s="82"/>
      <c r="H17" s="83"/>
      <c r="I17" s="84" t="s">
        <v>24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34.5" customHeight="1">
      <c r="A18" s="21" t="s">
        <v>27</v>
      </c>
      <c r="B18" s="22">
        <v>16.0</v>
      </c>
      <c r="C18" s="22">
        <v>9.0</v>
      </c>
      <c r="D18" s="22">
        <v>18.0</v>
      </c>
      <c r="E18" s="82">
        <v>12.0</v>
      </c>
      <c r="F18" s="82">
        <v>16.0</v>
      </c>
      <c r="G18" s="82"/>
      <c r="H18" s="83"/>
      <c r="I18" s="84" t="s">
        <v>28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1.75" customHeight="1">
      <c r="A19" s="21" t="s">
        <v>29</v>
      </c>
      <c r="B19" s="22">
        <v>1.0</v>
      </c>
      <c r="C19" s="22">
        <v>1.0</v>
      </c>
      <c r="D19" s="22">
        <v>1.0</v>
      </c>
      <c r="E19" s="82">
        <v>1.0</v>
      </c>
      <c r="F19" s="82"/>
      <c r="G19" s="82"/>
      <c r="H19" s="83"/>
      <c r="I19" s="85" t="s">
        <v>22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1.75" customHeight="1">
      <c r="A20" s="86" t="s">
        <v>31</v>
      </c>
      <c r="B20" s="22"/>
      <c r="C20" s="22"/>
      <c r="D20" s="22"/>
      <c r="E20" s="82">
        <v>2.0</v>
      </c>
      <c r="F20" s="82">
        <v>4.0</v>
      </c>
      <c r="G20" s="82"/>
      <c r="H20" s="83"/>
      <c r="I20" s="82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1.75" customHeight="1">
      <c r="A21" s="21" t="s">
        <v>100</v>
      </c>
      <c r="B21" s="22">
        <v>10.0</v>
      </c>
      <c r="C21" s="22">
        <v>24.0</v>
      </c>
      <c r="D21" s="22">
        <v>24.0</v>
      </c>
      <c r="E21" s="82"/>
      <c r="F21" s="82"/>
      <c r="G21" s="82"/>
      <c r="H21" s="83"/>
      <c r="I21" s="82" t="s">
        <v>33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1.75" customHeight="1">
      <c r="A22" s="21" t="s">
        <v>101</v>
      </c>
      <c r="B22" s="22">
        <v>6.0</v>
      </c>
      <c r="C22" s="22">
        <v>8.0</v>
      </c>
      <c r="D22" s="22">
        <v>8.0</v>
      </c>
      <c r="E22" s="82">
        <v>8.0</v>
      </c>
      <c r="F22" s="82">
        <v>9.0</v>
      </c>
      <c r="G22" s="82"/>
      <c r="H22" s="83"/>
      <c r="I22" s="85" t="s">
        <v>33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1.75" customHeight="1">
      <c r="A23" s="87" t="s">
        <v>102</v>
      </c>
      <c r="B23" s="23"/>
      <c r="C23" s="23"/>
      <c r="D23" s="23"/>
      <c r="E23" s="82"/>
      <c r="F23" s="82"/>
      <c r="G23" s="82"/>
      <c r="H23" s="83"/>
      <c r="I23" s="82" t="s">
        <v>33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1.75" customHeight="1">
      <c r="A24" s="21" t="s">
        <v>103</v>
      </c>
      <c r="B24" s="22">
        <v>9.0</v>
      </c>
      <c r="C24" s="22">
        <v>14.0</v>
      </c>
      <c r="D24" s="22">
        <v>11.0</v>
      </c>
      <c r="E24" s="82"/>
      <c r="F24" s="82"/>
      <c r="G24" s="82"/>
      <c r="H24" s="83"/>
      <c r="I24" s="82" t="s">
        <v>33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21.75" customHeight="1">
      <c r="A25" s="21" t="s">
        <v>104</v>
      </c>
      <c r="B25" s="22">
        <v>18.0</v>
      </c>
      <c r="C25" s="22">
        <v>19.0</v>
      </c>
      <c r="D25" s="22"/>
      <c r="E25" s="82"/>
      <c r="F25" s="82"/>
      <c r="G25" s="82"/>
      <c r="H25" s="83"/>
      <c r="I25" s="82" t="s">
        <v>33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21.75" customHeight="1">
      <c r="A26" s="21" t="s">
        <v>105</v>
      </c>
      <c r="B26" s="22">
        <v>7.0</v>
      </c>
      <c r="C26" s="22">
        <v>7.0</v>
      </c>
      <c r="D26" s="22">
        <v>5.0</v>
      </c>
      <c r="E26" s="82">
        <v>5.0</v>
      </c>
      <c r="F26" s="82">
        <v>4.0</v>
      </c>
      <c r="G26" s="82"/>
      <c r="H26" s="83"/>
      <c r="I26" s="85" t="s">
        <v>26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21.75" customHeight="1">
      <c r="A27" s="21" t="s">
        <v>106</v>
      </c>
      <c r="B27" s="22">
        <v>17.0</v>
      </c>
      <c r="C27" s="22">
        <v>22.0</v>
      </c>
      <c r="D27" s="22">
        <v>22.0</v>
      </c>
      <c r="E27" s="82"/>
      <c r="F27" s="82"/>
      <c r="G27" s="82"/>
      <c r="H27" s="83"/>
      <c r="I27" s="82" t="s">
        <v>33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21.75" customHeight="1">
      <c r="A28" s="21" t="s">
        <v>107</v>
      </c>
      <c r="B28" s="22">
        <v>16.0</v>
      </c>
      <c r="C28" s="22">
        <v>17.0</v>
      </c>
      <c r="D28" s="22">
        <v>22.0</v>
      </c>
      <c r="E28" s="82"/>
      <c r="F28" s="82"/>
      <c r="G28" s="82"/>
      <c r="H28" s="83"/>
      <c r="I28" s="82" t="s">
        <v>33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21.75" customHeight="1">
      <c r="A29" s="21" t="s">
        <v>108</v>
      </c>
      <c r="B29" s="22">
        <v>12.0</v>
      </c>
      <c r="C29" s="22">
        <v>24.0</v>
      </c>
      <c r="D29" s="22">
        <v>24.0</v>
      </c>
      <c r="E29" s="82"/>
      <c r="F29" s="82"/>
      <c r="G29" s="82"/>
      <c r="H29" s="83"/>
      <c r="I29" s="82" t="s">
        <v>33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21.75" customHeight="1">
      <c r="A30" s="21" t="s">
        <v>109</v>
      </c>
      <c r="B30" s="22">
        <v>29.0</v>
      </c>
      <c r="C30" s="22">
        <v>29.0</v>
      </c>
      <c r="D30" s="22">
        <v>29.0</v>
      </c>
      <c r="E30" s="82"/>
      <c r="F30" s="82"/>
      <c r="G30" s="82"/>
      <c r="H30" s="83"/>
      <c r="I30" s="82" t="s">
        <v>33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21.75" customHeight="1">
      <c r="A31" s="86" t="s">
        <v>110</v>
      </c>
      <c r="B31" s="22"/>
      <c r="C31" s="22"/>
      <c r="D31" s="22"/>
      <c r="E31" s="82">
        <v>17.0</v>
      </c>
      <c r="F31" s="82"/>
      <c r="G31" s="82"/>
      <c r="H31" s="83"/>
      <c r="I31" s="82" t="s">
        <v>33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21.75" customHeight="1">
      <c r="A32" s="21" t="s">
        <v>111</v>
      </c>
      <c r="B32" s="22">
        <v>108.0</v>
      </c>
      <c r="C32" s="22">
        <v>74.0</v>
      </c>
      <c r="D32" s="22">
        <v>168.0</v>
      </c>
      <c r="E32" s="82">
        <f>2+156</f>
        <v>158</v>
      </c>
      <c r="F32" s="82">
        <v>433.0</v>
      </c>
      <c r="G32" s="82"/>
      <c r="H32" s="83"/>
      <c r="I32" s="85" t="s">
        <v>112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21.75" customHeight="1">
      <c r="A33" s="21" t="s">
        <v>113</v>
      </c>
      <c r="B33" s="22">
        <v>39.0</v>
      </c>
      <c r="C33" s="22"/>
      <c r="D33" s="22">
        <v>39.0</v>
      </c>
      <c r="E33" s="82"/>
      <c r="F33" s="82"/>
      <c r="G33" s="82"/>
      <c r="H33" s="83"/>
      <c r="I33" s="82" t="s">
        <v>33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33.0" customHeight="1">
      <c r="A34" s="21" t="s">
        <v>114</v>
      </c>
      <c r="B34" s="22"/>
      <c r="C34" s="22">
        <v>24.0</v>
      </c>
      <c r="D34" s="22"/>
      <c r="E34" s="82"/>
      <c r="F34" s="82"/>
      <c r="G34" s="82"/>
      <c r="H34" s="83"/>
      <c r="I34" s="84" t="s">
        <v>115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21.75" customHeight="1">
      <c r="A35" s="88" t="s">
        <v>49</v>
      </c>
      <c r="B35" s="89"/>
      <c r="C35" s="89"/>
      <c r="D35" s="89"/>
      <c r="E35" s="82"/>
      <c r="F35" s="82"/>
      <c r="G35" s="82"/>
      <c r="H35" s="83"/>
      <c r="I35" s="82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21.75" customHeight="1">
      <c r="A36" s="21" t="s">
        <v>116</v>
      </c>
      <c r="B36" s="89"/>
      <c r="C36" s="22">
        <v>1.0</v>
      </c>
      <c r="D36" s="22">
        <v>1.0</v>
      </c>
      <c r="E36" s="82"/>
      <c r="F36" s="82"/>
      <c r="G36" s="82"/>
      <c r="H36" s="83"/>
      <c r="I36" s="85" t="s">
        <v>117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21.75" customHeight="1">
      <c r="A37" s="21" t="s">
        <v>118</v>
      </c>
      <c r="B37" s="22">
        <v>2.0</v>
      </c>
      <c r="C37" s="22">
        <v>2.0</v>
      </c>
      <c r="D37" s="22">
        <v>2.0</v>
      </c>
      <c r="E37" s="23"/>
      <c r="F37" s="23"/>
      <c r="G37" s="23"/>
      <c r="H37" s="25"/>
      <c r="I37" s="23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21.75" customHeight="1">
      <c r="A38" s="21" t="s">
        <v>119</v>
      </c>
      <c r="B38" s="22">
        <v>4.0</v>
      </c>
      <c r="C38" s="22">
        <v>4.0</v>
      </c>
      <c r="D38" s="22">
        <v>9.0</v>
      </c>
      <c r="E38" s="82"/>
      <c r="F38" s="82"/>
      <c r="G38" s="82"/>
      <c r="H38" s="83"/>
      <c r="I38" s="85" t="s">
        <v>120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21.75" customHeight="1">
      <c r="A39" s="21" t="s">
        <v>121</v>
      </c>
      <c r="B39" s="22">
        <v>12.0</v>
      </c>
      <c r="C39" s="22">
        <v>12.0</v>
      </c>
      <c r="D39" s="22">
        <v>12.0</v>
      </c>
      <c r="E39" s="82"/>
      <c r="F39" s="82"/>
      <c r="G39" s="82"/>
      <c r="H39" s="83"/>
      <c r="I39" s="82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21.75" customHeight="1">
      <c r="A40" s="21" t="s">
        <v>50</v>
      </c>
      <c r="B40" s="22">
        <v>81.0</v>
      </c>
      <c r="C40" s="22">
        <v>89.0</v>
      </c>
      <c r="D40" s="22">
        <v>71.0</v>
      </c>
      <c r="E40" s="82">
        <v>99.0</v>
      </c>
      <c r="F40" s="82">
        <v>92.0</v>
      </c>
      <c r="G40" s="82"/>
      <c r="H40" s="83"/>
      <c r="I40" s="85" t="s">
        <v>51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21.75" customHeight="1">
      <c r="A41" s="21" t="s">
        <v>52</v>
      </c>
      <c r="B41" s="22">
        <v>9.0</v>
      </c>
      <c r="C41" s="22">
        <v>9.0</v>
      </c>
      <c r="D41" s="22">
        <v>9.0</v>
      </c>
      <c r="E41" s="82"/>
      <c r="F41" s="82"/>
      <c r="G41" s="82"/>
      <c r="H41" s="83"/>
      <c r="I41" s="85" t="s">
        <v>53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39.75" customHeight="1">
      <c r="A42" s="21" t="s">
        <v>54</v>
      </c>
      <c r="B42" s="22">
        <v>4.0</v>
      </c>
      <c r="C42" s="22"/>
      <c r="D42" s="22"/>
      <c r="E42" s="82"/>
      <c r="F42" s="82"/>
      <c r="G42" s="82"/>
      <c r="H42" s="83"/>
      <c r="I42" s="84" t="s">
        <v>55</v>
      </c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47.25" customHeight="1">
      <c r="A43" s="21" t="s">
        <v>56</v>
      </c>
      <c r="B43" s="22">
        <v>8.0</v>
      </c>
      <c r="C43" s="22">
        <v>11.0</v>
      </c>
      <c r="D43" s="22">
        <v>11.0</v>
      </c>
      <c r="E43" s="82">
        <v>10.0</v>
      </c>
      <c r="F43" s="82"/>
      <c r="G43" s="82"/>
      <c r="H43" s="83"/>
      <c r="I43" s="84" t="s">
        <v>57</v>
      </c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21.75" customHeight="1">
      <c r="A44" s="21" t="s">
        <v>122</v>
      </c>
      <c r="B44" s="22">
        <v>4.0</v>
      </c>
      <c r="C44" s="22">
        <v>4.0</v>
      </c>
      <c r="D44" s="22">
        <v>4.0</v>
      </c>
      <c r="E44" s="82"/>
      <c r="F44" s="82"/>
      <c r="G44" s="82"/>
      <c r="H44" s="83"/>
      <c r="I44" s="85" t="s">
        <v>123</v>
      </c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35.25" customHeight="1">
      <c r="A45" s="21" t="s">
        <v>124</v>
      </c>
      <c r="B45" s="22">
        <v>29.0</v>
      </c>
      <c r="C45" s="22">
        <v>29.0</v>
      </c>
      <c r="D45" s="22">
        <v>29.0</v>
      </c>
      <c r="E45" s="82"/>
      <c r="F45" s="82"/>
      <c r="G45" s="82"/>
      <c r="H45" s="83"/>
      <c r="I45" s="84" t="s">
        <v>125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21.75" customHeight="1">
      <c r="A46" s="21" t="s">
        <v>126</v>
      </c>
      <c r="B46" s="22">
        <v>1.0</v>
      </c>
      <c r="C46" s="22">
        <v>1.0</v>
      </c>
      <c r="D46" s="22">
        <v>1.0</v>
      </c>
      <c r="E46" s="82"/>
      <c r="F46" s="82"/>
      <c r="G46" s="82"/>
      <c r="H46" s="83"/>
      <c r="I46" s="85" t="s">
        <v>127</v>
      </c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21.75" customHeight="1">
      <c r="A47" s="88" t="s">
        <v>64</v>
      </c>
      <c r="B47" s="89"/>
      <c r="C47" s="89"/>
      <c r="D47" s="89"/>
      <c r="E47" s="82"/>
      <c r="F47" s="82"/>
      <c r="G47" s="82"/>
      <c r="H47" s="83"/>
      <c r="I47" s="82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35.25" customHeight="1">
      <c r="A48" s="21" t="s">
        <v>65</v>
      </c>
      <c r="B48" s="22">
        <v>1036.0</v>
      </c>
      <c r="C48" s="22">
        <v>686.0</v>
      </c>
      <c r="D48" s="22">
        <v>686.0</v>
      </c>
      <c r="E48" s="23">
        <v>898.0</v>
      </c>
      <c r="F48" s="23">
        <v>902.0</v>
      </c>
      <c r="G48" s="23"/>
      <c r="H48" s="25"/>
      <c r="I48" s="84" t="s">
        <v>66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21.75" customHeight="1">
      <c r="A49" s="21" t="s">
        <v>128</v>
      </c>
      <c r="B49" s="22"/>
      <c r="C49" s="22"/>
      <c r="D49" s="22"/>
      <c r="E49" s="23">
        <v>1284.0</v>
      </c>
      <c r="F49" s="23">
        <v>1072.0</v>
      </c>
      <c r="G49" s="23"/>
      <c r="H49" s="25"/>
      <c r="I49" s="85" t="s">
        <v>68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21.75" customHeight="1">
      <c r="A50" s="21" t="s">
        <v>129</v>
      </c>
      <c r="B50" s="22"/>
      <c r="C50" s="22"/>
      <c r="D50" s="22"/>
      <c r="E50" s="23">
        <v>35.0</v>
      </c>
      <c r="F50" s="23"/>
      <c r="G50" s="23"/>
      <c r="H50" s="25"/>
      <c r="I50" s="85" t="s">
        <v>72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21.75" customHeight="1">
      <c r="A51" s="21" t="s">
        <v>130</v>
      </c>
      <c r="B51" s="22">
        <v>260.0</v>
      </c>
      <c r="C51" s="22">
        <v>106.0</v>
      </c>
      <c r="D51" s="22">
        <v>59.0</v>
      </c>
      <c r="E51" s="82"/>
      <c r="F51" s="82"/>
      <c r="G51" s="82"/>
      <c r="H51" s="83"/>
      <c r="I51" s="85" t="s">
        <v>131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21.75" customHeight="1">
      <c r="A52" s="21" t="s">
        <v>132</v>
      </c>
      <c r="B52" s="22">
        <v>1.0</v>
      </c>
      <c r="C52" s="22">
        <v>2.0</v>
      </c>
      <c r="D52" s="22">
        <v>2.0</v>
      </c>
      <c r="E52" s="82"/>
      <c r="F52" s="82"/>
      <c r="G52" s="82"/>
      <c r="H52" s="83"/>
      <c r="I52" s="85" t="s">
        <v>76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21.75" customHeight="1">
      <c r="A53" s="21" t="s">
        <v>133</v>
      </c>
      <c r="B53" s="22">
        <v>3.0</v>
      </c>
      <c r="C53" s="22"/>
      <c r="D53" s="22"/>
      <c r="E53" s="82"/>
      <c r="F53" s="82"/>
      <c r="G53" s="82"/>
      <c r="H53" s="83"/>
      <c r="I53" s="8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21.75" customHeight="1">
      <c r="A54" s="21" t="s">
        <v>73</v>
      </c>
      <c r="B54" s="22">
        <v>24.0</v>
      </c>
      <c r="C54" s="22">
        <v>32.0</v>
      </c>
      <c r="D54" s="22">
        <v>32.0</v>
      </c>
      <c r="E54" s="82">
        <v>35.0</v>
      </c>
      <c r="F54" s="82">
        <v>26.0</v>
      </c>
      <c r="G54" s="82"/>
      <c r="H54" s="83"/>
      <c r="I54" s="85" t="s">
        <v>74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21.75" customHeight="1">
      <c r="A55" s="21" t="s">
        <v>134</v>
      </c>
      <c r="B55" s="22">
        <v>214.0</v>
      </c>
      <c r="C55" s="22">
        <v>313.0</v>
      </c>
      <c r="D55" s="22">
        <v>313.0</v>
      </c>
      <c r="E55" s="82"/>
      <c r="F55" s="82"/>
      <c r="G55" s="82"/>
      <c r="H55" s="83"/>
      <c r="I55" s="85" t="s">
        <v>135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21.75" customHeight="1">
      <c r="A56" s="21" t="s">
        <v>75</v>
      </c>
      <c r="B56" s="22">
        <v>14.0</v>
      </c>
      <c r="C56" s="22">
        <v>19.0</v>
      </c>
      <c r="D56" s="22">
        <v>19.0</v>
      </c>
      <c r="E56" s="82">
        <v>31.0</v>
      </c>
      <c r="F56" s="82">
        <v>18.0</v>
      </c>
      <c r="G56" s="82"/>
      <c r="H56" s="83"/>
      <c r="I56" s="85" t="s">
        <v>76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21.75" customHeight="1">
      <c r="A57" s="21" t="s">
        <v>136</v>
      </c>
      <c r="B57" s="22">
        <v>81.0</v>
      </c>
      <c r="C57" s="22">
        <v>27.0</v>
      </c>
      <c r="D57" s="22">
        <v>17.0</v>
      </c>
      <c r="E57" s="82">
        <v>1.0</v>
      </c>
      <c r="F57" s="82"/>
      <c r="G57" s="82"/>
      <c r="H57" s="83"/>
      <c r="I57" s="8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21.75" customHeight="1">
      <c r="A58" s="86" t="s">
        <v>79</v>
      </c>
      <c r="B58" s="22"/>
      <c r="C58" s="22"/>
      <c r="D58" s="22"/>
      <c r="E58" s="82"/>
      <c r="F58" s="82">
        <v>292.0</v>
      </c>
      <c r="G58" s="82"/>
      <c r="H58" s="83"/>
      <c r="I58" s="8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21.75" customHeight="1">
      <c r="A59" s="21" t="s">
        <v>137</v>
      </c>
      <c r="B59" s="22"/>
      <c r="C59" s="22">
        <v>41.0</v>
      </c>
      <c r="D59" s="22">
        <v>51.0</v>
      </c>
      <c r="E59" s="82"/>
      <c r="F59" s="82"/>
      <c r="G59" s="82"/>
      <c r="H59" s="83"/>
      <c r="I59" s="8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21.75" customHeight="1">
      <c r="A60" s="21" t="s">
        <v>80</v>
      </c>
      <c r="B60" s="22">
        <v>234.0</v>
      </c>
      <c r="C60" s="22">
        <v>859.0</v>
      </c>
      <c r="D60" s="22">
        <v>777.0</v>
      </c>
      <c r="E60" s="82">
        <v>379.0</v>
      </c>
      <c r="F60" s="82">
        <v>671.0</v>
      </c>
      <c r="G60" s="82"/>
      <c r="H60" s="83"/>
      <c r="I60" s="8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21.75" customHeight="1">
      <c r="A61" s="86" t="s">
        <v>81</v>
      </c>
      <c r="B61" s="44"/>
      <c r="C61" s="44"/>
      <c r="D61" s="44"/>
      <c r="E61" s="90">
        <v>94.0</v>
      </c>
      <c r="F61" s="90">
        <v>81.0</v>
      </c>
      <c r="G61" s="90"/>
      <c r="H61" s="91"/>
      <c r="I61" s="8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21.75" customHeight="1">
      <c r="A62" s="55" t="s">
        <v>83</v>
      </c>
      <c r="B62" s="92">
        <f t="shared" ref="B62:D62" si="1">SUM(B11:B60)</f>
        <v>3070</v>
      </c>
      <c r="C62" s="92">
        <f t="shared" si="1"/>
        <v>3732</v>
      </c>
      <c r="D62" s="92">
        <f t="shared" si="1"/>
        <v>4725</v>
      </c>
      <c r="E62" s="93">
        <f t="shared" ref="E62:F62" si="2">SUM(E11:E61)</f>
        <v>5195</v>
      </c>
      <c r="F62" s="93">
        <f t="shared" si="2"/>
        <v>7582</v>
      </c>
      <c r="G62" s="94"/>
      <c r="H62" s="95"/>
      <c r="I62" s="81"/>
    </row>
    <row r="63" ht="21.75" customHeight="1">
      <c r="A63" s="63"/>
      <c r="B63" s="63"/>
      <c r="C63" s="63"/>
      <c r="D63" s="63"/>
      <c r="E63" s="20"/>
      <c r="F63" s="20"/>
      <c r="G63" s="20"/>
      <c r="H63" s="20"/>
    </row>
    <row r="64" ht="12.75" customHeight="1">
      <c r="A64" s="64" t="s">
        <v>84</v>
      </c>
      <c r="C64" s="20" t="s">
        <v>85</v>
      </c>
    </row>
    <row r="65" ht="12.75" customHeight="1"/>
    <row r="66" ht="12.75" customHeight="1"/>
    <row r="67" ht="12.75" customHeight="1">
      <c r="A67" s="64" t="s">
        <v>86</v>
      </c>
      <c r="C67" s="20" t="s">
        <v>138</v>
      </c>
    </row>
    <row r="68" ht="12.75" customHeight="1">
      <c r="A68" s="64" t="s">
        <v>139</v>
      </c>
      <c r="C68" s="20" t="s">
        <v>140</v>
      </c>
    </row>
    <row r="69" ht="12.75" customHeight="1">
      <c r="A69" s="20" t="s">
        <v>141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1:H1"/>
    <mergeCell ref="A2:H2"/>
    <mergeCell ref="A4:H4"/>
    <mergeCell ref="A5:H5"/>
    <mergeCell ref="A7:A9"/>
    <mergeCell ref="B7:H8"/>
  </mergeCells>
  <printOptions/>
  <pageMargins bottom="0.75" footer="0.0" header="0.0" left="0.7" right="0.7" top="0.75"/>
  <pageSetup orientation="landscape"/>
  <headerFoot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