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Jill\Universidad\Noveno semestre\Econometria Financiera\"/>
    </mc:Choice>
  </mc:AlternateContent>
  <bookViews>
    <workbookView xWindow="0" yWindow="0" windowWidth="20400" windowHeight="7650"/>
  </bookViews>
  <sheets>
    <sheet name="Hoja1" sheetId="1" r:id="rId1"/>
    <sheet name="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C8" i="2"/>
  <c r="D8" i="2"/>
  <c r="F8" i="2"/>
  <c r="C9" i="2"/>
  <c r="D9" i="2"/>
  <c r="F9" i="2"/>
  <c r="C10" i="2"/>
  <c r="D10" i="2"/>
  <c r="F10" i="2"/>
  <c r="C11" i="2"/>
  <c r="D11" i="2" s="1"/>
  <c r="F11" i="2"/>
  <c r="C12" i="2"/>
  <c r="D12" i="2"/>
  <c r="F12" i="2"/>
  <c r="C13" i="2"/>
  <c r="D13" i="2"/>
  <c r="F13" i="2"/>
  <c r="C14" i="2"/>
  <c r="D14" i="2" s="1"/>
  <c r="F14" i="2"/>
  <c r="C15" i="2"/>
  <c r="D15" i="2" s="1"/>
  <c r="F15" i="2"/>
  <c r="C16" i="2"/>
  <c r="D16" i="2"/>
  <c r="F16" i="2"/>
  <c r="C17" i="2"/>
  <c r="D17" i="2"/>
  <c r="F17" i="2"/>
  <c r="C18" i="2"/>
  <c r="D18" i="2"/>
  <c r="F18" i="2"/>
  <c r="C19" i="2"/>
  <c r="D19" i="2" s="1"/>
  <c r="F19" i="2"/>
  <c r="C20" i="2"/>
  <c r="D20" i="2"/>
  <c r="F20" i="2"/>
  <c r="C21" i="2"/>
  <c r="D21" i="2"/>
  <c r="F21" i="2"/>
  <c r="C22" i="2"/>
  <c r="D22" i="2"/>
  <c r="F22" i="2"/>
  <c r="C23" i="2"/>
  <c r="D23" i="2" s="1"/>
  <c r="F23" i="2"/>
  <c r="C24" i="2"/>
  <c r="D24" i="2"/>
  <c r="F24" i="2"/>
  <c r="C25" i="2"/>
  <c r="D25" i="2"/>
  <c r="F25" i="2"/>
  <c r="C26" i="2"/>
  <c r="D26" i="2"/>
  <c r="F26" i="2"/>
  <c r="C27" i="2"/>
  <c r="D27" i="2" s="1"/>
  <c r="F27" i="2"/>
  <c r="C28" i="2"/>
  <c r="D28" i="2"/>
  <c r="F28" i="2"/>
  <c r="C29" i="2"/>
  <c r="D29" i="2"/>
  <c r="F29" i="2"/>
  <c r="C30" i="2"/>
  <c r="D30" i="2"/>
  <c r="F30" i="2"/>
  <c r="C31" i="2"/>
  <c r="D31" i="2" s="1"/>
  <c r="F31" i="2"/>
  <c r="C32" i="2"/>
  <c r="D32" i="2"/>
  <c r="F32" i="2"/>
  <c r="C33" i="2"/>
  <c r="D33" i="2"/>
  <c r="F33" i="2"/>
  <c r="C34" i="2"/>
  <c r="D34" i="2"/>
  <c r="F34" i="2"/>
  <c r="C35" i="2"/>
  <c r="D35" i="2" s="1"/>
  <c r="F35" i="2"/>
  <c r="C36" i="2"/>
  <c r="D36" i="2"/>
  <c r="F36" i="2"/>
  <c r="C37" i="2"/>
  <c r="D37" i="2"/>
  <c r="F37" i="2"/>
  <c r="C38" i="2"/>
  <c r="D38" i="2"/>
  <c r="F38" i="2"/>
  <c r="C39" i="2"/>
  <c r="D39" i="2" s="1"/>
  <c r="F39" i="2"/>
  <c r="C40" i="2"/>
  <c r="D40" i="2"/>
  <c r="F40" i="2"/>
  <c r="C41" i="2"/>
  <c r="D41" i="2"/>
  <c r="F41" i="2"/>
  <c r="C42" i="2"/>
  <c r="D42" i="2"/>
  <c r="F42" i="2"/>
  <c r="C43" i="2"/>
  <c r="D43" i="2" s="1"/>
  <c r="F43" i="2"/>
  <c r="C44" i="2"/>
  <c r="D44" i="2"/>
  <c r="F44" i="2"/>
  <c r="C45" i="2"/>
  <c r="D45" i="2"/>
  <c r="F45" i="2"/>
  <c r="C46" i="2"/>
  <c r="D46" i="2"/>
  <c r="F46" i="2"/>
  <c r="C47" i="2"/>
  <c r="D47" i="2" s="1"/>
  <c r="F47" i="2"/>
  <c r="C48" i="2"/>
  <c r="D48" i="2"/>
  <c r="F48" i="2"/>
  <c r="C49" i="2"/>
  <c r="D49" i="2"/>
  <c r="F49" i="2"/>
  <c r="C50" i="2"/>
  <c r="D50" i="2"/>
  <c r="F50" i="2"/>
  <c r="C51" i="2"/>
  <c r="D51" i="2" s="1"/>
  <c r="F51" i="2"/>
  <c r="C52" i="2"/>
  <c r="D52" i="2"/>
  <c r="F52" i="2"/>
  <c r="C53" i="2"/>
  <c r="D53" i="2"/>
  <c r="F53" i="2"/>
  <c r="C54" i="2"/>
  <c r="D54" i="2"/>
  <c r="F54" i="2"/>
  <c r="C55" i="2"/>
  <c r="D55" i="2" s="1"/>
  <c r="F55" i="2"/>
  <c r="C56" i="2"/>
  <c r="D56" i="2"/>
  <c r="F56" i="2"/>
  <c r="C57" i="2"/>
  <c r="D57" i="2"/>
  <c r="F57" i="2"/>
  <c r="C58" i="2"/>
  <c r="D58" i="2"/>
  <c r="F58" i="2"/>
  <c r="C59" i="2"/>
  <c r="D59" i="2" s="1"/>
  <c r="F59" i="2"/>
  <c r="C60" i="2"/>
  <c r="D60" i="2"/>
  <c r="F60" i="2"/>
  <c r="C61" i="2"/>
  <c r="D61" i="2"/>
  <c r="F61" i="2"/>
  <c r="C62" i="2"/>
  <c r="D62" i="2"/>
  <c r="F62" i="2"/>
  <c r="C63" i="2"/>
  <c r="D63" i="2" s="1"/>
  <c r="F63" i="2"/>
  <c r="C64" i="2"/>
  <c r="D64" i="2"/>
  <c r="F64" i="2"/>
  <c r="C65" i="2"/>
  <c r="D65" i="2"/>
  <c r="F65" i="2"/>
  <c r="C66" i="2"/>
  <c r="D66" i="2"/>
  <c r="F66" i="2"/>
  <c r="C67" i="2"/>
  <c r="D67" i="2" s="1"/>
  <c r="F67" i="2"/>
  <c r="C68" i="2"/>
  <c r="D68" i="2"/>
  <c r="F68" i="2"/>
  <c r="C69" i="2"/>
  <c r="D69" i="2"/>
  <c r="F69" i="2"/>
  <c r="C70" i="2"/>
  <c r="D70" i="2" s="1"/>
  <c r="F70" i="2"/>
  <c r="C71" i="2"/>
  <c r="D71" i="2" s="1"/>
  <c r="F71" i="2"/>
  <c r="C72" i="2"/>
  <c r="D72" i="2"/>
  <c r="F72" i="2"/>
  <c r="C73" i="2"/>
  <c r="D73" i="2"/>
  <c r="F73" i="2"/>
  <c r="C74" i="2"/>
  <c r="D74" i="2" s="1"/>
  <c r="F74" i="2"/>
  <c r="C75" i="2"/>
  <c r="D75" i="2" s="1"/>
  <c r="F75" i="2"/>
  <c r="C76" i="2"/>
  <c r="D76" i="2"/>
  <c r="F76" i="2"/>
  <c r="C77" i="2"/>
  <c r="D77" i="2"/>
  <c r="F77" i="2"/>
  <c r="C78" i="2"/>
  <c r="D78" i="2" s="1"/>
  <c r="F78" i="2"/>
  <c r="C79" i="2"/>
  <c r="D79" i="2" s="1"/>
  <c r="F79" i="2"/>
  <c r="C80" i="2"/>
  <c r="D80" i="2"/>
  <c r="F80" i="2"/>
  <c r="C81" i="2"/>
  <c r="D81" i="2"/>
  <c r="F81" i="2"/>
  <c r="C82" i="2"/>
  <c r="D82" i="2" s="1"/>
  <c r="F82" i="2"/>
  <c r="C83" i="2"/>
  <c r="D83" i="2" s="1"/>
  <c r="F83" i="2"/>
  <c r="C84" i="2"/>
  <c r="D84" i="2"/>
  <c r="F84" i="2"/>
  <c r="C85" i="2"/>
  <c r="D85" i="2"/>
  <c r="F85" i="2"/>
  <c r="C86" i="2"/>
  <c r="D86" i="2" s="1"/>
  <c r="F86" i="2"/>
  <c r="C87" i="2"/>
  <c r="D87" i="2" s="1"/>
  <c r="F87" i="2"/>
  <c r="C88" i="2"/>
  <c r="D88" i="2"/>
  <c r="F88" i="2"/>
  <c r="C89" i="2"/>
  <c r="D89" i="2"/>
  <c r="F89" i="2"/>
  <c r="C90" i="2"/>
  <c r="D90" i="2" s="1"/>
  <c r="F90" i="2"/>
  <c r="C91" i="2"/>
  <c r="D91" i="2" s="1"/>
  <c r="F91" i="2"/>
  <c r="C92" i="2"/>
  <c r="D92" i="2"/>
  <c r="F92" i="2"/>
  <c r="C93" i="2"/>
  <c r="D93" i="2"/>
  <c r="F93" i="2"/>
  <c r="C94" i="2"/>
  <c r="D94" i="2" s="1"/>
  <c r="F94" i="2"/>
  <c r="C95" i="2"/>
  <c r="D95" i="2" s="1"/>
  <c r="F95" i="2"/>
  <c r="C96" i="2"/>
  <c r="D96" i="2"/>
  <c r="F96" i="2"/>
  <c r="C97" i="2"/>
  <c r="D97" i="2"/>
  <c r="F97" i="2"/>
  <c r="C98" i="2"/>
  <c r="D98" i="2"/>
  <c r="F98" i="2"/>
  <c r="C99" i="2"/>
  <c r="D99" i="2" s="1"/>
  <c r="F99" i="2"/>
  <c r="C100" i="2"/>
  <c r="D100" i="2"/>
  <c r="F100" i="2"/>
  <c r="C101" i="2"/>
  <c r="D101" i="2"/>
  <c r="F101" i="2"/>
  <c r="C102" i="2"/>
  <c r="D102" i="2" s="1"/>
  <c r="F102" i="2"/>
  <c r="C103" i="2"/>
  <c r="D103" i="2" s="1"/>
  <c r="F103" i="2"/>
  <c r="C104" i="2"/>
  <c r="D104" i="2"/>
  <c r="F104" i="2"/>
  <c r="C105" i="2"/>
  <c r="D105" i="2"/>
  <c r="F105" i="2"/>
  <c r="C106" i="2"/>
  <c r="D106" i="2" s="1"/>
  <c r="F106" i="2"/>
  <c r="C107" i="2"/>
  <c r="D107" i="2" s="1"/>
  <c r="F107" i="2"/>
  <c r="C108" i="2"/>
  <c r="D108" i="2"/>
  <c r="F108" i="2"/>
  <c r="C109" i="2"/>
  <c r="D109" i="2"/>
  <c r="F109" i="2"/>
  <c r="C110" i="2"/>
  <c r="D110" i="2" s="1"/>
  <c r="F110" i="2"/>
  <c r="C111" i="2"/>
  <c r="D111" i="2" s="1"/>
  <c r="F111" i="2"/>
  <c r="C112" i="2"/>
  <c r="D112" i="2"/>
  <c r="F112" i="2"/>
  <c r="C113" i="2"/>
  <c r="D113" i="2"/>
  <c r="F113" i="2"/>
  <c r="C114" i="2"/>
  <c r="D114" i="2"/>
  <c r="F114" i="2"/>
  <c r="C115" i="2"/>
  <c r="D115" i="2" s="1"/>
  <c r="F115" i="2"/>
  <c r="C116" i="2"/>
  <c r="D116" i="2"/>
  <c r="F116" i="2"/>
  <c r="C117" i="2"/>
  <c r="D117" i="2"/>
  <c r="F117" i="2"/>
  <c r="C118" i="2"/>
  <c r="D118" i="2"/>
  <c r="F118" i="2"/>
  <c r="C119" i="2"/>
  <c r="D119" i="2" s="1"/>
  <c r="F119" i="2"/>
  <c r="F120" i="2"/>
  <c r="F121" i="2"/>
  <c r="F122" i="2"/>
  <c r="F123" i="2"/>
  <c r="F124" i="2"/>
  <c r="F143" i="2" s="1"/>
  <c r="E143" i="2"/>
  <c r="G143" i="2"/>
  <c r="H143" i="2"/>
  <c r="I143" i="2"/>
  <c r="J143" i="2"/>
  <c r="K143" i="2"/>
  <c r="L143" i="2"/>
  <c r="M143" i="2"/>
  <c r="N143" i="2"/>
  <c r="O143" i="2"/>
  <c r="P143" i="2"/>
  <c r="Q143" i="2"/>
  <c r="E144" i="2"/>
  <c r="G144" i="2"/>
  <c r="H144" i="2"/>
  <c r="I144" i="2"/>
  <c r="J144" i="2"/>
  <c r="K144" i="2"/>
  <c r="L144" i="2"/>
  <c r="M144" i="2"/>
  <c r="N144" i="2"/>
  <c r="O144" i="2"/>
  <c r="P144" i="2"/>
  <c r="Q144" i="2"/>
  <c r="E146" i="2"/>
  <c r="F146" i="2"/>
  <c r="Q146" i="2" s="1"/>
  <c r="G146" i="2"/>
  <c r="G147" i="2" s="1"/>
  <c r="H146" i="2"/>
  <c r="I146" i="2"/>
  <c r="J146" i="2"/>
  <c r="K146" i="2"/>
  <c r="K147" i="2" s="1"/>
  <c r="L146" i="2"/>
  <c r="M146" i="2"/>
  <c r="N146" i="2"/>
  <c r="O146" i="2"/>
  <c r="O147" i="2" s="1"/>
  <c r="P146" i="2"/>
  <c r="P147" i="2" l="1"/>
  <c r="E147" i="2"/>
  <c r="I147" i="2"/>
  <c r="N147" i="2"/>
  <c r="H147" i="2"/>
  <c r="L147" i="2"/>
  <c r="M147" i="2"/>
  <c r="F147" i="2"/>
  <c r="J147" i="2"/>
  <c r="F144" i="2"/>
  <c r="Q147" i="2" l="1"/>
</calcChain>
</file>

<file path=xl/sharedStrings.xml><?xml version="1.0" encoding="utf-8"?>
<sst xmlns="http://schemas.openxmlformats.org/spreadsheetml/2006/main" count="24" uniqueCount="22">
  <si>
    <t>Fecha</t>
  </si>
  <si>
    <t>Precio Café</t>
  </si>
  <si>
    <t>Promedio Móvil</t>
  </si>
  <si>
    <t>Yt/prom</t>
  </si>
  <si>
    <t>Índice Estacional</t>
  </si>
  <si>
    <t>Serie Desestacionalizada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</si>
  <si>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</si>
  <si>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</si>
  <si>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</si>
  <si>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</si>
  <si>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</si>
  <si>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</si>
  <si>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</si>
  <si>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</si>
  <si>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</si>
  <si>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</si>
  <si>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</si>
  <si>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</si>
  <si>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min </t>
  </si>
  <si>
    <t>max</t>
  </si>
  <si>
    <t>Índice estacional</t>
  </si>
  <si>
    <t>Índice estacional ajustado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</si>
</sst>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$&quot;\ * #,##0_-;\-&quot;$&quot;\ * #,##0_-;_-&quot;$&quot;\ * &quot;-&quot;_-;_-@_-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0F4FA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979991"/>
      </left>
      <right style="thin">
        <color rgb="FF979991"/>
      </right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42" fontId="4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17" fontId="1" fillId="2" borderId="2" xfId="1" applyNumberFormat="1" applyFont="1" applyFill="1" applyBorder="1"/>
    <xf numFmtId="3" fontId="2" fillId="0" borderId="2" xfId="1" applyNumberFormat="1" applyFont="1" applyBorder="1" applyAlignment="1">
      <alignment horizontal="center"/>
    </xf>
    <xf numFmtId="17" fontId="1" fillId="2" borderId="3" xfId="1" applyNumberFormat="1" applyFont="1" applyFill="1" applyBorder="1"/>
    <xf numFmtId="3" fontId="2" fillId="0" borderId="3" xfId="1" applyNumberFormat="1" applyFont="1" applyBorder="1" applyAlignment="1">
      <alignment horizontal="center"/>
    </xf>
    <xf numFmtId="17" fontId="1" fillId="2" borderId="4" xfId="1" applyNumberFormat="1" applyFont="1" applyFill="1" applyBorder="1"/>
    <xf numFmtId="3" fontId="2" fillId="0" borderId="4" xfId="1" applyNumberFormat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3" fontId="0" fillId="0" borderId="0" xfId="0" applyNumberFormat="1"/>
    <xf numFmtId="3" fontId="0" fillId="4" borderId="0" xfId="0" applyNumberFormat="1" applyFill="1"/>
    <xf numFmtId="0" fontId="0" fillId="0" borderId="0" xfId="0" applyFill="1"/>
    <xf numFmtId="0" fontId="0" fillId="6" borderId="0" xfId="0" applyFill="1"/>
    <xf numFmtId="17" fontId="1" fillId="2" borderId="2" xfId="1" applyNumberFormat="1" applyFont="1" applyFill="1" applyBorder="1"/>
    <xf numFmtId="17" fontId="1" fillId="2" borderId="3" xfId="1" applyNumberFormat="1" applyFont="1" applyFill="1" applyBorder="1"/>
    <xf numFmtId="3" fontId="2" fillId="0" borderId="2" xfId="1" applyNumberFormat="1" applyFont="1" applyBorder="1" applyAlignment="1">
      <alignment horizontal="center"/>
    </xf>
    <xf numFmtId="3" fontId="2" fillId="0" borderId="3" xfId="1" applyNumberFormat="1" applyFont="1" applyBorder="1" applyAlignment="1">
      <alignment horizontal="center"/>
    </xf>
    <xf numFmtId="17" fontId="1" fillId="2" borderId="4" xfId="1" applyNumberFormat="1" applyFont="1" applyFill="1" applyBorder="1"/>
    <xf numFmtId="3" fontId="2" fillId="0" borderId="4" xfId="1" applyNumberFormat="1" applyFont="1" applyBorder="1" applyAlignment="1">
      <alignment horizontal="center"/>
    </xf>
  </cellXfs>
  <cellStyles count="6">
    <cellStyle name="Moneda [0] 2" xfId="3"/>
    <cellStyle name="Normal" xfId="0" builtinId="0"/>
    <cellStyle name="Normal 2" xfId="2"/>
    <cellStyle name="Normal 3" xfId="1"/>
    <cellStyle name="Normal 4" xfId="4"/>
    <cellStyle name="Porcentaje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x!$F$2:$F$124</c:f>
              <c:numCache>
                <c:formatCode>General</c:formatCode>
                <c:ptCount val="123"/>
                <c:pt idx="0">
                  <c:v>704346.12156753021</c:v>
                </c:pt>
                <c:pt idx="1">
                  <c:v>669821.02529714571</c:v>
                </c:pt>
                <c:pt idx="2">
                  <c:v>685658.16528645903</c:v>
                </c:pt>
                <c:pt idx="3">
                  <c:v>667815.05948715797</c:v>
                </c:pt>
                <c:pt idx="4">
                  <c:v>685216.6842159417</c:v>
                </c:pt>
                <c:pt idx="5">
                  <c:v>766242.68567998486</c:v>
                </c:pt>
                <c:pt idx="6">
                  <c:v>817543.69571245508</c:v>
                </c:pt>
                <c:pt idx="7">
                  <c:v>831332.38365469279</c:v>
                </c:pt>
                <c:pt idx="8">
                  <c:v>804081.89661326504</c:v>
                </c:pt>
                <c:pt idx="9">
                  <c:v>749126.35715702805</c:v>
                </c:pt>
                <c:pt idx="10">
                  <c:v>782076.16214502277</c:v>
                </c:pt>
                <c:pt idx="11">
                  <c:v>893018.91151345824</c:v>
                </c:pt>
                <c:pt idx="12">
                  <c:v>931937.38504710584</c:v>
                </c:pt>
                <c:pt idx="13">
                  <c:v>1011165.2854362364</c:v>
                </c:pt>
                <c:pt idx="14">
                  <c:v>1074895.5795797193</c:v>
                </c:pt>
                <c:pt idx="15">
                  <c:v>1083298.0851076765</c:v>
                </c:pt>
                <c:pt idx="16">
                  <c:v>1034278.350069758</c:v>
                </c:pt>
                <c:pt idx="17">
                  <c:v>985673.12995275832</c:v>
                </c:pt>
                <c:pt idx="18">
                  <c:v>939396.89264398976</c:v>
                </c:pt>
                <c:pt idx="19">
                  <c:v>959078.81358119368</c:v>
                </c:pt>
                <c:pt idx="20">
                  <c:v>978694.04862385301</c:v>
                </c:pt>
                <c:pt idx="21">
                  <c:v>906552.9472229681</c:v>
                </c:pt>
                <c:pt idx="22">
                  <c:v>915968.11569585954</c:v>
                </c:pt>
                <c:pt idx="23">
                  <c:v>894336.2262592077</c:v>
                </c:pt>
                <c:pt idx="24">
                  <c:v>859746.94998014474</c:v>
                </c:pt>
                <c:pt idx="25">
                  <c:v>815613.74223313073</c:v>
                </c:pt>
                <c:pt idx="26">
                  <c:v>724791.50801978458</c:v>
                </c:pt>
                <c:pt idx="27">
                  <c:v>711164.89436042751</c:v>
                </c:pt>
                <c:pt idx="28">
                  <c:v>678518.96091414778</c:v>
                </c:pt>
                <c:pt idx="29">
                  <c:v>605124.18512620311</c:v>
                </c:pt>
                <c:pt idx="30">
                  <c:v>653625.03792590124</c:v>
                </c:pt>
                <c:pt idx="31">
                  <c:v>609081.5757016429</c:v>
                </c:pt>
                <c:pt idx="32">
                  <c:v>625348.73397788778</c:v>
                </c:pt>
                <c:pt idx="33">
                  <c:v>587819.49176188512</c:v>
                </c:pt>
                <c:pt idx="34">
                  <c:v>533080.621427404</c:v>
                </c:pt>
                <c:pt idx="35">
                  <c:v>519186.6741685748</c:v>
                </c:pt>
                <c:pt idx="36">
                  <c:v>518857.35960219655</c:v>
                </c:pt>
                <c:pt idx="37">
                  <c:v>497931.24714784825</c:v>
                </c:pt>
                <c:pt idx="38">
                  <c:v>510566.76398753421</c:v>
                </c:pt>
                <c:pt idx="39">
                  <c:v>521517.26965233259</c:v>
                </c:pt>
                <c:pt idx="40">
                  <c:v>517238.92662384658</c:v>
                </c:pt>
                <c:pt idx="41">
                  <c:v>486598.12744503265</c:v>
                </c:pt>
                <c:pt idx="42">
                  <c:v>471194.97470508143</c:v>
                </c:pt>
                <c:pt idx="43">
                  <c:v>450255.85106900957</c:v>
                </c:pt>
                <c:pt idx="44">
                  <c:v>436906.53718289093</c:v>
                </c:pt>
                <c:pt idx="45">
                  <c:v>406069.80794843234</c:v>
                </c:pt>
                <c:pt idx="46">
                  <c:v>380810.16051427776</c:v>
                </c:pt>
                <c:pt idx="47">
                  <c:v>400050.0137480956</c:v>
                </c:pt>
                <c:pt idx="48">
                  <c:v>422237.56718603056</c:v>
                </c:pt>
                <c:pt idx="49">
                  <c:v>594580.68629748013</c:v>
                </c:pt>
                <c:pt idx="50">
                  <c:v>755854.11598890938</c:v>
                </c:pt>
                <c:pt idx="51">
                  <c:v>806054.03704413318</c:v>
                </c:pt>
                <c:pt idx="52">
                  <c:v>752981.64459356724</c:v>
                </c:pt>
                <c:pt idx="53">
                  <c:v>679079.03223211865</c:v>
                </c:pt>
                <c:pt idx="54">
                  <c:v>650148.04942715401</c:v>
                </c:pt>
                <c:pt idx="55">
                  <c:v>712649.77760099003</c:v>
                </c:pt>
                <c:pt idx="56">
                  <c:v>717916.83064911445</c:v>
                </c:pt>
                <c:pt idx="57">
                  <c:v>803683.43038669461</c:v>
                </c:pt>
                <c:pt idx="58">
                  <c:v>763554.16289181355</c:v>
                </c:pt>
                <c:pt idx="59">
                  <c:v>778633.41982536262</c:v>
                </c:pt>
                <c:pt idx="60">
                  <c:v>755269.34481077944</c:v>
                </c:pt>
                <c:pt idx="61">
                  <c:v>715675.633584589</c:v>
                </c:pt>
                <c:pt idx="62">
                  <c:v>682312.89955301944</c:v>
                </c:pt>
                <c:pt idx="63">
                  <c:v>695321.23570329382</c:v>
                </c:pt>
                <c:pt idx="64">
                  <c:v>639026.47421813477</c:v>
                </c:pt>
                <c:pt idx="65">
                  <c:v>686211.10679046577</c:v>
                </c:pt>
                <c:pt idx="66">
                  <c:v>684568.20223814424</c:v>
                </c:pt>
                <c:pt idx="67">
                  <c:v>769449.25867520925</c:v>
                </c:pt>
                <c:pt idx="68">
                  <c:v>720888.47218483966</c:v>
                </c:pt>
                <c:pt idx="69">
                  <c:v>731590.72947759298</c:v>
                </c:pt>
                <c:pt idx="70">
                  <c:v>727388.43371774908</c:v>
                </c:pt>
                <c:pt idx="71">
                  <c:v>786115.60693308082</c:v>
                </c:pt>
                <c:pt idx="72">
                  <c:v>773921.24830513599</c:v>
                </c:pt>
                <c:pt idx="73">
                  <c:v>781611.92979183479</c:v>
                </c:pt>
                <c:pt idx="74">
                  <c:v>796083.26622953836</c:v>
                </c:pt>
                <c:pt idx="75">
                  <c:v>765115.1020782541</c:v>
                </c:pt>
                <c:pt idx="76">
                  <c:v>764544.5026764326</c:v>
                </c:pt>
                <c:pt idx="77">
                  <c:v>811354.33388585458</c:v>
                </c:pt>
                <c:pt idx="78">
                  <c:v>842643.07935487374</c:v>
                </c:pt>
                <c:pt idx="79">
                  <c:v>790735.5117098107</c:v>
                </c:pt>
                <c:pt idx="80">
                  <c:v>863523.08637568972</c:v>
                </c:pt>
                <c:pt idx="81">
                  <c:v>912061.73188722529</c:v>
                </c:pt>
                <c:pt idx="82">
                  <c:v>997054.22872217512</c:v>
                </c:pt>
                <c:pt idx="83">
                  <c:v>857379.12171534158</c:v>
                </c:pt>
                <c:pt idx="84">
                  <c:v>867965.35827572469</c:v>
                </c:pt>
                <c:pt idx="85">
                  <c:v>848255.166090062</c:v>
                </c:pt>
                <c:pt idx="86">
                  <c:v>846824.61678766378</c:v>
                </c:pt>
                <c:pt idx="87">
                  <c:v>814209.79110147653</c:v>
                </c:pt>
                <c:pt idx="88">
                  <c:v>812314.24888252362</c:v>
                </c:pt>
                <c:pt idx="89">
                  <c:v>800085.99651681934</c:v>
                </c:pt>
                <c:pt idx="90">
                  <c:v>856567.29996272235</c:v>
                </c:pt>
                <c:pt idx="91">
                  <c:v>848366.20470218943</c:v>
                </c:pt>
                <c:pt idx="92">
                  <c:v>816273.56800526276</c:v>
                </c:pt>
                <c:pt idx="93">
                  <c:v>774752.25837258424</c:v>
                </c:pt>
                <c:pt idx="94">
                  <c:v>776344.733168629</c:v>
                </c:pt>
                <c:pt idx="95">
                  <c:v>754949.86782632116</c:v>
                </c:pt>
                <c:pt idx="96">
                  <c:v>750704.44299954118</c:v>
                </c:pt>
                <c:pt idx="97">
                  <c:v>735467.37273104826</c:v>
                </c:pt>
                <c:pt idx="98">
                  <c:v>727073.1013634369</c:v>
                </c:pt>
                <c:pt idx="99">
                  <c:v>723598.73129539529</c:v>
                </c:pt>
                <c:pt idx="100">
                  <c:v>763418.01173719112</c:v>
                </c:pt>
                <c:pt idx="101">
                  <c:v>762297.91651793965</c:v>
                </c:pt>
                <c:pt idx="102">
                  <c:v>723961.87193096813</c:v>
                </c:pt>
                <c:pt idx="103">
                  <c:v>702137.15537035675</c:v>
                </c:pt>
                <c:pt idx="104">
                  <c:v>689053.03817974962</c:v>
                </c:pt>
                <c:pt idx="105">
                  <c:v>794551.71507827984</c:v>
                </c:pt>
                <c:pt idx="106">
                  <c:v>795918.18162254361</c:v>
                </c:pt>
                <c:pt idx="107">
                  <c:v>724748.01755791483</c:v>
                </c:pt>
                <c:pt idx="108">
                  <c:v>714708.29017550603</c:v>
                </c:pt>
                <c:pt idx="109">
                  <c:v>698999.62803344184</c:v>
                </c:pt>
                <c:pt idx="110">
                  <c:v>687948.59578742809</c:v>
                </c:pt>
                <c:pt idx="111">
                  <c:v>688438.3693592929</c:v>
                </c:pt>
                <c:pt idx="112">
                  <c:v>732904.80064382683</c:v>
                </c:pt>
                <c:pt idx="113">
                  <c:v>796528.47006647428</c:v>
                </c:pt>
                <c:pt idx="114">
                  <c:v>803277.8762345541</c:v>
                </c:pt>
                <c:pt idx="115">
                  <c:v>795618.37978943251</c:v>
                </c:pt>
                <c:pt idx="116">
                  <c:v>817966.27520915691</c:v>
                </c:pt>
                <c:pt idx="117">
                  <c:v>817294.55161918432</c:v>
                </c:pt>
                <c:pt idx="118">
                  <c:v>900139.47572853544</c:v>
                </c:pt>
                <c:pt idx="119">
                  <c:v>995150.96634398622</c:v>
                </c:pt>
                <c:pt idx="120">
                  <c:v>870850.12261477113</c:v>
                </c:pt>
                <c:pt idx="121">
                  <c:v>897433.39577257284</c:v>
                </c:pt>
                <c:pt idx="122">
                  <c:v>1138836.4296576357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54-4336-A59C-CDEE7AECA94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x!$A$1:$A$124</c:f>
              <c:numCache>
                <c:formatCode>mmm\-yy</c:formatCode>
                <c:ptCount val="124"/>
                <c:pt idx="0" formatCode="General">
                  <c:v>0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  <c:pt idx="56">
                  <c:v>41852</c:v>
                </c:pt>
                <c:pt idx="57">
                  <c:v>41883</c:v>
                </c:pt>
                <c:pt idx="58">
                  <c:v>41913</c:v>
                </c:pt>
                <c:pt idx="59">
                  <c:v>41944</c:v>
                </c:pt>
                <c:pt idx="60">
                  <c:v>41974</c:v>
                </c:pt>
                <c:pt idx="61">
                  <c:v>42005</c:v>
                </c:pt>
                <c:pt idx="62">
                  <c:v>42036</c:v>
                </c:pt>
                <c:pt idx="63">
                  <c:v>42064</c:v>
                </c:pt>
                <c:pt idx="64">
                  <c:v>42095</c:v>
                </c:pt>
                <c:pt idx="65">
                  <c:v>42125</c:v>
                </c:pt>
                <c:pt idx="66">
                  <c:v>42156</c:v>
                </c:pt>
                <c:pt idx="67">
                  <c:v>42186</c:v>
                </c:pt>
                <c:pt idx="68">
                  <c:v>42217</c:v>
                </c:pt>
                <c:pt idx="69">
                  <c:v>42248</c:v>
                </c:pt>
                <c:pt idx="70">
                  <c:v>42278</c:v>
                </c:pt>
                <c:pt idx="71">
                  <c:v>42309</c:v>
                </c:pt>
                <c:pt idx="72">
                  <c:v>42339</c:v>
                </c:pt>
                <c:pt idx="73">
                  <c:v>42370</c:v>
                </c:pt>
                <c:pt idx="74">
                  <c:v>42401</c:v>
                </c:pt>
                <c:pt idx="75">
                  <c:v>42430</c:v>
                </c:pt>
                <c:pt idx="76">
                  <c:v>42461</c:v>
                </c:pt>
                <c:pt idx="77">
                  <c:v>42491</c:v>
                </c:pt>
                <c:pt idx="78">
                  <c:v>42522</c:v>
                </c:pt>
                <c:pt idx="79">
                  <c:v>42552</c:v>
                </c:pt>
                <c:pt idx="80">
                  <c:v>42583</c:v>
                </c:pt>
                <c:pt idx="81">
                  <c:v>42614</c:v>
                </c:pt>
                <c:pt idx="82">
                  <c:v>42644</c:v>
                </c:pt>
                <c:pt idx="83">
                  <c:v>42675</c:v>
                </c:pt>
                <c:pt idx="84">
                  <c:v>42705</c:v>
                </c:pt>
                <c:pt idx="85">
                  <c:v>42736</c:v>
                </c:pt>
                <c:pt idx="86">
                  <c:v>42767</c:v>
                </c:pt>
                <c:pt idx="87">
                  <c:v>42795</c:v>
                </c:pt>
                <c:pt idx="88">
                  <c:v>42826</c:v>
                </c:pt>
                <c:pt idx="89">
                  <c:v>42856</c:v>
                </c:pt>
                <c:pt idx="90">
                  <c:v>42887</c:v>
                </c:pt>
                <c:pt idx="91">
                  <c:v>42917</c:v>
                </c:pt>
                <c:pt idx="92">
                  <c:v>42948</c:v>
                </c:pt>
                <c:pt idx="93">
                  <c:v>42979</c:v>
                </c:pt>
                <c:pt idx="94">
                  <c:v>43009</c:v>
                </c:pt>
                <c:pt idx="95">
                  <c:v>43040</c:v>
                </c:pt>
                <c:pt idx="96">
                  <c:v>43070</c:v>
                </c:pt>
                <c:pt idx="97">
                  <c:v>43101</c:v>
                </c:pt>
                <c:pt idx="98">
                  <c:v>43132</c:v>
                </c:pt>
                <c:pt idx="99">
                  <c:v>43160</c:v>
                </c:pt>
                <c:pt idx="100">
                  <c:v>43191</c:v>
                </c:pt>
                <c:pt idx="101">
                  <c:v>43221</c:v>
                </c:pt>
                <c:pt idx="102">
                  <c:v>43252</c:v>
                </c:pt>
                <c:pt idx="103">
                  <c:v>43282</c:v>
                </c:pt>
                <c:pt idx="104">
                  <c:v>43313</c:v>
                </c:pt>
                <c:pt idx="105">
                  <c:v>43344</c:v>
                </c:pt>
                <c:pt idx="106">
                  <c:v>43374</c:v>
                </c:pt>
                <c:pt idx="107">
                  <c:v>43405</c:v>
                </c:pt>
                <c:pt idx="108">
                  <c:v>43435</c:v>
                </c:pt>
                <c:pt idx="109">
                  <c:v>43466</c:v>
                </c:pt>
                <c:pt idx="110">
                  <c:v>43497</c:v>
                </c:pt>
                <c:pt idx="111">
                  <c:v>43525</c:v>
                </c:pt>
                <c:pt idx="112">
                  <c:v>43556</c:v>
                </c:pt>
                <c:pt idx="113">
                  <c:v>43586</c:v>
                </c:pt>
                <c:pt idx="114">
                  <c:v>43617</c:v>
                </c:pt>
                <c:pt idx="115">
                  <c:v>43647</c:v>
                </c:pt>
                <c:pt idx="116">
                  <c:v>43678</c:v>
                </c:pt>
                <c:pt idx="117">
                  <c:v>43709</c:v>
                </c:pt>
                <c:pt idx="118">
                  <c:v>43739</c:v>
                </c:pt>
                <c:pt idx="119">
                  <c:v>43770</c:v>
                </c:pt>
                <c:pt idx="120">
                  <c:v>43800</c:v>
                </c:pt>
                <c:pt idx="121">
                  <c:v>43831</c:v>
                </c:pt>
                <c:pt idx="122">
                  <c:v>43862</c:v>
                </c:pt>
                <c:pt idx="123">
                  <c:v>43891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E54-4336-A59C-CDEE7AECA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473848"/>
        <c:axId val="472465976"/>
      </c:scatterChart>
      <c:valAx>
        <c:axId val="472473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465976"/>
        <c:crosses val="autoZero"/>
        <c:crossBetween val="midCat"/>
      </c:valAx>
      <c:valAx>
        <c:axId val="472465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473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3</xdr:row>
      <xdr:rowOff>47625</xdr:rowOff>
    </xdr:from>
    <xdr:to>
      <xdr:col>11</xdr:col>
      <xdr:colOff>276225</xdr:colOff>
      <xdr:row>17</xdr:row>
      <xdr:rowOff>114300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J127"/>
  <sheetViews>
    <sheetView tabSelected="1" topLeftCell="F120" workbookViewId="0">
      <selection activeCell="J129" sqref="J125:J129"/>
    </sheetView>
  </sheetViews>
  <sheetFormatPr baseColWidth="10" defaultRowHeight="15" x14ac:dyDescent="0.25"/>
  <sheetData>
    <row r="1" spans="9:10" ht="15.75" thickBot="1" x14ac:dyDescent="0.3">
      <c r="I1" t="s">
        <v>0</v>
      </c>
      <c r="J1" s="1" t="s">
        <v>1</v>
      </c>
    </row>
    <row r="2" spans="9:10" x14ac:dyDescent="0.25">
      <c r="I2" s="19">
        <v>40179</v>
      </c>
      <c r="J2" s="20">
        <v>716729.83870967745</v>
      </c>
    </row>
    <row r="3" spans="9:10" x14ac:dyDescent="0.25">
      <c r="I3" s="15">
        <v>40210</v>
      </c>
      <c r="J3" s="17">
        <v>678531.25</v>
      </c>
    </row>
    <row r="4" spans="9:10" x14ac:dyDescent="0.25">
      <c r="I4" s="15">
        <v>40238</v>
      </c>
      <c r="J4" s="17">
        <v>688281.45161290327</v>
      </c>
    </row>
    <row r="5" spans="9:10" x14ac:dyDescent="0.25">
      <c r="I5" s="15">
        <v>40269</v>
      </c>
      <c r="J5" s="17">
        <v>660179.16666666663</v>
      </c>
    </row>
    <row r="6" spans="9:10" x14ac:dyDescent="0.25">
      <c r="I6" s="15">
        <v>40299</v>
      </c>
      <c r="J6" s="17">
        <v>676951.61290322582</v>
      </c>
    </row>
    <row r="7" spans="9:10" x14ac:dyDescent="0.25">
      <c r="I7" s="15">
        <v>40330</v>
      </c>
      <c r="J7" s="17">
        <v>750262.5</v>
      </c>
    </row>
    <row r="8" spans="9:10" x14ac:dyDescent="0.25">
      <c r="I8" s="15">
        <v>40360</v>
      </c>
      <c r="J8" s="17">
        <v>810629.03225806449</v>
      </c>
    </row>
    <row r="9" spans="9:10" x14ac:dyDescent="0.25">
      <c r="I9" s="15">
        <v>40391</v>
      </c>
      <c r="J9" s="17">
        <v>834798.38709677418</v>
      </c>
    </row>
    <row r="10" spans="9:10" x14ac:dyDescent="0.25">
      <c r="I10" s="15">
        <v>40422</v>
      </c>
      <c r="J10" s="17">
        <v>801608.33333333337</v>
      </c>
    </row>
    <row r="11" spans="9:10" x14ac:dyDescent="0.25">
      <c r="I11" s="15">
        <v>40452</v>
      </c>
      <c r="J11" s="17">
        <v>751221.77419354836</v>
      </c>
    </row>
    <row r="12" spans="9:10" x14ac:dyDescent="0.25">
      <c r="I12" s="15">
        <v>40483</v>
      </c>
      <c r="J12" s="17">
        <v>790295.83333333337</v>
      </c>
    </row>
    <row r="13" spans="9:10" ht="15.75" thickBot="1" x14ac:dyDescent="0.3">
      <c r="I13" s="16">
        <v>40513</v>
      </c>
      <c r="J13" s="18">
        <v>896588.70967741939</v>
      </c>
    </row>
    <row r="14" spans="9:10" x14ac:dyDescent="0.25">
      <c r="I14" s="19">
        <v>40544</v>
      </c>
      <c r="J14" s="20">
        <v>948322.58064516133</v>
      </c>
    </row>
    <row r="15" spans="9:10" x14ac:dyDescent="0.25">
      <c r="I15" s="15">
        <v>40575</v>
      </c>
      <c r="J15" s="17">
        <v>1024314.2857142857</v>
      </c>
    </row>
    <row r="16" spans="9:10" x14ac:dyDescent="0.25">
      <c r="I16" s="15">
        <v>40603</v>
      </c>
      <c r="J16" s="17">
        <v>1079008.064516129</v>
      </c>
    </row>
    <row r="17" spans="9:10" x14ac:dyDescent="0.25">
      <c r="I17" s="15">
        <v>40634</v>
      </c>
      <c r="J17" s="17">
        <v>1070911.5</v>
      </c>
    </row>
    <row r="18" spans="9:10" x14ac:dyDescent="0.25">
      <c r="I18" s="15">
        <v>40664</v>
      </c>
      <c r="J18" s="17">
        <v>1021802.9032258064</v>
      </c>
    </row>
    <row r="19" spans="9:10" x14ac:dyDescent="0.25">
      <c r="I19" s="15">
        <v>40695</v>
      </c>
      <c r="J19" s="17">
        <v>965116.66666666663</v>
      </c>
    </row>
    <row r="20" spans="9:10" x14ac:dyDescent="0.25">
      <c r="I20" s="15">
        <v>40725</v>
      </c>
      <c r="J20" s="17">
        <v>931451.61290322582</v>
      </c>
    </row>
    <row r="21" spans="9:10" x14ac:dyDescent="0.25">
      <c r="I21" s="15">
        <v>40756</v>
      </c>
      <c r="J21" s="17">
        <v>963077.41935483867</v>
      </c>
    </row>
    <row r="22" spans="9:10" x14ac:dyDescent="0.25">
      <c r="I22" s="15">
        <v>40787</v>
      </c>
      <c r="J22" s="17">
        <v>975683.33333333337</v>
      </c>
    </row>
    <row r="23" spans="9:10" x14ac:dyDescent="0.25">
      <c r="I23" s="15">
        <v>40817</v>
      </c>
      <c r="J23" s="17">
        <v>909088.70967741939</v>
      </c>
    </row>
    <row r="24" spans="9:10" x14ac:dyDescent="0.25">
      <c r="I24" s="15">
        <v>40848</v>
      </c>
      <c r="J24" s="17">
        <v>925595</v>
      </c>
    </row>
    <row r="25" spans="9:10" ht="15.75" thickBot="1" x14ac:dyDescent="0.3">
      <c r="I25" s="16">
        <v>40878</v>
      </c>
      <c r="J25" s="18">
        <v>897911.29032258061</v>
      </c>
    </row>
    <row r="26" spans="9:10" x14ac:dyDescent="0.25">
      <c r="I26" s="19">
        <v>40909</v>
      </c>
      <c r="J26" s="20">
        <v>874862.90322580643</v>
      </c>
    </row>
    <row r="27" spans="9:10" x14ac:dyDescent="0.25">
      <c r="I27" s="15">
        <v>40940</v>
      </c>
      <c r="J27" s="17">
        <v>826219.82758620684</v>
      </c>
    </row>
    <row r="28" spans="9:10" x14ac:dyDescent="0.25">
      <c r="I28" s="15">
        <v>40969</v>
      </c>
      <c r="J28" s="17">
        <v>727564.51612903224</v>
      </c>
    </row>
    <row r="29" spans="9:10" x14ac:dyDescent="0.25">
      <c r="I29" s="15">
        <v>41000</v>
      </c>
      <c r="J29" s="17">
        <v>703033.33333333337</v>
      </c>
    </row>
    <row r="30" spans="9:10" x14ac:dyDescent="0.25">
      <c r="I30" s="15">
        <v>41030</v>
      </c>
      <c r="J30" s="17">
        <v>670334.67741935479</v>
      </c>
    </row>
    <row r="31" spans="9:10" x14ac:dyDescent="0.25">
      <c r="I31" s="15">
        <v>41061</v>
      </c>
      <c r="J31" s="17">
        <v>592504.16666666663</v>
      </c>
    </row>
    <row r="32" spans="9:10" x14ac:dyDescent="0.25">
      <c r="I32" s="15">
        <v>41091</v>
      </c>
      <c r="J32" s="17">
        <v>648096.77419354836</v>
      </c>
    </row>
    <row r="33" spans="9:10" x14ac:dyDescent="0.25">
      <c r="I33" s="15">
        <v>41122</v>
      </c>
      <c r="J33" s="17">
        <v>611620.96774193551</v>
      </c>
    </row>
    <row r="34" spans="9:10" x14ac:dyDescent="0.25">
      <c r="I34" s="15">
        <v>41153</v>
      </c>
      <c r="J34" s="17">
        <v>623425</v>
      </c>
    </row>
    <row r="35" spans="9:10" x14ac:dyDescent="0.25">
      <c r="I35" s="15">
        <v>41183</v>
      </c>
      <c r="J35" s="17">
        <v>589463.70967741939</v>
      </c>
    </row>
    <row r="36" spans="9:10" x14ac:dyDescent="0.25">
      <c r="I36" s="15">
        <v>41214</v>
      </c>
      <c r="J36" s="17">
        <v>538683.33333333337</v>
      </c>
    </row>
    <row r="37" spans="9:10" ht="15.75" thickBot="1" x14ac:dyDescent="0.3">
      <c r="I37" s="16">
        <v>41244</v>
      </c>
      <c r="J37" s="18">
        <v>521262.09677419357</v>
      </c>
    </row>
    <row r="38" spans="9:10" x14ac:dyDescent="0.25">
      <c r="I38" s="15">
        <v>41275</v>
      </c>
      <c r="J38" s="17">
        <v>527979.83870967745</v>
      </c>
    </row>
    <row r="39" spans="9:10" x14ac:dyDescent="0.25">
      <c r="I39" s="15">
        <v>41306</v>
      </c>
      <c r="J39" s="17">
        <v>504406.25</v>
      </c>
    </row>
    <row r="40" spans="9:10" x14ac:dyDescent="0.25">
      <c r="I40" s="15">
        <v>41334</v>
      </c>
      <c r="J40" s="17">
        <v>512520.16129032261</v>
      </c>
    </row>
    <row r="41" spans="9:10" x14ac:dyDescent="0.25">
      <c r="I41" s="15">
        <v>41365</v>
      </c>
      <c r="J41" s="17">
        <v>515554.16666666669</v>
      </c>
    </row>
    <row r="42" spans="9:10" x14ac:dyDescent="0.25">
      <c r="I42" s="15">
        <v>41395</v>
      </c>
      <c r="J42" s="17">
        <v>511000</v>
      </c>
    </row>
    <row r="43" spans="9:10" x14ac:dyDescent="0.25">
      <c r="I43" s="15">
        <v>41426</v>
      </c>
      <c r="J43" s="17">
        <v>476450</v>
      </c>
    </row>
    <row r="44" spans="9:10" x14ac:dyDescent="0.25">
      <c r="I44" s="15">
        <v>41456</v>
      </c>
      <c r="J44" s="17">
        <v>467209.67741935485</v>
      </c>
    </row>
    <row r="45" spans="9:10" x14ac:dyDescent="0.25">
      <c r="I45" s="15">
        <v>41487</v>
      </c>
      <c r="J45" s="17">
        <v>452133.06451612903</v>
      </c>
    </row>
    <row r="46" spans="9:10" x14ac:dyDescent="0.25">
      <c r="I46" s="15">
        <v>41518</v>
      </c>
      <c r="J46" s="17">
        <v>435562.5</v>
      </c>
    </row>
    <row r="47" spans="9:10" x14ac:dyDescent="0.25">
      <c r="I47" s="15">
        <v>41548</v>
      </c>
      <c r="J47" s="17">
        <v>407205.6451612903</v>
      </c>
    </row>
    <row r="48" spans="9:10" x14ac:dyDescent="0.25">
      <c r="I48" s="15">
        <v>41579</v>
      </c>
      <c r="J48" s="17">
        <v>384812.5</v>
      </c>
    </row>
    <row r="49" spans="9:10" ht="15.75" thickBot="1" x14ac:dyDescent="0.3">
      <c r="I49" s="16">
        <v>41609</v>
      </c>
      <c r="J49" s="18">
        <v>401649.19354838709</v>
      </c>
    </row>
    <row r="50" spans="9:10" x14ac:dyDescent="0.25">
      <c r="I50" s="19">
        <v>41640</v>
      </c>
      <c r="J50" s="20">
        <v>429661.29032258067</v>
      </c>
    </row>
    <row r="51" spans="9:10" x14ac:dyDescent="0.25">
      <c r="I51" s="15">
        <v>41671</v>
      </c>
      <c r="J51" s="17">
        <v>602312.5</v>
      </c>
    </row>
    <row r="52" spans="9:10" x14ac:dyDescent="0.25">
      <c r="I52" s="15">
        <v>41699</v>
      </c>
      <c r="J52" s="17">
        <v>758745.96774193551</v>
      </c>
    </row>
    <row r="53" spans="9:10" x14ac:dyDescent="0.25">
      <c r="I53" s="15">
        <v>41730</v>
      </c>
      <c r="J53" s="17">
        <v>796837.5</v>
      </c>
    </row>
    <row r="54" spans="9:10" x14ac:dyDescent="0.25">
      <c r="I54" s="15">
        <v>41760</v>
      </c>
      <c r="J54" s="17">
        <v>743899.19354838715</v>
      </c>
    </row>
    <row r="55" spans="9:10" x14ac:dyDescent="0.25">
      <c r="I55" s="15">
        <v>41791</v>
      </c>
      <c r="J55" s="17">
        <v>664916.66666666663</v>
      </c>
    </row>
    <row r="56" spans="9:10" x14ac:dyDescent="0.25">
      <c r="I56" s="15">
        <v>41821</v>
      </c>
      <c r="J56" s="17">
        <v>644649.19354838715</v>
      </c>
    </row>
    <row r="57" spans="9:10" x14ac:dyDescent="0.25">
      <c r="I57" s="15">
        <v>41852</v>
      </c>
      <c r="J57" s="17">
        <v>715620.96774193551</v>
      </c>
    </row>
    <row r="58" spans="9:10" x14ac:dyDescent="0.25">
      <c r="I58" s="15">
        <v>41883</v>
      </c>
      <c r="J58" s="17">
        <v>715708.33333333337</v>
      </c>
    </row>
    <row r="59" spans="9:10" x14ac:dyDescent="0.25">
      <c r="I59" s="15">
        <v>41913</v>
      </c>
      <c r="J59" s="17">
        <v>805931.45161290327</v>
      </c>
    </row>
    <row r="60" spans="9:10" x14ac:dyDescent="0.25">
      <c r="I60" s="15">
        <v>41944</v>
      </c>
      <c r="J60" s="17">
        <v>771579.16666666663</v>
      </c>
    </row>
    <row r="61" spans="9:10" ht="15.75" thickBot="1" x14ac:dyDescent="0.3">
      <c r="I61" s="16">
        <v>41974</v>
      </c>
      <c r="J61" s="18">
        <v>781745.96774193551</v>
      </c>
    </row>
    <row r="62" spans="9:10" x14ac:dyDescent="0.25">
      <c r="I62" s="19">
        <v>42005</v>
      </c>
      <c r="J62" s="20">
        <v>768548.38709677418</v>
      </c>
    </row>
    <row r="63" spans="9:10" x14ac:dyDescent="0.25">
      <c r="I63" s="15">
        <v>42036</v>
      </c>
      <c r="J63" s="17">
        <v>724982.14285714284</v>
      </c>
    </row>
    <row r="64" spans="9:10" x14ac:dyDescent="0.25">
      <c r="I64" s="15">
        <v>42064</v>
      </c>
      <c r="J64" s="17">
        <v>684923.38709677418</v>
      </c>
    </row>
    <row r="65" spans="9:10" x14ac:dyDescent="0.25">
      <c r="I65" s="15">
        <v>42095</v>
      </c>
      <c r="J65" s="17">
        <v>687370.83333333337</v>
      </c>
    </row>
    <row r="66" spans="9:10" x14ac:dyDescent="0.25">
      <c r="I66" s="15">
        <v>42125</v>
      </c>
      <c r="J66" s="17">
        <v>631318.54838709673</v>
      </c>
    </row>
    <row r="67" spans="9:10" x14ac:dyDescent="0.25">
      <c r="I67" s="15">
        <v>42156</v>
      </c>
      <c r="J67" s="17">
        <v>671900</v>
      </c>
    </row>
    <row r="68" spans="9:10" x14ac:dyDescent="0.25">
      <c r="I68" s="15">
        <v>42186</v>
      </c>
      <c r="J68" s="17">
        <v>678778.22580645164</v>
      </c>
    </row>
    <row r="69" spans="9:10" x14ac:dyDescent="0.25">
      <c r="I69" s="15">
        <v>42217</v>
      </c>
      <c r="J69" s="17">
        <v>772657.25806451612</v>
      </c>
    </row>
    <row r="70" spans="9:10" x14ac:dyDescent="0.25">
      <c r="I70" s="15">
        <v>42248</v>
      </c>
      <c r="J70" s="17">
        <v>718670.83333333337</v>
      </c>
    </row>
    <row r="71" spans="9:10" x14ac:dyDescent="0.25">
      <c r="I71" s="15">
        <v>42278</v>
      </c>
      <c r="J71" s="17">
        <v>733637.09677419357</v>
      </c>
    </row>
    <row r="72" spans="9:10" x14ac:dyDescent="0.25">
      <c r="I72" s="15">
        <v>42309</v>
      </c>
      <c r="J72" s="17">
        <v>735033.33333333337</v>
      </c>
    </row>
    <row r="73" spans="9:10" ht="15.75" thickBot="1" x14ac:dyDescent="0.3">
      <c r="I73" s="16">
        <v>42339</v>
      </c>
      <c r="J73" s="18">
        <v>789258.06451612909</v>
      </c>
    </row>
    <row r="74" spans="9:10" x14ac:dyDescent="0.25">
      <c r="I74" s="15">
        <v>42370</v>
      </c>
      <c r="J74" s="17">
        <v>787528.22580645164</v>
      </c>
    </row>
    <row r="75" spans="9:10" x14ac:dyDescent="0.25">
      <c r="I75" s="15">
        <v>42401</v>
      </c>
      <c r="J75" s="17">
        <v>791775.86206896557</v>
      </c>
    </row>
    <row r="76" spans="9:10" x14ac:dyDescent="0.25">
      <c r="I76" s="15">
        <v>42430</v>
      </c>
      <c r="J76" s="17">
        <v>799129.03225806449</v>
      </c>
    </row>
    <row r="77" spans="9:10" x14ac:dyDescent="0.25">
      <c r="I77" s="15">
        <v>42461</v>
      </c>
      <c r="J77" s="17">
        <v>756366.66666666663</v>
      </c>
    </row>
    <row r="78" spans="9:10" x14ac:dyDescent="0.25">
      <c r="I78" s="15">
        <v>42491</v>
      </c>
      <c r="J78" s="17">
        <v>755322.58064516133</v>
      </c>
    </row>
    <row r="79" spans="9:10" x14ac:dyDescent="0.25">
      <c r="I79" s="15">
        <v>42522</v>
      </c>
      <c r="J79" s="17">
        <v>794433.33333333337</v>
      </c>
    </row>
    <row r="80" spans="9:10" x14ac:dyDescent="0.25">
      <c r="I80" s="15">
        <v>42552</v>
      </c>
      <c r="J80" s="17">
        <v>835516.12903225806</v>
      </c>
    </row>
    <row r="81" spans="9:10" x14ac:dyDescent="0.25">
      <c r="I81" s="15">
        <v>42583</v>
      </c>
      <c r="J81" s="17">
        <v>794032.25806451612</v>
      </c>
    </row>
    <row r="82" spans="9:10" x14ac:dyDescent="0.25">
      <c r="I82" s="15">
        <v>42614</v>
      </c>
      <c r="J82" s="17">
        <v>860866.66666666663</v>
      </c>
    </row>
    <row r="83" spans="9:10" x14ac:dyDescent="0.25">
      <c r="I83" s="15">
        <v>42644</v>
      </c>
      <c r="J83" s="17">
        <v>914612.90322580643</v>
      </c>
    </row>
    <row r="84" spans="9:10" x14ac:dyDescent="0.25">
      <c r="I84" s="15">
        <v>42675</v>
      </c>
      <c r="J84" s="17">
        <v>1007533.3333333334</v>
      </c>
    </row>
    <row r="85" spans="9:10" ht="15.75" thickBot="1" x14ac:dyDescent="0.3">
      <c r="I85" s="16">
        <v>42705</v>
      </c>
      <c r="J85" s="18">
        <v>860806.45161290327</v>
      </c>
    </row>
    <row r="86" spans="9:10" x14ac:dyDescent="0.25">
      <c r="I86" s="15">
        <v>42736</v>
      </c>
      <c r="J86" s="17">
        <v>883225.80645161285</v>
      </c>
    </row>
    <row r="87" spans="9:10" x14ac:dyDescent="0.25">
      <c r="I87" s="15">
        <v>42767</v>
      </c>
      <c r="J87" s="17">
        <v>859285.71428571432</v>
      </c>
    </row>
    <row r="88" spans="9:10" x14ac:dyDescent="0.25">
      <c r="I88" s="15">
        <v>42795</v>
      </c>
      <c r="J88" s="17">
        <v>850064.51612903224</v>
      </c>
    </row>
    <row r="89" spans="9:10" x14ac:dyDescent="0.25">
      <c r="I89" s="15">
        <v>42826</v>
      </c>
      <c r="J89" s="17">
        <v>804900</v>
      </c>
    </row>
    <row r="90" spans="9:10" x14ac:dyDescent="0.25">
      <c r="I90" s="15">
        <v>42856</v>
      </c>
      <c r="J90" s="17">
        <v>802516.12903225806</v>
      </c>
    </row>
    <row r="91" spans="9:10" x14ac:dyDescent="0.25">
      <c r="I91" s="15">
        <v>42887</v>
      </c>
      <c r="J91" s="17">
        <v>783400</v>
      </c>
    </row>
    <row r="92" spans="9:10" x14ac:dyDescent="0.25">
      <c r="I92" s="15">
        <v>42917</v>
      </c>
      <c r="J92" s="17">
        <v>849322.58064516133</v>
      </c>
    </row>
    <row r="93" spans="9:10" x14ac:dyDescent="0.25">
      <c r="I93" s="15">
        <v>42948</v>
      </c>
      <c r="J93" s="17">
        <v>851903.22580645164</v>
      </c>
    </row>
    <row r="94" spans="9:10" x14ac:dyDescent="0.25">
      <c r="I94" s="15">
        <v>42979</v>
      </c>
      <c r="J94" s="17">
        <v>813762.5</v>
      </c>
    </row>
    <row r="95" spans="9:10" x14ac:dyDescent="0.25">
      <c r="I95" s="15">
        <v>43009</v>
      </c>
      <c r="J95" s="17">
        <v>776919.3548387097</v>
      </c>
    </row>
    <row r="96" spans="9:10" x14ac:dyDescent="0.25">
      <c r="I96" s="15">
        <v>43040</v>
      </c>
      <c r="J96" s="17">
        <v>784504.16666666663</v>
      </c>
    </row>
    <row r="97" spans="9:10" ht="15.75" thickBot="1" x14ac:dyDescent="0.3">
      <c r="I97" s="16">
        <v>43070</v>
      </c>
      <c r="J97" s="18">
        <v>757967.74193548388</v>
      </c>
    </row>
    <row r="98" spans="9:10" x14ac:dyDescent="0.25">
      <c r="I98" s="15">
        <v>43101</v>
      </c>
      <c r="J98" s="17">
        <v>763903.22580645164</v>
      </c>
    </row>
    <row r="99" spans="9:10" x14ac:dyDescent="0.25">
      <c r="I99" s="15">
        <v>43132</v>
      </c>
      <c r="J99" s="17">
        <v>745031.25</v>
      </c>
    </row>
    <row r="100" spans="9:10" x14ac:dyDescent="0.25">
      <c r="I100" s="15">
        <v>43160</v>
      </c>
      <c r="J100" s="17">
        <v>729854.83870967745</v>
      </c>
    </row>
    <row r="101" spans="9:10" x14ac:dyDescent="0.25">
      <c r="I101" s="15">
        <v>43191</v>
      </c>
      <c r="J101" s="17">
        <v>715325</v>
      </c>
    </row>
    <row r="102" spans="9:10" x14ac:dyDescent="0.25">
      <c r="I102" s="15">
        <v>43221</v>
      </c>
      <c r="J102" s="17">
        <v>754209.67741935479</v>
      </c>
    </row>
    <row r="103" spans="9:10" x14ac:dyDescent="0.25">
      <c r="I103" s="15">
        <v>43252</v>
      </c>
      <c r="J103" s="17">
        <v>746400</v>
      </c>
    </row>
    <row r="104" spans="9:10" x14ac:dyDescent="0.25">
      <c r="I104" s="15">
        <v>43282</v>
      </c>
      <c r="J104" s="17">
        <v>717838.70967741939</v>
      </c>
    </row>
    <row r="105" spans="9:10" x14ac:dyDescent="0.25">
      <c r="I105" s="15">
        <v>43313</v>
      </c>
      <c r="J105" s="17">
        <v>705064.51612903224</v>
      </c>
    </row>
    <row r="106" spans="9:10" x14ac:dyDescent="0.25">
      <c r="I106" s="15">
        <v>43344</v>
      </c>
      <c r="J106" s="17">
        <v>686933.33333333337</v>
      </c>
    </row>
    <row r="107" spans="9:10" x14ac:dyDescent="0.25">
      <c r="I107" s="15">
        <v>43374</v>
      </c>
      <c r="J107" s="17">
        <v>796774.19354838715</v>
      </c>
    </row>
    <row r="108" spans="9:10" x14ac:dyDescent="0.25">
      <c r="I108" s="15">
        <v>43405</v>
      </c>
      <c r="J108" s="17">
        <v>804283.33333333337</v>
      </c>
    </row>
    <row r="109" spans="9:10" ht="15.75" thickBot="1" x14ac:dyDescent="0.3">
      <c r="I109" s="16">
        <v>43435</v>
      </c>
      <c r="J109" s="18">
        <v>727645.16129032255</v>
      </c>
    </row>
    <row r="110" spans="9:10" x14ac:dyDescent="0.25">
      <c r="I110" s="19">
        <v>43466</v>
      </c>
      <c r="J110" s="20">
        <v>727274.19354838715</v>
      </c>
    </row>
    <row r="111" spans="9:10" x14ac:dyDescent="0.25">
      <c r="I111" s="15">
        <v>43497</v>
      </c>
      <c r="J111" s="17">
        <v>708089.28571428568</v>
      </c>
    </row>
    <row r="112" spans="9:10" x14ac:dyDescent="0.25">
      <c r="I112" s="15">
        <v>43525</v>
      </c>
      <c r="J112" s="17">
        <v>690580.6451612903</v>
      </c>
    </row>
    <row r="113" spans="9:10" x14ac:dyDescent="0.25">
      <c r="I113" s="15">
        <v>43556</v>
      </c>
      <c r="J113" s="17">
        <v>680566.66666666663</v>
      </c>
    </row>
    <row r="114" spans="9:10" x14ac:dyDescent="0.25">
      <c r="I114" s="15">
        <v>43586</v>
      </c>
      <c r="J114" s="17">
        <v>724064.51612903224</v>
      </c>
    </row>
    <row r="115" spans="9:10" x14ac:dyDescent="0.25">
      <c r="I115" s="15">
        <v>43617</v>
      </c>
      <c r="J115" s="17">
        <v>779916.66666666663</v>
      </c>
    </row>
    <row r="116" spans="9:10" x14ac:dyDescent="0.25">
      <c r="I116" s="15">
        <v>43647</v>
      </c>
      <c r="J116" s="17">
        <v>796483.87096774194</v>
      </c>
    </row>
    <row r="117" spans="9:10" x14ac:dyDescent="0.25">
      <c r="I117" s="15">
        <v>43678</v>
      </c>
      <c r="J117" s="17">
        <v>798935.48387096776</v>
      </c>
    </row>
    <row r="118" spans="9:10" x14ac:dyDescent="0.25">
      <c r="I118" s="15">
        <v>43709</v>
      </c>
      <c r="J118" s="17">
        <v>815450</v>
      </c>
    </row>
    <row r="119" spans="9:10" x14ac:dyDescent="0.25">
      <c r="I119" s="15">
        <v>43739</v>
      </c>
      <c r="J119" s="17">
        <v>819580.6451612903</v>
      </c>
    </row>
    <row r="120" spans="9:10" x14ac:dyDescent="0.25">
      <c r="I120" s="15">
        <v>43770</v>
      </c>
      <c r="J120" s="17">
        <v>909600</v>
      </c>
    </row>
    <row r="121" spans="9:10" ht="15.75" thickBot="1" x14ac:dyDescent="0.3">
      <c r="I121" s="16">
        <v>43800</v>
      </c>
      <c r="J121" s="18">
        <v>999129.03225806449</v>
      </c>
    </row>
    <row r="122" spans="9:10" x14ac:dyDescent="0.25">
      <c r="I122" s="15">
        <v>43831</v>
      </c>
      <c r="J122" s="17">
        <v>886161.29032258061</v>
      </c>
    </row>
    <row r="123" spans="9:10" x14ac:dyDescent="0.25">
      <c r="I123" s="15">
        <v>43862</v>
      </c>
      <c r="J123" s="17">
        <v>909103.44827586203</v>
      </c>
    </row>
    <row r="124" spans="9:10" ht="15.75" thickBot="1" x14ac:dyDescent="0.3">
      <c r="I124" s="16">
        <v>43891</v>
      </c>
      <c r="J124" s="18">
        <v>1143193.5483870967</v>
      </c>
    </row>
    <row r="125" spans="9:10" x14ac:dyDescent="0.25">
      <c r="J125" s="11"/>
    </row>
    <row r="126" spans="9:10" x14ac:dyDescent="0.25">
      <c r="J126" s="11"/>
    </row>
    <row r="127" spans="9:10" x14ac:dyDescent="0.25">
      <c r="J127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topLeftCell="A104" workbookViewId="0">
      <selection activeCell="F1" sqref="F1:F124"/>
    </sheetView>
  </sheetViews>
  <sheetFormatPr baseColWidth="10" defaultRowHeight="15" x14ac:dyDescent="0.25"/>
  <sheetData>
    <row r="1" spans="1:6" ht="39" thickBot="1" x14ac:dyDescent="0.3">
      <c r="A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25">
      <c r="A2" s="6">
        <v>40179</v>
      </c>
      <c r="B2" s="7">
        <v>716729.83870967745</v>
      </c>
      <c r="C2" s="9"/>
      <c r="D2" s="9"/>
      <c r="E2">
        <v>1.017581863181964</v>
      </c>
      <c r="F2">
        <f t="shared" ref="F2:F33" si="0">+B2/E2</f>
        <v>704346.12156753021</v>
      </c>
    </row>
    <row r="3" spans="1:6" x14ac:dyDescent="0.25">
      <c r="A3" s="2">
        <v>40210</v>
      </c>
      <c r="B3" s="3">
        <v>678531.25</v>
      </c>
      <c r="C3" s="9"/>
      <c r="D3" s="9"/>
      <c r="E3">
        <v>1.0130038090383775</v>
      </c>
      <c r="F3">
        <f t="shared" si="0"/>
        <v>669821.02529714571</v>
      </c>
    </row>
    <row r="4" spans="1:6" x14ac:dyDescent="0.25">
      <c r="A4" s="2">
        <v>40238</v>
      </c>
      <c r="B4" s="3">
        <v>688281.45161290327</v>
      </c>
      <c r="C4" s="9"/>
      <c r="D4" s="9"/>
      <c r="E4">
        <v>1.003825939016344</v>
      </c>
      <c r="F4">
        <f t="shared" si="0"/>
        <v>685658.16528645903</v>
      </c>
    </row>
    <row r="5" spans="1:6" x14ac:dyDescent="0.25">
      <c r="A5" s="2">
        <v>40269</v>
      </c>
      <c r="B5" s="3">
        <v>660179.16666666663</v>
      </c>
      <c r="C5" s="9"/>
      <c r="D5" s="9"/>
      <c r="E5">
        <v>0.98856585710068401</v>
      </c>
      <c r="F5">
        <f t="shared" si="0"/>
        <v>667815.05948715797</v>
      </c>
    </row>
    <row r="6" spans="1:6" x14ac:dyDescent="0.25">
      <c r="A6" s="2">
        <v>40299</v>
      </c>
      <c r="B6" s="3">
        <v>676951.61290322582</v>
      </c>
      <c r="C6" s="9"/>
      <c r="D6" s="9"/>
      <c r="E6">
        <v>0.98793801799765979</v>
      </c>
      <c r="F6">
        <f t="shared" si="0"/>
        <v>685216.6842159417</v>
      </c>
    </row>
    <row r="7" spans="1:6" x14ac:dyDescent="0.25">
      <c r="A7" s="2">
        <v>40330</v>
      </c>
      <c r="B7" s="3">
        <v>750262.5</v>
      </c>
      <c r="C7" s="9"/>
      <c r="D7" s="9"/>
      <c r="E7">
        <v>0.97914474620295577</v>
      </c>
      <c r="F7">
        <f t="shared" si="0"/>
        <v>766242.68567998486</v>
      </c>
    </row>
    <row r="8" spans="1:6" x14ac:dyDescent="0.25">
      <c r="A8" s="2">
        <v>40360</v>
      </c>
      <c r="B8" s="3">
        <v>810629.03225806449</v>
      </c>
      <c r="C8" s="11">
        <f t="shared" ref="C8:C39" si="1">+AVERAGE(B2:B13)</f>
        <v>754673.15748207876</v>
      </c>
      <c r="D8">
        <f t="shared" ref="D8:D39" si="2">+B8/C8</f>
        <v>1.0741458394554262</v>
      </c>
      <c r="E8">
        <v>0.99154214815592856</v>
      </c>
      <c r="F8">
        <f t="shared" si="0"/>
        <v>817543.69571245508</v>
      </c>
    </row>
    <row r="9" spans="1:6" x14ac:dyDescent="0.25">
      <c r="A9" s="2">
        <v>40391</v>
      </c>
      <c r="B9" s="3">
        <v>834798.38709677418</v>
      </c>
      <c r="C9" s="11">
        <f t="shared" si="1"/>
        <v>773972.55264336907</v>
      </c>
      <c r="D9">
        <f t="shared" si="2"/>
        <v>1.078589136327464</v>
      </c>
      <c r="E9">
        <v>1.0041692149977897</v>
      </c>
      <c r="F9">
        <f t="shared" si="0"/>
        <v>831332.38365469279</v>
      </c>
    </row>
    <row r="10" spans="1:6" x14ac:dyDescent="0.25">
      <c r="A10" s="2">
        <v>40422</v>
      </c>
      <c r="B10" s="3">
        <v>801608.33333333337</v>
      </c>
      <c r="C10" s="11">
        <f t="shared" si="1"/>
        <v>802787.8056195596</v>
      </c>
      <c r="D10">
        <f t="shared" si="2"/>
        <v>0.99853077951861025</v>
      </c>
      <c r="E10">
        <v>0.99692374210842194</v>
      </c>
      <c r="F10">
        <f t="shared" si="0"/>
        <v>804081.89661326504</v>
      </c>
    </row>
    <row r="11" spans="1:6" x14ac:dyDescent="0.25">
      <c r="A11" s="2">
        <v>40452</v>
      </c>
      <c r="B11" s="3">
        <v>751221.77419354836</v>
      </c>
      <c r="C11" s="11">
        <f t="shared" si="1"/>
        <v>835348.3566948286</v>
      </c>
      <c r="D11">
        <f t="shared" si="2"/>
        <v>0.89929161669253921</v>
      </c>
      <c r="E11">
        <v>1.0027971476594049</v>
      </c>
      <c r="F11">
        <f t="shared" si="0"/>
        <v>749126.35715702805</v>
      </c>
    </row>
    <row r="12" spans="1:6" x14ac:dyDescent="0.25">
      <c r="A12" s="2">
        <v>40483</v>
      </c>
      <c r="B12" s="3">
        <v>790295.83333333337</v>
      </c>
      <c r="C12" s="11">
        <f t="shared" si="1"/>
        <v>869576.05113927287</v>
      </c>
      <c r="D12">
        <f t="shared" si="2"/>
        <v>0.90882888540677875</v>
      </c>
      <c r="E12">
        <v>1.010510064858346</v>
      </c>
      <c r="F12">
        <f t="shared" si="0"/>
        <v>782076.16214502277</v>
      </c>
    </row>
    <row r="13" spans="1:6" ht="15.75" thickBot="1" x14ac:dyDescent="0.3">
      <c r="A13" s="4">
        <v>40513</v>
      </c>
      <c r="B13" s="5">
        <v>896588.70967741939</v>
      </c>
      <c r="C13" s="11">
        <f t="shared" si="1"/>
        <v>898313.65866615472</v>
      </c>
      <c r="D13">
        <f t="shared" si="2"/>
        <v>0.99807979209478281</v>
      </c>
      <c r="E13">
        <v>1.0039974496821251</v>
      </c>
      <c r="F13">
        <f t="shared" si="0"/>
        <v>893018.91151345824</v>
      </c>
    </row>
    <row r="14" spans="1:6" x14ac:dyDescent="0.25">
      <c r="A14" s="6">
        <v>40544</v>
      </c>
      <c r="B14" s="7">
        <v>948322.58064516133</v>
      </c>
      <c r="C14" s="11">
        <f t="shared" si="1"/>
        <v>916218.17255504348</v>
      </c>
      <c r="D14">
        <f t="shared" si="2"/>
        <v>1.0350401346008984</v>
      </c>
      <c r="E14">
        <v>1.017581863181964</v>
      </c>
      <c r="F14">
        <f t="shared" si="0"/>
        <v>931937.38504710584</v>
      </c>
    </row>
    <row r="15" spans="1:6" x14ac:dyDescent="0.25">
      <c r="A15" s="2">
        <v>40575</v>
      </c>
      <c r="B15" s="3">
        <v>1024314.2857142857</v>
      </c>
      <c r="C15" s="11">
        <f t="shared" si="1"/>
        <v>926286.72094214021</v>
      </c>
      <c r="D15">
        <f t="shared" si="2"/>
        <v>1.1058285329540729</v>
      </c>
      <c r="E15">
        <v>1.0130038090383775</v>
      </c>
      <c r="F15">
        <f t="shared" si="0"/>
        <v>1011165.2854362364</v>
      </c>
    </row>
    <row r="16" spans="1:6" x14ac:dyDescent="0.25">
      <c r="A16" s="2">
        <v>40603</v>
      </c>
      <c r="B16" s="3">
        <v>1079008.064516129</v>
      </c>
      <c r="C16" s="11">
        <f t="shared" si="1"/>
        <v>936976.64029697899</v>
      </c>
      <c r="D16">
        <f t="shared" si="2"/>
        <v>1.151584808105923</v>
      </c>
      <c r="E16">
        <v>1.003825939016344</v>
      </c>
      <c r="F16">
        <f t="shared" si="0"/>
        <v>1074895.5795797193</v>
      </c>
    </row>
    <row r="17" spans="1:6" x14ac:dyDescent="0.25">
      <c r="A17" s="2">
        <v>40634</v>
      </c>
      <c r="B17" s="3">
        <v>1070911.5</v>
      </c>
      <c r="C17" s="11">
        <f t="shared" si="1"/>
        <v>951482.89029697923</v>
      </c>
      <c r="D17">
        <f t="shared" si="2"/>
        <v>1.1255183996695353</v>
      </c>
      <c r="E17">
        <v>0.98856585710068401</v>
      </c>
      <c r="F17">
        <f t="shared" si="0"/>
        <v>1083298.0851076765</v>
      </c>
    </row>
    <row r="18" spans="1:6" x14ac:dyDescent="0.25">
      <c r="A18" s="2">
        <v>40664</v>
      </c>
      <c r="B18" s="3">
        <v>1021802.9032258064</v>
      </c>
      <c r="C18" s="11">
        <f t="shared" si="1"/>
        <v>964638.46825396828</v>
      </c>
      <c r="D18">
        <f t="shared" si="2"/>
        <v>1.0592599578527155</v>
      </c>
      <c r="E18">
        <v>0.98793801799765979</v>
      </c>
      <c r="F18">
        <f t="shared" si="0"/>
        <v>1034278.350069758</v>
      </c>
    </row>
    <row r="19" spans="1:6" x14ac:dyDescent="0.25">
      <c r="A19" s="2">
        <v>40695</v>
      </c>
      <c r="B19" s="3">
        <v>965116.66666666663</v>
      </c>
      <c r="C19" s="11">
        <f t="shared" si="1"/>
        <v>975913.3988095239</v>
      </c>
      <c r="D19">
        <f t="shared" si="2"/>
        <v>0.98893679279736524</v>
      </c>
      <c r="E19">
        <v>0.97914474620295577</v>
      </c>
      <c r="F19">
        <f t="shared" si="0"/>
        <v>985673.12995275832</v>
      </c>
    </row>
    <row r="20" spans="1:6" x14ac:dyDescent="0.25">
      <c r="A20" s="2">
        <v>40725</v>
      </c>
      <c r="B20" s="3">
        <v>931451.61290322582</v>
      </c>
      <c r="C20" s="11">
        <f t="shared" si="1"/>
        <v>976023.61386328738</v>
      </c>
      <c r="D20">
        <f t="shared" si="2"/>
        <v>0.9543330711194199</v>
      </c>
      <c r="E20">
        <v>0.99154214815592856</v>
      </c>
      <c r="F20">
        <f t="shared" si="0"/>
        <v>939396.89264398976</v>
      </c>
    </row>
    <row r="21" spans="1:6" x14ac:dyDescent="0.25">
      <c r="A21" s="2">
        <v>40756</v>
      </c>
      <c r="B21" s="3">
        <v>963077.41935483867</v>
      </c>
      <c r="C21" s="11">
        <f t="shared" si="1"/>
        <v>969901.97407834092</v>
      </c>
      <c r="D21">
        <f t="shared" si="2"/>
        <v>0.9929636654982712</v>
      </c>
      <c r="E21">
        <v>1.0041692149977897</v>
      </c>
      <c r="F21">
        <f t="shared" si="0"/>
        <v>959078.81358119368</v>
      </c>
    </row>
    <row r="22" spans="1:6" x14ac:dyDescent="0.25">
      <c r="A22" s="2">
        <v>40787</v>
      </c>
      <c r="B22" s="3">
        <v>975683.33333333337</v>
      </c>
      <c r="C22" s="11">
        <f t="shared" si="1"/>
        <v>953394.10256766772</v>
      </c>
      <c r="D22">
        <f t="shared" si="2"/>
        <v>1.0233788217334643</v>
      </c>
      <c r="E22">
        <v>0.99692374210842194</v>
      </c>
      <c r="F22">
        <f t="shared" si="0"/>
        <v>978694.04862385301</v>
      </c>
    </row>
    <row r="23" spans="1:6" x14ac:dyDescent="0.25">
      <c r="A23" s="2">
        <v>40817</v>
      </c>
      <c r="B23" s="3">
        <v>909088.70967741939</v>
      </c>
      <c r="C23" s="11">
        <f t="shared" si="1"/>
        <v>924107.14020207629</v>
      </c>
      <c r="D23">
        <f t="shared" si="2"/>
        <v>0.98374817175271168</v>
      </c>
      <c r="E23">
        <v>1.0027971476594049</v>
      </c>
      <c r="F23">
        <f t="shared" si="0"/>
        <v>906552.9472229681</v>
      </c>
    </row>
    <row r="24" spans="1:6" x14ac:dyDescent="0.25">
      <c r="A24" s="2">
        <v>40848</v>
      </c>
      <c r="B24" s="3">
        <v>925595</v>
      </c>
      <c r="C24" s="11">
        <f t="shared" si="1"/>
        <v>893450.62631318753</v>
      </c>
      <c r="D24">
        <f t="shared" si="2"/>
        <v>1.0359777840432614</v>
      </c>
      <c r="E24">
        <v>1.010510064858346</v>
      </c>
      <c r="F24">
        <f t="shared" si="0"/>
        <v>915968.11569585954</v>
      </c>
    </row>
    <row r="25" spans="1:6" ht="15.75" thickBot="1" x14ac:dyDescent="0.3">
      <c r="A25" s="4">
        <v>40878</v>
      </c>
      <c r="B25" s="5">
        <v>897911.29032258061</v>
      </c>
      <c r="C25" s="11">
        <f t="shared" si="1"/>
        <v>864161.60749598325</v>
      </c>
      <c r="D25">
        <f t="shared" si="2"/>
        <v>1.0390548278630327</v>
      </c>
      <c r="E25">
        <v>1.0039974496821251</v>
      </c>
      <c r="F25">
        <f t="shared" si="0"/>
        <v>894336.2262592077</v>
      </c>
    </row>
    <row r="26" spans="1:6" x14ac:dyDescent="0.25">
      <c r="A26" s="6">
        <v>40909</v>
      </c>
      <c r="B26" s="7">
        <v>874862.90322580643</v>
      </c>
      <c r="C26" s="11">
        <f t="shared" si="1"/>
        <v>833110.5658293165</v>
      </c>
      <c r="D26">
        <f t="shared" si="2"/>
        <v>1.0501162019892614</v>
      </c>
      <c r="E26">
        <v>1.017581863181964</v>
      </c>
      <c r="F26">
        <f t="shared" si="0"/>
        <v>859746.94998014474</v>
      </c>
    </row>
    <row r="27" spans="1:6" x14ac:dyDescent="0.25">
      <c r="A27" s="2">
        <v>40940</v>
      </c>
      <c r="B27" s="3">
        <v>826219.82758620684</v>
      </c>
      <c r="C27" s="11">
        <f t="shared" si="1"/>
        <v>809497.66260350996</v>
      </c>
      <c r="D27">
        <f t="shared" si="2"/>
        <v>1.0206574592555524</v>
      </c>
      <c r="E27">
        <v>1.0130038090383775</v>
      </c>
      <c r="F27">
        <f t="shared" si="0"/>
        <v>815613.74223313073</v>
      </c>
    </row>
    <row r="28" spans="1:6" x14ac:dyDescent="0.25">
      <c r="A28" s="2">
        <v>40969</v>
      </c>
      <c r="B28" s="3">
        <v>727564.51612903224</v>
      </c>
      <c r="C28" s="11">
        <f t="shared" si="1"/>
        <v>780209.62496910151</v>
      </c>
      <c r="D28">
        <f t="shared" si="2"/>
        <v>0.93252440478140197</v>
      </c>
      <c r="E28">
        <v>1.003825939016344</v>
      </c>
      <c r="F28">
        <f t="shared" si="0"/>
        <v>724791.50801978458</v>
      </c>
    </row>
    <row r="29" spans="1:6" x14ac:dyDescent="0.25">
      <c r="A29" s="2">
        <v>41000</v>
      </c>
      <c r="B29" s="3">
        <v>703033.33333333337</v>
      </c>
      <c r="C29" s="11">
        <f t="shared" si="1"/>
        <v>750854.76385799039</v>
      </c>
      <c r="D29">
        <f t="shared" si="2"/>
        <v>0.93631067840744031</v>
      </c>
      <c r="E29">
        <v>0.98856585710068401</v>
      </c>
      <c r="F29">
        <f t="shared" si="0"/>
        <v>711164.89436042751</v>
      </c>
    </row>
    <row r="30" spans="1:6" x14ac:dyDescent="0.25">
      <c r="A30" s="2">
        <v>41030</v>
      </c>
      <c r="B30" s="3">
        <v>670334.67741935479</v>
      </c>
      <c r="C30" s="11">
        <f t="shared" si="1"/>
        <v>724219.34719132364</v>
      </c>
      <c r="D30">
        <f t="shared" si="2"/>
        <v>0.92559620233711648</v>
      </c>
      <c r="E30">
        <v>0.98793801799765979</v>
      </c>
      <c r="F30">
        <f t="shared" si="0"/>
        <v>678518.96091414778</v>
      </c>
    </row>
    <row r="31" spans="1:6" x14ac:dyDescent="0.25">
      <c r="A31" s="2">
        <v>41061</v>
      </c>
      <c r="B31" s="3">
        <v>592504.16666666663</v>
      </c>
      <c r="C31" s="11">
        <f t="shared" si="1"/>
        <v>691976.70830243488</v>
      </c>
      <c r="D31">
        <f t="shared" si="2"/>
        <v>0.85624871409357772</v>
      </c>
      <c r="E31">
        <v>0.97914474620295577</v>
      </c>
      <c r="F31">
        <f t="shared" si="0"/>
        <v>605124.18512620311</v>
      </c>
    </row>
    <row r="32" spans="1:6" x14ac:dyDescent="0.25">
      <c r="A32" s="2">
        <v>41091</v>
      </c>
      <c r="B32" s="3">
        <v>648096.77419354836</v>
      </c>
      <c r="C32" s="11">
        <f t="shared" si="1"/>
        <v>660589.2755067359</v>
      </c>
      <c r="D32">
        <f t="shared" si="2"/>
        <v>0.98108885236805488</v>
      </c>
      <c r="E32">
        <v>0.99154214815592856</v>
      </c>
      <c r="F32">
        <f t="shared" si="0"/>
        <v>653625.03792590124</v>
      </c>
    </row>
    <row r="33" spans="1:6" x14ac:dyDescent="0.25">
      <c r="A33" s="2">
        <v>41122</v>
      </c>
      <c r="B33" s="3">
        <v>611620.96774193551</v>
      </c>
      <c r="C33" s="11">
        <f t="shared" si="1"/>
        <v>631682.35346372507</v>
      </c>
      <c r="D33">
        <f t="shared" si="2"/>
        <v>0.96824133900244913</v>
      </c>
      <c r="E33">
        <v>1.0041692149977897</v>
      </c>
      <c r="F33">
        <f t="shared" si="0"/>
        <v>609081.5757016429</v>
      </c>
    </row>
    <row r="34" spans="1:6" x14ac:dyDescent="0.25">
      <c r="A34" s="2">
        <v>41153</v>
      </c>
      <c r="B34" s="3">
        <v>623425</v>
      </c>
      <c r="C34" s="11">
        <f t="shared" si="1"/>
        <v>604864.55533154123</v>
      </c>
      <c r="D34">
        <f t="shared" si="2"/>
        <v>1.0306852906239239</v>
      </c>
      <c r="E34">
        <v>0.99692374210842194</v>
      </c>
      <c r="F34">
        <f t="shared" ref="F34:F65" si="3">+B34/E34</f>
        <v>625348.73397788778</v>
      </c>
    </row>
    <row r="35" spans="1:6" x14ac:dyDescent="0.25">
      <c r="A35" s="2">
        <v>41183</v>
      </c>
      <c r="B35" s="3">
        <v>589463.70967741939</v>
      </c>
      <c r="C35" s="11">
        <f t="shared" si="1"/>
        <v>586944.19242831541</v>
      </c>
      <c r="D35">
        <f t="shared" si="2"/>
        <v>1.0042926010370428</v>
      </c>
      <c r="E35">
        <v>1.0027971476594049</v>
      </c>
      <c r="F35">
        <f t="shared" si="3"/>
        <v>587819.49176188512</v>
      </c>
    </row>
    <row r="36" spans="1:6" x14ac:dyDescent="0.25">
      <c r="A36" s="2">
        <v>41214</v>
      </c>
      <c r="B36" s="3">
        <v>538683.33333333337</v>
      </c>
      <c r="C36" s="11">
        <f t="shared" si="1"/>
        <v>571320.92853942653</v>
      </c>
      <c r="D36">
        <f t="shared" si="2"/>
        <v>0.9428734471717487</v>
      </c>
      <c r="E36">
        <v>1.010510064858346</v>
      </c>
      <c r="F36">
        <f t="shared" si="3"/>
        <v>533080.621427404</v>
      </c>
    </row>
    <row r="37" spans="1:6" ht="15.75" thickBot="1" x14ac:dyDescent="0.3">
      <c r="A37" s="4">
        <v>41244</v>
      </c>
      <c r="B37" s="5">
        <v>521262.09677419357</v>
      </c>
      <c r="C37" s="11">
        <f t="shared" si="1"/>
        <v>558043.03875448031</v>
      </c>
      <c r="D37">
        <f t="shared" si="2"/>
        <v>0.9340894170772569</v>
      </c>
      <c r="E37">
        <v>1.0039974496821251</v>
      </c>
      <c r="F37">
        <f t="shared" si="3"/>
        <v>519186.6741685748</v>
      </c>
    </row>
    <row r="38" spans="1:6" x14ac:dyDescent="0.25">
      <c r="A38" s="2">
        <v>41275</v>
      </c>
      <c r="B38" s="3">
        <v>527979.83870967745</v>
      </c>
      <c r="C38" s="11">
        <f t="shared" si="1"/>
        <v>548371.85819892481</v>
      </c>
      <c r="D38">
        <f t="shared" si="2"/>
        <v>0.96281351935851889</v>
      </c>
      <c r="E38">
        <v>1.017581863181964</v>
      </c>
      <c r="F38">
        <f t="shared" si="3"/>
        <v>518857.35960219655</v>
      </c>
    </row>
    <row r="39" spans="1:6" x14ac:dyDescent="0.25">
      <c r="A39" s="2">
        <v>41306</v>
      </c>
      <c r="B39" s="3">
        <v>504406.25</v>
      </c>
      <c r="C39" s="11">
        <f t="shared" si="1"/>
        <v>533297.93346774194</v>
      </c>
      <c r="D39">
        <f t="shared" si="2"/>
        <v>0.94582449761266596</v>
      </c>
      <c r="E39">
        <v>1.0130038090383775</v>
      </c>
      <c r="F39">
        <f t="shared" si="3"/>
        <v>497931.24714784825</v>
      </c>
    </row>
    <row r="40" spans="1:6" x14ac:dyDescent="0.25">
      <c r="A40" s="2">
        <v>41334</v>
      </c>
      <c r="B40" s="3">
        <v>512520.16129032261</v>
      </c>
      <c r="C40" s="11">
        <f t="shared" ref="C40:C71" si="4">+AVERAGE(B34:B45)</f>
        <v>520007.27486559143</v>
      </c>
      <c r="D40">
        <f t="shared" ref="D40:D71" si="5">+B40/C40</f>
        <v>0.98560190609409448</v>
      </c>
      <c r="E40">
        <v>1.003825939016344</v>
      </c>
      <c r="F40">
        <f t="shared" si="3"/>
        <v>510566.76398753421</v>
      </c>
    </row>
    <row r="41" spans="1:6" x14ac:dyDescent="0.25">
      <c r="A41" s="2">
        <v>41365</v>
      </c>
      <c r="B41" s="3">
        <v>515554.16666666669</v>
      </c>
      <c r="C41" s="11">
        <f t="shared" si="4"/>
        <v>504352.06653225812</v>
      </c>
      <c r="D41">
        <f t="shared" si="5"/>
        <v>1.0222108738671978</v>
      </c>
      <c r="E41">
        <v>0.98856585710068401</v>
      </c>
      <c r="F41">
        <f t="shared" si="3"/>
        <v>521517.26965233259</v>
      </c>
    </row>
    <row r="42" spans="1:6" x14ac:dyDescent="0.25">
      <c r="A42" s="2">
        <v>41395</v>
      </c>
      <c r="B42" s="3">
        <v>511000</v>
      </c>
      <c r="C42" s="11">
        <f t="shared" si="4"/>
        <v>489163.89448924735</v>
      </c>
      <c r="D42">
        <f t="shared" si="5"/>
        <v>1.0446396509569711</v>
      </c>
      <c r="E42">
        <v>0.98793801799765979</v>
      </c>
      <c r="F42">
        <f t="shared" si="3"/>
        <v>517238.92662384658</v>
      </c>
    </row>
    <row r="43" spans="1:6" x14ac:dyDescent="0.25">
      <c r="A43" s="2">
        <v>41426</v>
      </c>
      <c r="B43" s="3">
        <v>476450</v>
      </c>
      <c r="C43" s="11">
        <f t="shared" si="4"/>
        <v>476341.32504480291</v>
      </c>
      <c r="D43">
        <f t="shared" si="5"/>
        <v>1.0002281451335067</v>
      </c>
      <c r="E43">
        <v>0.97914474620295577</v>
      </c>
      <c r="F43">
        <f t="shared" si="3"/>
        <v>486598.12744503265</v>
      </c>
    </row>
    <row r="44" spans="1:6" x14ac:dyDescent="0.25">
      <c r="A44" s="2">
        <v>41456</v>
      </c>
      <c r="B44" s="3">
        <v>467209.67741935485</v>
      </c>
      <c r="C44" s="11">
        <f t="shared" si="4"/>
        <v>466373.58310931898</v>
      </c>
      <c r="D44">
        <f t="shared" si="5"/>
        <v>1.0017927565803826</v>
      </c>
      <c r="E44">
        <v>0.99154214815592856</v>
      </c>
      <c r="F44">
        <f t="shared" si="3"/>
        <v>471194.97470508143</v>
      </c>
    </row>
    <row r="45" spans="1:6" x14ac:dyDescent="0.25">
      <c r="A45" s="2">
        <v>41487</v>
      </c>
      <c r="B45" s="3">
        <v>452133.06451612903</v>
      </c>
      <c r="C45" s="11">
        <f t="shared" si="4"/>
        <v>458180.37074372754</v>
      </c>
      <c r="D45">
        <f t="shared" si="5"/>
        <v>0.98680147249044647</v>
      </c>
      <c r="E45">
        <v>1.0041692149977897</v>
      </c>
      <c r="F45">
        <f t="shared" si="3"/>
        <v>450255.85106900957</v>
      </c>
    </row>
    <row r="46" spans="1:6" x14ac:dyDescent="0.25">
      <c r="A46" s="2">
        <v>41518</v>
      </c>
      <c r="B46" s="3">
        <v>435562.5</v>
      </c>
      <c r="C46" s="11">
        <f t="shared" si="4"/>
        <v>466339.22491039423</v>
      </c>
      <c r="D46">
        <f t="shared" si="5"/>
        <v>0.934003568075776</v>
      </c>
      <c r="E46">
        <v>0.99692374210842194</v>
      </c>
      <c r="F46">
        <f t="shared" si="3"/>
        <v>436906.53718289093</v>
      </c>
    </row>
    <row r="47" spans="1:6" x14ac:dyDescent="0.25">
      <c r="A47" s="2">
        <v>41548</v>
      </c>
      <c r="B47" s="3">
        <v>407205.6451612903</v>
      </c>
      <c r="C47" s="11">
        <f t="shared" si="4"/>
        <v>486858.0421146953</v>
      </c>
      <c r="D47">
        <f t="shared" si="5"/>
        <v>0.83639502675681332</v>
      </c>
      <c r="E47">
        <v>1.0027971476594049</v>
      </c>
      <c r="F47">
        <f t="shared" si="3"/>
        <v>406069.80794843234</v>
      </c>
    </row>
    <row r="48" spans="1:6" x14ac:dyDescent="0.25">
      <c r="A48" s="2">
        <v>41579</v>
      </c>
      <c r="B48" s="3">
        <v>384812.5</v>
      </c>
      <c r="C48" s="11">
        <f t="shared" si="4"/>
        <v>510298.31989247311</v>
      </c>
      <c r="D48">
        <f t="shared" si="5"/>
        <v>0.75409321371288329</v>
      </c>
      <c r="E48">
        <v>1.010510064858346</v>
      </c>
      <c r="F48">
        <f t="shared" si="3"/>
        <v>380810.16051427776</v>
      </c>
    </row>
    <row r="49" spans="1:6" ht="15.75" thickBot="1" x14ac:dyDescent="0.3">
      <c r="A49" s="4">
        <v>41609</v>
      </c>
      <c r="B49" s="5">
        <v>401649.19354838709</v>
      </c>
      <c r="C49" s="11">
        <f t="shared" si="4"/>
        <v>529706.58602150541</v>
      </c>
      <c r="D49">
        <f t="shared" si="5"/>
        <v>0.75824844196307695</v>
      </c>
      <c r="E49">
        <v>1.0039974496821251</v>
      </c>
      <c r="F49">
        <f t="shared" si="3"/>
        <v>400050.0137480956</v>
      </c>
    </row>
    <row r="50" spans="1:6" x14ac:dyDescent="0.25">
      <c r="A50" s="6">
        <v>41640</v>
      </c>
      <c r="B50" s="7">
        <v>429661.29032258067</v>
      </c>
      <c r="C50" s="11">
        <f t="shared" si="4"/>
        <v>545412.14157706092</v>
      </c>
      <c r="D50">
        <f t="shared" si="5"/>
        <v>0.78777360745988112</v>
      </c>
      <c r="E50">
        <v>1.017581863181964</v>
      </c>
      <c r="F50">
        <f t="shared" si="3"/>
        <v>422237.56718603056</v>
      </c>
    </row>
    <row r="51" spans="1:6" x14ac:dyDescent="0.25">
      <c r="A51" s="2">
        <v>41671</v>
      </c>
      <c r="B51" s="3">
        <v>602312.5</v>
      </c>
      <c r="C51" s="11">
        <f t="shared" si="4"/>
        <v>560198.76792114694</v>
      </c>
      <c r="D51">
        <f t="shared" si="5"/>
        <v>1.0751764096788963</v>
      </c>
      <c r="E51">
        <v>1.0130038090383775</v>
      </c>
      <c r="F51">
        <f t="shared" si="3"/>
        <v>594580.68629748013</v>
      </c>
    </row>
    <row r="52" spans="1:6" x14ac:dyDescent="0.25">
      <c r="A52" s="2">
        <v>41699</v>
      </c>
      <c r="B52" s="3">
        <v>758745.96774193551</v>
      </c>
      <c r="C52" s="11">
        <f t="shared" si="4"/>
        <v>582156.09318996419</v>
      </c>
      <c r="D52">
        <f t="shared" si="5"/>
        <v>1.3033376728642228</v>
      </c>
      <c r="E52">
        <v>1.003825939016344</v>
      </c>
      <c r="F52">
        <f t="shared" si="3"/>
        <v>755854.11598890938</v>
      </c>
    </row>
    <row r="53" spans="1:6" x14ac:dyDescent="0.25">
      <c r="A53" s="2">
        <v>41730</v>
      </c>
      <c r="B53" s="3">
        <v>796837.5</v>
      </c>
      <c r="C53" s="11">
        <f t="shared" si="4"/>
        <v>605501.57930107519</v>
      </c>
      <c r="D53">
        <f t="shared" si="5"/>
        <v>1.315995741777886</v>
      </c>
      <c r="E53">
        <v>0.98856585710068401</v>
      </c>
      <c r="F53">
        <f t="shared" si="3"/>
        <v>806054.03704413318</v>
      </c>
    </row>
    <row r="54" spans="1:6" x14ac:dyDescent="0.25">
      <c r="A54" s="2">
        <v>41760</v>
      </c>
      <c r="B54" s="3">
        <v>743899.19354838715</v>
      </c>
      <c r="C54" s="11">
        <f t="shared" si="4"/>
        <v>638728.7298387097</v>
      </c>
      <c r="D54">
        <f t="shared" si="5"/>
        <v>1.164655915409089</v>
      </c>
      <c r="E54">
        <v>0.98793801799765979</v>
      </c>
      <c r="F54">
        <f t="shared" si="3"/>
        <v>752981.64459356724</v>
      </c>
    </row>
    <row r="55" spans="1:6" x14ac:dyDescent="0.25">
      <c r="A55" s="2">
        <v>41791</v>
      </c>
      <c r="B55" s="3">
        <v>664916.66666666663</v>
      </c>
      <c r="C55" s="11">
        <f t="shared" si="4"/>
        <v>670959.2853942652</v>
      </c>
      <c r="D55">
        <f t="shared" si="5"/>
        <v>0.99099406050540328</v>
      </c>
      <c r="E55">
        <v>0.97914474620295577</v>
      </c>
      <c r="F55">
        <f t="shared" si="3"/>
        <v>679079.03223211865</v>
      </c>
    </row>
    <row r="56" spans="1:6" x14ac:dyDescent="0.25">
      <c r="A56" s="2">
        <v>41821</v>
      </c>
      <c r="B56" s="3">
        <v>644649.19354838715</v>
      </c>
      <c r="C56" s="11">
        <f t="shared" si="4"/>
        <v>702634.01657706092</v>
      </c>
      <c r="D56">
        <f t="shared" si="5"/>
        <v>0.91747507000706918</v>
      </c>
      <c r="E56">
        <v>0.99154214815592856</v>
      </c>
      <c r="F56">
        <f t="shared" si="3"/>
        <v>650148.04942715401</v>
      </c>
    </row>
    <row r="57" spans="1:6" x14ac:dyDescent="0.25">
      <c r="A57" s="2">
        <v>41852</v>
      </c>
      <c r="B57" s="3">
        <v>715620.96774193551</v>
      </c>
      <c r="C57" s="11">
        <f t="shared" si="4"/>
        <v>730874.60797491029</v>
      </c>
      <c r="D57">
        <f t="shared" si="5"/>
        <v>0.97912960709465724</v>
      </c>
      <c r="E57">
        <v>1.0041692149977897</v>
      </c>
      <c r="F57">
        <f t="shared" si="3"/>
        <v>712649.77760099003</v>
      </c>
    </row>
    <row r="58" spans="1:6" x14ac:dyDescent="0.25">
      <c r="A58" s="2">
        <v>41883</v>
      </c>
      <c r="B58" s="3">
        <v>715708.33333333337</v>
      </c>
      <c r="C58" s="11">
        <f t="shared" si="4"/>
        <v>741097.07821300568</v>
      </c>
      <c r="D58">
        <f t="shared" si="5"/>
        <v>0.96574167457131022</v>
      </c>
      <c r="E58">
        <v>0.99692374210842194</v>
      </c>
      <c r="F58">
        <f t="shared" si="3"/>
        <v>717916.83064911445</v>
      </c>
    </row>
    <row r="59" spans="1:6" x14ac:dyDescent="0.25">
      <c r="A59" s="2">
        <v>41913</v>
      </c>
      <c r="B59" s="3">
        <v>805931.45161290327</v>
      </c>
      <c r="C59" s="11">
        <f t="shared" si="4"/>
        <v>734945.19649257557</v>
      </c>
      <c r="D59">
        <f t="shared" si="5"/>
        <v>1.0965871407270906</v>
      </c>
      <c r="E59">
        <v>1.0027971476594049</v>
      </c>
      <c r="F59">
        <f t="shared" si="3"/>
        <v>803683.43038669461</v>
      </c>
    </row>
    <row r="60" spans="1:6" x14ac:dyDescent="0.25">
      <c r="A60" s="2">
        <v>41944</v>
      </c>
      <c r="B60" s="3">
        <v>771579.16666666663</v>
      </c>
      <c r="C60" s="11">
        <f t="shared" si="4"/>
        <v>725822.97427035321</v>
      </c>
      <c r="D60">
        <f t="shared" si="5"/>
        <v>1.063040429992328</v>
      </c>
      <c r="E60">
        <v>1.010510064858346</v>
      </c>
      <c r="F60">
        <f t="shared" si="3"/>
        <v>763554.16289181355</v>
      </c>
    </row>
    <row r="61" spans="1:6" ht="15.75" thickBot="1" x14ac:dyDescent="0.3">
      <c r="A61" s="4">
        <v>41974</v>
      </c>
      <c r="B61" s="5">
        <v>781745.96774193551</v>
      </c>
      <c r="C61" s="11">
        <f t="shared" si="4"/>
        <v>716441.25384024577</v>
      </c>
      <c r="D61">
        <f t="shared" si="5"/>
        <v>1.0911515264533491</v>
      </c>
      <c r="E61">
        <v>1.0039974496821251</v>
      </c>
      <c r="F61">
        <f t="shared" si="3"/>
        <v>778633.41982536262</v>
      </c>
    </row>
    <row r="62" spans="1:6" x14ac:dyDescent="0.25">
      <c r="A62" s="6">
        <v>42005</v>
      </c>
      <c r="B62" s="7">
        <v>768548.38709677418</v>
      </c>
      <c r="C62" s="11">
        <f t="shared" si="4"/>
        <v>717023.19828469015</v>
      </c>
      <c r="D62">
        <f t="shared" si="5"/>
        <v>1.0718598630216511</v>
      </c>
      <c r="E62">
        <v>1.017581863181964</v>
      </c>
      <c r="F62">
        <f t="shared" si="3"/>
        <v>755269.34481077944</v>
      </c>
    </row>
    <row r="63" spans="1:6" x14ac:dyDescent="0.25">
      <c r="A63" s="2">
        <v>42036</v>
      </c>
      <c r="B63" s="3">
        <v>724982.14285714284</v>
      </c>
      <c r="C63" s="11">
        <f t="shared" si="4"/>
        <v>719867.28430619556</v>
      </c>
      <c r="D63">
        <f t="shared" si="5"/>
        <v>1.007105279907083</v>
      </c>
      <c r="E63">
        <v>1.0130038090383775</v>
      </c>
      <c r="F63">
        <f t="shared" si="3"/>
        <v>715675.633584589</v>
      </c>
    </row>
    <row r="64" spans="1:6" x14ac:dyDescent="0.25">
      <c r="A64" s="2">
        <v>42064</v>
      </c>
      <c r="B64" s="3">
        <v>684923.38709677418</v>
      </c>
      <c r="C64" s="11">
        <f t="shared" si="4"/>
        <v>724620.30849974405</v>
      </c>
      <c r="D64">
        <f t="shared" si="5"/>
        <v>0.94521693507989246</v>
      </c>
      <c r="E64">
        <v>1.003825939016344</v>
      </c>
      <c r="F64">
        <f t="shared" si="3"/>
        <v>682312.89955301944</v>
      </c>
    </row>
    <row r="65" spans="1:6" x14ac:dyDescent="0.25">
      <c r="A65" s="2">
        <v>42095</v>
      </c>
      <c r="B65" s="3">
        <v>687370.83333333337</v>
      </c>
      <c r="C65" s="11">
        <f t="shared" si="4"/>
        <v>724867.18349974381</v>
      </c>
      <c r="D65">
        <f t="shared" si="5"/>
        <v>0.94827141989602337</v>
      </c>
      <c r="E65">
        <v>0.98856585710068401</v>
      </c>
      <c r="F65">
        <f t="shared" si="3"/>
        <v>695321.23570329382</v>
      </c>
    </row>
    <row r="66" spans="1:6" x14ac:dyDescent="0.25">
      <c r="A66" s="2">
        <v>42125</v>
      </c>
      <c r="B66" s="3">
        <v>631318.54838709673</v>
      </c>
      <c r="C66" s="11">
        <f t="shared" si="4"/>
        <v>718842.65392985148</v>
      </c>
      <c r="D66">
        <f t="shared" si="5"/>
        <v>0.87824302708768331</v>
      </c>
      <c r="E66">
        <v>0.98793801799765979</v>
      </c>
      <c r="F66">
        <f t="shared" ref="F66:F97" si="6">+B66/E66</f>
        <v>639026.47421813477</v>
      </c>
    </row>
    <row r="67" spans="1:6" x14ac:dyDescent="0.25">
      <c r="A67" s="2">
        <v>42156</v>
      </c>
      <c r="B67" s="3">
        <v>671900</v>
      </c>
      <c r="C67" s="11">
        <f t="shared" si="4"/>
        <v>715797.16781874036</v>
      </c>
      <c r="D67">
        <f t="shared" si="5"/>
        <v>0.93867373357663753</v>
      </c>
      <c r="E67">
        <v>0.97914474620295577</v>
      </c>
      <c r="F67">
        <f t="shared" si="6"/>
        <v>686211.10679046577</v>
      </c>
    </row>
    <row r="68" spans="1:6" x14ac:dyDescent="0.25">
      <c r="A68" s="2">
        <v>42186</v>
      </c>
      <c r="B68" s="3">
        <v>678778.22580645164</v>
      </c>
      <c r="C68" s="11">
        <f t="shared" si="4"/>
        <v>716423.17588325648</v>
      </c>
      <c r="D68">
        <f t="shared" si="5"/>
        <v>0.94745431004462755</v>
      </c>
      <c r="E68">
        <v>0.99154214815592856</v>
      </c>
      <c r="F68">
        <f t="shared" si="6"/>
        <v>684568.20223814424</v>
      </c>
    </row>
    <row r="69" spans="1:6" x14ac:dyDescent="0.25">
      <c r="A69" s="2">
        <v>42217</v>
      </c>
      <c r="B69" s="3">
        <v>772657.25806451612</v>
      </c>
      <c r="C69" s="11">
        <f t="shared" si="4"/>
        <v>718004.82910906291</v>
      </c>
      <c r="D69">
        <f t="shared" si="5"/>
        <v>1.0761170771278359</v>
      </c>
      <c r="E69">
        <v>1.0041692149977897</v>
      </c>
      <c r="F69">
        <f t="shared" si="6"/>
        <v>769449.25867520925</v>
      </c>
    </row>
    <row r="70" spans="1:6" x14ac:dyDescent="0.25">
      <c r="A70" s="2">
        <v>42248</v>
      </c>
      <c r="B70" s="3">
        <v>718670.83333333337</v>
      </c>
      <c r="C70" s="11">
        <f t="shared" si="4"/>
        <v>723570.97237671481</v>
      </c>
      <c r="D70">
        <f t="shared" si="5"/>
        <v>0.99322783910569834</v>
      </c>
      <c r="E70">
        <v>0.99692374210842194</v>
      </c>
      <c r="F70">
        <f t="shared" si="6"/>
        <v>720888.47218483966</v>
      </c>
    </row>
    <row r="71" spans="1:6" x14ac:dyDescent="0.25">
      <c r="A71" s="2">
        <v>42278</v>
      </c>
      <c r="B71" s="3">
        <v>733637.09677419357</v>
      </c>
      <c r="C71" s="11">
        <f t="shared" si="4"/>
        <v>733088.10947348888</v>
      </c>
      <c r="D71">
        <f t="shared" si="5"/>
        <v>1.0007488694654985</v>
      </c>
      <c r="E71">
        <v>1.0027971476594049</v>
      </c>
      <c r="F71">
        <f t="shared" si="6"/>
        <v>731590.72947759298</v>
      </c>
    </row>
    <row r="72" spans="1:6" x14ac:dyDescent="0.25">
      <c r="A72" s="2">
        <v>42309</v>
      </c>
      <c r="B72" s="3">
        <v>735033.33333333337</v>
      </c>
      <c r="C72" s="11">
        <f t="shared" ref="C72:C103" si="7">+AVERAGE(B66:B77)</f>
        <v>738837.76225126686</v>
      </c>
      <c r="D72">
        <f t="shared" ref="D72:D103" si="8">+B72/C72</f>
        <v>0.99485079253889075</v>
      </c>
      <c r="E72">
        <v>1.010510064858346</v>
      </c>
      <c r="F72">
        <f t="shared" si="6"/>
        <v>727388.43371774908</v>
      </c>
    </row>
    <row r="73" spans="1:6" ht="15.75" thickBot="1" x14ac:dyDescent="0.3">
      <c r="A73" s="4">
        <v>42339</v>
      </c>
      <c r="B73" s="5">
        <v>789258.06451612909</v>
      </c>
      <c r="C73" s="11">
        <f t="shared" si="7"/>
        <v>749171.43160610553</v>
      </c>
      <c r="D73">
        <f t="shared" si="8"/>
        <v>1.0535079572162598</v>
      </c>
      <c r="E73">
        <v>1.0039974496821251</v>
      </c>
      <c r="F73">
        <f t="shared" si="6"/>
        <v>786115.60693308082</v>
      </c>
    </row>
    <row r="74" spans="1:6" x14ac:dyDescent="0.25">
      <c r="A74" s="2">
        <v>42370</v>
      </c>
      <c r="B74" s="3">
        <v>787528.22580645164</v>
      </c>
      <c r="C74" s="11">
        <f t="shared" si="7"/>
        <v>759382.54271721665</v>
      </c>
      <c r="D74">
        <f t="shared" si="8"/>
        <v>1.0370639058787476</v>
      </c>
      <c r="E74">
        <v>1.017581863181964</v>
      </c>
      <c r="F74">
        <f t="shared" si="6"/>
        <v>773921.24830513599</v>
      </c>
    </row>
    <row r="75" spans="1:6" x14ac:dyDescent="0.25">
      <c r="A75" s="2">
        <v>42401</v>
      </c>
      <c r="B75" s="3">
        <v>791775.86206896557</v>
      </c>
      <c r="C75" s="11">
        <f t="shared" si="7"/>
        <v>772444.03465270053</v>
      </c>
      <c r="D75">
        <f t="shared" si="8"/>
        <v>1.0250268324292993</v>
      </c>
      <c r="E75">
        <v>1.0130038090383775</v>
      </c>
      <c r="F75">
        <f t="shared" si="6"/>
        <v>781611.92979183479</v>
      </c>
    </row>
    <row r="76" spans="1:6" x14ac:dyDescent="0.25">
      <c r="A76" s="2">
        <v>42430</v>
      </c>
      <c r="B76" s="3">
        <v>799129.03225806449</v>
      </c>
      <c r="C76" s="11">
        <f t="shared" si="7"/>
        <v>774225.28465270053</v>
      </c>
      <c r="D76">
        <f t="shared" si="8"/>
        <v>1.0321660220855939</v>
      </c>
      <c r="E76">
        <v>1.003825939016344</v>
      </c>
      <c r="F76">
        <f t="shared" si="6"/>
        <v>796083.26622953836</v>
      </c>
    </row>
    <row r="77" spans="1:6" x14ac:dyDescent="0.25">
      <c r="A77" s="2">
        <v>42461</v>
      </c>
      <c r="B77" s="3">
        <v>756366.66666666663</v>
      </c>
      <c r="C77" s="11">
        <f t="shared" si="7"/>
        <v>786074.93743047828</v>
      </c>
      <c r="D77">
        <f t="shared" si="8"/>
        <v>0.96220682106858402</v>
      </c>
      <c r="E77">
        <v>0.98856585710068401</v>
      </c>
      <c r="F77">
        <f t="shared" si="6"/>
        <v>765115.1020782541</v>
      </c>
    </row>
    <row r="78" spans="1:6" x14ac:dyDescent="0.25">
      <c r="A78" s="2">
        <v>42491</v>
      </c>
      <c r="B78" s="3">
        <v>755322.58064516133</v>
      </c>
      <c r="C78" s="11">
        <f t="shared" si="7"/>
        <v>801156.2546347793</v>
      </c>
      <c r="D78">
        <f t="shared" si="8"/>
        <v>0.94279059331501813</v>
      </c>
      <c r="E78">
        <v>0.98793801799765979</v>
      </c>
      <c r="F78">
        <f t="shared" si="6"/>
        <v>764544.5026764326</v>
      </c>
    </row>
    <row r="79" spans="1:6" x14ac:dyDescent="0.25">
      <c r="A79" s="2">
        <v>42522</v>
      </c>
      <c r="B79" s="3">
        <v>794433.33333333337</v>
      </c>
      <c r="C79" s="11">
        <f t="shared" si="7"/>
        <v>823864.58796811278</v>
      </c>
      <c r="D79">
        <f t="shared" si="8"/>
        <v>0.96427658736083632</v>
      </c>
      <c r="E79">
        <v>0.97914474620295577</v>
      </c>
      <c r="F79">
        <f t="shared" si="6"/>
        <v>811354.33388585458</v>
      </c>
    </row>
    <row r="80" spans="1:6" x14ac:dyDescent="0.25">
      <c r="A80" s="2">
        <v>42552</v>
      </c>
      <c r="B80" s="3">
        <v>835516.12903225806</v>
      </c>
      <c r="C80" s="11">
        <f t="shared" si="7"/>
        <v>829826.95355951053</v>
      </c>
      <c r="D80">
        <f t="shared" si="8"/>
        <v>1.0068558576560378</v>
      </c>
      <c r="E80">
        <v>0.99154214815592856</v>
      </c>
      <c r="F80">
        <f t="shared" si="6"/>
        <v>842643.07935487374</v>
      </c>
    </row>
    <row r="81" spans="1:6" x14ac:dyDescent="0.25">
      <c r="A81" s="2">
        <v>42583</v>
      </c>
      <c r="B81" s="3">
        <v>794032.25806451612</v>
      </c>
      <c r="C81" s="11">
        <f t="shared" si="7"/>
        <v>837801.75194660726</v>
      </c>
      <c r="D81">
        <f t="shared" si="8"/>
        <v>0.94775674104238383</v>
      </c>
      <c r="E81">
        <v>1.0041692149977897</v>
      </c>
      <c r="F81">
        <f t="shared" si="6"/>
        <v>790735.5117098107</v>
      </c>
    </row>
    <row r="82" spans="1:6" x14ac:dyDescent="0.25">
      <c r="A82" s="2">
        <v>42614</v>
      </c>
      <c r="B82" s="3">
        <v>860866.66666666663</v>
      </c>
      <c r="C82" s="11">
        <f t="shared" si="7"/>
        <v>843427.57296466979</v>
      </c>
      <c r="D82">
        <f t="shared" si="8"/>
        <v>1.0206764567118645</v>
      </c>
      <c r="E82">
        <v>0.99692374210842194</v>
      </c>
      <c r="F82">
        <f t="shared" si="6"/>
        <v>863523.08637568972</v>
      </c>
    </row>
    <row r="83" spans="1:6" x14ac:dyDescent="0.25">
      <c r="A83" s="2">
        <v>42644</v>
      </c>
      <c r="B83" s="3">
        <v>914612.90322580643</v>
      </c>
      <c r="C83" s="11">
        <f t="shared" si="7"/>
        <v>847672.19662058365</v>
      </c>
      <c r="D83">
        <f t="shared" si="8"/>
        <v>1.0789700392110244</v>
      </c>
      <c r="E83">
        <v>1.0027971476594049</v>
      </c>
      <c r="F83">
        <f t="shared" si="6"/>
        <v>912061.73188722529</v>
      </c>
    </row>
    <row r="84" spans="1:6" x14ac:dyDescent="0.25">
      <c r="A84" s="2">
        <v>42675</v>
      </c>
      <c r="B84" s="3">
        <v>1007533.3333333334</v>
      </c>
      <c r="C84" s="11">
        <f t="shared" si="7"/>
        <v>851716.64106502803</v>
      </c>
      <c r="D84">
        <f t="shared" si="8"/>
        <v>1.1829442854063115</v>
      </c>
      <c r="E84">
        <v>1.010510064858346</v>
      </c>
      <c r="F84">
        <f t="shared" si="6"/>
        <v>997054.22872217512</v>
      </c>
    </row>
    <row r="85" spans="1:6" ht="15.75" thickBot="1" x14ac:dyDescent="0.3">
      <c r="A85" s="4">
        <v>42705</v>
      </c>
      <c r="B85" s="5">
        <v>860806.45161290327</v>
      </c>
      <c r="C85" s="11">
        <f t="shared" si="7"/>
        <v>855649.43676395284</v>
      </c>
      <c r="D85">
        <f t="shared" si="8"/>
        <v>1.006027018341126</v>
      </c>
      <c r="E85">
        <v>1.0039974496821251</v>
      </c>
      <c r="F85">
        <f t="shared" si="6"/>
        <v>857379.12171534158</v>
      </c>
    </row>
    <row r="86" spans="1:6" x14ac:dyDescent="0.25">
      <c r="A86" s="2">
        <v>42736</v>
      </c>
      <c r="B86" s="3">
        <v>883225.80645161285</v>
      </c>
      <c r="C86" s="11">
        <f t="shared" si="7"/>
        <v>854729.99231950846</v>
      </c>
      <c r="D86">
        <f t="shared" si="8"/>
        <v>1.0333389659754122</v>
      </c>
      <c r="E86">
        <v>1.017581863181964</v>
      </c>
      <c r="F86">
        <f t="shared" si="6"/>
        <v>867965.35827572469</v>
      </c>
    </row>
    <row r="87" spans="1:6" x14ac:dyDescent="0.25">
      <c r="A87" s="2">
        <v>42767</v>
      </c>
      <c r="B87" s="3">
        <v>859285.71428571432</v>
      </c>
      <c r="C87" s="11">
        <f t="shared" si="7"/>
        <v>855880.52995391702</v>
      </c>
      <c r="D87">
        <f t="shared" si="8"/>
        <v>1.0039785743601162</v>
      </c>
      <c r="E87">
        <v>1.0130038090383775</v>
      </c>
      <c r="F87">
        <f t="shared" si="6"/>
        <v>848255.166090062</v>
      </c>
    </row>
    <row r="88" spans="1:6" x14ac:dyDescent="0.25">
      <c r="A88" s="2">
        <v>42795</v>
      </c>
      <c r="B88" s="3">
        <v>850064.51612903224</v>
      </c>
      <c r="C88" s="11">
        <f t="shared" si="7"/>
        <v>860703.11059907835</v>
      </c>
      <c r="D88">
        <f t="shared" si="8"/>
        <v>0.98763964677362293</v>
      </c>
      <c r="E88">
        <v>1.003825939016344</v>
      </c>
      <c r="F88">
        <f t="shared" si="6"/>
        <v>846824.61678766378</v>
      </c>
    </row>
    <row r="89" spans="1:6" x14ac:dyDescent="0.25">
      <c r="A89" s="2">
        <v>42826</v>
      </c>
      <c r="B89" s="3">
        <v>804900</v>
      </c>
      <c r="C89" s="11">
        <f t="shared" si="7"/>
        <v>856777.76337685622</v>
      </c>
      <c r="D89">
        <f t="shared" si="8"/>
        <v>0.93945015195960724</v>
      </c>
      <c r="E89">
        <v>0.98856585710068401</v>
      </c>
      <c r="F89">
        <f t="shared" si="6"/>
        <v>814209.79110147653</v>
      </c>
    </row>
    <row r="90" spans="1:6" x14ac:dyDescent="0.25">
      <c r="A90" s="2">
        <v>42856</v>
      </c>
      <c r="B90" s="3">
        <v>802516.12903225806</v>
      </c>
      <c r="C90" s="11">
        <f t="shared" si="7"/>
        <v>845303.30101126479</v>
      </c>
      <c r="D90">
        <f t="shared" si="8"/>
        <v>0.94938246197806275</v>
      </c>
      <c r="E90">
        <v>0.98793801799765979</v>
      </c>
      <c r="F90">
        <f t="shared" si="6"/>
        <v>812314.24888252362</v>
      </c>
    </row>
    <row r="91" spans="1:6" x14ac:dyDescent="0.25">
      <c r="A91" s="2">
        <v>42887</v>
      </c>
      <c r="B91" s="3">
        <v>783400</v>
      </c>
      <c r="C91" s="11">
        <f t="shared" si="7"/>
        <v>826717.5371223758</v>
      </c>
      <c r="D91">
        <f t="shared" si="8"/>
        <v>0.94760297782824987</v>
      </c>
      <c r="E91">
        <v>0.97914474620295577</v>
      </c>
      <c r="F91">
        <f t="shared" si="6"/>
        <v>800085.99651681934</v>
      </c>
    </row>
    <row r="92" spans="1:6" x14ac:dyDescent="0.25">
      <c r="A92" s="2">
        <v>42917</v>
      </c>
      <c r="B92" s="3">
        <v>849322.58064516133</v>
      </c>
      <c r="C92" s="11">
        <f t="shared" si="7"/>
        <v>818147.64464925753</v>
      </c>
      <c r="D92">
        <f t="shared" si="8"/>
        <v>1.0381042910772769</v>
      </c>
      <c r="E92">
        <v>0.99154214815592856</v>
      </c>
      <c r="F92">
        <f t="shared" si="6"/>
        <v>856567.29996272235</v>
      </c>
    </row>
    <row r="93" spans="1:6" x14ac:dyDescent="0.25">
      <c r="A93" s="2">
        <v>42948</v>
      </c>
      <c r="B93" s="3">
        <v>851903.22580645164</v>
      </c>
      <c r="C93" s="11">
        <f t="shared" si="7"/>
        <v>808204.09626216081</v>
      </c>
      <c r="D93">
        <f t="shared" si="8"/>
        <v>1.0540694234864605</v>
      </c>
      <c r="E93">
        <v>1.0041692149977897</v>
      </c>
      <c r="F93">
        <f t="shared" si="6"/>
        <v>848366.20470218943</v>
      </c>
    </row>
    <row r="94" spans="1:6" x14ac:dyDescent="0.25">
      <c r="A94" s="2">
        <v>42979</v>
      </c>
      <c r="B94" s="3">
        <v>813762.5</v>
      </c>
      <c r="C94" s="11">
        <f t="shared" si="7"/>
        <v>798682.89090501796</v>
      </c>
      <c r="D94">
        <f t="shared" si="8"/>
        <v>1.0188805961248208</v>
      </c>
      <c r="E94">
        <v>0.99692374210842194</v>
      </c>
      <c r="F94">
        <f t="shared" si="6"/>
        <v>816273.56800526276</v>
      </c>
    </row>
    <row r="95" spans="1:6" x14ac:dyDescent="0.25">
      <c r="A95" s="2">
        <v>43009</v>
      </c>
      <c r="B95" s="3">
        <v>776919.3548387097</v>
      </c>
      <c r="C95" s="11">
        <f t="shared" si="7"/>
        <v>788665.41778673837</v>
      </c>
      <c r="D95">
        <f t="shared" si="8"/>
        <v>0.98510640547547768</v>
      </c>
      <c r="E95">
        <v>1.0027971476594049</v>
      </c>
      <c r="F95">
        <f t="shared" si="6"/>
        <v>774752.25837258424</v>
      </c>
    </row>
    <row r="96" spans="1:6" x14ac:dyDescent="0.25">
      <c r="A96" s="2">
        <v>43040</v>
      </c>
      <c r="B96" s="3">
        <v>784504.16666666663</v>
      </c>
      <c r="C96" s="11">
        <f t="shared" si="7"/>
        <v>781200.834453405</v>
      </c>
      <c r="D96">
        <f t="shared" si="8"/>
        <v>1.004228531342485</v>
      </c>
      <c r="E96">
        <v>1.010510064858346</v>
      </c>
      <c r="F96">
        <f t="shared" si="6"/>
        <v>776344.733168629</v>
      </c>
    </row>
    <row r="97" spans="1:6" ht="15.75" thickBot="1" x14ac:dyDescent="0.3">
      <c r="A97" s="4">
        <v>43070</v>
      </c>
      <c r="B97" s="5">
        <v>757967.74193548388</v>
      </c>
      <c r="C97" s="11">
        <f t="shared" si="7"/>
        <v>777175.29681899643</v>
      </c>
      <c r="D97">
        <f t="shared" si="8"/>
        <v>0.97528542793095752</v>
      </c>
      <c r="E97">
        <v>1.0039974496821251</v>
      </c>
      <c r="F97">
        <f t="shared" si="6"/>
        <v>754949.86782632116</v>
      </c>
    </row>
    <row r="98" spans="1:6" x14ac:dyDescent="0.25">
      <c r="A98" s="2">
        <v>43101</v>
      </c>
      <c r="B98" s="3">
        <v>763903.22580645164</v>
      </c>
      <c r="C98" s="11">
        <f t="shared" si="7"/>
        <v>774091.96348566317</v>
      </c>
      <c r="D98">
        <f t="shared" si="8"/>
        <v>0.9868378201043031</v>
      </c>
      <c r="E98">
        <v>1.017581863181964</v>
      </c>
      <c r="F98">
        <f t="shared" ref="F98:F124" si="9">+B98/E98</f>
        <v>750704.44299954118</v>
      </c>
    </row>
    <row r="99" spans="1:6" x14ac:dyDescent="0.25">
      <c r="A99" s="2">
        <v>43132</v>
      </c>
      <c r="B99" s="3">
        <v>745031.25</v>
      </c>
      <c r="C99" s="11">
        <f t="shared" si="7"/>
        <v>763134.9742383511</v>
      </c>
      <c r="D99">
        <f t="shared" si="8"/>
        <v>0.97627716609840931</v>
      </c>
      <c r="E99">
        <v>1.0130038090383775</v>
      </c>
      <c r="F99">
        <f t="shared" si="9"/>
        <v>735467.37273104826</v>
      </c>
    </row>
    <row r="100" spans="1:6" x14ac:dyDescent="0.25">
      <c r="A100" s="2">
        <v>43160</v>
      </c>
      <c r="B100" s="3">
        <v>729854.83870967745</v>
      </c>
      <c r="C100" s="11">
        <f t="shared" si="7"/>
        <v>750898.41509856645</v>
      </c>
      <c r="D100">
        <f t="shared" si="8"/>
        <v>0.97197546836461668</v>
      </c>
      <c r="E100">
        <v>1.003825939016344</v>
      </c>
      <c r="F100">
        <f t="shared" si="9"/>
        <v>727073.1013634369</v>
      </c>
    </row>
    <row r="101" spans="1:6" x14ac:dyDescent="0.25">
      <c r="A101" s="2">
        <v>43191</v>
      </c>
      <c r="B101" s="3">
        <v>715325</v>
      </c>
      <c r="C101" s="11">
        <f t="shared" si="7"/>
        <v>740329.3178763442</v>
      </c>
      <c r="D101">
        <f t="shared" si="8"/>
        <v>0.96622541175585241</v>
      </c>
      <c r="E101">
        <v>0.98856585710068401</v>
      </c>
      <c r="F101">
        <f t="shared" si="9"/>
        <v>723598.73129539529</v>
      </c>
    </row>
    <row r="102" spans="1:6" x14ac:dyDescent="0.25">
      <c r="A102" s="2">
        <v>43221</v>
      </c>
      <c r="B102" s="3">
        <v>754209.67741935479</v>
      </c>
      <c r="C102" s="11">
        <f t="shared" si="7"/>
        <v>741983.88776881725</v>
      </c>
      <c r="D102">
        <f t="shared" si="8"/>
        <v>1.0164771632539098</v>
      </c>
      <c r="E102">
        <v>0.98793801799765979</v>
      </c>
      <c r="F102">
        <f t="shared" si="9"/>
        <v>763418.01173719112</v>
      </c>
    </row>
    <row r="103" spans="1:6" x14ac:dyDescent="0.25">
      <c r="A103" s="2">
        <v>43252</v>
      </c>
      <c r="B103" s="3">
        <v>746400</v>
      </c>
      <c r="C103" s="11">
        <f t="shared" si="7"/>
        <v>743632.15165770613</v>
      </c>
      <c r="D103">
        <f t="shared" si="8"/>
        <v>1.0037220665299689</v>
      </c>
      <c r="E103">
        <v>0.97914474620295577</v>
      </c>
      <c r="F103">
        <f t="shared" si="9"/>
        <v>762297.91651793965</v>
      </c>
    </row>
    <row r="104" spans="1:6" x14ac:dyDescent="0.25">
      <c r="A104" s="2">
        <v>43282</v>
      </c>
      <c r="B104" s="3">
        <v>717838.70967741939</v>
      </c>
      <c r="C104" s="11">
        <f t="shared" ref="C104:C119" si="10">+AVERAGE(B98:B109)</f>
        <v>741105.26993727603</v>
      </c>
      <c r="D104">
        <f t="shared" ref="D104:D119" si="11">+B104/C104</f>
        <v>0.96860559328929641</v>
      </c>
      <c r="E104">
        <v>0.99154214815592856</v>
      </c>
      <c r="F104">
        <f t="shared" si="9"/>
        <v>723961.87193096813</v>
      </c>
    </row>
    <row r="105" spans="1:6" x14ac:dyDescent="0.25">
      <c r="A105" s="2">
        <v>43313</v>
      </c>
      <c r="B105" s="3">
        <v>705064.51612903224</v>
      </c>
      <c r="C105" s="11">
        <f t="shared" si="10"/>
        <v>738052.85058243724</v>
      </c>
      <c r="D105">
        <f t="shared" si="11"/>
        <v>0.95530356067675626</v>
      </c>
      <c r="E105">
        <v>1.0041692149977897</v>
      </c>
      <c r="F105">
        <f t="shared" si="9"/>
        <v>702137.15537035675</v>
      </c>
    </row>
    <row r="106" spans="1:6" x14ac:dyDescent="0.25">
      <c r="A106" s="2">
        <v>43344</v>
      </c>
      <c r="B106" s="3">
        <v>686933.33333333337</v>
      </c>
      <c r="C106" s="11">
        <f t="shared" si="10"/>
        <v>734974.35355862777</v>
      </c>
      <c r="D106">
        <f t="shared" si="11"/>
        <v>0.9346357869595211</v>
      </c>
      <c r="E106">
        <v>0.99692374210842194</v>
      </c>
      <c r="F106">
        <f t="shared" si="9"/>
        <v>689053.03817974962</v>
      </c>
    </row>
    <row r="107" spans="1:6" x14ac:dyDescent="0.25">
      <c r="A107" s="2">
        <v>43374</v>
      </c>
      <c r="B107" s="3">
        <v>796774.19354838715</v>
      </c>
      <c r="C107" s="11">
        <f t="shared" si="10"/>
        <v>731701.50409626204</v>
      </c>
      <c r="D107">
        <f t="shared" si="11"/>
        <v>1.0889333821070897</v>
      </c>
      <c r="E107">
        <v>1.0027971476594049</v>
      </c>
      <c r="F107">
        <f t="shared" si="9"/>
        <v>794551.71507827984</v>
      </c>
    </row>
    <row r="108" spans="1:6" x14ac:dyDescent="0.25">
      <c r="A108" s="2">
        <v>43405</v>
      </c>
      <c r="B108" s="3">
        <v>804283.33333333337</v>
      </c>
      <c r="C108" s="11">
        <f t="shared" si="10"/>
        <v>728804.97631848429</v>
      </c>
      <c r="D108">
        <f t="shared" si="11"/>
        <v>1.1035645467133384</v>
      </c>
      <c r="E108">
        <v>1.010510064858346</v>
      </c>
      <c r="F108">
        <f t="shared" si="9"/>
        <v>795918.18162254361</v>
      </c>
    </row>
    <row r="109" spans="1:6" ht="15.75" thickBot="1" x14ac:dyDescent="0.3">
      <c r="A109" s="4">
        <v>43435</v>
      </c>
      <c r="B109" s="5">
        <v>727645.16129032255</v>
      </c>
      <c r="C109" s="11">
        <f t="shared" si="10"/>
        <v>726292.87954429083</v>
      </c>
      <c r="D109">
        <f t="shared" si="11"/>
        <v>1.0018618959157086</v>
      </c>
      <c r="E109">
        <v>1.0039974496821251</v>
      </c>
      <c r="F109">
        <f t="shared" si="9"/>
        <v>724748.01755791483</v>
      </c>
    </row>
    <row r="110" spans="1:6" x14ac:dyDescent="0.25">
      <c r="A110" s="6">
        <v>43466</v>
      </c>
      <c r="B110" s="7">
        <v>727274.19354838715</v>
      </c>
      <c r="C110" s="11">
        <f t="shared" si="10"/>
        <v>729085.93509984633</v>
      </c>
      <c r="D110">
        <f t="shared" si="11"/>
        <v>0.99751505074472313</v>
      </c>
      <c r="E110">
        <v>1.017581863181964</v>
      </c>
      <c r="F110">
        <f t="shared" si="9"/>
        <v>714708.29017550603</v>
      </c>
    </row>
    <row r="111" spans="1:6" x14ac:dyDescent="0.25">
      <c r="A111" s="2">
        <v>43497</v>
      </c>
      <c r="B111" s="3">
        <v>708089.28571428568</v>
      </c>
      <c r="C111" s="11">
        <f t="shared" si="10"/>
        <v>735639.69854070665</v>
      </c>
      <c r="D111">
        <f t="shared" si="11"/>
        <v>0.96254904013327047</v>
      </c>
      <c r="E111">
        <v>1.0130038090383775</v>
      </c>
      <c r="F111">
        <f t="shared" si="9"/>
        <v>698999.62803344184</v>
      </c>
    </row>
    <row r="112" spans="1:6" x14ac:dyDescent="0.25">
      <c r="A112" s="2">
        <v>43525</v>
      </c>
      <c r="B112" s="3">
        <v>690580.6451612903</v>
      </c>
      <c r="C112" s="11">
        <f t="shared" si="10"/>
        <v>743462.27918586787</v>
      </c>
      <c r="D112">
        <f t="shared" si="11"/>
        <v>0.92887112701603924</v>
      </c>
      <c r="E112">
        <v>1.003825939016344</v>
      </c>
      <c r="F112">
        <f t="shared" si="9"/>
        <v>687948.59578742809</v>
      </c>
    </row>
    <row r="113" spans="1:6" x14ac:dyDescent="0.25">
      <c r="A113" s="2">
        <v>43556</v>
      </c>
      <c r="B113" s="3">
        <v>680566.66666666663</v>
      </c>
      <c r="C113" s="11">
        <f t="shared" si="10"/>
        <v>754172.00140809023</v>
      </c>
      <c r="D113">
        <f t="shared" si="11"/>
        <v>0.90240245646351569</v>
      </c>
      <c r="E113">
        <v>0.98856585710068401</v>
      </c>
      <c r="F113">
        <f t="shared" si="9"/>
        <v>688438.3693592929</v>
      </c>
    </row>
    <row r="114" spans="1:6" x14ac:dyDescent="0.25">
      <c r="A114" s="2">
        <v>43586</v>
      </c>
      <c r="B114" s="3">
        <v>724064.51612903224</v>
      </c>
      <c r="C114" s="11">
        <f t="shared" si="10"/>
        <v>756072.53904249857</v>
      </c>
      <c r="D114">
        <f t="shared" si="11"/>
        <v>0.95766540740389572</v>
      </c>
      <c r="E114">
        <v>0.98793801799765979</v>
      </c>
      <c r="F114">
        <f t="shared" si="9"/>
        <v>732904.80064382683</v>
      </c>
    </row>
    <row r="115" spans="1:6" x14ac:dyDescent="0.25">
      <c r="A115" s="2">
        <v>43617</v>
      </c>
      <c r="B115" s="3">
        <v>779916.66666666663</v>
      </c>
      <c r="C115" s="11">
        <f t="shared" si="10"/>
        <v>764848.92793138756</v>
      </c>
      <c r="D115">
        <f t="shared" si="11"/>
        <v>1.0197002809117237</v>
      </c>
      <c r="E115">
        <v>0.97914474620295577</v>
      </c>
      <c r="F115">
        <f t="shared" si="9"/>
        <v>796528.47006647428</v>
      </c>
    </row>
    <row r="116" spans="1:6" x14ac:dyDescent="0.25">
      <c r="A116" s="2">
        <v>43647</v>
      </c>
      <c r="B116" s="3">
        <v>796483.87096774194</v>
      </c>
      <c r="C116" s="11">
        <f t="shared" si="10"/>
        <v>787472.58384536614</v>
      </c>
      <c r="D116">
        <f t="shared" si="11"/>
        <v>1.0114433026714049</v>
      </c>
      <c r="E116">
        <v>0.99154214815592856</v>
      </c>
      <c r="F116">
        <f t="shared" si="9"/>
        <v>803277.8762345541</v>
      </c>
    </row>
    <row r="117" spans="1:6" x14ac:dyDescent="0.25">
      <c r="A117" s="2">
        <v>43678</v>
      </c>
      <c r="B117" s="3">
        <v>798935.48387096776</v>
      </c>
      <c r="C117" s="11">
        <f t="shared" si="10"/>
        <v>800713.17524321564</v>
      </c>
      <c r="D117">
        <f t="shared" si="11"/>
        <v>0.99777986496636839</v>
      </c>
      <c r="E117">
        <v>1.0041692149977897</v>
      </c>
      <c r="F117">
        <f t="shared" si="9"/>
        <v>795618.37978943251</v>
      </c>
    </row>
    <row r="118" spans="1:6" x14ac:dyDescent="0.25">
      <c r="A118" s="2">
        <v>43709</v>
      </c>
      <c r="B118" s="3">
        <v>815450</v>
      </c>
      <c r="C118" s="11">
        <f t="shared" si="10"/>
        <v>817464.35545668041</v>
      </c>
      <c r="D118">
        <f t="shared" si="11"/>
        <v>0.99753584918628646</v>
      </c>
      <c r="E118">
        <v>0.99692374210842194</v>
      </c>
      <c r="F118">
        <f t="shared" si="9"/>
        <v>817966.27520915691</v>
      </c>
    </row>
    <row r="119" spans="1:6" x14ac:dyDescent="0.25">
      <c r="A119" s="2">
        <v>43739</v>
      </c>
      <c r="B119" s="3">
        <v>819580.6451612903</v>
      </c>
      <c r="C119" s="11">
        <f t="shared" si="10"/>
        <v>855182.09739216417</v>
      </c>
      <c r="D119">
        <f t="shared" si="11"/>
        <v>0.95836974097161443</v>
      </c>
      <c r="E119">
        <v>1.0027971476594049</v>
      </c>
      <c r="F119">
        <f t="shared" si="9"/>
        <v>817294.55161918432</v>
      </c>
    </row>
    <row r="120" spans="1:6" x14ac:dyDescent="0.25">
      <c r="A120" s="2">
        <v>43770</v>
      </c>
      <c r="B120" s="3">
        <v>909600</v>
      </c>
      <c r="C120" s="12"/>
      <c r="D120" s="9"/>
      <c r="E120">
        <v>1.010510064858346</v>
      </c>
      <c r="F120">
        <f t="shared" si="9"/>
        <v>900139.47572853544</v>
      </c>
    </row>
    <row r="121" spans="1:6" ht="15.75" thickBot="1" x14ac:dyDescent="0.3">
      <c r="A121" s="4">
        <v>43800</v>
      </c>
      <c r="B121" s="5">
        <v>999129.03225806449</v>
      </c>
      <c r="C121" s="12"/>
      <c r="D121" s="9"/>
      <c r="E121">
        <v>1.0039974496821251</v>
      </c>
      <c r="F121">
        <f t="shared" si="9"/>
        <v>995150.96634398622</v>
      </c>
    </row>
    <row r="122" spans="1:6" x14ac:dyDescent="0.25">
      <c r="A122" s="2">
        <v>43831</v>
      </c>
      <c r="B122" s="3">
        <v>886161.29032258061</v>
      </c>
      <c r="C122" s="12"/>
      <c r="D122" s="9"/>
      <c r="E122">
        <v>1.017581863181964</v>
      </c>
      <c r="F122">
        <f t="shared" si="9"/>
        <v>870850.12261477113</v>
      </c>
    </row>
    <row r="123" spans="1:6" x14ac:dyDescent="0.25">
      <c r="A123" s="2">
        <v>43862</v>
      </c>
      <c r="B123" s="3">
        <v>909103.44827586203</v>
      </c>
      <c r="C123" s="12"/>
      <c r="D123" s="9"/>
      <c r="E123">
        <v>1.0130038090383775</v>
      </c>
      <c r="F123">
        <f t="shared" si="9"/>
        <v>897433.39577257284</v>
      </c>
    </row>
    <row r="124" spans="1:6" ht="15.75" thickBot="1" x14ac:dyDescent="0.3">
      <c r="A124" s="4">
        <v>43891</v>
      </c>
      <c r="B124" s="5">
        <v>1143193.5483870967</v>
      </c>
      <c r="C124" s="12"/>
      <c r="D124" s="9"/>
      <c r="E124">
        <v>1.003825939016344</v>
      </c>
      <c r="F124">
        <f t="shared" si="9"/>
        <v>1138836.4296576357</v>
      </c>
    </row>
    <row r="129" spans="4:17" x14ac:dyDescent="0.25">
      <c r="E129" t="s">
        <v>6</v>
      </c>
      <c r="F129" t="s">
        <v>7</v>
      </c>
      <c r="G129" t="s">
        <v>8</v>
      </c>
      <c r="H129" t="s">
        <v>9</v>
      </c>
      <c r="I129" t="s">
        <v>10</v>
      </c>
      <c r="J129" t="s">
        <v>11</v>
      </c>
      <c r="K129" t="s">
        <v>12</v>
      </c>
      <c r="L129" t="s">
        <v>13</v>
      </c>
      <c r="M129" t="s">
        <v>14</v>
      </c>
      <c r="N129" t="s">
        <v>15</v>
      </c>
      <c r="O129" t="s">
        <v>16</v>
      </c>
      <c r="P129" t="s">
        <v>17</v>
      </c>
    </row>
    <row r="130" spans="4:17" x14ac:dyDescent="0.25">
      <c r="D130">
        <v>2010</v>
      </c>
      <c r="E130" s="9"/>
      <c r="F130" s="9"/>
      <c r="G130" s="9"/>
      <c r="H130" s="9"/>
      <c r="I130" s="9"/>
      <c r="J130" s="9"/>
      <c r="K130" s="14">
        <v>1.0741458394554262</v>
      </c>
      <c r="L130" s="14">
        <v>1.078589136327464</v>
      </c>
      <c r="M130">
        <v>0.99853077951861025</v>
      </c>
      <c r="N130">
        <v>0.89929161669253921</v>
      </c>
      <c r="O130">
        <v>0.90882888540677875</v>
      </c>
      <c r="P130">
        <v>0.99807979209478281</v>
      </c>
    </row>
    <row r="131" spans="4:17" x14ac:dyDescent="0.25">
      <c r="D131">
        <v>2011</v>
      </c>
      <c r="E131">
        <v>1.0350401346008984</v>
      </c>
      <c r="F131" s="14">
        <v>1.1058285329540729</v>
      </c>
      <c r="G131">
        <v>1.151584808105923</v>
      </c>
      <c r="H131">
        <v>1.1255183996695353</v>
      </c>
      <c r="I131">
        <v>1.0592599578527155</v>
      </c>
      <c r="J131">
        <v>0.98893679279736524</v>
      </c>
      <c r="K131">
        <v>0.9543330711194199</v>
      </c>
      <c r="L131">
        <v>0.9929636654982712</v>
      </c>
      <c r="M131">
        <v>1.0233788217334643</v>
      </c>
      <c r="N131">
        <v>0.98374817175271168</v>
      </c>
      <c r="O131">
        <v>1.0359777840432614</v>
      </c>
      <c r="P131">
        <v>1.0390548278630327</v>
      </c>
    </row>
    <row r="132" spans="4:17" x14ac:dyDescent="0.25">
      <c r="D132">
        <v>2012</v>
      </c>
      <c r="E132">
        <v>1.0501162019892614</v>
      </c>
      <c r="F132">
        <v>1.0206574592555524</v>
      </c>
      <c r="G132">
        <v>0.93252440478140197</v>
      </c>
      <c r="H132">
        <v>0.93631067840744031</v>
      </c>
      <c r="I132">
        <v>0.92559620233711648</v>
      </c>
      <c r="J132" s="10">
        <v>0.85624871409357772</v>
      </c>
      <c r="K132">
        <v>0.98108885236805488</v>
      </c>
      <c r="L132">
        <v>0.96824133900244913</v>
      </c>
      <c r="M132" s="14">
        <v>1.0306852906239239</v>
      </c>
      <c r="N132">
        <v>1.0042926010370428</v>
      </c>
      <c r="O132">
        <v>0.9428734471717487</v>
      </c>
      <c r="P132">
        <v>0.9340894170772569</v>
      </c>
    </row>
    <row r="133" spans="4:17" x14ac:dyDescent="0.25">
      <c r="D133">
        <v>2013</v>
      </c>
      <c r="E133">
        <v>0.96281351935851889</v>
      </c>
      <c r="F133" s="10">
        <v>0.94582449761266596</v>
      </c>
      <c r="G133">
        <v>0.98560190609409448</v>
      </c>
      <c r="H133">
        <v>1.0222108738671978</v>
      </c>
      <c r="I133">
        <v>1.0446396509569711</v>
      </c>
      <c r="J133">
        <v>1.0002281451335067</v>
      </c>
      <c r="K133">
        <v>1.0017927565803826</v>
      </c>
      <c r="L133">
        <v>0.98680147249044647</v>
      </c>
      <c r="M133" s="10">
        <v>0.934003568075776</v>
      </c>
      <c r="N133" s="10">
        <v>0.83639502675681332</v>
      </c>
      <c r="O133" s="10">
        <v>0.75409321371288329</v>
      </c>
      <c r="P133" s="10">
        <v>0.75824844196307695</v>
      </c>
    </row>
    <row r="134" spans="4:17" x14ac:dyDescent="0.25">
      <c r="D134">
        <v>2014</v>
      </c>
      <c r="E134" s="10">
        <v>0.78777360745988112</v>
      </c>
      <c r="F134">
        <v>1.0751764096788963</v>
      </c>
      <c r="G134" s="14">
        <v>1.3033376728642228</v>
      </c>
      <c r="H134" s="14">
        <v>1.315995741777886</v>
      </c>
      <c r="I134" s="14">
        <v>1.164655915409089</v>
      </c>
      <c r="J134">
        <v>0.99099406050540328</v>
      </c>
      <c r="K134" s="10">
        <v>0.91747507000706918</v>
      </c>
      <c r="L134">
        <v>0.97912960709465724</v>
      </c>
      <c r="M134">
        <v>0.96574167457131022</v>
      </c>
      <c r="N134" s="14">
        <v>1.0965871407270906</v>
      </c>
      <c r="O134">
        <v>1.063040429992328</v>
      </c>
      <c r="P134" s="14">
        <v>1.0911515264533491</v>
      </c>
    </row>
    <row r="135" spans="4:17" x14ac:dyDescent="0.25">
      <c r="D135">
        <v>2015</v>
      </c>
      <c r="E135" s="14">
        <v>1.0718598630216511</v>
      </c>
      <c r="F135">
        <v>1.007105279907083</v>
      </c>
      <c r="G135">
        <v>0.94521693507989246</v>
      </c>
      <c r="H135">
        <v>0.94827141989602337</v>
      </c>
      <c r="I135" s="10">
        <v>0.87824302708768331</v>
      </c>
      <c r="J135">
        <v>0.93867373357663753</v>
      </c>
      <c r="K135">
        <v>0.94745431004462755</v>
      </c>
      <c r="L135">
        <v>1.0761170771278359</v>
      </c>
      <c r="M135">
        <v>0.99322783910569834</v>
      </c>
      <c r="N135">
        <v>1.0007488694654985</v>
      </c>
      <c r="O135">
        <v>0.99485079253889075</v>
      </c>
      <c r="P135">
        <v>1.0535079572162598</v>
      </c>
    </row>
    <row r="136" spans="4:17" x14ac:dyDescent="0.25">
      <c r="D136">
        <v>2016</v>
      </c>
      <c r="E136">
        <v>1.0370639058787476</v>
      </c>
      <c r="F136">
        <v>1.0250268324292993</v>
      </c>
      <c r="G136">
        <v>1.0321660220855939</v>
      </c>
      <c r="H136">
        <v>0.96220682106858402</v>
      </c>
      <c r="I136">
        <v>0.94279059331501813</v>
      </c>
      <c r="J136">
        <v>0.96427658736083632</v>
      </c>
      <c r="K136">
        <v>1.0068558576560378</v>
      </c>
      <c r="L136" s="10">
        <v>0.94775674104238383</v>
      </c>
      <c r="M136">
        <v>1.0206764567118645</v>
      </c>
      <c r="N136">
        <v>1.0789700392110244</v>
      </c>
      <c r="O136" s="14">
        <v>1.1829442854063115</v>
      </c>
      <c r="P136">
        <v>1.006027018341126</v>
      </c>
    </row>
    <row r="137" spans="4:17" x14ac:dyDescent="0.25">
      <c r="D137">
        <v>2017</v>
      </c>
      <c r="E137">
        <v>1.0333389659754122</v>
      </c>
      <c r="F137">
        <v>1.0039785743601162</v>
      </c>
      <c r="G137">
        <v>0.98763964677362293</v>
      </c>
      <c r="H137">
        <v>0.93945015195960724</v>
      </c>
      <c r="I137">
        <v>0.94938246197806275</v>
      </c>
      <c r="J137">
        <v>0.94760297782824987</v>
      </c>
      <c r="K137">
        <v>1.0381042910772769</v>
      </c>
      <c r="L137">
        <v>1.0540694234864605</v>
      </c>
      <c r="M137">
        <v>1.0188805961248208</v>
      </c>
      <c r="N137">
        <v>0.98510640547547768</v>
      </c>
      <c r="O137">
        <v>1.004228531342485</v>
      </c>
      <c r="P137">
        <v>0.97528542793095752</v>
      </c>
    </row>
    <row r="138" spans="4:17" x14ac:dyDescent="0.25">
      <c r="D138">
        <v>2018</v>
      </c>
      <c r="E138">
        <v>0.9868378201043031</v>
      </c>
      <c r="F138">
        <v>0.97627716609840931</v>
      </c>
      <c r="G138">
        <v>0.97197546836461668</v>
      </c>
      <c r="H138">
        <v>0.96622541175585241</v>
      </c>
      <c r="I138">
        <v>1.0164771632539098</v>
      </c>
      <c r="J138">
        <v>1.0037220665299689</v>
      </c>
      <c r="K138">
        <v>0.96860559328929641</v>
      </c>
      <c r="L138">
        <v>0.95530356067675626</v>
      </c>
      <c r="M138">
        <v>0.9346357869595211</v>
      </c>
      <c r="N138">
        <v>1.0889333821070897</v>
      </c>
      <c r="O138">
        <v>1.1035645467133384</v>
      </c>
      <c r="P138">
        <v>1.0018618959157086</v>
      </c>
    </row>
    <row r="139" spans="4:17" x14ac:dyDescent="0.25">
      <c r="D139">
        <v>2019</v>
      </c>
      <c r="E139">
        <v>0.99751505074472313</v>
      </c>
      <c r="F139">
        <v>0.96254904013327047</v>
      </c>
      <c r="G139" s="10">
        <v>0.92887112701603924</v>
      </c>
      <c r="H139" s="10">
        <v>0.90240245646351569</v>
      </c>
      <c r="I139">
        <v>0.95766540740389572</v>
      </c>
      <c r="J139" s="14">
        <v>1.0197002809117237</v>
      </c>
      <c r="K139">
        <v>1.0114433026714049</v>
      </c>
      <c r="L139">
        <v>0.99777986496636839</v>
      </c>
      <c r="M139">
        <v>0.99753584918628646</v>
      </c>
      <c r="N139">
        <v>0.95836974097161443</v>
      </c>
      <c r="O139" s="10"/>
      <c r="P139" s="10"/>
    </row>
    <row r="140" spans="4:17" x14ac:dyDescent="0.25">
      <c r="D140">
        <v>2020</v>
      </c>
      <c r="E140" s="10"/>
      <c r="F140" s="10"/>
      <c r="G140" s="10"/>
      <c r="L140" s="13"/>
      <c r="M140" s="13"/>
      <c r="N140" s="13"/>
      <c r="O140" s="13"/>
      <c r="P140" s="13"/>
    </row>
    <row r="143" spans="4:17" x14ac:dyDescent="0.25">
      <c r="D143" s="10" t="s">
        <v>18</v>
      </c>
      <c r="E143" s="10">
        <f t="shared" ref="E143:Q143" si="12">+MIN(E123:E141)</f>
        <v>0.78777360745988112</v>
      </c>
      <c r="F143" s="10">
        <f t="shared" si="12"/>
        <v>0.94582449761266596</v>
      </c>
      <c r="G143" s="10">
        <f t="shared" si="12"/>
        <v>0.92887112701603924</v>
      </c>
      <c r="H143" s="10">
        <f t="shared" si="12"/>
        <v>0.90240245646351569</v>
      </c>
      <c r="I143" s="10">
        <f t="shared" si="12"/>
        <v>0.87824302708768331</v>
      </c>
      <c r="J143" s="10">
        <f t="shared" si="12"/>
        <v>0.85624871409357772</v>
      </c>
      <c r="K143" s="10">
        <f t="shared" si="12"/>
        <v>0.91747507000706918</v>
      </c>
      <c r="L143" s="10">
        <f t="shared" si="12"/>
        <v>0.94775674104238383</v>
      </c>
      <c r="M143" s="10">
        <f t="shared" si="12"/>
        <v>0.934003568075776</v>
      </c>
      <c r="N143" s="10">
        <f t="shared" si="12"/>
        <v>0.83639502675681332</v>
      </c>
      <c r="O143" s="10">
        <f t="shared" si="12"/>
        <v>0.75409321371288329</v>
      </c>
      <c r="P143" s="10">
        <f t="shared" si="12"/>
        <v>0.75824844196307695</v>
      </c>
      <c r="Q143">
        <f t="shared" si="12"/>
        <v>0</v>
      </c>
    </row>
    <row r="144" spans="4:17" x14ac:dyDescent="0.25">
      <c r="D144" s="14" t="s">
        <v>19</v>
      </c>
      <c r="E144" s="14">
        <f t="shared" ref="E144:Q144" si="13">+MAX(E123:E141)</f>
        <v>1.0718598630216511</v>
      </c>
      <c r="F144" s="14">
        <f t="shared" si="13"/>
        <v>1138836.4296576357</v>
      </c>
      <c r="G144" s="14">
        <f t="shared" si="13"/>
        <v>1.3033376728642228</v>
      </c>
      <c r="H144" s="14">
        <f t="shared" si="13"/>
        <v>1.315995741777886</v>
      </c>
      <c r="I144" s="14">
        <f t="shared" si="13"/>
        <v>1.164655915409089</v>
      </c>
      <c r="J144" s="14">
        <f t="shared" si="13"/>
        <v>1.0197002809117237</v>
      </c>
      <c r="K144" s="14">
        <f t="shared" si="13"/>
        <v>1.0741458394554262</v>
      </c>
      <c r="L144" s="14">
        <f t="shared" si="13"/>
        <v>1.078589136327464</v>
      </c>
      <c r="M144" s="14">
        <f t="shared" si="13"/>
        <v>1.0306852906239239</v>
      </c>
      <c r="N144" s="14">
        <f t="shared" si="13"/>
        <v>1.0965871407270906</v>
      </c>
      <c r="O144" s="14">
        <f t="shared" si="13"/>
        <v>1.1829442854063115</v>
      </c>
      <c r="P144" s="14">
        <f t="shared" si="13"/>
        <v>1.0911515264533491</v>
      </c>
      <c r="Q144">
        <f t="shared" si="13"/>
        <v>0</v>
      </c>
    </row>
    <row r="146" spans="3:17" x14ac:dyDescent="0.25">
      <c r="C146" t="s">
        <v>20</v>
      </c>
      <c r="E146">
        <f>+AVERAGE(E131:E133,E136:E139)</f>
        <v>1.0146750855216948</v>
      </c>
      <c r="F146">
        <f>+AVERAGE(F132,F134:F139)</f>
        <v>1.0101101088375182</v>
      </c>
      <c r="G146">
        <f>+AVERAGE(G131:G133,G135:G138)</f>
        <v>1.0009584558978779</v>
      </c>
      <c r="H146">
        <f>+AVERAGE(H131:H133,H135:H138)</f>
        <v>0.98574196523203417</v>
      </c>
      <c r="I146">
        <f>+AVERAGE(I131:I133,I136:I139)</f>
        <v>0.98511591958538425</v>
      </c>
      <c r="J146">
        <f>+AVERAGE(J131,J133:J138)</f>
        <v>0.97634776624742403</v>
      </c>
      <c r="K146">
        <f>+AVERAGE(K131:K133,K135:K139)</f>
        <v>0.98870975435081254</v>
      </c>
      <c r="L146">
        <f>+AVERAGE(L131:L135,L137:L139)</f>
        <v>1.0013007512929057</v>
      </c>
      <c r="M146">
        <f>+AVERAGE(M130:M131,M134:M139)</f>
        <v>0.99407597548894699</v>
      </c>
      <c r="N146">
        <f>+AVERAGE(N130:N132,N135:N139)</f>
        <v>0.9999326033391247</v>
      </c>
      <c r="O146">
        <f>+AVERAGE(O130:O132,O134:O135,O137:O138)</f>
        <v>1.00762348817269</v>
      </c>
      <c r="P146">
        <f>+AVERAGE(P130:P132,P135:P138)</f>
        <v>1.0011294766341607</v>
      </c>
      <c r="Q146">
        <f>+SUM(E146:P146)</f>
        <v>11.965721350600573</v>
      </c>
    </row>
    <row r="147" spans="3:17" x14ac:dyDescent="0.25">
      <c r="C147" t="s">
        <v>21</v>
      </c>
      <c r="E147">
        <f t="shared" ref="E147:P147" si="14">+E146*12/$Q$146</f>
        <v>1.017581863181964</v>
      </c>
      <c r="F147">
        <f t="shared" si="14"/>
        <v>1.0130038090383775</v>
      </c>
      <c r="G147">
        <f t="shared" si="14"/>
        <v>1.003825939016344</v>
      </c>
      <c r="H147">
        <f t="shared" si="14"/>
        <v>0.98856585710068401</v>
      </c>
      <c r="I147">
        <f t="shared" si="14"/>
        <v>0.98793801799765979</v>
      </c>
      <c r="J147">
        <f t="shared" si="14"/>
        <v>0.97914474620295577</v>
      </c>
      <c r="K147">
        <f t="shared" si="14"/>
        <v>0.99154214815592856</v>
      </c>
      <c r="L147">
        <f t="shared" si="14"/>
        <v>1.0041692149977897</v>
      </c>
      <c r="M147">
        <f t="shared" si="14"/>
        <v>0.99692374210842194</v>
      </c>
      <c r="N147">
        <f t="shared" si="14"/>
        <v>1.0027971476594049</v>
      </c>
      <c r="O147">
        <f t="shared" si="14"/>
        <v>1.010510064858346</v>
      </c>
      <c r="P147">
        <f t="shared" si="14"/>
        <v>1.0039974496821251</v>
      </c>
      <c r="Q147">
        <f>+SUM(E147:P147)</f>
        <v>12.000000000000002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2020-04-09T19:55:50Z</dcterms:created>
  <dcterms:modified xsi:type="dcterms:W3CDTF">2020-04-22T14:00:54Z</dcterms:modified>
</cp:coreProperties>
</file>