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29" i="1" l="1"/>
  <c r="F28" i="1"/>
  <c r="I21" i="1"/>
  <c r="H21" i="1"/>
  <c r="I29" i="1"/>
  <c r="I28" i="1"/>
  <c r="M5" i="1" l="1"/>
  <c r="M29" i="1"/>
  <c r="G29" i="1"/>
  <c r="F29" i="1"/>
  <c r="C26" i="1" l="1"/>
  <c r="C30" i="1"/>
  <c r="B36" i="1"/>
  <c r="B35" i="1"/>
  <c r="B34" i="1"/>
  <c r="G30" i="1"/>
  <c r="F30" i="1"/>
  <c r="L28" i="1"/>
  <c r="M28" i="1" s="1"/>
  <c r="C11" i="1"/>
  <c r="F11" i="1"/>
  <c r="G11" i="1" s="1"/>
  <c r="L11" i="1"/>
  <c r="G28" i="1" l="1"/>
  <c r="J21" i="1" l="1"/>
  <c r="K21" i="1"/>
  <c r="C25" i="1"/>
  <c r="F25" i="1"/>
  <c r="G25" i="1" s="1"/>
  <c r="L4" i="1"/>
  <c r="L5" i="1"/>
  <c r="L6" i="1"/>
  <c r="M6" i="1" s="1"/>
  <c r="L7" i="1"/>
  <c r="L8" i="1"/>
  <c r="L9" i="1"/>
  <c r="L10" i="1"/>
  <c r="L12" i="1"/>
  <c r="L13" i="1"/>
  <c r="L14" i="1"/>
  <c r="L16" i="1"/>
  <c r="M16" i="1" s="1"/>
  <c r="L17" i="1"/>
  <c r="L18" i="1"/>
  <c r="L19" i="1"/>
  <c r="L20" i="1"/>
  <c r="C4" i="1"/>
  <c r="L15" i="1"/>
  <c r="M15" i="1" s="1"/>
  <c r="F7" i="1"/>
  <c r="G7" i="1" s="1"/>
  <c r="F24" i="1"/>
  <c r="G24" i="1" s="1"/>
  <c r="C24" i="1"/>
  <c r="I5" i="1"/>
  <c r="I6" i="1"/>
  <c r="I15" i="1"/>
  <c r="I16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L21" i="1" l="1"/>
  <c r="M21" i="1" s="1"/>
  <c r="F8" i="1"/>
  <c r="G8" i="1" s="1"/>
  <c r="D21" i="1"/>
  <c r="E21" i="1"/>
  <c r="B21" i="1"/>
  <c r="C21" i="1" s="1"/>
  <c r="F4" i="1"/>
  <c r="G4" i="1" s="1"/>
  <c r="F5" i="1"/>
  <c r="G5" i="1" s="1"/>
  <c r="F9" i="1"/>
  <c r="G9" i="1" s="1"/>
  <c r="F10" i="1"/>
  <c r="G10" i="1" s="1"/>
  <c r="F18" i="1"/>
  <c r="G18" i="1" s="1"/>
  <c r="F19" i="1"/>
  <c r="G19" i="1" s="1"/>
  <c r="F20" i="1"/>
  <c r="F6" i="1"/>
  <c r="G6" i="1" s="1"/>
  <c r="F21" i="1" l="1"/>
  <c r="G21" i="1" s="1"/>
  <c r="G20" i="1"/>
</calcChain>
</file>

<file path=xl/sharedStrings.xml><?xml version="1.0" encoding="utf-8"?>
<sst xmlns="http://schemas.openxmlformats.org/spreadsheetml/2006/main" count="44" uniqueCount="37">
  <si>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</si>
  <si>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</si>
  <si>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</si>
  <si>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</si>
  <si>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</si>
  <si>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</si>
  <si>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</si>
  <si>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</si>
  <si>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</si>
  <si>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</si>
  <si>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</si>
  <si>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</si>
  <si>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</si>
  <si>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</si>
  <si>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</si>
  <si>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</si>
  <si>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</si>
  <si>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RHOME EXPRESS COMMUNS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</si>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</sst>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\ mm:\ ss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 applyBorder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166" fontId="0" fillId="0" borderId="0" xfId="0" applyNumberFormat="1"/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J17" sqref="J17"/>
    </sheetView>
  </sheetViews>
  <sheetFormatPr baseColWidth="10" defaultColWidth="23.42578125" defaultRowHeight="15" x14ac:dyDescent="0.25"/>
  <cols>
    <col min="1" max="1" width="29.42578125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32</v>
      </c>
      <c r="H1" s="3" t="s">
        <v>32</v>
      </c>
    </row>
    <row r="2" spans="1:13" ht="16.5" thickTop="1" thickBot="1" x14ac:dyDescent="0.3">
      <c r="B2" s="15" t="s">
        <v>18</v>
      </c>
      <c r="C2" s="15"/>
      <c r="H2" s="16" t="s">
        <v>26</v>
      </c>
      <c r="I2" s="17"/>
      <c r="J2" s="17"/>
      <c r="K2" s="17"/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19</v>
      </c>
      <c r="E3" s="1" t="s">
        <v>20</v>
      </c>
      <c r="F3" s="1" t="s">
        <v>21</v>
      </c>
      <c r="G3" s="4" t="s">
        <v>22</v>
      </c>
      <c r="H3" s="2" t="s">
        <v>8</v>
      </c>
      <c r="I3" s="6" t="s">
        <v>16</v>
      </c>
      <c r="J3" s="1" t="s">
        <v>19</v>
      </c>
      <c r="K3" s="1" t="s">
        <v>20</v>
      </c>
      <c r="L3" s="1" t="s">
        <v>21</v>
      </c>
      <c r="M3" s="4" t="s">
        <v>22</v>
      </c>
    </row>
    <row r="4" spans="1:13" x14ac:dyDescent="0.25">
      <c r="A4" t="s">
        <v>1</v>
      </c>
      <c r="B4" s="3">
        <v>8289</v>
      </c>
      <c r="C4" s="7">
        <f t="shared" ref="C4:C30" si="0">B4/86400</f>
        <v>9.5937499999999995E-2</v>
      </c>
      <c r="D4">
        <v>73284</v>
      </c>
      <c r="E4">
        <v>3681</v>
      </c>
      <c r="F4">
        <f t="shared" ref="F4:F20" si="1">D4+E4</f>
        <v>76965</v>
      </c>
      <c r="G4" s="5">
        <f>D4/F4</f>
        <v>0.95217306567920479</v>
      </c>
      <c r="L4">
        <f t="shared" ref="L4:L14" si="2">J4+K4</f>
        <v>0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0" si="3">D5/F5</f>
        <v>0.86508604428451208</v>
      </c>
      <c r="H5">
        <v>13000</v>
      </c>
      <c r="I5" s="7">
        <f t="shared" ref="I5:I30" si="4">H5/86400</f>
        <v>0.15046296296296297</v>
      </c>
      <c r="J5">
        <v>33166</v>
      </c>
      <c r="K5">
        <v>1293</v>
      </c>
      <c r="L5">
        <f t="shared" si="2"/>
        <v>34459</v>
      </c>
      <c r="M5" s="5">
        <f t="shared" ref="M5:M6" si="5">J5/L5</f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3"/>
        <v>0.97996866606982991</v>
      </c>
      <c r="H6" s="10">
        <v>1500</v>
      </c>
      <c r="I6" s="7">
        <f t="shared" si="4"/>
        <v>1.7361111111111112E-2</v>
      </c>
      <c r="J6">
        <v>8764</v>
      </c>
      <c r="K6">
        <v>176</v>
      </c>
      <c r="L6">
        <f t="shared" si="2"/>
        <v>8940</v>
      </c>
      <c r="M6" s="5">
        <f t="shared" si="5"/>
        <v>0.98031319910514536</v>
      </c>
    </row>
    <row r="7" spans="1:13" x14ac:dyDescent="0.25">
      <c r="A7" t="s">
        <v>3</v>
      </c>
      <c r="B7" s="8"/>
      <c r="C7" s="7">
        <f t="shared" si="0"/>
        <v>0</v>
      </c>
      <c r="D7">
        <v>32400</v>
      </c>
      <c r="E7">
        <v>2532</v>
      </c>
      <c r="F7">
        <f>D7+E7</f>
        <v>34932</v>
      </c>
      <c r="G7" s="5">
        <f t="shared" si="3"/>
        <v>0.92751631741669527</v>
      </c>
      <c r="L7">
        <f t="shared" si="2"/>
        <v>0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21699</v>
      </c>
      <c r="E8">
        <v>25494</v>
      </c>
      <c r="F8">
        <f t="shared" si="1"/>
        <v>47193</v>
      </c>
      <c r="G8" s="5">
        <f>D8/F8</f>
        <v>0.4597927658762952</v>
      </c>
      <c r="L8">
        <f t="shared" si="2"/>
        <v>0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 t="shared" si="1"/>
        <v>3409</v>
      </c>
      <c r="G9" s="5">
        <f>D9/F9</f>
        <v>0.9005573481959519</v>
      </c>
      <c r="L9">
        <f t="shared" si="2"/>
        <v>0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3"/>
        <v>0.9863494539781591</v>
      </c>
      <c r="L10">
        <f t="shared" si="2"/>
        <v>0</v>
      </c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3"/>
        <v>0.88636363636363635</v>
      </c>
      <c r="L11">
        <f t="shared" si="2"/>
        <v>0</v>
      </c>
    </row>
    <row r="12" spans="1:13" x14ac:dyDescent="0.25">
      <c r="A12" t="s">
        <v>29</v>
      </c>
      <c r="B12" s="9">
        <v>500</v>
      </c>
      <c r="C12" s="7">
        <f>B12/86400</f>
        <v>5.7870370370370367E-3</v>
      </c>
      <c r="D12">
        <v>4582</v>
      </c>
      <c r="E12">
        <v>341</v>
      </c>
      <c r="F12">
        <f t="shared" si="1"/>
        <v>4923</v>
      </c>
      <c r="G12" s="5">
        <f t="shared" si="3"/>
        <v>0.93073329270769856</v>
      </c>
      <c r="L12">
        <f t="shared" si="2"/>
        <v>0</v>
      </c>
    </row>
    <row r="13" spans="1:13" x14ac:dyDescent="0.25">
      <c r="A13" t="s">
        <v>28</v>
      </c>
      <c r="B13" s="9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3"/>
        <v>0.9699453551912568</v>
      </c>
      <c r="L13">
        <f t="shared" si="2"/>
        <v>0</v>
      </c>
    </row>
    <row r="14" spans="1:13" x14ac:dyDescent="0.25">
      <c r="A14" t="s">
        <v>12</v>
      </c>
      <c r="B14" s="3">
        <v>1216</v>
      </c>
      <c r="C14" s="7">
        <f t="shared" si="0"/>
        <v>1.4074074074074074E-2</v>
      </c>
      <c r="D14">
        <v>10317</v>
      </c>
      <c r="E14">
        <v>738</v>
      </c>
      <c r="F14">
        <f t="shared" si="1"/>
        <v>11055</v>
      </c>
      <c r="G14" s="5">
        <f t="shared" si="3"/>
        <v>0.93324287652645865</v>
      </c>
      <c r="L14">
        <f t="shared" si="2"/>
        <v>0</v>
      </c>
    </row>
    <row r="15" spans="1:13" x14ac:dyDescent="0.25">
      <c r="A15" t="s">
        <v>13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3"/>
        <v>0.87915319023816529</v>
      </c>
      <c r="H15">
        <v>1451</v>
      </c>
      <c r="I15" s="7">
        <f t="shared" si="4"/>
        <v>1.6793981481481483E-2</v>
      </c>
      <c r="J15">
        <v>6762</v>
      </c>
      <c r="K15">
        <v>42</v>
      </c>
      <c r="L15">
        <f>J15+K15</f>
        <v>6804</v>
      </c>
      <c r="M15" s="5">
        <f t="shared" ref="M15" si="6">J15/L15</f>
        <v>0.99382716049382713</v>
      </c>
    </row>
    <row r="16" spans="1:13" x14ac:dyDescent="0.25">
      <c r="A16" t="s">
        <v>15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3"/>
        <v>0.94690265486725667</v>
      </c>
      <c r="H16">
        <v>149</v>
      </c>
      <c r="I16" s="7">
        <f t="shared" si="4"/>
        <v>1.724537037037037E-3</v>
      </c>
      <c r="J16">
        <v>755</v>
      </c>
      <c r="K16">
        <v>36</v>
      </c>
      <c r="L16">
        <f t="shared" ref="L16:L20" si="7">J16+K16</f>
        <v>791</v>
      </c>
      <c r="M16" s="5">
        <f>J16/L16</f>
        <v>0.95448798988621997</v>
      </c>
    </row>
    <row r="17" spans="1:13" x14ac:dyDescent="0.25">
      <c r="A17" t="s">
        <v>14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3"/>
        <v>0.98027937551355793</v>
      </c>
      <c r="L17">
        <f t="shared" si="7"/>
        <v>0</v>
      </c>
    </row>
    <row r="18" spans="1:13" x14ac:dyDescent="0.25">
      <c r="A18" t="s">
        <v>6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3"/>
        <v>0.76106018333997605</v>
      </c>
      <c r="L18">
        <f t="shared" si="7"/>
        <v>0</v>
      </c>
    </row>
    <row r="19" spans="1:13" x14ac:dyDescent="0.25">
      <c r="A19" t="s">
        <v>17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3"/>
        <v>0.50652741514360311</v>
      </c>
      <c r="L19">
        <f t="shared" si="7"/>
        <v>0</v>
      </c>
    </row>
    <row r="20" spans="1:13" x14ac:dyDescent="0.25">
      <c r="A20" t="s">
        <v>7</v>
      </c>
      <c r="B20" s="3">
        <v>577</v>
      </c>
      <c r="C20" s="7">
        <f t="shared" si="0"/>
        <v>6.6782407407407407E-3</v>
      </c>
      <c r="D20">
        <v>961</v>
      </c>
      <c r="E20">
        <v>140</v>
      </c>
      <c r="F20">
        <f t="shared" si="1"/>
        <v>1101</v>
      </c>
      <c r="G20" s="5">
        <f t="shared" si="3"/>
        <v>0.87284287011807449</v>
      </c>
      <c r="L20">
        <f t="shared" si="7"/>
        <v>0</v>
      </c>
    </row>
    <row r="21" spans="1:13" s="11" customFormat="1" x14ac:dyDescent="0.25">
      <c r="A21" s="11" t="s">
        <v>24</v>
      </c>
      <c r="B21" s="12">
        <f>SUM(B4:B20)</f>
        <v>20686</v>
      </c>
      <c r="C21" s="13">
        <f t="shared" si="0"/>
        <v>0.2394212962962963</v>
      </c>
      <c r="D21" s="12">
        <f>SUM(D4:D20)</f>
        <v>228909</v>
      </c>
      <c r="E21" s="12">
        <f>SUM(E4:E20)</f>
        <v>42284</v>
      </c>
      <c r="F21" s="12">
        <f>SUM(F4:F20)</f>
        <v>271193</v>
      </c>
      <c r="G21" s="14">
        <f>D21/F21</f>
        <v>0.84408152127820413</v>
      </c>
      <c r="H21" s="12">
        <f>SUM(H4:H20)</f>
        <v>16100</v>
      </c>
      <c r="I21" s="13">
        <f t="shared" ref="I21" si="8">H21/86400</f>
        <v>0.18634259259259259</v>
      </c>
      <c r="J21" s="11">
        <f>SUM(J4:J20)</f>
        <v>49447</v>
      </c>
      <c r="K21" s="11">
        <f>SUM(K4:K20)</f>
        <v>1547</v>
      </c>
      <c r="L21" s="11">
        <f>SUM(L4:L20)</f>
        <v>50994</v>
      </c>
      <c r="M21" s="14">
        <f>J21/L21</f>
        <v>0.96966309761932779</v>
      </c>
    </row>
    <row r="22" spans="1:13" x14ac:dyDescent="0.25">
      <c r="F22" s="3"/>
      <c r="I22"/>
    </row>
    <row r="23" spans="1:13" x14ac:dyDescent="0.25">
      <c r="F23" s="3"/>
      <c r="I23"/>
    </row>
    <row r="24" spans="1:13" x14ac:dyDescent="0.25">
      <c r="A24" t="s">
        <v>23</v>
      </c>
      <c r="B24" s="3">
        <v>877</v>
      </c>
      <c r="C24" s="7">
        <f t="shared" si="0"/>
        <v>1.0150462962962964E-2</v>
      </c>
      <c r="D24">
        <v>19116</v>
      </c>
      <c r="E24">
        <v>554</v>
      </c>
      <c r="F24" s="3">
        <f>D24+E24</f>
        <v>19670</v>
      </c>
      <c r="G24" s="5">
        <f t="shared" ref="G24:G29" si="9">D24/F24</f>
        <v>0.9718352821555668</v>
      </c>
      <c r="I24"/>
    </row>
    <row r="25" spans="1:13" x14ac:dyDescent="0.25">
      <c r="A25" t="s">
        <v>25</v>
      </c>
      <c r="B25" s="3">
        <v>995</v>
      </c>
      <c r="C25" s="7">
        <f t="shared" si="0"/>
        <v>1.1516203703703704E-2</v>
      </c>
      <c r="D25">
        <v>10311</v>
      </c>
      <c r="E25">
        <v>3564</v>
      </c>
      <c r="F25" s="3">
        <f>D25+E25</f>
        <v>13875</v>
      </c>
      <c r="G25" s="5">
        <f t="shared" si="9"/>
        <v>0.74313513513513518</v>
      </c>
      <c r="I25"/>
    </row>
    <row r="26" spans="1:13" s="11" customFormat="1" x14ac:dyDescent="0.25">
      <c r="A26" s="11" t="s">
        <v>30</v>
      </c>
      <c r="B26" s="12"/>
      <c r="C26" s="13">
        <f t="shared" si="0"/>
        <v>0</v>
      </c>
      <c r="F26" s="12"/>
      <c r="G26" s="14"/>
      <c r="I26" s="13"/>
      <c r="M26" s="14"/>
    </row>
    <row r="27" spans="1:13" x14ac:dyDescent="0.25">
      <c r="F27" s="3"/>
      <c r="I27"/>
    </row>
    <row r="28" spans="1:13" x14ac:dyDescent="0.25">
      <c r="A28" t="s">
        <v>27</v>
      </c>
      <c r="B28" s="3">
        <v>41</v>
      </c>
      <c r="D28">
        <v>420</v>
      </c>
      <c r="E28">
        <v>39</v>
      </c>
      <c r="F28" s="3">
        <f t="shared" ref="F28" si="10">D28+E28</f>
        <v>459</v>
      </c>
      <c r="G28" s="5">
        <f t="shared" si="9"/>
        <v>0.91503267973856206</v>
      </c>
      <c r="H28">
        <v>93</v>
      </c>
      <c r="I28" s="18">
        <f t="shared" si="4"/>
        <v>1.0763888888888889E-3</v>
      </c>
      <c r="J28">
        <v>420</v>
      </c>
      <c r="K28">
        <v>39</v>
      </c>
      <c r="L28" s="3">
        <f t="shared" ref="L28:L29" si="11">J28+K28</f>
        <v>459</v>
      </c>
      <c r="M28" s="5">
        <f t="shared" ref="M28:M29" si="12">J28/L28</f>
        <v>0.91503267973856206</v>
      </c>
    </row>
    <row r="29" spans="1:13" x14ac:dyDescent="0.25">
      <c r="A29" t="s">
        <v>33</v>
      </c>
      <c r="B29" s="3" t="s">
        <v>34</v>
      </c>
      <c r="D29">
        <v>3748</v>
      </c>
      <c r="E29">
        <v>419</v>
      </c>
      <c r="F29" s="3">
        <f t="shared" ref="F29" si="13">D29+E29</f>
        <v>4167</v>
      </c>
      <c r="G29" s="5">
        <f t="shared" si="9"/>
        <v>0.89944804415646751</v>
      </c>
      <c r="H29">
        <v>872</v>
      </c>
      <c r="I29" s="18">
        <f t="shared" si="4"/>
        <v>1.0092592592592592E-2</v>
      </c>
      <c r="J29">
        <v>4366</v>
      </c>
      <c r="K29">
        <v>349</v>
      </c>
      <c r="L29" s="3">
        <f t="shared" si="11"/>
        <v>4715</v>
      </c>
      <c r="M29" s="5">
        <f t="shared" si="12"/>
        <v>0.92598091198303289</v>
      </c>
    </row>
    <row r="30" spans="1:13" s="11" customFormat="1" x14ac:dyDescent="0.25">
      <c r="A30" s="11" t="s">
        <v>31</v>
      </c>
      <c r="B30" s="12">
        <v>62000</v>
      </c>
      <c r="C30" s="13">
        <f t="shared" si="0"/>
        <v>0.71759259259259256</v>
      </c>
      <c r="D30" s="11">
        <v>16000</v>
      </c>
      <c r="E30" s="11">
        <v>14000</v>
      </c>
      <c r="F30" s="11">
        <f>D30+E30</f>
        <v>30000</v>
      </c>
      <c r="G30" s="14">
        <f>D30/F30</f>
        <v>0.53333333333333333</v>
      </c>
      <c r="H30" s="10"/>
      <c r="I30" s="13"/>
      <c r="M30" s="14"/>
    </row>
    <row r="31" spans="1:13" x14ac:dyDescent="0.25">
      <c r="B31"/>
      <c r="C31"/>
      <c r="G31"/>
      <c r="I31"/>
      <c r="J31">
        <v>4242</v>
      </c>
      <c r="M31"/>
    </row>
    <row r="32" spans="1:13" x14ac:dyDescent="0.25">
      <c r="A32" t="s">
        <v>35</v>
      </c>
    </row>
    <row r="33" spans="1:2" x14ac:dyDescent="0.25">
      <c r="A33" t="s">
        <v>36</v>
      </c>
    </row>
    <row r="34" spans="1:2" x14ac:dyDescent="0.25">
      <c r="B34" s="3">
        <f>9300*30000</f>
        <v>279000000</v>
      </c>
    </row>
    <row r="35" spans="1:2" x14ac:dyDescent="0.25">
      <c r="B35" s="3">
        <f>14000*14693</f>
        <v>205702000</v>
      </c>
    </row>
    <row r="36" spans="1:2" x14ac:dyDescent="0.25">
      <c r="B36" s="3">
        <f>B34-B35</f>
        <v>73298000</v>
      </c>
    </row>
  </sheetData>
  <mergeCells count="2">
    <mergeCell ref="B2:C2"/>
    <mergeCell ref="H2:K2"/>
  </mergeCells>
  <conditionalFormatting sqref="G1:G1048576">
    <cfRule type="colorScale" priority="6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0:M1048576 M1:M27">
    <cfRule type="colorScale" priority="2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28:M29">
    <cfRule type="colorScale" priority="1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