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blic\Documents\Vectric Files\Gadgets\VCarve Pro V7.5\Dovetail_Maker\"/>
    </mc:Choice>
  </mc:AlternateContent>
  <bookViews>
    <workbookView xWindow="0" yWindow="0" windowWidth="15330" windowHeight="7680" tabRatio="231" activeTab="1"/>
  </bookViews>
  <sheets>
    <sheet name="Ver1" sheetId="1" r:id="rId1"/>
    <sheet name="Ver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D18" i="2"/>
  <c r="B18" i="2"/>
  <c r="K18" i="2"/>
  <c r="J18" i="2"/>
  <c r="I18" i="2"/>
  <c r="H18" i="2"/>
  <c r="G18" i="2"/>
  <c r="F18" i="2"/>
  <c r="E18" i="2"/>
  <c r="K7" i="2" l="1"/>
  <c r="K8" i="2" s="1"/>
  <c r="J7" i="2"/>
  <c r="J8" i="2" s="1"/>
  <c r="I7" i="2"/>
  <c r="I8" i="2" s="1"/>
  <c r="H7" i="2"/>
  <c r="H8" i="2" s="1"/>
  <c r="G7" i="2"/>
  <c r="G8" i="2" s="1"/>
  <c r="F7" i="2"/>
  <c r="F8" i="2" s="1"/>
  <c r="E7" i="2"/>
  <c r="E8" i="2" s="1"/>
  <c r="K4" i="2"/>
  <c r="J4" i="2"/>
  <c r="I4" i="2"/>
  <c r="H4" i="2"/>
  <c r="G4" i="2"/>
  <c r="F4" i="2"/>
  <c r="E4" i="2"/>
  <c r="D7" i="2"/>
  <c r="D8" i="2" s="1"/>
  <c r="D4" i="2"/>
  <c r="B7" i="2"/>
  <c r="B8" i="2" s="1"/>
  <c r="B4" i="2"/>
  <c r="J9" i="1"/>
  <c r="J7" i="1"/>
  <c r="K5" i="1"/>
  <c r="K7" i="1" s="1"/>
  <c r="J5" i="1"/>
  <c r="I5" i="1"/>
  <c r="I9" i="1" s="1"/>
  <c r="H5" i="1"/>
  <c r="H7" i="1" s="1"/>
  <c r="G5" i="1"/>
  <c r="G7" i="1" s="1"/>
  <c r="F5" i="1"/>
  <c r="F7" i="1" s="1"/>
  <c r="E5" i="1"/>
  <c r="E7" i="1" s="1"/>
  <c r="H9" i="2" l="1"/>
  <c r="J9" i="2"/>
  <c r="I9" i="2"/>
  <c r="E9" i="2"/>
  <c r="E10" i="2" s="1"/>
  <c r="E11" i="2" s="1"/>
  <c r="E13" i="2" s="1"/>
  <c r="E14" i="2" s="1"/>
  <c r="E15" i="2" s="1"/>
  <c r="G9" i="2"/>
  <c r="F9" i="2"/>
  <c r="K9" i="2"/>
  <c r="G19" i="2"/>
  <c r="H19" i="2"/>
  <c r="F19" i="2"/>
  <c r="D9" i="2"/>
  <c r="J11" i="1"/>
  <c r="J13" i="1" s="1"/>
  <c r="J15" i="1" s="1"/>
  <c r="J19" i="1" s="1"/>
  <c r="J21" i="1" s="1"/>
  <c r="J23" i="1" s="1"/>
  <c r="J27" i="1" s="1"/>
  <c r="I7" i="1"/>
  <c r="J25" i="1"/>
  <c r="I11" i="1"/>
  <c r="I13" i="1" s="1"/>
  <c r="I15" i="1" s="1"/>
  <c r="I19" i="1" s="1"/>
  <c r="I21" i="1" s="1"/>
  <c r="I23" i="1" s="1"/>
  <c r="I27" i="1" s="1"/>
  <c r="K9" i="1"/>
  <c r="E9" i="1"/>
  <c r="F9" i="1"/>
  <c r="G9" i="1"/>
  <c r="H9" i="1"/>
  <c r="D5" i="1"/>
  <c r="D9" i="1" s="1"/>
  <c r="B5" i="1"/>
  <c r="B9" i="1" s="1"/>
  <c r="K10" i="2" l="1"/>
  <c r="K11" i="2" s="1"/>
  <c r="K13" i="2" s="1"/>
  <c r="K14" i="2" s="1"/>
  <c r="K15" i="2" s="1"/>
  <c r="I10" i="2"/>
  <c r="I11" i="2" s="1"/>
  <c r="G20" i="2"/>
  <c r="G17" i="2"/>
  <c r="F10" i="2"/>
  <c r="F11" i="2" s="1"/>
  <c r="F13" i="2" s="1"/>
  <c r="F14" i="2" s="1"/>
  <c r="F15" i="2" s="1"/>
  <c r="F20" i="2"/>
  <c r="F17" i="2"/>
  <c r="J10" i="2"/>
  <c r="J11" i="2" s="1"/>
  <c r="J13" i="2" s="1"/>
  <c r="J14" i="2" s="1"/>
  <c r="J15" i="2" s="1"/>
  <c r="G10" i="2"/>
  <c r="G11" i="2" s="1"/>
  <c r="H17" i="2"/>
  <c r="H20" i="2"/>
  <c r="H10" i="2"/>
  <c r="H11" i="2" s="1"/>
  <c r="I19" i="2"/>
  <c r="K19" i="2"/>
  <c r="E19" i="2"/>
  <c r="E12" i="2"/>
  <c r="D10" i="2"/>
  <c r="D11" i="2" s="1"/>
  <c r="D13" i="2" s="1"/>
  <c r="D14" i="2" s="1"/>
  <c r="B9" i="2"/>
  <c r="J17" i="1"/>
  <c r="J29" i="1" s="1"/>
  <c r="H11" i="1"/>
  <c r="H13" i="1" s="1"/>
  <c r="H15" i="1" s="1"/>
  <c r="H19" i="1"/>
  <c r="H21" i="1" s="1"/>
  <c r="H23" i="1" s="1"/>
  <c r="H27" i="1" s="1"/>
  <c r="F11" i="1"/>
  <c r="F13" i="1" s="1"/>
  <c r="F15" i="1" s="1"/>
  <c r="E11" i="1"/>
  <c r="E13" i="1" s="1"/>
  <c r="E15" i="1" s="1"/>
  <c r="E19" i="1" s="1"/>
  <c r="E21" i="1" s="1"/>
  <c r="E23" i="1" s="1"/>
  <c r="E27" i="1" s="1"/>
  <c r="K11" i="1"/>
  <c r="K13" i="1" s="1"/>
  <c r="K15" i="1" s="1"/>
  <c r="K19" i="1" s="1"/>
  <c r="K21" i="1" s="1"/>
  <c r="K23" i="1" s="1"/>
  <c r="K27" i="1" s="1"/>
  <c r="I25" i="1"/>
  <c r="I17" i="1"/>
  <c r="I29" i="1" s="1"/>
  <c r="G11" i="1"/>
  <c r="G13" i="1" s="1"/>
  <c r="G15" i="1" s="1"/>
  <c r="G19" i="1"/>
  <c r="G21" i="1" s="1"/>
  <c r="G23" i="1" s="1"/>
  <c r="G27" i="1" s="1"/>
  <c r="B7" i="1"/>
  <c r="B11" i="1" s="1"/>
  <c r="B13" i="1" s="1"/>
  <c r="B15" i="1" s="1"/>
  <c r="D7" i="1"/>
  <c r="D11" i="1" s="1"/>
  <c r="D13" i="1" s="1"/>
  <c r="D15" i="1" s="1"/>
  <c r="K12" i="2" l="1"/>
  <c r="G13" i="2"/>
  <c r="G12" i="2"/>
  <c r="H13" i="2"/>
  <c r="H12" i="2"/>
  <c r="I13" i="2"/>
  <c r="I12" i="2"/>
  <c r="K20" i="2"/>
  <c r="K17" i="2"/>
  <c r="I17" i="2"/>
  <c r="I20" i="2"/>
  <c r="E20" i="2"/>
  <c r="E17" i="2"/>
  <c r="J12" i="2"/>
  <c r="F12" i="2"/>
  <c r="D15" i="2"/>
  <c r="J19" i="2"/>
  <c r="D12" i="2"/>
  <c r="B10" i="2"/>
  <c r="B11" i="2" s="1"/>
  <c r="B13" i="2" s="1"/>
  <c r="B14" i="2" s="1"/>
  <c r="H25" i="1"/>
  <c r="H17" i="1"/>
  <c r="H29" i="1" s="1"/>
  <c r="K17" i="1"/>
  <c r="K29" i="1" s="1"/>
  <c r="K25" i="1"/>
  <c r="E17" i="1"/>
  <c r="E29" i="1" s="1"/>
  <c r="E25" i="1"/>
  <c r="F25" i="1"/>
  <c r="F17" i="1"/>
  <c r="F29" i="1" s="1"/>
  <c r="G25" i="1"/>
  <c r="G17" i="1"/>
  <c r="G29" i="1" s="1"/>
  <c r="F19" i="1"/>
  <c r="F21" i="1" s="1"/>
  <c r="F23" i="1" s="1"/>
  <c r="F27" i="1" s="1"/>
  <c r="B17" i="1"/>
  <c r="B29" i="1" s="1"/>
  <c r="B25" i="1"/>
  <c r="B19" i="1"/>
  <c r="B21" i="1" s="1"/>
  <c r="B23" i="1" s="1"/>
  <c r="B27" i="1" s="1"/>
  <c r="D25" i="1"/>
  <c r="D17" i="1"/>
  <c r="D29" i="1" s="1"/>
  <c r="D19" i="1"/>
  <c r="D21" i="1" s="1"/>
  <c r="D23" i="1" s="1"/>
  <c r="D27" i="1" s="1"/>
  <c r="J17" i="2" l="1"/>
  <c r="J20" i="2"/>
  <c r="H14" i="2"/>
  <c r="H15" i="2" s="1"/>
  <c r="I14" i="2"/>
  <c r="I15" i="2" s="1"/>
  <c r="G14" i="2"/>
  <c r="G15" i="2" s="1"/>
  <c r="D19" i="2"/>
  <c r="B15" i="2"/>
  <c r="B12" i="2"/>
  <c r="D20" i="2" l="1"/>
  <c r="B19" i="2"/>
  <c r="B17" i="2" l="1"/>
  <c r="B20" i="2"/>
</calcChain>
</file>

<file path=xl/sharedStrings.xml><?xml version="1.0" encoding="utf-8"?>
<sst xmlns="http://schemas.openxmlformats.org/spreadsheetml/2006/main" count="36" uniqueCount="33">
  <si>
    <t>bit deg</t>
  </si>
  <si>
    <t>Wide</t>
  </si>
  <si>
    <t>Thick</t>
  </si>
  <si>
    <t>side cut</t>
  </si>
  <si>
    <t>min Dove</t>
  </si>
  <si>
    <t>Min base Cut</t>
  </si>
  <si>
    <t>Max No Tails</t>
  </si>
  <si>
    <t>Centers</t>
  </si>
  <si>
    <t>Wide/Dove Value</t>
  </si>
  <si>
    <t>first Tooth</t>
  </si>
  <si>
    <t>Fisrt Center</t>
  </si>
  <si>
    <t>enter Dove Count</t>
  </si>
  <si>
    <t>One Dove Value</t>
  </si>
  <si>
    <t>Wide less TMDT</t>
  </si>
  <si>
    <t>End Dove Vale</t>
  </si>
  <si>
    <t>Total Mid Dove Tails</t>
  </si>
  <si>
    <t>Bit Diameter</t>
  </si>
  <si>
    <t>Tail Borad Thickness</t>
  </si>
  <si>
    <t>Pin Borad Thickness</t>
  </si>
  <si>
    <t>side step cut</t>
  </si>
  <si>
    <t>Max Pin Count</t>
  </si>
  <si>
    <t>Min Pin Centers</t>
  </si>
  <si>
    <t>User Pin Count</t>
  </si>
  <si>
    <t>User Pin Centers</t>
  </si>
  <si>
    <t>User Fisrt Center</t>
  </si>
  <si>
    <t>Min Dove Value</t>
  </si>
  <si>
    <t>New Pin Width</t>
  </si>
  <si>
    <t>Tail Center Offset</t>
  </si>
  <si>
    <t>Max Tail Count</t>
  </si>
  <si>
    <t>Material Width</t>
  </si>
  <si>
    <t>Bit Angle Degrees</t>
  </si>
  <si>
    <t>Bit Backcut Clearance</t>
  </si>
  <si>
    <t>SideStepBackCut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</si>
</sst>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2" applyNumberFormat="0" applyAlignment="0" applyProtection="0"/>
    <xf numFmtId="0" fontId="5" fillId="5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2" borderId="1" xfId="1" applyBorder="1"/>
    <xf numFmtId="0" fontId="1" fillId="3" borderId="1" xfId="2" applyBorder="1"/>
    <xf numFmtId="165" fontId="2" fillId="2" borderId="1" xfId="1" applyNumberFormat="1" applyBorder="1" applyAlignment="1">
      <alignment horizontal="center"/>
    </xf>
    <xf numFmtId="2" fontId="2" fillId="2" borderId="1" xfId="1" applyNumberFormat="1" applyBorder="1" applyAlignment="1">
      <alignment horizontal="center"/>
    </xf>
    <xf numFmtId="0" fontId="2" fillId="2" borderId="1" xfId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2" applyFont="1" applyBorder="1"/>
    <xf numFmtId="164" fontId="5" fillId="5" borderId="1" xfId="4" applyNumberFormat="1" applyBorder="1" applyAlignment="1">
      <alignment horizontal="center"/>
    </xf>
    <xf numFmtId="1" fontId="3" fillId="4" borderId="1" xfId="3" applyNumberFormat="1" applyBorder="1" applyAlignment="1">
      <alignment horizontal="center"/>
    </xf>
    <xf numFmtId="1" fontId="6" fillId="2" borderId="1" xfId="1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</cellXfs>
  <cellStyles count="5">
    <cellStyle name="40% - Accent4" xfId="2" builtinId="43"/>
    <cellStyle name="Accent5" xfId="4" builtinId="45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130" zoomScaleNormal="130" workbookViewId="0">
      <selection activeCell="B4" sqref="B4"/>
    </sheetView>
  </sheetViews>
  <sheetFormatPr defaultRowHeight="15" x14ac:dyDescent="0.25"/>
  <cols>
    <col min="1" max="1" width="19.28515625" customWidth="1"/>
    <col min="2" max="2" width="9.42578125" style="9" customWidth="1"/>
    <col min="3" max="3" width="3.140625" style="9" customWidth="1"/>
    <col min="4" max="11" width="8.5703125" style="9" customWidth="1"/>
  </cols>
  <sheetData>
    <row r="1" spans="1:11" x14ac:dyDescent="0.25">
      <c r="A1" s="2" t="s">
        <v>2</v>
      </c>
      <c r="B1" s="4">
        <v>0.75</v>
      </c>
      <c r="C1" s="4"/>
      <c r="D1" s="4">
        <v>0.75</v>
      </c>
      <c r="E1" s="4">
        <v>0.75</v>
      </c>
      <c r="F1" s="4">
        <v>0.75</v>
      </c>
      <c r="G1" s="4">
        <v>0.75</v>
      </c>
      <c r="H1" s="4">
        <v>0.75</v>
      </c>
      <c r="I1" s="4">
        <v>0.75</v>
      </c>
      <c r="J1" s="4">
        <v>0.75</v>
      </c>
      <c r="K1" s="4">
        <v>0.75</v>
      </c>
    </row>
    <row r="2" spans="1:11" x14ac:dyDescent="0.25">
      <c r="A2" s="2" t="s">
        <v>1</v>
      </c>
      <c r="B2" s="4">
        <v>6</v>
      </c>
      <c r="C2" s="4"/>
      <c r="D2" s="4">
        <v>3.5</v>
      </c>
      <c r="E2" s="4">
        <v>6.5</v>
      </c>
      <c r="F2" s="4">
        <v>6.75</v>
      </c>
      <c r="G2" s="4">
        <v>7</v>
      </c>
      <c r="H2" s="4">
        <v>7.25</v>
      </c>
      <c r="I2" s="4">
        <v>7.5</v>
      </c>
      <c r="J2" s="4">
        <v>7.75</v>
      </c>
      <c r="K2" s="4">
        <v>8</v>
      </c>
    </row>
    <row r="3" spans="1:11" x14ac:dyDescent="0.25">
      <c r="A3" s="2" t="s">
        <v>0</v>
      </c>
      <c r="B3" s="5">
        <v>12</v>
      </c>
      <c r="C3" s="6"/>
      <c r="D3" s="5">
        <v>12</v>
      </c>
      <c r="E3" s="5">
        <v>12</v>
      </c>
      <c r="F3" s="5">
        <v>12</v>
      </c>
      <c r="G3" s="5">
        <v>12</v>
      </c>
      <c r="H3" s="5">
        <v>12</v>
      </c>
      <c r="I3" s="5">
        <v>12</v>
      </c>
      <c r="J3" s="5">
        <v>12</v>
      </c>
      <c r="K3" s="5">
        <v>12</v>
      </c>
    </row>
    <row r="4" spans="1:11" x14ac:dyDescent="0.25">
      <c r="A4" s="1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3" t="s">
        <v>3</v>
      </c>
      <c r="B5" s="8">
        <f>B1*SIN(RADIANS(B3))</f>
        <v>0.15593376811331949</v>
      </c>
      <c r="C5" s="7"/>
      <c r="D5" s="8">
        <f t="shared" ref="D5:K5" si="0">D1*SIN(RADIANS(D3))</f>
        <v>0.15593376811331949</v>
      </c>
      <c r="E5" s="8">
        <f t="shared" si="0"/>
        <v>0.15593376811331949</v>
      </c>
      <c r="F5" s="8">
        <f t="shared" si="0"/>
        <v>0.15593376811331949</v>
      </c>
      <c r="G5" s="8">
        <f t="shared" si="0"/>
        <v>0.15593376811331949</v>
      </c>
      <c r="H5" s="8">
        <f t="shared" si="0"/>
        <v>0.15593376811331949</v>
      </c>
      <c r="I5" s="8">
        <f t="shared" si="0"/>
        <v>0.15593376811331949</v>
      </c>
      <c r="J5" s="8">
        <f t="shared" si="0"/>
        <v>0.15593376811331949</v>
      </c>
      <c r="K5" s="8">
        <f t="shared" si="0"/>
        <v>0.15593376811331949</v>
      </c>
    </row>
    <row r="6" spans="1:11" x14ac:dyDescent="0.25">
      <c r="A6" s="3"/>
      <c r="B6" s="8"/>
      <c r="C6" s="7"/>
      <c r="D6" s="8"/>
      <c r="E6" s="8"/>
      <c r="F6" s="8"/>
      <c r="G6" s="8"/>
      <c r="H6" s="8"/>
      <c r="I6" s="8"/>
      <c r="J6" s="8"/>
      <c r="K6" s="8"/>
    </row>
    <row r="7" spans="1:11" x14ac:dyDescent="0.25">
      <c r="A7" s="3" t="s">
        <v>4</v>
      </c>
      <c r="B7" s="8">
        <f>B5*2</f>
        <v>0.31186753622663899</v>
      </c>
      <c r="C7" s="7"/>
      <c r="D7" s="8">
        <f>D5*2</f>
        <v>0.31186753622663899</v>
      </c>
      <c r="E7" s="8">
        <f t="shared" ref="E7:K7" si="1">E5*2</f>
        <v>0.31186753622663899</v>
      </c>
      <c r="F7" s="8">
        <f t="shared" si="1"/>
        <v>0.31186753622663899</v>
      </c>
      <c r="G7" s="8">
        <f t="shared" si="1"/>
        <v>0.31186753622663899</v>
      </c>
      <c r="H7" s="8">
        <f t="shared" si="1"/>
        <v>0.31186753622663899</v>
      </c>
      <c r="I7" s="8">
        <f t="shared" si="1"/>
        <v>0.31186753622663899</v>
      </c>
      <c r="J7" s="8">
        <f t="shared" si="1"/>
        <v>0.31186753622663899</v>
      </c>
      <c r="K7" s="8">
        <f t="shared" si="1"/>
        <v>0.31186753622663899</v>
      </c>
    </row>
    <row r="8" spans="1:11" x14ac:dyDescent="0.25">
      <c r="A8" s="3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3" t="s">
        <v>5</v>
      </c>
      <c r="B9" s="8">
        <f>B1+B5</f>
        <v>0.90593376811331949</v>
      </c>
      <c r="C9" s="7"/>
      <c r="D9" s="8">
        <f t="shared" ref="D9:K9" si="2">D1+D5</f>
        <v>0.90593376811331949</v>
      </c>
      <c r="E9" s="8">
        <f t="shared" si="2"/>
        <v>0.90593376811331949</v>
      </c>
      <c r="F9" s="8">
        <f t="shared" si="2"/>
        <v>0.90593376811331949</v>
      </c>
      <c r="G9" s="8">
        <f t="shared" si="2"/>
        <v>0.90593376811331949</v>
      </c>
      <c r="H9" s="8">
        <f t="shared" si="2"/>
        <v>0.90593376811331949</v>
      </c>
      <c r="I9" s="8">
        <f t="shared" si="2"/>
        <v>0.90593376811331949</v>
      </c>
      <c r="J9" s="8">
        <f t="shared" si="2"/>
        <v>0.90593376811331949</v>
      </c>
      <c r="K9" s="8">
        <f t="shared" si="2"/>
        <v>0.90593376811331949</v>
      </c>
    </row>
    <row r="10" spans="1:11" x14ac:dyDescent="0.25">
      <c r="A10" s="3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3" t="s">
        <v>12</v>
      </c>
      <c r="B11" s="8">
        <f>B9+B7</f>
        <v>1.2178013043399585</v>
      </c>
      <c r="C11" s="7"/>
      <c r="D11" s="8">
        <f>D9+D7</f>
        <v>1.2178013043399585</v>
      </c>
      <c r="E11" s="8">
        <f t="shared" ref="E11:K11" si="3">E9+E7</f>
        <v>1.2178013043399585</v>
      </c>
      <c r="F11" s="8">
        <f t="shared" si="3"/>
        <v>1.2178013043399585</v>
      </c>
      <c r="G11" s="8">
        <f t="shared" si="3"/>
        <v>1.2178013043399585</v>
      </c>
      <c r="H11" s="8">
        <f t="shared" si="3"/>
        <v>1.2178013043399585</v>
      </c>
      <c r="I11" s="8">
        <f t="shared" si="3"/>
        <v>1.2178013043399585</v>
      </c>
      <c r="J11" s="8">
        <f t="shared" si="3"/>
        <v>1.2178013043399585</v>
      </c>
      <c r="K11" s="8">
        <f t="shared" si="3"/>
        <v>1.2178013043399585</v>
      </c>
    </row>
    <row r="12" spans="1:11" x14ac:dyDescent="0.25">
      <c r="A12" s="3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25">
      <c r="A13" s="3" t="s">
        <v>8</v>
      </c>
      <c r="B13" s="8">
        <f>B2/B11</f>
        <v>4.9269121149874007</v>
      </c>
      <c r="C13" s="7"/>
      <c r="D13" s="8">
        <f t="shared" ref="D13:K13" si="4">D2/D11</f>
        <v>2.8740320670759836</v>
      </c>
      <c r="E13" s="8">
        <f t="shared" si="4"/>
        <v>5.3374881245696839</v>
      </c>
      <c r="F13" s="8">
        <f t="shared" si="4"/>
        <v>5.542776129360826</v>
      </c>
      <c r="G13" s="8">
        <f t="shared" si="4"/>
        <v>5.7480641341519672</v>
      </c>
      <c r="H13" s="8">
        <f t="shared" si="4"/>
        <v>5.9533521389431092</v>
      </c>
      <c r="I13" s="8">
        <f t="shared" si="4"/>
        <v>6.1586401437342504</v>
      </c>
      <c r="J13" s="8">
        <f t="shared" si="4"/>
        <v>6.3639281485253925</v>
      </c>
      <c r="K13" s="8">
        <f t="shared" si="4"/>
        <v>6.5692161533165345</v>
      </c>
    </row>
    <row r="14" spans="1:11" x14ac:dyDescent="0.25">
      <c r="A14" s="3"/>
      <c r="B14" s="8"/>
      <c r="C14" s="7"/>
      <c r="D14" s="8"/>
      <c r="E14" s="8"/>
      <c r="F14" s="8"/>
      <c r="G14" s="8"/>
      <c r="H14" s="8"/>
      <c r="I14" s="8"/>
      <c r="J14" s="8"/>
      <c r="K14" s="8"/>
    </row>
    <row r="15" spans="1:11" x14ac:dyDescent="0.25">
      <c r="A15" s="3" t="s">
        <v>6</v>
      </c>
      <c r="B15" s="8">
        <f>ROUNDDOWN(B13,0)</f>
        <v>4</v>
      </c>
      <c r="C15" s="7"/>
      <c r="D15" s="8">
        <f>ROUNDDOWN(D13,0)</f>
        <v>2</v>
      </c>
      <c r="E15" s="8">
        <f t="shared" ref="E15:K15" si="5">ROUNDDOWN(E13,0)</f>
        <v>5</v>
      </c>
      <c r="F15" s="8">
        <f t="shared" si="5"/>
        <v>5</v>
      </c>
      <c r="G15" s="8">
        <f t="shared" si="5"/>
        <v>5</v>
      </c>
      <c r="H15" s="8">
        <f t="shared" si="5"/>
        <v>5</v>
      </c>
      <c r="I15" s="8">
        <f t="shared" si="5"/>
        <v>6</v>
      </c>
      <c r="J15" s="8">
        <f t="shared" si="5"/>
        <v>6</v>
      </c>
      <c r="K15" s="8">
        <f t="shared" si="5"/>
        <v>6</v>
      </c>
    </row>
    <row r="16" spans="1:11" x14ac:dyDescent="0.25">
      <c r="A16" s="3"/>
      <c r="B16" s="8"/>
      <c r="C16" s="7"/>
      <c r="D16" s="8"/>
      <c r="E16" s="8"/>
      <c r="F16" s="8"/>
      <c r="G16" s="8"/>
      <c r="H16" s="8"/>
      <c r="I16" s="8"/>
      <c r="J16" s="8"/>
      <c r="K16" s="8"/>
    </row>
    <row r="17" spans="1:11" x14ac:dyDescent="0.25">
      <c r="A17" s="3" t="s">
        <v>7</v>
      </c>
      <c r="B17" s="8">
        <f>B2/B15</f>
        <v>1.5</v>
      </c>
      <c r="C17" s="7"/>
      <c r="D17" s="8">
        <f t="shared" ref="D17:K17" si="6">D2/D15</f>
        <v>1.75</v>
      </c>
      <c r="E17" s="8">
        <f t="shared" si="6"/>
        <v>1.3</v>
      </c>
      <c r="F17" s="8">
        <f t="shared" si="6"/>
        <v>1.35</v>
      </c>
      <c r="G17" s="8">
        <f t="shared" si="6"/>
        <v>1.4</v>
      </c>
      <c r="H17" s="8">
        <f t="shared" si="6"/>
        <v>1.45</v>
      </c>
      <c r="I17" s="8">
        <f t="shared" si="6"/>
        <v>1.25</v>
      </c>
      <c r="J17" s="8">
        <f t="shared" si="6"/>
        <v>1.2916666666666667</v>
      </c>
      <c r="K17" s="8">
        <f t="shared" si="6"/>
        <v>1.3333333333333333</v>
      </c>
    </row>
    <row r="18" spans="1:11" x14ac:dyDescent="0.25">
      <c r="A18" s="3"/>
      <c r="B18" s="8"/>
      <c r="C18" s="7"/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10" t="s">
        <v>15</v>
      </c>
      <c r="B19" s="8">
        <f>B9*B15</f>
        <v>3.623735072453278</v>
      </c>
      <c r="C19" s="7"/>
      <c r="D19" s="8">
        <f>D9*D15</f>
        <v>1.811867536226639</v>
      </c>
      <c r="E19" s="8">
        <f t="shared" ref="E19:K19" si="7">E9*E15</f>
        <v>4.5296688405665977</v>
      </c>
      <c r="F19" s="8">
        <f t="shared" si="7"/>
        <v>4.5296688405665977</v>
      </c>
      <c r="G19" s="8">
        <f t="shared" si="7"/>
        <v>4.5296688405665977</v>
      </c>
      <c r="H19" s="8">
        <f t="shared" si="7"/>
        <v>4.5296688405665977</v>
      </c>
      <c r="I19" s="8">
        <f t="shared" si="7"/>
        <v>5.4356026086799165</v>
      </c>
      <c r="J19" s="8">
        <f t="shared" si="7"/>
        <v>5.4356026086799165</v>
      </c>
      <c r="K19" s="8">
        <f t="shared" si="7"/>
        <v>5.4356026086799165</v>
      </c>
    </row>
    <row r="20" spans="1:11" x14ac:dyDescent="0.25">
      <c r="A20" s="3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25">
      <c r="A21" s="3" t="s">
        <v>13</v>
      </c>
      <c r="B21" s="8">
        <f>B2-B19</f>
        <v>2.376264927546722</v>
      </c>
      <c r="C21" s="7"/>
      <c r="D21" s="8">
        <f t="shared" ref="D21:K21" si="8">D2-D19</f>
        <v>1.688132463773361</v>
      </c>
      <c r="E21" s="8">
        <f t="shared" si="8"/>
        <v>1.9703311594334023</v>
      </c>
      <c r="F21" s="8">
        <f t="shared" si="8"/>
        <v>2.2203311594334023</v>
      </c>
      <c r="G21" s="8">
        <f t="shared" si="8"/>
        <v>2.4703311594334023</v>
      </c>
      <c r="H21" s="8">
        <f t="shared" si="8"/>
        <v>2.7203311594334023</v>
      </c>
      <c r="I21" s="8">
        <f t="shared" si="8"/>
        <v>2.0643973913200835</v>
      </c>
      <c r="J21" s="8">
        <f t="shared" si="8"/>
        <v>2.3143973913200835</v>
      </c>
      <c r="K21" s="8">
        <f t="shared" si="8"/>
        <v>2.5643973913200835</v>
      </c>
    </row>
    <row r="22" spans="1:11" x14ac:dyDescent="0.25">
      <c r="A22" s="3"/>
      <c r="B22" s="8"/>
      <c r="C22" s="7"/>
      <c r="D22" s="8"/>
      <c r="E22" s="8"/>
      <c r="F22" s="8"/>
      <c r="G22" s="8"/>
      <c r="H22" s="8"/>
      <c r="I22" s="8"/>
      <c r="J22" s="8"/>
      <c r="K22" s="8"/>
    </row>
    <row r="23" spans="1:11" x14ac:dyDescent="0.25">
      <c r="A23" s="3" t="s">
        <v>14</v>
      </c>
      <c r="B23" s="8">
        <f>B21/B15</f>
        <v>0.59406623188668051</v>
      </c>
      <c r="C23" s="7"/>
      <c r="D23" s="8">
        <f>D21/D15</f>
        <v>0.84406623188668051</v>
      </c>
      <c r="E23" s="8">
        <f t="shared" ref="E23:K23" si="9">E21/E15</f>
        <v>0.39406623188668044</v>
      </c>
      <c r="F23" s="8">
        <f t="shared" si="9"/>
        <v>0.44406623188668048</v>
      </c>
      <c r="G23" s="8">
        <f t="shared" si="9"/>
        <v>0.49406623188668047</v>
      </c>
      <c r="H23" s="8">
        <f t="shared" si="9"/>
        <v>0.54406623188668046</v>
      </c>
      <c r="I23" s="8">
        <f t="shared" si="9"/>
        <v>0.34406623188668056</v>
      </c>
      <c r="J23" s="8">
        <f t="shared" si="9"/>
        <v>0.38573289855334725</v>
      </c>
      <c r="K23" s="8">
        <f t="shared" si="9"/>
        <v>0.42739956522001393</v>
      </c>
    </row>
    <row r="24" spans="1:11" x14ac:dyDescent="0.25">
      <c r="A24" s="3"/>
      <c r="B24" s="8"/>
      <c r="C24" s="7"/>
      <c r="D24" s="8"/>
      <c r="E24" s="8"/>
      <c r="F24" s="8"/>
      <c r="G24" s="8"/>
      <c r="H24" s="8"/>
      <c r="I24" s="8"/>
      <c r="J24" s="8"/>
      <c r="K24" s="8"/>
    </row>
    <row r="25" spans="1:11" x14ac:dyDescent="0.25">
      <c r="A25" s="3" t="s">
        <v>11</v>
      </c>
      <c r="B25" s="8">
        <f>B15-1</f>
        <v>3</v>
      </c>
      <c r="C25" s="7"/>
      <c r="D25" s="8">
        <f>D15-1</f>
        <v>1</v>
      </c>
      <c r="E25" s="8">
        <f t="shared" ref="E25:K25" si="10">E15-1</f>
        <v>4</v>
      </c>
      <c r="F25" s="8">
        <f t="shared" si="10"/>
        <v>4</v>
      </c>
      <c r="G25" s="8">
        <f t="shared" si="10"/>
        <v>4</v>
      </c>
      <c r="H25" s="8">
        <f t="shared" si="10"/>
        <v>4</v>
      </c>
      <c r="I25" s="8">
        <f t="shared" si="10"/>
        <v>5</v>
      </c>
      <c r="J25" s="8">
        <f t="shared" si="10"/>
        <v>5</v>
      </c>
      <c r="K25" s="8">
        <f t="shared" si="10"/>
        <v>5</v>
      </c>
    </row>
    <row r="26" spans="1:11" x14ac:dyDescent="0.25">
      <c r="A26" s="3"/>
      <c r="B26" s="8"/>
      <c r="C26" s="7"/>
      <c r="D26" s="8"/>
      <c r="E26" s="8"/>
      <c r="F26" s="8"/>
      <c r="G26" s="8"/>
      <c r="H26" s="8"/>
      <c r="I26" s="8"/>
      <c r="J26" s="8"/>
      <c r="K26" s="8"/>
    </row>
    <row r="27" spans="1:11" x14ac:dyDescent="0.25">
      <c r="A27" s="3" t="s">
        <v>9</v>
      </c>
      <c r="B27" s="8">
        <f>B23/2</f>
        <v>0.29703311594334025</v>
      </c>
      <c r="C27" s="7"/>
      <c r="D27" s="8">
        <f>D23/2</f>
        <v>0.42203311594334025</v>
      </c>
      <c r="E27" s="8">
        <f t="shared" ref="E27:K27" si="11">E23/2</f>
        <v>0.19703311594334022</v>
      </c>
      <c r="F27" s="8">
        <f t="shared" si="11"/>
        <v>0.22203311594334024</v>
      </c>
      <c r="G27" s="8">
        <f t="shared" si="11"/>
        <v>0.24703311594334024</v>
      </c>
      <c r="H27" s="8">
        <f t="shared" si="11"/>
        <v>0.27203311594334023</v>
      </c>
      <c r="I27" s="8">
        <f t="shared" si="11"/>
        <v>0.17203311594334028</v>
      </c>
      <c r="J27" s="8">
        <f t="shared" si="11"/>
        <v>0.19286644927667362</v>
      </c>
      <c r="K27" s="8">
        <f t="shared" si="11"/>
        <v>0.21369978261000697</v>
      </c>
    </row>
    <row r="28" spans="1:11" x14ac:dyDescent="0.25">
      <c r="A28" s="3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25">
      <c r="A29" s="3" t="s">
        <v>10</v>
      </c>
      <c r="B29" s="8">
        <f>B17/2</f>
        <v>0.75</v>
      </c>
      <c r="C29" s="7"/>
      <c r="D29" s="8">
        <f>D17/2</f>
        <v>0.875</v>
      </c>
      <c r="E29" s="8">
        <f t="shared" ref="E29:K29" si="12">E17/2</f>
        <v>0.65</v>
      </c>
      <c r="F29" s="8">
        <f t="shared" si="12"/>
        <v>0.67500000000000004</v>
      </c>
      <c r="G29" s="8">
        <f t="shared" si="12"/>
        <v>0.7</v>
      </c>
      <c r="H29" s="8">
        <f t="shared" si="12"/>
        <v>0.72499999999999998</v>
      </c>
      <c r="I29" s="8">
        <f t="shared" si="12"/>
        <v>0.625</v>
      </c>
      <c r="J29" s="8">
        <f t="shared" si="12"/>
        <v>0.64583333333333337</v>
      </c>
      <c r="K29" s="8">
        <f t="shared" si="12"/>
        <v>0.66666666666666663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A3" zoomScale="190" zoomScaleNormal="190" workbookViewId="0">
      <selection activeCell="D17" sqref="D17"/>
    </sheetView>
  </sheetViews>
  <sheetFormatPr defaultRowHeight="15" x14ac:dyDescent="0.25"/>
  <cols>
    <col min="1" max="1" width="21.42578125" customWidth="1"/>
    <col min="2" max="2" width="12" style="9" customWidth="1"/>
    <col min="3" max="3" width="3.140625" style="9" customWidth="1"/>
    <col min="4" max="11" width="8.5703125" style="9" customWidth="1"/>
  </cols>
  <sheetData>
    <row r="1" spans="1:11" x14ac:dyDescent="0.25">
      <c r="A1" s="2" t="s">
        <v>17</v>
      </c>
      <c r="B1" s="4">
        <v>0.75</v>
      </c>
      <c r="C1" s="4"/>
      <c r="D1" s="4">
        <v>0.75</v>
      </c>
      <c r="E1" s="4">
        <v>0.75</v>
      </c>
      <c r="F1" s="4">
        <v>0.75</v>
      </c>
      <c r="G1" s="4">
        <v>0.75</v>
      </c>
      <c r="H1" s="4">
        <v>0.75</v>
      </c>
      <c r="I1" s="4">
        <v>0.75</v>
      </c>
      <c r="J1" s="4">
        <v>0.75</v>
      </c>
      <c r="K1" s="4">
        <v>0.75</v>
      </c>
    </row>
    <row r="2" spans="1:11" x14ac:dyDescent="0.25">
      <c r="A2" s="2" t="s">
        <v>18</v>
      </c>
      <c r="B2" s="4">
        <v>0.75</v>
      </c>
      <c r="C2" s="4"/>
      <c r="D2" s="4">
        <v>0.75</v>
      </c>
      <c r="E2" s="4">
        <v>0.75</v>
      </c>
      <c r="F2" s="4">
        <v>0.75</v>
      </c>
      <c r="G2" s="4">
        <v>0.75</v>
      </c>
      <c r="H2" s="4">
        <v>0.75</v>
      </c>
      <c r="I2" s="4">
        <v>0.75</v>
      </c>
      <c r="J2" s="4">
        <v>0.75</v>
      </c>
      <c r="K2" s="4">
        <v>0.75</v>
      </c>
    </row>
    <row r="3" spans="1:11" x14ac:dyDescent="0.25">
      <c r="A3" s="2" t="s">
        <v>29</v>
      </c>
      <c r="B3" s="4">
        <v>3.5</v>
      </c>
      <c r="C3" s="4"/>
      <c r="D3" s="4">
        <v>4</v>
      </c>
      <c r="E3" s="4">
        <v>4.5</v>
      </c>
      <c r="F3" s="4">
        <v>4.75</v>
      </c>
      <c r="G3" s="4">
        <v>5</v>
      </c>
      <c r="H3" s="4">
        <v>5.25</v>
      </c>
      <c r="I3" s="4">
        <v>5.5</v>
      </c>
      <c r="J3" s="4">
        <v>5.75</v>
      </c>
      <c r="K3" s="4">
        <v>6</v>
      </c>
    </row>
    <row r="4" spans="1:11" x14ac:dyDescent="0.25">
      <c r="A4" s="2" t="s">
        <v>16</v>
      </c>
      <c r="B4" s="4">
        <f>5/8</f>
        <v>0.625</v>
      </c>
      <c r="C4" s="4"/>
      <c r="D4" s="4">
        <f>5/8</f>
        <v>0.625</v>
      </c>
      <c r="E4" s="4">
        <f t="shared" ref="E4:K4" si="0">5/8</f>
        <v>0.625</v>
      </c>
      <c r="F4" s="4">
        <f t="shared" si="0"/>
        <v>0.625</v>
      </c>
      <c r="G4" s="4">
        <f t="shared" si="0"/>
        <v>0.625</v>
      </c>
      <c r="H4" s="4">
        <f t="shared" si="0"/>
        <v>0.625</v>
      </c>
      <c r="I4" s="4">
        <f t="shared" si="0"/>
        <v>0.625</v>
      </c>
      <c r="J4" s="4">
        <f t="shared" si="0"/>
        <v>0.625</v>
      </c>
      <c r="K4" s="4">
        <f t="shared" si="0"/>
        <v>0.625</v>
      </c>
    </row>
    <row r="5" spans="1:11" x14ac:dyDescent="0.25">
      <c r="A5" s="2" t="s">
        <v>31</v>
      </c>
      <c r="B5" s="4">
        <v>0.01</v>
      </c>
      <c r="C5" s="4"/>
      <c r="D5" s="4">
        <v>0.01</v>
      </c>
      <c r="E5" s="4">
        <v>0.01</v>
      </c>
      <c r="F5" s="4">
        <v>0.01</v>
      </c>
      <c r="G5" s="4">
        <v>0.01</v>
      </c>
      <c r="H5" s="4">
        <v>0.01</v>
      </c>
      <c r="I5" s="4">
        <v>0.01</v>
      </c>
      <c r="J5" s="4">
        <v>0.01</v>
      </c>
      <c r="K5" s="4">
        <v>0.01</v>
      </c>
    </row>
    <row r="6" spans="1:11" x14ac:dyDescent="0.25">
      <c r="A6" s="2" t="s">
        <v>30</v>
      </c>
      <c r="B6" s="5">
        <v>7</v>
      </c>
      <c r="C6" s="6"/>
      <c r="D6" s="5">
        <v>7</v>
      </c>
      <c r="E6" s="5">
        <v>7</v>
      </c>
      <c r="F6" s="5">
        <v>7</v>
      </c>
      <c r="G6" s="5">
        <v>7</v>
      </c>
      <c r="H6" s="5">
        <v>7</v>
      </c>
      <c r="I6" s="5">
        <v>7</v>
      </c>
      <c r="J6" s="5">
        <v>7</v>
      </c>
      <c r="K6" s="5">
        <v>7</v>
      </c>
    </row>
    <row r="7" spans="1:11" x14ac:dyDescent="0.25">
      <c r="A7" s="10" t="s">
        <v>19</v>
      </c>
      <c r="B7" s="8">
        <f>B2*SIN(RADIANS(B6))</f>
        <v>9.1402007553860604E-2</v>
      </c>
      <c r="C7" s="7"/>
      <c r="D7" s="8">
        <f t="shared" ref="D7:K7" si="1">D2*SIN(RADIANS(D6))</f>
        <v>9.1402007553860604E-2</v>
      </c>
      <c r="E7" s="8">
        <f t="shared" si="1"/>
        <v>9.1402007553860604E-2</v>
      </c>
      <c r="F7" s="8">
        <f t="shared" si="1"/>
        <v>9.1402007553860604E-2</v>
      </c>
      <c r="G7" s="8">
        <f t="shared" si="1"/>
        <v>9.1402007553860604E-2</v>
      </c>
      <c r="H7" s="8">
        <f t="shared" si="1"/>
        <v>9.1402007553860604E-2</v>
      </c>
      <c r="I7" s="8">
        <f t="shared" si="1"/>
        <v>9.1402007553860604E-2</v>
      </c>
      <c r="J7" s="8">
        <f t="shared" si="1"/>
        <v>9.1402007553860604E-2</v>
      </c>
      <c r="K7" s="8">
        <f t="shared" si="1"/>
        <v>9.1402007553860604E-2</v>
      </c>
    </row>
    <row r="8" spans="1:11" x14ac:dyDescent="0.25">
      <c r="A8" s="10" t="s">
        <v>32</v>
      </c>
      <c r="B8" s="8">
        <f>B7+B5</f>
        <v>0.1014020075538606</v>
      </c>
      <c r="C8" s="7"/>
      <c r="D8" s="8">
        <f t="shared" ref="D8:K8" si="2">D7+D5</f>
        <v>0.1014020075538606</v>
      </c>
      <c r="E8" s="8">
        <f t="shared" si="2"/>
        <v>0.1014020075538606</v>
      </c>
      <c r="F8" s="8">
        <f t="shared" si="2"/>
        <v>0.1014020075538606</v>
      </c>
      <c r="G8" s="8">
        <f t="shared" si="2"/>
        <v>0.1014020075538606</v>
      </c>
      <c r="H8" s="8">
        <f t="shared" si="2"/>
        <v>0.1014020075538606</v>
      </c>
      <c r="I8" s="8">
        <f t="shared" si="2"/>
        <v>0.1014020075538606</v>
      </c>
      <c r="J8" s="8">
        <f t="shared" si="2"/>
        <v>0.1014020075538606</v>
      </c>
      <c r="K8" s="8">
        <f t="shared" si="2"/>
        <v>0.1014020075538606</v>
      </c>
    </row>
    <row r="9" spans="1:11" x14ac:dyDescent="0.25">
      <c r="A9" s="10" t="s">
        <v>25</v>
      </c>
      <c r="B9" s="11">
        <f>B4+B8</f>
        <v>0.72640200755386064</v>
      </c>
      <c r="C9" s="7"/>
      <c r="D9" s="11">
        <f t="shared" ref="D9:K9" si="3">D4+D8</f>
        <v>0.72640200755386064</v>
      </c>
      <c r="E9" s="11">
        <f t="shared" si="3"/>
        <v>0.72640200755386064</v>
      </c>
      <c r="F9" s="11">
        <f t="shared" si="3"/>
        <v>0.72640200755386064</v>
      </c>
      <c r="G9" s="11">
        <f t="shared" si="3"/>
        <v>0.72640200755386064</v>
      </c>
      <c r="H9" s="11">
        <f t="shared" si="3"/>
        <v>0.72640200755386064</v>
      </c>
      <c r="I9" s="11">
        <f t="shared" si="3"/>
        <v>0.72640200755386064</v>
      </c>
      <c r="J9" s="11">
        <f t="shared" si="3"/>
        <v>0.72640200755386064</v>
      </c>
      <c r="K9" s="11">
        <f t="shared" si="3"/>
        <v>0.72640200755386064</v>
      </c>
    </row>
    <row r="10" spans="1:11" x14ac:dyDescent="0.25">
      <c r="A10" s="3" t="s">
        <v>8</v>
      </c>
      <c r="B10" s="8">
        <f>B3/B9</f>
        <v>4.8182686220625364</v>
      </c>
      <c r="C10" s="7"/>
      <c r="D10" s="8">
        <f t="shared" ref="D10:K10" si="4">D3/D9</f>
        <v>5.5065927109286124</v>
      </c>
      <c r="E10" s="8">
        <f t="shared" si="4"/>
        <v>6.1949167997946892</v>
      </c>
      <c r="F10" s="8">
        <f t="shared" si="4"/>
        <v>6.5390788442277277</v>
      </c>
      <c r="G10" s="8">
        <f t="shared" si="4"/>
        <v>6.8832408886607661</v>
      </c>
      <c r="H10" s="8">
        <f t="shared" si="4"/>
        <v>7.2274029330938037</v>
      </c>
      <c r="I10" s="8">
        <f t="shared" si="4"/>
        <v>7.5715649775268421</v>
      </c>
      <c r="J10" s="8">
        <f t="shared" si="4"/>
        <v>7.9157270219598805</v>
      </c>
      <c r="K10" s="8">
        <f t="shared" si="4"/>
        <v>8.259889066392919</v>
      </c>
    </row>
    <row r="11" spans="1:11" x14ac:dyDescent="0.25">
      <c r="A11" s="10" t="s">
        <v>28</v>
      </c>
      <c r="B11" s="7">
        <f>ROUNDDOWN(B10,0)</f>
        <v>4</v>
      </c>
      <c r="C11" s="7"/>
      <c r="D11" s="7">
        <f t="shared" ref="D11:K11" si="5">ROUNDDOWN(D10,0)</f>
        <v>5</v>
      </c>
      <c r="E11" s="7">
        <f t="shared" si="5"/>
        <v>6</v>
      </c>
      <c r="F11" s="7">
        <f t="shared" si="5"/>
        <v>6</v>
      </c>
      <c r="G11" s="7">
        <f t="shared" si="5"/>
        <v>6</v>
      </c>
      <c r="H11" s="7">
        <f t="shared" si="5"/>
        <v>7</v>
      </c>
      <c r="I11" s="7">
        <f t="shared" si="5"/>
        <v>7</v>
      </c>
      <c r="J11" s="7">
        <f t="shared" si="5"/>
        <v>7</v>
      </c>
      <c r="K11" s="7">
        <f t="shared" si="5"/>
        <v>8</v>
      </c>
    </row>
    <row r="12" spans="1:11" x14ac:dyDescent="0.25">
      <c r="A12" s="10" t="s">
        <v>15</v>
      </c>
      <c r="B12" s="8">
        <f>B9*B11</f>
        <v>2.9056080302154426</v>
      </c>
      <c r="C12" s="7"/>
      <c r="D12" s="8">
        <f t="shared" ref="D12:K12" si="6">D9*D11</f>
        <v>3.6320100377693034</v>
      </c>
      <c r="E12" s="8">
        <f t="shared" si="6"/>
        <v>4.3584120453231634</v>
      </c>
      <c r="F12" s="8">
        <f t="shared" si="6"/>
        <v>4.3584120453231634</v>
      </c>
      <c r="G12" s="8">
        <f t="shared" si="6"/>
        <v>4.3584120453231634</v>
      </c>
      <c r="H12" s="8">
        <f t="shared" si="6"/>
        <v>5.0848140528770243</v>
      </c>
      <c r="I12" s="8">
        <f t="shared" si="6"/>
        <v>5.0848140528770243</v>
      </c>
      <c r="J12" s="8">
        <f t="shared" si="6"/>
        <v>5.0848140528770243</v>
      </c>
      <c r="K12" s="8">
        <f t="shared" si="6"/>
        <v>5.8112160604308851</v>
      </c>
    </row>
    <row r="13" spans="1:11" x14ac:dyDescent="0.25">
      <c r="A13" s="10" t="s">
        <v>20</v>
      </c>
      <c r="B13" s="12">
        <f>B11-1</f>
        <v>3</v>
      </c>
      <c r="C13" s="12"/>
      <c r="D13" s="12">
        <f t="shared" ref="D13:K13" si="7">D11-1</f>
        <v>4</v>
      </c>
      <c r="E13" s="12">
        <f t="shared" si="7"/>
        <v>5</v>
      </c>
      <c r="F13" s="12">
        <f t="shared" si="7"/>
        <v>5</v>
      </c>
      <c r="G13" s="12">
        <f t="shared" si="7"/>
        <v>5</v>
      </c>
      <c r="H13" s="12">
        <f t="shared" si="7"/>
        <v>6</v>
      </c>
      <c r="I13" s="12">
        <f t="shared" si="7"/>
        <v>6</v>
      </c>
      <c r="J13" s="12">
        <f t="shared" si="7"/>
        <v>6</v>
      </c>
      <c r="K13" s="12">
        <f t="shared" si="7"/>
        <v>7</v>
      </c>
    </row>
    <row r="14" spans="1:11" x14ac:dyDescent="0.25">
      <c r="A14" s="10" t="s">
        <v>21</v>
      </c>
      <c r="B14" s="11">
        <f>B3/B13</f>
        <v>1.1666666666666667</v>
      </c>
      <c r="C14" s="7"/>
      <c r="D14" s="11">
        <f t="shared" ref="D14:K14" si="8">D3/D13</f>
        <v>1</v>
      </c>
      <c r="E14" s="11">
        <f t="shared" si="8"/>
        <v>0.9</v>
      </c>
      <c r="F14" s="11">
        <f t="shared" si="8"/>
        <v>0.95</v>
      </c>
      <c r="G14" s="11">
        <f t="shared" si="8"/>
        <v>1</v>
      </c>
      <c r="H14" s="11">
        <f t="shared" si="8"/>
        <v>0.875</v>
      </c>
      <c r="I14" s="11">
        <f t="shared" si="8"/>
        <v>0.91666666666666663</v>
      </c>
      <c r="J14" s="11">
        <f t="shared" si="8"/>
        <v>0.95833333333333337</v>
      </c>
      <c r="K14" s="11">
        <f t="shared" si="8"/>
        <v>0.8571428571428571</v>
      </c>
    </row>
    <row r="15" spans="1:11" x14ac:dyDescent="0.25">
      <c r="A15" s="3" t="s">
        <v>10</v>
      </c>
      <c r="B15" s="11">
        <f>B14/2</f>
        <v>0.58333333333333337</v>
      </c>
      <c r="C15" s="7"/>
      <c r="D15" s="11">
        <f>D14/2</f>
        <v>0.5</v>
      </c>
      <c r="E15" s="11">
        <f t="shared" ref="E15:K15" si="9">E14/2</f>
        <v>0.45</v>
      </c>
      <c r="F15" s="11">
        <f t="shared" si="9"/>
        <v>0.47499999999999998</v>
      </c>
      <c r="G15" s="11">
        <f t="shared" si="9"/>
        <v>0.5</v>
      </c>
      <c r="H15" s="11">
        <f t="shared" si="9"/>
        <v>0.4375</v>
      </c>
      <c r="I15" s="11">
        <f t="shared" si="9"/>
        <v>0.45833333333333331</v>
      </c>
      <c r="J15" s="11">
        <f t="shared" si="9"/>
        <v>0.47916666666666669</v>
      </c>
      <c r="K15" s="11">
        <f t="shared" si="9"/>
        <v>0.42857142857142855</v>
      </c>
    </row>
    <row r="16" spans="1:11" x14ac:dyDescent="0.25">
      <c r="A16" s="10" t="s">
        <v>22</v>
      </c>
      <c r="B16" s="13">
        <v>2</v>
      </c>
      <c r="C16" s="14"/>
      <c r="D16" s="13">
        <v>3</v>
      </c>
      <c r="E16" s="13">
        <v>3</v>
      </c>
      <c r="F16" s="13">
        <v>3</v>
      </c>
      <c r="G16" s="13">
        <v>3</v>
      </c>
      <c r="H16" s="13">
        <v>3</v>
      </c>
      <c r="I16" s="13">
        <v>3</v>
      </c>
      <c r="J16" s="13">
        <v>4</v>
      </c>
      <c r="K16" s="13">
        <v>6</v>
      </c>
    </row>
    <row r="17" spans="1:11" x14ac:dyDescent="0.25">
      <c r="A17" s="10" t="s">
        <v>26</v>
      </c>
      <c r="B17" s="11">
        <f>B19+B8</f>
        <v>0.97640200755386064</v>
      </c>
      <c r="C17" s="8"/>
      <c r="D17" s="11">
        <f>D19+D8</f>
        <v>0.76806867422052727</v>
      </c>
      <c r="E17" s="11">
        <f t="shared" ref="D17:K17" si="10">E19+E8</f>
        <v>0.85140200755386064</v>
      </c>
      <c r="F17" s="11">
        <f t="shared" si="10"/>
        <v>0.89306867422052727</v>
      </c>
      <c r="G17" s="11">
        <f t="shared" si="10"/>
        <v>0.93473534088719401</v>
      </c>
      <c r="H17" s="11">
        <f t="shared" si="10"/>
        <v>0.97640200755386064</v>
      </c>
      <c r="I17" s="11">
        <f t="shared" si="10"/>
        <v>1.0180686742205272</v>
      </c>
      <c r="J17" s="11">
        <f t="shared" si="10"/>
        <v>0.82015200755386064</v>
      </c>
      <c r="K17" s="11">
        <f t="shared" si="10"/>
        <v>0.60140200755386064</v>
      </c>
    </row>
    <row r="18" spans="1:11" x14ac:dyDescent="0.25">
      <c r="A18" s="10" t="s">
        <v>23</v>
      </c>
      <c r="B18" s="11">
        <f>B$3/B16</f>
        <v>1.75</v>
      </c>
      <c r="C18" s="7"/>
      <c r="D18" s="11">
        <f>D$3/D16</f>
        <v>1.3333333333333333</v>
      </c>
      <c r="E18" s="11">
        <f>E$3/E16</f>
        <v>1.5</v>
      </c>
      <c r="F18" s="11">
        <f>F$3/F16</f>
        <v>1.5833333333333333</v>
      </c>
      <c r="G18" s="11">
        <f>G$3/G16</f>
        <v>1.6666666666666667</v>
      </c>
      <c r="H18" s="11">
        <f>H$3/H16</f>
        <v>1.75</v>
      </c>
      <c r="I18" s="11">
        <f>I$3/I16</f>
        <v>1.8333333333333333</v>
      </c>
      <c r="J18" s="11">
        <f>J$3/J16</f>
        <v>1.4375</v>
      </c>
      <c r="K18" s="11">
        <f>K$3/K16</f>
        <v>1</v>
      </c>
    </row>
    <row r="19" spans="1:11" x14ac:dyDescent="0.25">
      <c r="A19" s="10" t="s">
        <v>24</v>
      </c>
      <c r="B19" s="11">
        <f>B18/2</f>
        <v>0.875</v>
      </c>
      <c r="C19" s="7"/>
      <c r="D19" s="11">
        <f>D18/2</f>
        <v>0.66666666666666663</v>
      </c>
      <c r="E19" s="11">
        <f t="shared" ref="E19:K19" si="11">E18/2</f>
        <v>0.75</v>
      </c>
      <c r="F19" s="11">
        <f t="shared" si="11"/>
        <v>0.79166666666666663</v>
      </c>
      <c r="G19" s="11">
        <f t="shared" si="11"/>
        <v>0.83333333333333337</v>
      </c>
      <c r="H19" s="11">
        <f t="shared" si="11"/>
        <v>0.875</v>
      </c>
      <c r="I19" s="11">
        <f t="shared" si="11"/>
        <v>0.91666666666666663</v>
      </c>
      <c r="J19" s="11">
        <f t="shared" si="11"/>
        <v>0.71875</v>
      </c>
      <c r="K19" s="11">
        <f t="shared" si="11"/>
        <v>0.5</v>
      </c>
    </row>
    <row r="20" spans="1:11" x14ac:dyDescent="0.25">
      <c r="A20" s="10" t="s">
        <v>27</v>
      </c>
      <c r="B20" s="11">
        <f>B19*0.5</f>
        <v>0.4375</v>
      </c>
      <c r="C20" s="8"/>
      <c r="D20" s="11">
        <f t="shared" ref="D20:K20" si="12">D19*0.5</f>
        <v>0.33333333333333331</v>
      </c>
      <c r="E20" s="11">
        <f t="shared" si="12"/>
        <v>0.375</v>
      </c>
      <c r="F20" s="11">
        <f t="shared" si="12"/>
        <v>0.39583333333333331</v>
      </c>
      <c r="G20" s="11">
        <f t="shared" si="12"/>
        <v>0.41666666666666669</v>
      </c>
      <c r="H20" s="11">
        <f t="shared" si="12"/>
        <v>0.4375</v>
      </c>
      <c r="I20" s="11">
        <f t="shared" si="12"/>
        <v>0.45833333333333331</v>
      </c>
      <c r="J20" s="11">
        <f t="shared" si="12"/>
        <v>0.359375</v>
      </c>
      <c r="K20" s="11">
        <f t="shared" si="12"/>
        <v>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Ver1</vt:lpstr>
      <vt:lpstr>Ver2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Anderson</dc:creator>
  <cp:lastModifiedBy>Jim Anderson</cp:lastModifiedBy>
  <dcterms:created xsi:type="dcterms:W3CDTF">2015-03-12T01:50:06Z</dcterms:created>
  <dcterms:modified xsi:type="dcterms:W3CDTF">2015-03-13T21:01:12Z</dcterms:modified>
</cp:coreProperties>
</file>