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\Documents\Books\20th Century Astronomy\"/>
    </mc:Choice>
  </mc:AlternateContent>
  <xr:revisionPtr revIDLastSave="0" documentId="13_ncr:1_{AB4B855A-552D-4637-982C-606249EE725E}" xr6:coauthVersionLast="45" xr6:coauthVersionMax="45" xr10:uidLastSave="{00000000-0000-0000-0000-000000000000}"/>
  <bookViews>
    <workbookView xWindow="1380" yWindow="615" windowWidth="17310" windowHeight="13185" activeTab="1" xr2:uid="{00000000-000D-0000-FFFF-FFFF00000000}"/>
  </bookViews>
  <sheets>
    <sheet name="AJB v04 1902" sheetId="74" r:id="rId1"/>
    <sheet name="AJB v05 1903" sheetId="73" r:id="rId2"/>
    <sheet name="AJB v06 1904" sheetId="71" r:id="rId3"/>
    <sheet name="AJB v07 1905" sheetId="69" r:id="rId4"/>
    <sheet name="AJB v08 1906" sheetId="68" r:id="rId5"/>
    <sheet name="AJB v09 1907" sheetId="67" r:id="rId6"/>
    <sheet name="AJB v10 1908" sheetId="66" r:id="rId7"/>
    <sheet name="AJB v11 1909" sheetId="64" r:id="rId8"/>
    <sheet name="AJB v12 1910" sheetId="63" r:id="rId9"/>
    <sheet name="AJB v13 1911" sheetId="62" r:id="rId10"/>
    <sheet name="AJB v14 1912" sheetId="61" r:id="rId11"/>
    <sheet name="AJB v15 1913" sheetId="60" r:id="rId12"/>
    <sheet name="AJB v16 1914" sheetId="59" r:id="rId13"/>
    <sheet name="AJB v17 1915" sheetId="58" r:id="rId14"/>
    <sheet name="AJB v18 1916" sheetId="57" r:id="rId15"/>
    <sheet name="AJB v19 1917" sheetId="56" r:id="rId16"/>
    <sheet name="AJB v20 1918" sheetId="55" r:id="rId17"/>
    <sheet name="AJB v21 1919" sheetId="54" r:id="rId18"/>
    <sheet name="AJB v22 1920" sheetId="53" r:id="rId19"/>
    <sheet name="AJB v23 1921" sheetId="52" r:id="rId20"/>
    <sheet name="AJB v24 1922" sheetId="50" r:id="rId21"/>
    <sheet name="AJB v25 1923" sheetId="48" r:id="rId22"/>
    <sheet name="AJB v26 1924" sheetId="47" r:id="rId23"/>
    <sheet name="AJB v27 1925" sheetId="46" r:id="rId24"/>
    <sheet name="AJB v28 1926" sheetId="45" r:id="rId25"/>
    <sheet name="AJB v29 1927" sheetId="44" r:id="rId26"/>
    <sheet name="AJB v30 1928" sheetId="43" r:id="rId27"/>
    <sheet name="AJB v31 1929" sheetId="42" r:id="rId28"/>
    <sheet name="AJB v32 1930" sheetId="41" r:id="rId29"/>
    <sheet name="AJB v33 1931" sheetId="39" r:id="rId30"/>
    <sheet name="AJB v34 1932" sheetId="38" r:id="rId31"/>
    <sheet name="AJB v35 1933" sheetId="37" r:id="rId32"/>
    <sheet name="AJB v36 1934" sheetId="36" r:id="rId33"/>
    <sheet name="AJB v37 1935" sheetId="34" r:id="rId34"/>
    <sheet name="AJB v38 1936" sheetId="33" r:id="rId35"/>
    <sheet name="AJB v39 1937" sheetId="32" r:id="rId36"/>
    <sheet name="AJB v40 1938" sheetId="31" r:id="rId37"/>
    <sheet name="AJB v41 1939" sheetId="30" r:id="rId38"/>
    <sheet name="AJB v42 1940" sheetId="29" r:id="rId39"/>
    <sheet name="AJB v43 1941" sheetId="28" r:id="rId40"/>
    <sheet name="AJB v44 1942" sheetId="27" r:id="rId41"/>
    <sheet name="AJB v45 1943-1946 part 1" sheetId="26" r:id="rId42"/>
    <sheet name="AJB v46 1943-1946 part 2" sheetId="24" r:id="rId43"/>
    <sheet name="AJB v47 1947" sheetId="23" r:id="rId44"/>
    <sheet name="AJB v48 1948" sheetId="22" r:id="rId45"/>
    <sheet name="AJB v49 1949" sheetId="21" r:id="rId46"/>
    <sheet name="AJB v50 1950" sheetId="20" r:id="rId47"/>
    <sheet name="AJB v51 1951" sheetId="19" r:id="rId48"/>
    <sheet name="AJB v52 1952" sheetId="17" r:id="rId49"/>
    <sheet name="AJB v53 1953" sheetId="16" r:id="rId50"/>
    <sheet name="AJB v54 1954" sheetId="15" r:id="rId51"/>
    <sheet name="AJB v55 1955" sheetId="14" r:id="rId52"/>
    <sheet name="AJB v56 1956" sheetId="13" r:id="rId53"/>
    <sheet name="AJB v57 1957" sheetId="12" r:id="rId54"/>
    <sheet name="AJB v58 1958" sheetId="11" r:id="rId55"/>
    <sheet name="AJB v59 1959" sheetId="10" r:id="rId56"/>
    <sheet name="AJB v60 1960" sheetId="9" r:id="rId57"/>
    <sheet name="AJB v61 1961" sheetId="8" r:id="rId58"/>
    <sheet name="AJB v62 1962" sheetId="7" r:id="rId59"/>
    <sheet name="AJB v63 1963" sheetId="6" r:id="rId60"/>
    <sheet name="AJB v64 1964" sheetId="5" r:id="rId61"/>
    <sheet name="AJB v65 1965" sheetId="4" r:id="rId62"/>
    <sheet name="AJB v66 1966" sheetId="3" r:id="rId63"/>
    <sheet name="AJB v67 1967" sheetId="2" r:id="rId64"/>
    <sheet name="AJB v68 1968" sheetId="1" r:id="rId6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3" i="73" l="1"/>
  <c r="F156" i="73"/>
  <c r="F106" i="73" l="1"/>
  <c r="F114" i="73"/>
  <c r="F99" i="73"/>
  <c r="F61" i="73" l="1"/>
  <c r="F56" i="73" l="1"/>
  <c r="F206" i="74" l="1"/>
  <c r="F197" i="74"/>
  <c r="F193" i="74"/>
  <c r="F192" i="74" s="1"/>
  <c r="F182" i="74"/>
  <c r="F179" i="74"/>
  <c r="F175" i="74"/>
  <c r="F172" i="74"/>
  <c r="F166" i="74"/>
  <c r="F162" i="74"/>
  <c r="F158" i="74"/>
  <c r="F150" i="74"/>
  <c r="F148" i="74" s="1"/>
  <c r="F141" i="74"/>
  <c r="F136" i="74" s="1"/>
  <c r="F138" i="74"/>
  <c r="F131" i="74"/>
  <c r="F128" i="74"/>
  <c r="F123" i="74"/>
  <c r="F121" i="74"/>
  <c r="F114" i="74"/>
  <c r="F109" i="74"/>
  <c r="F101" i="74"/>
  <c r="F94" i="74" s="1"/>
  <c r="F95" i="74"/>
  <c r="F90" i="74"/>
  <c r="F86" i="74"/>
  <c r="F82" i="74"/>
  <c r="F80" i="74" s="1"/>
  <c r="F40" i="74" s="1"/>
  <c r="F76" i="74"/>
  <c r="F73" i="74"/>
  <c r="F70" i="74"/>
  <c r="F67" i="74"/>
  <c r="F62" i="74"/>
  <c r="F59" i="74"/>
  <c r="F56" i="74"/>
  <c r="F53" i="74"/>
  <c r="F42" i="74"/>
  <c r="F41" i="74"/>
  <c r="F32" i="74"/>
  <c r="F25" i="74"/>
  <c r="F23" i="74"/>
  <c r="F19" i="74"/>
  <c r="F15" i="74"/>
  <c r="F10" i="74"/>
  <c r="F5" i="74" s="1"/>
  <c r="F4" i="74" s="1"/>
  <c r="F6" i="74"/>
  <c r="F120" i="74" l="1"/>
  <c r="G3" i="74" s="1"/>
  <c r="F19" i="73"/>
  <c r="F181" i="73" l="1"/>
  <c r="F178" i="73" s="1"/>
  <c r="F137" i="73"/>
  <c r="F212" i="73"/>
  <c r="F203" i="73"/>
  <c r="F199" i="73"/>
  <c r="F188" i="73"/>
  <c r="F185" i="73" s="1"/>
  <c r="F154" i="73"/>
  <c r="F169" i="73"/>
  <c r="F165" i="73"/>
  <c r="F147" i="73"/>
  <c r="F144" i="73"/>
  <c r="F134" i="73"/>
  <c r="F129" i="73"/>
  <c r="F120" i="73"/>
  <c r="F94" i="73"/>
  <c r="F90" i="73"/>
  <c r="F86" i="73"/>
  <c r="F80" i="73"/>
  <c r="F77" i="73" s="1"/>
  <c r="F74" i="73"/>
  <c r="F71" i="73"/>
  <c r="F66" i="73"/>
  <c r="F53" i="73"/>
  <c r="F42" i="73"/>
  <c r="F32" i="73"/>
  <c r="F25" i="73"/>
  <c r="F15" i="73"/>
  <c r="F10" i="73"/>
  <c r="F6" i="73"/>
  <c r="F198" i="73" l="1"/>
  <c r="F127" i="73"/>
  <c r="F98" i="73"/>
  <c r="F60" i="73"/>
  <c r="F23" i="73"/>
  <c r="F142" i="73"/>
  <c r="F84" i="73"/>
  <c r="F41" i="73"/>
  <c r="F5" i="73"/>
  <c r="F4" i="73" s="1"/>
  <c r="F157" i="71"/>
  <c r="F165" i="71"/>
  <c r="F149" i="71"/>
  <c r="F126" i="73" l="1"/>
  <c r="F40" i="73"/>
  <c r="F6" i="71"/>
  <c r="F205" i="71"/>
  <c r="F75" i="71"/>
  <c r="F72" i="71" s="1"/>
  <c r="F55" i="71"/>
  <c r="F52" i="71"/>
  <c r="F19" i="71"/>
  <c r="F196" i="71"/>
  <c r="F192" i="71"/>
  <c r="F181" i="71"/>
  <c r="F178" i="71" s="1"/>
  <c r="F174" i="71"/>
  <c r="F171" i="71" s="1"/>
  <c r="F161" i="71"/>
  <c r="F140" i="71"/>
  <c r="F137" i="71"/>
  <c r="F130" i="71"/>
  <c r="F127" i="71"/>
  <c r="F122" i="71"/>
  <c r="F113" i="71"/>
  <c r="F108" i="71"/>
  <c r="F100" i="71"/>
  <c r="F94" i="71"/>
  <c r="F89" i="71"/>
  <c r="F85" i="71"/>
  <c r="F81" i="71"/>
  <c r="F69" i="71"/>
  <c r="F66" i="71"/>
  <c r="F61" i="71"/>
  <c r="F58" i="71" s="1"/>
  <c r="F41" i="71"/>
  <c r="F31" i="71"/>
  <c r="F24" i="71"/>
  <c r="F15" i="71"/>
  <c r="F10" i="71"/>
  <c r="G3" i="73" l="1"/>
  <c r="F22" i="71"/>
  <c r="F135" i="71"/>
  <c r="F40" i="71"/>
  <c r="F93" i="71"/>
  <c r="F147" i="71"/>
  <c r="F120" i="71"/>
  <c r="F79" i="71"/>
  <c r="F5" i="71"/>
  <c r="F191" i="71"/>
  <c r="F192" i="69"/>
  <c r="F119" i="71" l="1"/>
  <c r="F4" i="71"/>
  <c r="F39" i="71"/>
  <c r="F197" i="69"/>
  <c r="F193" i="69"/>
  <c r="F182" i="69"/>
  <c r="F176" i="69"/>
  <c r="F173" i="69" s="1"/>
  <c r="F166" i="69"/>
  <c r="F157" i="69"/>
  <c r="F162" i="69"/>
  <c r="F151" i="69"/>
  <c r="F140" i="69"/>
  <c r="F143" i="69"/>
  <c r="F133" i="69"/>
  <c r="F130" i="69"/>
  <c r="F125" i="69"/>
  <c r="G3" i="71" l="1"/>
  <c r="F138" i="69"/>
  <c r="F96" i="69"/>
  <c r="F77" i="69" l="1"/>
  <c r="F67" i="69"/>
  <c r="F71" i="69"/>
  <c r="F62" i="69"/>
  <c r="F23" i="69"/>
  <c r="F59" i="69" l="1"/>
  <c r="F14" i="69"/>
  <c r="G3" i="68" l="1"/>
  <c r="F205" i="68" l="1"/>
  <c r="F209" i="68"/>
  <c r="F193" i="68" l="1"/>
  <c r="F184" i="68"/>
  <c r="F176" i="68" l="1"/>
  <c r="F175" i="68" s="1"/>
  <c r="F160" i="68"/>
  <c r="F157" i="68"/>
  <c r="F152" i="68"/>
  <c r="F134" i="68" l="1"/>
  <c r="F143" i="68"/>
  <c r="F137" i="68"/>
  <c r="F132" i="68" l="1"/>
  <c r="F127" i="68"/>
  <c r="F122" i="68" l="1"/>
  <c r="F95" i="68" l="1"/>
  <c r="F6" i="69" l="1"/>
  <c r="F206" i="69"/>
  <c r="F179" i="69"/>
  <c r="F123" i="69"/>
  <c r="F116" i="69"/>
  <c r="F111" i="69"/>
  <c r="F103" i="69"/>
  <c r="F91" i="69"/>
  <c r="F87" i="69"/>
  <c r="F83" i="69"/>
  <c r="F74" i="69"/>
  <c r="F56" i="69"/>
  <c r="F53" i="69"/>
  <c r="F44" i="69"/>
  <c r="F40" i="69"/>
  <c r="F30" i="69"/>
  <c r="F21" i="69" s="1"/>
  <c r="F18" i="69"/>
  <c r="F9" i="69"/>
  <c r="F95" i="69" l="1"/>
  <c r="F81" i="69"/>
  <c r="F39" i="69"/>
  <c r="F149" i="69"/>
  <c r="F122" i="69" s="1"/>
  <c r="F5" i="69"/>
  <c r="F4" i="69" s="1"/>
  <c r="F19" i="68"/>
  <c r="F38" i="69" l="1"/>
  <c r="G3" i="69" s="1"/>
  <c r="F90" i="68"/>
  <c r="F112" i="68"/>
  <c r="F106" i="68"/>
  <c r="F98" i="68"/>
  <c r="F84" i="68"/>
  <c r="F80" i="68"/>
  <c r="F76" i="68"/>
  <c r="F74" i="68" l="1"/>
  <c r="F89" i="68"/>
  <c r="F61" i="68"/>
  <c r="F58" i="68" s="1"/>
  <c r="F55" i="68"/>
  <c r="F52" i="68"/>
  <c r="F39" i="68"/>
  <c r="F43" i="68"/>
  <c r="F30" i="68"/>
  <c r="F25" i="68"/>
  <c r="F14" i="68"/>
  <c r="F9" i="68"/>
  <c r="F6" i="68"/>
  <c r="F38" i="68" l="1"/>
  <c r="F23" i="68"/>
  <c r="F5" i="68"/>
  <c r="F218" i="68"/>
  <c r="F204" i="68" s="1"/>
  <c r="F190" i="68"/>
  <c r="F169" i="68"/>
  <c r="F163" i="68"/>
  <c r="F148" i="68"/>
  <c r="F120" i="68"/>
  <c r="F69" i="68"/>
  <c r="F66" i="68" s="1"/>
  <c r="F37" i="68" s="1"/>
  <c r="F4" i="68" l="1"/>
  <c r="F147" i="68"/>
  <c r="F119" i="68" s="1"/>
  <c r="F123" i="67"/>
  <c r="F116" i="67"/>
  <c r="F93" i="67"/>
  <c r="F82" i="67"/>
  <c r="F77" i="67"/>
  <c r="F71" i="67"/>
  <c r="F42" i="67" l="1"/>
  <c r="F39" i="67" s="1"/>
  <c r="F34" i="67"/>
  <c r="F31" i="67" s="1"/>
  <c r="F19" i="67"/>
  <c r="F5" i="67"/>
  <c r="F12" i="67"/>
  <c r="F104" i="67" l="1"/>
  <c r="F107" i="66" l="1"/>
  <c r="F101" i="66"/>
  <c r="F101" i="67"/>
  <c r="F97" i="67"/>
  <c r="F98" i="66"/>
  <c r="F94" i="66"/>
  <c r="F91" i="66"/>
  <c r="F42" i="66" l="1"/>
  <c r="F39" i="66" s="1"/>
  <c r="F34" i="66"/>
  <c r="F31" i="66" s="1"/>
  <c r="F142" i="67" l="1"/>
  <c r="F133" i="67" s="1"/>
  <c r="F120" i="67"/>
  <c r="F110" i="67"/>
  <c r="F89" i="67"/>
  <c r="F73" i="67"/>
  <c r="F59" i="67"/>
  <c r="F53" i="67"/>
  <c r="F52" i="67" s="1"/>
  <c r="F47" i="67"/>
  <c r="F18" i="67" l="1"/>
  <c r="F88" i="67"/>
  <c r="F70" i="67" s="1"/>
  <c r="F4" i="67"/>
  <c r="F94" i="64"/>
  <c r="F83" i="64"/>
  <c r="G3" i="67" l="1"/>
  <c r="F42" i="64"/>
  <c r="F39" i="64" s="1"/>
  <c r="F34" i="64"/>
  <c r="F31" i="64" s="1"/>
  <c r="F5" i="66" l="1"/>
  <c r="F5" i="64"/>
  <c r="F139" i="66"/>
  <c r="F130" i="66" s="1"/>
  <c r="F120" i="66"/>
  <c r="F117" i="66" s="1"/>
  <c r="F113" i="66"/>
  <c r="F87" i="66"/>
  <c r="F80" i="66"/>
  <c r="F73" i="66"/>
  <c r="F71" i="66" s="1"/>
  <c r="F59" i="66"/>
  <c r="F53" i="66"/>
  <c r="F47" i="66"/>
  <c r="F19" i="66"/>
  <c r="F12" i="66"/>
  <c r="F144" i="64"/>
  <c r="F135" i="64" s="1"/>
  <c r="F125" i="64"/>
  <c r="F122" i="64" s="1"/>
  <c r="F108" i="64"/>
  <c r="F112" i="64"/>
  <c r="F103" i="64"/>
  <c r="F97" i="64"/>
  <c r="F90" i="64"/>
  <c r="F72" i="64"/>
  <c r="F78" i="64"/>
  <c r="F118" i="64"/>
  <c r="F58" i="64"/>
  <c r="F52" i="64"/>
  <c r="F46" i="64"/>
  <c r="F19" i="64"/>
  <c r="F12" i="64"/>
  <c r="F86" i="66" l="1"/>
  <c r="F4" i="66"/>
  <c r="F52" i="66"/>
  <c r="F18" i="66" s="1"/>
  <c r="F89" i="64"/>
  <c r="F70" i="64"/>
  <c r="F4" i="64"/>
  <c r="F51" i="64"/>
  <c r="F18" i="64" s="1"/>
  <c r="F70" i="66" l="1"/>
  <c r="G3" i="66" s="1"/>
  <c r="F69" i="64"/>
  <c r="G3" i="64" s="1"/>
  <c r="F83" i="62"/>
  <c r="F83" i="63" l="1"/>
  <c r="F65" i="63"/>
  <c r="F61" i="63"/>
  <c r="F51" i="63"/>
  <c r="F44" i="63"/>
  <c r="F35" i="63"/>
  <c r="F27" i="63"/>
  <c r="F17" i="63"/>
  <c r="F4" i="63"/>
  <c r="F43" i="63" l="1"/>
  <c r="G3" i="63" s="1"/>
  <c r="F82" i="61"/>
  <c r="F65" i="61" l="1"/>
  <c r="F65" i="62" l="1"/>
  <c r="F61" i="62"/>
  <c r="F51" i="62"/>
  <c r="F44" i="62"/>
  <c r="F35" i="62"/>
  <c r="F27" i="62"/>
  <c r="F17" i="62"/>
  <c r="F4" i="62"/>
  <c r="F43" i="62" l="1"/>
  <c r="G3" i="62" s="1"/>
  <c r="F61" i="61"/>
  <c r="F51" i="61"/>
  <c r="F44" i="61"/>
  <c r="F35" i="61"/>
  <c r="F27" i="61"/>
  <c r="F17" i="61"/>
  <c r="F4" i="61"/>
  <c r="F43" i="61" l="1"/>
  <c r="G3" i="61" s="1"/>
  <c r="F83" i="60"/>
  <c r="F65" i="60"/>
  <c r="F61" i="60"/>
  <c r="F51" i="60"/>
  <c r="F44" i="60"/>
  <c r="F35" i="60"/>
  <c r="F27" i="60"/>
  <c r="F17" i="60"/>
  <c r="F4" i="60"/>
  <c r="F43" i="60" l="1"/>
  <c r="G3" i="60" s="1"/>
  <c r="F83" i="59"/>
  <c r="F65" i="59"/>
  <c r="F61" i="59"/>
  <c r="F51" i="59"/>
  <c r="F44" i="59"/>
  <c r="F43" i="59" s="1"/>
  <c r="F35" i="59"/>
  <c r="F27" i="59"/>
  <c r="F17" i="59"/>
  <c r="F4" i="59"/>
  <c r="F83" i="58"/>
  <c r="F51" i="58"/>
  <c r="F61" i="58"/>
  <c r="F65" i="58"/>
  <c r="F44" i="58"/>
  <c r="F27" i="58"/>
  <c r="F17" i="58"/>
  <c r="F4" i="58"/>
  <c r="G3" i="59" l="1"/>
  <c r="F43" i="58"/>
  <c r="G3" i="58" s="1"/>
  <c r="F35" i="58"/>
  <c r="F68" i="56" l="1"/>
  <c r="F50" i="56"/>
  <c r="F100" i="57" l="1"/>
  <c r="F95" i="57"/>
  <c r="F91" i="57"/>
  <c r="F73" i="57"/>
  <c r="F69" i="57"/>
  <c r="F59" i="57"/>
  <c r="F51" i="57"/>
  <c r="F49" i="57"/>
  <c r="F45" i="57"/>
  <c r="F36" i="57"/>
  <c r="F27" i="57"/>
  <c r="F16" i="57"/>
  <c r="F4" i="57"/>
  <c r="F90" i="57" l="1"/>
  <c r="F89" i="57" s="1"/>
  <c r="F48" i="57"/>
  <c r="F44" i="57" s="1"/>
  <c r="G3" i="57" s="1"/>
  <c r="F99" i="56"/>
  <c r="F94" i="56"/>
  <c r="F90" i="56"/>
  <c r="F89" i="56" s="1"/>
  <c r="F88" i="56" s="1"/>
  <c r="F72" i="56"/>
  <c r="F58" i="56"/>
  <c r="F48" i="56"/>
  <c r="F45" i="56"/>
  <c r="F36" i="56"/>
  <c r="F27" i="56"/>
  <c r="F16" i="56"/>
  <c r="F4" i="56"/>
  <c r="F47" i="56" l="1"/>
  <c r="F44" i="56" s="1"/>
  <c r="G3" i="56" s="1"/>
  <c r="F100" i="55"/>
  <c r="F95" i="55"/>
  <c r="F91" i="55"/>
  <c r="F90" i="55" s="1"/>
  <c r="F89" i="55" s="1"/>
  <c r="F73" i="55"/>
  <c r="F69" i="55"/>
  <c r="F59" i="55"/>
  <c r="F51" i="55"/>
  <c r="F49" i="55"/>
  <c r="F45" i="55"/>
  <c r="F36" i="55"/>
  <c r="F27" i="55"/>
  <c r="F16" i="55"/>
  <c r="F4" i="55"/>
  <c r="F48" i="55" l="1"/>
  <c r="F44" i="55" s="1"/>
  <c r="G3" i="55" s="1"/>
  <c r="F100" i="54"/>
  <c r="F95" i="54"/>
  <c r="F91" i="54"/>
  <c r="F73" i="54"/>
  <c r="F69" i="54"/>
  <c r="F59" i="54"/>
  <c r="F51" i="54"/>
  <c r="F49" i="54"/>
  <c r="F45" i="54"/>
  <c r="F36" i="54"/>
  <c r="F27" i="54"/>
  <c r="F16" i="54"/>
  <c r="F4" i="54"/>
  <c r="F90" i="54" l="1"/>
  <c r="F89" i="54" s="1"/>
  <c r="F48" i="54"/>
  <c r="F44" i="54" s="1"/>
  <c r="G3" i="54" s="1"/>
  <c r="F95" i="53"/>
  <c r="F90" i="52" l="1"/>
  <c r="F79" i="52" s="1"/>
  <c r="F75" i="52" l="1"/>
  <c r="F57" i="52"/>
  <c r="F65" i="52"/>
  <c r="F51" i="52"/>
  <c r="F37" i="52"/>
  <c r="F36" i="52" s="1"/>
  <c r="F100" i="53" l="1"/>
  <c r="F91" i="53"/>
  <c r="F90" i="53" s="1"/>
  <c r="F89" i="53" s="1"/>
  <c r="F73" i="53"/>
  <c r="F69" i="53"/>
  <c r="F59" i="53"/>
  <c r="F51" i="53"/>
  <c r="F49" i="53"/>
  <c r="F45" i="53"/>
  <c r="F36" i="53"/>
  <c r="F27" i="53"/>
  <c r="F16" i="53"/>
  <c r="F4" i="53"/>
  <c r="F48" i="53" l="1"/>
  <c r="F44" i="53" s="1"/>
  <c r="G3" i="53" s="1"/>
  <c r="F100" i="52"/>
  <c r="F104" i="52"/>
  <c r="F109" i="52"/>
  <c r="F55" i="52"/>
  <c r="F54" i="52" s="1"/>
  <c r="F50" i="52" s="1"/>
  <c r="F4" i="52"/>
  <c r="F27" i="52"/>
  <c r="F16" i="52"/>
  <c r="F99" i="52" l="1"/>
  <c r="F98" i="52" s="1"/>
  <c r="G3" i="52" s="1"/>
  <c r="F97" i="50"/>
  <c r="F76" i="50"/>
  <c r="F70" i="50"/>
  <c r="F56" i="50"/>
  <c r="F54" i="50"/>
  <c r="F45" i="50"/>
  <c r="F37" i="50"/>
  <c r="F28" i="50"/>
  <c r="F17" i="50"/>
  <c r="F4" i="50"/>
  <c r="G3" i="50" l="1"/>
  <c r="F4" i="48"/>
  <c r="F17" i="48"/>
  <c r="F28" i="48"/>
  <c r="F37" i="48"/>
  <c r="F45" i="48"/>
  <c r="F54" i="48"/>
  <c r="F70" i="48"/>
  <c r="F76" i="48"/>
  <c r="F97" i="48"/>
  <c r="F56" i="48"/>
  <c r="G3" i="48" l="1"/>
  <c r="F66" i="47"/>
  <c r="F54" i="47"/>
  <c r="F45" i="47"/>
  <c r="F28" i="47"/>
  <c r="F17" i="47"/>
  <c r="F73" i="46" l="1"/>
  <c r="F28" i="46" l="1"/>
  <c r="F93" i="47" l="1"/>
  <c r="F72" i="47"/>
  <c r="F37" i="47"/>
  <c r="F4" i="47"/>
  <c r="G3" i="47" l="1"/>
  <c r="F54" i="45"/>
  <c r="F94" i="46" l="1"/>
  <c r="F67" i="46"/>
  <c r="F54" i="46"/>
  <c r="F45" i="46"/>
  <c r="F37" i="46"/>
  <c r="F17" i="46"/>
  <c r="F4" i="46"/>
  <c r="F54" i="44"/>
  <c r="G3" i="46" l="1"/>
  <c r="F93" i="45"/>
  <c r="F72" i="45"/>
  <c r="F66" i="45"/>
  <c r="F45" i="45"/>
  <c r="F37" i="45"/>
  <c r="F28" i="45"/>
  <c r="F17" i="45"/>
  <c r="F4" i="45"/>
  <c r="G3" i="45" l="1"/>
  <c r="F93" i="44"/>
  <c r="F72" i="44"/>
  <c r="F66" i="44"/>
  <c r="F45" i="44"/>
  <c r="F37" i="44"/>
  <c r="F28" i="44"/>
  <c r="F17" i="44"/>
  <c r="F4" i="44"/>
  <c r="G3" i="44" l="1"/>
  <c r="F4" i="42"/>
  <c r="F17" i="42"/>
  <c r="F28" i="42"/>
  <c r="F37" i="42"/>
  <c r="F45" i="42"/>
  <c r="F67" i="42"/>
  <c r="F54" i="42"/>
  <c r="F73" i="42"/>
  <c r="F94" i="42"/>
  <c r="G3" i="42" l="1"/>
  <c r="F94" i="43"/>
  <c r="F73" i="43"/>
  <c r="F67" i="43"/>
  <c r="F54" i="43"/>
  <c r="F45" i="43"/>
  <c r="F37" i="43"/>
  <c r="F28" i="43"/>
  <c r="F17" i="43"/>
  <c r="F4" i="43"/>
  <c r="G3" i="43" l="1"/>
  <c r="F94" i="41"/>
  <c r="F73" i="41"/>
  <c r="F67" i="41"/>
  <c r="F54" i="41"/>
  <c r="F45" i="41"/>
  <c r="F37" i="41"/>
  <c r="F28" i="41"/>
  <c r="F17" i="41"/>
  <c r="F4" i="41"/>
  <c r="G3" i="41" l="1"/>
  <c r="F73" i="39"/>
  <c r="F95" i="39" l="1"/>
  <c r="F67" i="39"/>
  <c r="F54" i="39"/>
  <c r="F45" i="39"/>
  <c r="F37" i="39"/>
  <c r="F28" i="39"/>
  <c r="F17" i="39"/>
  <c r="F4" i="39"/>
  <c r="G3" i="39" l="1"/>
  <c r="F73" i="37"/>
  <c r="F95" i="38" l="1"/>
  <c r="F73" i="38"/>
  <c r="F67" i="38"/>
  <c r="F54" i="38"/>
  <c r="F45" i="38"/>
  <c r="F37" i="38"/>
  <c r="F28" i="38"/>
  <c r="F17" i="38"/>
  <c r="F4" i="38"/>
  <c r="G3" i="38" l="1"/>
  <c r="F95" i="37" l="1"/>
  <c r="F67" i="37"/>
  <c r="F54" i="37"/>
  <c r="F45" i="37"/>
  <c r="F37" i="37"/>
  <c r="F28" i="37"/>
  <c r="F17" i="37"/>
  <c r="F4" i="37"/>
  <c r="G3" i="37" l="1"/>
  <c r="F73" i="34"/>
  <c r="F96" i="36" l="1"/>
  <c r="F73" i="36"/>
  <c r="F67" i="36"/>
  <c r="F54" i="36"/>
  <c r="F45" i="36"/>
  <c r="F37" i="36"/>
  <c r="F28" i="36"/>
  <c r="F17" i="36"/>
  <c r="F4" i="36"/>
  <c r="F95" i="34"/>
  <c r="G3" i="36" l="1"/>
  <c r="F95" i="33"/>
  <c r="F73" i="33"/>
  <c r="F67" i="34" l="1"/>
  <c r="F54" i="34"/>
  <c r="F45" i="34"/>
  <c r="F37" i="34"/>
  <c r="F28" i="34"/>
  <c r="F17" i="34"/>
  <c r="F4" i="34"/>
  <c r="G3" i="34" l="1"/>
  <c r="F67" i="33"/>
  <c r="F54" i="33"/>
  <c r="F45" i="33"/>
  <c r="F37" i="33"/>
  <c r="F28" i="33"/>
  <c r="F17" i="33"/>
  <c r="F4" i="33"/>
  <c r="G3" i="33" l="1"/>
  <c r="F96" i="31"/>
  <c r="F28" i="31" l="1"/>
  <c r="F17" i="31"/>
  <c r="F73" i="31"/>
  <c r="F67" i="31"/>
  <c r="F54" i="31"/>
  <c r="F45" i="31"/>
  <c r="F37" i="31"/>
  <c r="F4" i="31"/>
  <c r="F96" i="32" l="1"/>
  <c r="F73" i="32"/>
  <c r="F67" i="32"/>
  <c r="F54" i="32"/>
  <c r="F45" i="32"/>
  <c r="F37" i="32"/>
  <c r="F28" i="32"/>
  <c r="F17" i="32"/>
  <c r="F4" i="32"/>
  <c r="G3" i="32" l="1"/>
  <c r="F96" i="30"/>
  <c r="F73" i="30"/>
  <c r="F67" i="30"/>
  <c r="F54" i="30"/>
  <c r="F45" i="30"/>
  <c r="F37" i="30"/>
  <c r="F28" i="30"/>
  <c r="F17" i="30"/>
  <c r="F4" i="30"/>
  <c r="G3" i="31"/>
  <c r="G3" i="30" l="1"/>
  <c r="F28" i="29"/>
  <c r="F45" i="29"/>
  <c r="F37" i="29"/>
  <c r="F96" i="29"/>
  <c r="F73" i="29"/>
  <c r="F67" i="29"/>
  <c r="F54" i="29"/>
  <c r="F17" i="29"/>
  <c r="F4" i="29"/>
  <c r="G3" i="29" l="1"/>
  <c r="F96" i="28"/>
  <c r="F73" i="28"/>
  <c r="F67" i="28"/>
  <c r="F54" i="28"/>
  <c r="F45" i="28"/>
  <c r="F37" i="28"/>
  <c r="F28" i="28"/>
  <c r="F17" i="28"/>
  <c r="F4" i="28"/>
  <c r="F96" i="27"/>
  <c r="F73" i="27"/>
  <c r="G3" i="28" l="1"/>
  <c r="F45" i="27"/>
  <c r="F128" i="26" l="1"/>
  <c r="F97" i="26"/>
  <c r="F67" i="27" l="1"/>
  <c r="F37" i="27"/>
  <c r="F28" i="27"/>
  <c r="F17" i="27"/>
  <c r="F4" i="27"/>
  <c r="F54" i="27" l="1"/>
  <c r="G3" i="27" s="1"/>
  <c r="F137" i="26"/>
  <c r="F119" i="26"/>
  <c r="F113" i="26"/>
  <c r="F106" i="26"/>
  <c r="F93" i="26"/>
  <c r="F91" i="26"/>
  <c r="F85" i="26"/>
  <c r="F77" i="26"/>
  <c r="F71" i="26"/>
  <c r="F66" i="26"/>
  <c r="F52" i="26"/>
  <c r="F44" i="26"/>
  <c r="F37" i="26"/>
  <c r="F28" i="26"/>
  <c r="F17" i="26"/>
  <c r="F4" i="26"/>
  <c r="F88" i="24"/>
  <c r="F124" i="26" l="1"/>
  <c r="F112" i="26"/>
  <c r="F63" i="26"/>
  <c r="F77" i="24"/>
  <c r="F139" i="24"/>
  <c r="F131" i="24"/>
  <c r="F126" i="24"/>
  <c r="F120" i="24"/>
  <c r="F115" i="24"/>
  <c r="F108" i="24"/>
  <c r="F97" i="24"/>
  <c r="F95" i="24" s="1"/>
  <c r="F85" i="24"/>
  <c r="F71" i="24"/>
  <c r="F66" i="24"/>
  <c r="F52" i="24"/>
  <c r="F44" i="24"/>
  <c r="F37" i="24"/>
  <c r="F28" i="24"/>
  <c r="F17" i="24"/>
  <c r="F4" i="24"/>
  <c r="F132" i="23"/>
  <c r="F116" i="23"/>
  <c r="F100" i="23"/>
  <c r="F96" i="23"/>
  <c r="F88" i="23"/>
  <c r="F77" i="23"/>
  <c r="G3" i="26" l="1"/>
  <c r="F63" i="24"/>
  <c r="F114" i="24"/>
  <c r="F125" i="24"/>
  <c r="F85" i="23"/>
  <c r="F66" i="23"/>
  <c r="F44" i="23"/>
  <c r="F37" i="23"/>
  <c r="F28" i="23"/>
  <c r="F17" i="23"/>
  <c r="F4" i="23"/>
  <c r="G3" i="24" l="1"/>
  <c r="F129" i="22"/>
  <c r="F99" i="22" l="1"/>
  <c r="F90" i="22"/>
  <c r="F4" i="22" l="1"/>
  <c r="F140" i="23"/>
  <c r="F127" i="23"/>
  <c r="F126" i="23" s="1"/>
  <c r="F121" i="23"/>
  <c r="F109" i="23"/>
  <c r="F71" i="23"/>
  <c r="F63" i="23" s="1"/>
  <c r="F52" i="23"/>
  <c r="F115" i="23" l="1"/>
  <c r="F94" i="23"/>
  <c r="G3" i="23" s="1"/>
  <c r="F121" i="21"/>
  <c r="F87" i="21"/>
  <c r="F52" i="21" l="1"/>
  <c r="F45" i="21" l="1"/>
  <c r="F37" i="21"/>
  <c r="F24" i="21" l="1"/>
  <c r="F171" i="22" l="1"/>
  <c r="F162" i="22"/>
  <c r="F158" i="22"/>
  <c r="F151" i="22"/>
  <c r="F146" i="22"/>
  <c r="F138" i="22"/>
  <c r="F125" i="22"/>
  <c r="F122" i="22"/>
  <c r="F113" i="22"/>
  <c r="F109" i="22"/>
  <c r="F82" i="22"/>
  <c r="F79" i="22" s="1"/>
  <c r="F71" i="22"/>
  <c r="F65" i="22" s="1"/>
  <c r="F56" i="22"/>
  <c r="F47" i="22"/>
  <c r="F40" i="22"/>
  <c r="F32" i="22"/>
  <c r="F27" i="22"/>
  <c r="F19" i="22"/>
  <c r="F15" i="22"/>
  <c r="F14" i="22" s="1"/>
  <c r="F120" i="22" l="1"/>
  <c r="F156" i="22"/>
  <c r="F106" i="22"/>
  <c r="F26" i="22"/>
  <c r="G3" i="22" s="1"/>
  <c r="F144" i="22"/>
  <c r="F177" i="21"/>
  <c r="F168" i="21"/>
  <c r="F164" i="21"/>
  <c r="F157" i="21"/>
  <c r="F152" i="21"/>
  <c r="F144" i="21"/>
  <c r="F133" i="21"/>
  <c r="F130" i="21"/>
  <c r="F117" i="21"/>
  <c r="F107" i="21"/>
  <c r="F104" i="21"/>
  <c r="F96" i="21"/>
  <c r="F76" i="21"/>
  <c r="F70" i="21" s="1"/>
  <c r="F61" i="21"/>
  <c r="F32" i="21"/>
  <c r="F31" i="21" s="1"/>
  <c r="F20" i="21"/>
  <c r="F17" i="21"/>
  <c r="F16" i="21" s="1"/>
  <c r="F7" i="21"/>
  <c r="F4" i="21" s="1"/>
  <c r="F84" i="21" l="1"/>
  <c r="F150" i="21"/>
  <c r="F128" i="21"/>
  <c r="F114" i="21"/>
  <c r="F162" i="21"/>
  <c r="G3" i="21" l="1"/>
  <c r="F164" i="20"/>
  <c r="F159" i="20"/>
  <c r="F186" i="20"/>
  <c r="F179" i="20"/>
  <c r="F175" i="20"/>
  <c r="F171" i="20"/>
  <c r="F151" i="20"/>
  <c r="F140" i="20"/>
  <c r="F137" i="20"/>
  <c r="F128" i="20"/>
  <c r="F124" i="20"/>
  <c r="F120" i="20"/>
  <c r="F111" i="20"/>
  <c r="F108" i="20"/>
  <c r="F100" i="20"/>
  <c r="F91" i="20"/>
  <c r="F80" i="20"/>
  <c r="F74" i="20" s="1"/>
  <c r="F65" i="20"/>
  <c r="F56" i="20"/>
  <c r="F49" i="20"/>
  <c r="F42" i="20"/>
  <c r="F39" i="20"/>
  <c r="F34" i="20"/>
  <c r="F27" i="20"/>
  <c r="F24" i="20"/>
  <c r="F20" i="20"/>
  <c r="F17" i="20"/>
  <c r="F7" i="20"/>
  <c r="F4" i="20" s="1"/>
  <c r="F33" i="20" l="1"/>
  <c r="F16" i="20"/>
  <c r="F118" i="20"/>
  <c r="F88" i="20"/>
  <c r="F169" i="20"/>
  <c r="F157" i="20"/>
  <c r="F135" i="20"/>
  <c r="F185" i="19"/>
  <c r="G3" i="20" l="1"/>
  <c r="F87" i="19"/>
  <c r="F77" i="19"/>
  <c r="F80" i="19" l="1"/>
  <c r="F196" i="19"/>
  <c r="F189" i="19"/>
  <c r="F181" i="19"/>
  <c r="F174" i="19"/>
  <c r="F169" i="19"/>
  <c r="F167" i="19" s="1"/>
  <c r="F161" i="19"/>
  <c r="F150" i="19"/>
  <c r="F145" i="19" s="1"/>
  <c r="F147" i="19"/>
  <c r="F138" i="19"/>
  <c r="F134" i="19"/>
  <c r="F130" i="19"/>
  <c r="F123" i="19"/>
  <c r="F119" i="19"/>
  <c r="F116" i="19"/>
  <c r="F108" i="19"/>
  <c r="F98" i="19"/>
  <c r="F67" i="19"/>
  <c r="F58" i="19"/>
  <c r="F51" i="19"/>
  <c r="F44" i="19"/>
  <c r="F41" i="19"/>
  <c r="F36" i="19"/>
  <c r="F29" i="19"/>
  <c r="F18" i="19" s="1"/>
  <c r="F26" i="19"/>
  <c r="F22" i="19"/>
  <c r="F19" i="19"/>
  <c r="F9" i="19"/>
  <c r="F6" i="19"/>
  <c r="F197" i="16"/>
  <c r="F167" i="16"/>
  <c r="F159" i="16"/>
  <c r="F117" i="16"/>
  <c r="F106" i="16"/>
  <c r="F96" i="16"/>
  <c r="F66" i="16"/>
  <c r="F57" i="16"/>
  <c r="F50" i="16"/>
  <c r="F195" i="17"/>
  <c r="F167" i="17"/>
  <c r="F159" i="17"/>
  <c r="F107" i="17"/>
  <c r="F97" i="17"/>
  <c r="F67" i="17"/>
  <c r="F58" i="17"/>
  <c r="F51" i="17"/>
  <c r="F9" i="17"/>
  <c r="F6" i="17"/>
  <c r="F4" i="17" s="1"/>
  <c r="F128" i="19" l="1"/>
  <c r="F4" i="19"/>
  <c r="F76" i="19"/>
  <c r="F179" i="19"/>
  <c r="F95" i="19"/>
  <c r="F35" i="19"/>
  <c r="F114" i="17"/>
  <c r="F78" i="17"/>
  <c r="G3" i="19" l="1"/>
  <c r="F44" i="17"/>
  <c r="F41" i="17"/>
  <c r="F19" i="17" l="1"/>
  <c r="F29" i="17" l="1"/>
  <c r="F26" i="17"/>
  <c r="F22" i="17"/>
  <c r="F18" i="17" s="1"/>
  <c r="F6" i="14"/>
  <c r="F246" i="1" l="1"/>
  <c r="F241" i="1"/>
  <c r="F237" i="1" s="1"/>
  <c r="F231" i="1"/>
  <c r="F227" i="1"/>
  <c r="F222" i="1"/>
  <c r="F215" i="1"/>
  <c r="F209" i="1" s="1"/>
  <c r="F204" i="1"/>
  <c r="F198" i="1"/>
  <c r="F195" i="1"/>
  <c r="F190" i="1"/>
  <c r="F179" i="1"/>
  <c r="F176" i="1"/>
  <c r="F173" i="1" s="1"/>
  <c r="F166" i="1"/>
  <c r="F163" i="1"/>
  <c r="F158" i="1"/>
  <c r="F151" i="1" s="1"/>
  <c r="F155" i="1"/>
  <c r="F152" i="1"/>
  <c r="F143" i="1"/>
  <c r="F136" i="1"/>
  <c r="F133" i="1" s="1"/>
  <c r="F128" i="1"/>
  <c r="F124" i="1"/>
  <c r="F121" i="1"/>
  <c r="F118" i="1"/>
  <c r="F114" i="1"/>
  <c r="F109" i="1"/>
  <c r="F103" i="1"/>
  <c r="F99" i="1"/>
  <c r="F90" i="1"/>
  <c r="F89" i="1" s="1"/>
  <c r="F85" i="1"/>
  <c r="F81" i="1"/>
  <c r="F71" i="1"/>
  <c r="F69" i="1" s="1"/>
  <c r="F64" i="1"/>
  <c r="F59" i="1"/>
  <c r="F50" i="1"/>
  <c r="F44" i="1"/>
  <c r="F39" i="1"/>
  <c r="F33" i="1"/>
  <c r="F30" i="1"/>
  <c r="F18" i="1"/>
  <c r="F10" i="1"/>
  <c r="F5" i="1"/>
  <c r="F48" i="1" l="1"/>
  <c r="F24" i="1"/>
  <c r="F221" i="1"/>
  <c r="F108" i="1"/>
  <c r="F188" i="1"/>
  <c r="F4" i="1"/>
  <c r="G3" i="1" s="1"/>
  <c r="F113" i="16"/>
  <c r="F93" i="16" s="1"/>
  <c r="F43" i="16" l="1"/>
  <c r="F40" i="16"/>
  <c r="F29" i="16" l="1"/>
  <c r="F25" i="16"/>
  <c r="F188" i="17" l="1"/>
  <c r="F183" i="17"/>
  <c r="F179" i="17"/>
  <c r="F177" i="17" s="1"/>
  <c r="F172" i="17"/>
  <c r="F165" i="17" s="1"/>
  <c r="F148" i="17"/>
  <c r="F145" i="17"/>
  <c r="F143" i="17" s="1"/>
  <c r="F136" i="17"/>
  <c r="F132" i="17"/>
  <c r="F128" i="17"/>
  <c r="F121" i="17"/>
  <c r="F117" i="17"/>
  <c r="F94" i="17" s="1"/>
  <c r="F85" i="17"/>
  <c r="F76" i="17" s="1"/>
  <c r="F36" i="17"/>
  <c r="F35" i="17" s="1"/>
  <c r="F126" i="17" l="1"/>
  <c r="G3" i="17" s="1"/>
  <c r="F190" i="16"/>
  <c r="F185" i="16"/>
  <c r="F181" i="16"/>
  <c r="F179" i="16" s="1"/>
  <c r="F173" i="16"/>
  <c r="F165" i="16" s="1"/>
  <c r="F148" i="16"/>
  <c r="F145" i="16"/>
  <c r="F143" i="16" s="1"/>
  <c r="F136" i="16"/>
  <c r="F132" i="16"/>
  <c r="F128" i="16"/>
  <c r="F84" i="16"/>
  <c r="F77" i="16"/>
  <c r="F75" i="16" s="1"/>
  <c r="F35" i="16"/>
  <c r="F34" i="16" s="1"/>
  <c r="F21" i="16"/>
  <c r="F17" i="16"/>
  <c r="F16" i="16" s="1"/>
  <c r="F7" i="16"/>
  <c r="F4" i="16" s="1"/>
  <c r="F126" i="16" l="1"/>
  <c r="G3" i="16"/>
  <c r="F137" i="15"/>
  <c r="F122" i="15" l="1"/>
  <c r="F118" i="15"/>
  <c r="F98" i="15" l="1"/>
  <c r="F167" i="14" l="1"/>
  <c r="F120" i="14" l="1"/>
  <c r="F47" i="14" l="1"/>
  <c r="F203" i="15" l="1"/>
  <c r="F196" i="15"/>
  <c r="F193" i="15"/>
  <c r="F188" i="15"/>
  <c r="F185" i="15"/>
  <c r="F182" i="15"/>
  <c r="F174" i="15"/>
  <c r="F168" i="15"/>
  <c r="F160" i="15"/>
  <c r="F149" i="15"/>
  <c r="F146" i="15"/>
  <c r="F133" i="15"/>
  <c r="F129" i="15"/>
  <c r="F110" i="15"/>
  <c r="F86" i="15"/>
  <c r="F79" i="15"/>
  <c r="F68" i="15"/>
  <c r="F59" i="15"/>
  <c r="F52" i="15"/>
  <c r="F50" i="15" s="1"/>
  <c r="F41" i="15"/>
  <c r="F38" i="15"/>
  <c r="F34" i="15"/>
  <c r="F28" i="15"/>
  <c r="F25" i="15"/>
  <c r="F21" i="15"/>
  <c r="F17" i="15"/>
  <c r="F7" i="15"/>
  <c r="F4" i="15" s="1"/>
  <c r="F218" i="14"/>
  <c r="F27" i="14"/>
  <c r="F20" i="14"/>
  <c r="F144" i="15" l="1"/>
  <c r="F166" i="15"/>
  <c r="F180" i="15"/>
  <c r="F16" i="15"/>
  <c r="F33" i="15"/>
  <c r="F95" i="15"/>
  <c r="F77" i="15"/>
  <c r="F127" i="15"/>
  <c r="F174" i="13"/>
  <c r="G3" i="15" l="1"/>
  <c r="F111" i="13"/>
  <c r="F21" i="13" l="1"/>
  <c r="F11" i="13" l="1"/>
  <c r="F211" i="14"/>
  <c r="F208" i="14"/>
  <c r="F205" i="14"/>
  <c r="F200" i="14"/>
  <c r="F197" i="14"/>
  <c r="F194" i="14"/>
  <c r="F186" i="14"/>
  <c r="F180" i="14"/>
  <c r="F172" i="14"/>
  <c r="F159" i="14"/>
  <c r="F156" i="14"/>
  <c r="F147" i="14"/>
  <c r="F143" i="14"/>
  <c r="F139" i="14"/>
  <c r="F132" i="14"/>
  <c r="F128" i="14"/>
  <c r="F107" i="14"/>
  <c r="F93" i="14"/>
  <c r="F86" i="14"/>
  <c r="F84" i="14" s="1"/>
  <c r="F75" i="14"/>
  <c r="F66" i="14"/>
  <c r="F59" i="14"/>
  <c r="F57" i="14" s="1"/>
  <c r="F44" i="14"/>
  <c r="F40" i="14"/>
  <c r="F34" i="14"/>
  <c r="F31" i="14"/>
  <c r="F10" i="14"/>
  <c r="F4" i="14" s="1"/>
  <c r="F137" i="14" l="1"/>
  <c r="F19" i="14"/>
  <c r="F192" i="14"/>
  <c r="F104" i="14"/>
  <c r="F178" i="14"/>
  <c r="F154" i="14"/>
  <c r="F39" i="14"/>
  <c r="F198" i="13"/>
  <c r="F187" i="13"/>
  <c r="F136" i="13"/>
  <c r="F182" i="13"/>
  <c r="F42" i="13"/>
  <c r="F224" i="13"/>
  <c r="F219" i="13" s="1"/>
  <c r="F212" i="13"/>
  <c r="F209" i="13"/>
  <c r="F206" i="13"/>
  <c r="F201" i="13"/>
  <c r="F195" i="13"/>
  <c r="F163" i="13"/>
  <c r="F160" i="13"/>
  <c r="F151" i="13"/>
  <c r="F147" i="13"/>
  <c r="F143" i="13"/>
  <c r="F132" i="13"/>
  <c r="F124" i="13"/>
  <c r="F101" i="13"/>
  <c r="F95" i="13"/>
  <c r="F88" i="13"/>
  <c r="F77" i="13"/>
  <c r="F68" i="13"/>
  <c r="F61" i="13"/>
  <c r="F59" i="13" s="1"/>
  <c r="F49" i="13"/>
  <c r="F46" i="13"/>
  <c r="F36" i="13"/>
  <c r="F33" i="13"/>
  <c r="F28" i="13"/>
  <c r="F6" i="13"/>
  <c r="F180" i="13" l="1"/>
  <c r="G3" i="14"/>
  <c r="F158" i="13"/>
  <c r="F86" i="13"/>
  <c r="F20" i="13"/>
  <c r="F4" i="13"/>
  <c r="F141" i="13"/>
  <c r="F193" i="13"/>
  <c r="F108" i="13"/>
  <c r="F41" i="13"/>
  <c r="F211" i="12"/>
  <c r="F196" i="12"/>
  <c r="G3" i="13" l="1"/>
  <c r="F146" i="12"/>
  <c r="F94" i="12" l="1"/>
  <c r="F135" i="12" l="1"/>
  <c r="F100" i="12"/>
  <c r="F180" i="12" l="1"/>
  <c r="F60" i="12"/>
  <c r="F58" i="12" s="1"/>
  <c r="F21" i="12"/>
  <c r="F223" i="12"/>
  <c r="F218" i="12" s="1"/>
  <c r="F208" i="12"/>
  <c r="F205" i="12"/>
  <c r="F200" i="12"/>
  <c r="F193" i="12"/>
  <c r="F185" i="12"/>
  <c r="F178" i="12"/>
  <c r="F172" i="12"/>
  <c r="F161" i="12"/>
  <c r="F158" i="12"/>
  <c r="F150" i="12"/>
  <c r="F142" i="12"/>
  <c r="F140" i="12" s="1"/>
  <c r="F131" i="12"/>
  <c r="F123" i="12"/>
  <c r="F110" i="12"/>
  <c r="F87" i="12"/>
  <c r="F76" i="12"/>
  <c r="F67" i="12"/>
  <c r="F51" i="12"/>
  <c r="F46" i="12"/>
  <c r="F43" i="12"/>
  <c r="F39" i="12"/>
  <c r="F33" i="12"/>
  <c r="F30" i="12"/>
  <c r="F25" i="12"/>
  <c r="F11" i="12"/>
  <c r="F6" i="12"/>
  <c r="F157" i="12" l="1"/>
  <c r="F107" i="12"/>
  <c r="F4" i="12"/>
  <c r="F191" i="12"/>
  <c r="F85" i="12"/>
  <c r="F38" i="12"/>
  <c r="F20" i="12"/>
  <c r="G3" i="12" l="1"/>
  <c r="F204" i="11"/>
  <c r="F176" i="11"/>
  <c r="F120" i="11" l="1"/>
  <c r="F107" i="11"/>
  <c r="F59" i="11" l="1"/>
  <c r="F25" i="11" l="1"/>
  <c r="F21" i="11" l="1"/>
  <c r="F6" i="11" l="1"/>
  <c r="F219" i="11"/>
  <c r="F214" i="11" s="1"/>
  <c r="F207" i="11"/>
  <c r="F201" i="11"/>
  <c r="F196" i="11"/>
  <c r="F192" i="11"/>
  <c r="F189" i="11"/>
  <c r="F181" i="11"/>
  <c r="F168" i="11"/>
  <c r="F157" i="11"/>
  <c r="F154" i="11"/>
  <c r="F145" i="11"/>
  <c r="F141" i="11"/>
  <c r="F137" i="11"/>
  <c r="F128" i="11"/>
  <c r="F104" i="11" s="1"/>
  <c r="F93" i="11"/>
  <c r="F86" i="11"/>
  <c r="F75" i="11"/>
  <c r="F66" i="11"/>
  <c r="F57" i="11"/>
  <c r="F50" i="11"/>
  <c r="F46" i="11"/>
  <c r="F43" i="11"/>
  <c r="F39" i="11"/>
  <c r="F33" i="11"/>
  <c r="F30" i="11"/>
  <c r="F20" i="11" s="1"/>
  <c r="F11" i="11"/>
  <c r="F187" i="11" l="1"/>
  <c r="F152" i="11"/>
  <c r="F38" i="11"/>
  <c r="F4" i="11"/>
  <c r="F174" i="11"/>
  <c r="F135" i="11"/>
  <c r="F84" i="11"/>
  <c r="F35" i="10"/>
  <c r="G3" i="11" l="1"/>
  <c r="F69" i="10"/>
  <c r="F86" i="10"/>
  <c r="F120" i="10"/>
  <c r="F142" i="10"/>
  <c r="F45" i="10"/>
  <c r="F16" i="10"/>
  <c r="F192" i="10" l="1"/>
  <c r="F188" i="10"/>
  <c r="F177" i="10"/>
  <c r="F173" i="10"/>
  <c r="F167" i="10" s="1"/>
  <c r="F162" i="10"/>
  <c r="F156" i="10"/>
  <c r="F150" i="10"/>
  <c r="F139" i="10"/>
  <c r="F129" i="10"/>
  <c r="F117" i="10"/>
  <c r="F109" i="10"/>
  <c r="F104" i="10"/>
  <c r="F97" i="10"/>
  <c r="F78" i="10"/>
  <c r="F68" i="10"/>
  <c r="F62" i="10"/>
  <c r="F52" i="10"/>
  <c r="F50" i="10" s="1"/>
  <c r="F41" i="10"/>
  <c r="F32" i="10"/>
  <c r="F28" i="10"/>
  <c r="F22" i="10" s="1"/>
  <c r="F9" i="10"/>
  <c r="F5" i="10"/>
  <c r="F4" i="10" l="1"/>
  <c r="F184" i="10"/>
  <c r="F94" i="10"/>
  <c r="F115" i="10"/>
  <c r="F148" i="10"/>
  <c r="F39" i="10"/>
  <c r="F136" i="10"/>
  <c r="F127" i="9"/>
  <c r="F114" i="9"/>
  <c r="F17" i="9"/>
  <c r="F185" i="9"/>
  <c r="F200" i="9"/>
  <c r="F130" i="9"/>
  <c r="F84" i="9"/>
  <c r="F196" i="9"/>
  <c r="F192" i="9" s="1"/>
  <c r="F181" i="9"/>
  <c r="F170" i="9"/>
  <c r="F164" i="9"/>
  <c r="F158" i="9"/>
  <c r="F151" i="9"/>
  <c r="F148" i="9"/>
  <c r="F138" i="9"/>
  <c r="F119" i="9"/>
  <c r="F107" i="9"/>
  <c r="F97" i="9"/>
  <c r="F91" i="9"/>
  <c r="F73" i="9"/>
  <c r="F72" i="9" s="1"/>
  <c r="F66" i="9"/>
  <c r="F56" i="9"/>
  <c r="F54" i="9" s="1"/>
  <c r="F49" i="9"/>
  <c r="F46" i="9"/>
  <c r="F42" i="9"/>
  <c r="F36" i="9"/>
  <c r="F33" i="9"/>
  <c r="F29" i="9"/>
  <c r="F9" i="9"/>
  <c r="F5" i="9"/>
  <c r="F4" i="9" s="1"/>
  <c r="G3" i="10" l="1"/>
  <c r="F145" i="9"/>
  <c r="F83" i="9"/>
  <c r="F156" i="9"/>
  <c r="F175" i="9"/>
  <c r="F104" i="9"/>
  <c r="F40" i="9"/>
  <c r="F23" i="9"/>
  <c r="F125" i="9"/>
  <c r="F146" i="8"/>
  <c r="F26" i="8"/>
  <c r="F106" i="8"/>
  <c r="F99" i="8"/>
  <c r="F95" i="8"/>
  <c r="F226" i="8"/>
  <c r="F222" i="8"/>
  <c r="F211" i="8"/>
  <c r="F205" i="8"/>
  <c r="F200" i="8"/>
  <c r="F191" i="8"/>
  <c r="F185" i="8"/>
  <c r="F179" i="8"/>
  <c r="F168" i="8"/>
  <c r="F165" i="8"/>
  <c r="F162" i="8" s="1"/>
  <c r="F155" i="8"/>
  <c r="F141" i="8" s="1"/>
  <c r="F143" i="8"/>
  <c r="F135" i="8"/>
  <c r="F130" i="8"/>
  <c r="F123" i="8"/>
  <c r="F114" i="8"/>
  <c r="F110" i="8"/>
  <c r="F103" i="8"/>
  <c r="F84" i="8"/>
  <c r="F83" i="8" s="1"/>
  <c r="F76" i="8"/>
  <c r="F75" i="8" s="1"/>
  <c r="F65" i="8"/>
  <c r="F63" i="8" s="1"/>
  <c r="F58" i="8"/>
  <c r="F55" i="8"/>
  <c r="F51" i="8"/>
  <c r="F45" i="8"/>
  <c r="F40" i="8"/>
  <c r="F37" i="8"/>
  <c r="F34" i="8"/>
  <c r="F17" i="8"/>
  <c r="F9" i="8"/>
  <c r="F5" i="8"/>
  <c r="G3" i="9" l="1"/>
  <c r="F4" i="8"/>
  <c r="F23" i="8"/>
  <c r="F49" i="8"/>
  <c r="F94" i="8"/>
  <c r="F120" i="8"/>
  <c r="F177" i="8"/>
  <c r="F196" i="8"/>
  <c r="F218" i="8"/>
  <c r="F223" i="7"/>
  <c r="F218" i="7" s="1"/>
  <c r="F184" i="7"/>
  <c r="F149" i="7"/>
  <c r="F138" i="7"/>
  <c r="F113" i="7"/>
  <c r="F80" i="7"/>
  <c r="F79" i="7" s="1"/>
  <c r="F49" i="7"/>
  <c r="F44" i="7"/>
  <c r="F26" i="7"/>
  <c r="F107" i="7"/>
  <c r="F100" i="7"/>
  <c r="F88" i="7"/>
  <c r="F55" i="7"/>
  <c r="F235" i="7"/>
  <c r="F231" i="7"/>
  <c r="F212" i="7"/>
  <c r="F207" i="7"/>
  <c r="F198" i="7"/>
  <c r="F192" i="7"/>
  <c r="F189" i="7"/>
  <c r="F172" i="7"/>
  <c r="F169" i="7"/>
  <c r="F159" i="7"/>
  <c r="F146" i="7"/>
  <c r="F133" i="7"/>
  <c r="F126" i="7"/>
  <c r="F117" i="7"/>
  <c r="F110" i="7"/>
  <c r="F69" i="7"/>
  <c r="F67" i="7" s="1"/>
  <c r="F62" i="7"/>
  <c r="F59" i="7"/>
  <c r="F38" i="7"/>
  <c r="F34" i="7"/>
  <c r="F17" i="7"/>
  <c r="F9" i="7"/>
  <c r="F5" i="7"/>
  <c r="F176" i="6"/>
  <c r="F133" i="6"/>
  <c r="F123" i="6"/>
  <c r="F89" i="6"/>
  <c r="F51" i="6"/>
  <c r="F136" i="6"/>
  <c r="F208" i="6"/>
  <c r="F203" i="6" s="1"/>
  <c r="F191" i="6"/>
  <c r="F187" i="6" s="1"/>
  <c r="F44" i="6"/>
  <c r="F220" i="6"/>
  <c r="F216" i="6"/>
  <c r="F197" i="6"/>
  <c r="F182" i="6"/>
  <c r="F173" i="6"/>
  <c r="F169" i="6"/>
  <c r="F158" i="6"/>
  <c r="F155" i="6"/>
  <c r="F145" i="6"/>
  <c r="F116" i="6"/>
  <c r="F107" i="6"/>
  <c r="F102" i="6"/>
  <c r="F96" i="6"/>
  <c r="F81" i="6"/>
  <c r="F64" i="6"/>
  <c r="F62" i="6" s="1"/>
  <c r="F57" i="6"/>
  <c r="F54" i="6"/>
  <c r="F39" i="6"/>
  <c r="F33" i="6"/>
  <c r="F29" i="6"/>
  <c r="F17" i="6"/>
  <c r="F9" i="6"/>
  <c r="F5" i="6"/>
  <c r="F109" i="5"/>
  <c r="F84" i="5"/>
  <c r="F233" i="5"/>
  <c r="F225" i="5" s="1"/>
  <c r="F229" i="5"/>
  <c r="F220" i="5"/>
  <c r="F216" i="5" s="1"/>
  <c r="F210" i="5"/>
  <c r="F204" i="5" s="1"/>
  <c r="F199" i="5"/>
  <c r="F193" i="5"/>
  <c r="F190" i="5"/>
  <c r="F185" i="5"/>
  <c r="F174" i="5"/>
  <c r="F171" i="5"/>
  <c r="F161" i="5"/>
  <c r="F154" i="5"/>
  <c r="F151" i="5"/>
  <c r="F141" i="5"/>
  <c r="F134" i="5"/>
  <c r="F125" i="5"/>
  <c r="F121" i="5"/>
  <c r="F118" i="5"/>
  <c r="F113" i="5"/>
  <c r="F102" i="5"/>
  <c r="F94" i="5"/>
  <c r="F89" i="5"/>
  <c r="F73" i="5"/>
  <c r="F71" i="5" s="1"/>
  <c r="F66" i="5"/>
  <c r="F61" i="5"/>
  <c r="F52" i="5"/>
  <c r="F46" i="5"/>
  <c r="F41" i="5"/>
  <c r="F35" i="5"/>
  <c r="F31" i="5"/>
  <c r="F19" i="5"/>
  <c r="F10" i="5"/>
  <c r="F5" i="5"/>
  <c r="F166" i="7" l="1"/>
  <c r="F23" i="7"/>
  <c r="G3" i="8"/>
  <c r="F227" i="7"/>
  <c r="F99" i="7"/>
  <c r="F144" i="7"/>
  <c r="F123" i="7"/>
  <c r="F87" i="7"/>
  <c r="F203" i="7"/>
  <c r="F182" i="7"/>
  <c r="F4" i="7"/>
  <c r="F53" i="7"/>
  <c r="F80" i="6"/>
  <c r="F167" i="6"/>
  <c r="F74" i="6"/>
  <c r="F113" i="6"/>
  <c r="F49" i="6"/>
  <c r="F23" i="6"/>
  <c r="F152" i="6"/>
  <c r="F4" i="6"/>
  <c r="F95" i="6"/>
  <c r="F131" i="6"/>
  <c r="F212" i="6"/>
  <c r="F168" i="5"/>
  <c r="F4" i="5"/>
  <c r="F93" i="5"/>
  <c r="F149" i="5"/>
  <c r="F131" i="5"/>
  <c r="F183" i="5"/>
  <c r="F50" i="5"/>
  <c r="F108" i="5"/>
  <c r="F83" i="5"/>
  <c r="F25" i="5"/>
  <c r="F231" i="4"/>
  <c r="F222" i="4"/>
  <c r="F218" i="4" s="1"/>
  <c r="F145" i="4"/>
  <c r="F124" i="4"/>
  <c r="F73" i="4"/>
  <c r="F71" i="4" s="1"/>
  <c r="F235" i="4"/>
  <c r="F212" i="4"/>
  <c r="F206" i="4" s="1"/>
  <c r="F201" i="4"/>
  <c r="F195" i="4"/>
  <c r="F192" i="4"/>
  <c r="F187" i="4"/>
  <c r="F176" i="4"/>
  <c r="F173" i="4"/>
  <c r="F170" i="4" s="1"/>
  <c r="F163" i="4"/>
  <c r="F156" i="4"/>
  <c r="F153" i="4"/>
  <c r="F140" i="4"/>
  <c r="F133" i="4"/>
  <c r="F120" i="4"/>
  <c r="F117" i="4"/>
  <c r="F112" i="4"/>
  <c r="F107" i="4"/>
  <c r="F100" i="4"/>
  <c r="F92" i="4"/>
  <c r="F87" i="4"/>
  <c r="F83" i="4" s="1"/>
  <c r="F66" i="4"/>
  <c r="F61" i="4"/>
  <c r="F52" i="4"/>
  <c r="F46" i="4"/>
  <c r="F41" i="4"/>
  <c r="F35" i="4"/>
  <c r="F31" i="4"/>
  <c r="F19" i="4"/>
  <c r="F10" i="4"/>
  <c r="F5" i="4"/>
  <c r="F91" i="4" l="1"/>
  <c r="G3" i="7"/>
  <c r="G3" i="6"/>
  <c r="G3" i="5"/>
  <c r="F106" i="4"/>
  <c r="F130" i="4"/>
  <c r="F151" i="4"/>
  <c r="F50" i="4"/>
  <c r="F25" i="4"/>
  <c r="F4" i="4"/>
  <c r="F185" i="4"/>
  <c r="F227" i="4"/>
  <c r="F51" i="3"/>
  <c r="G3" i="4" l="1"/>
  <c r="F101" i="3"/>
  <c r="F97" i="3"/>
  <c r="F171" i="3"/>
  <c r="F174" i="3"/>
  <c r="F236" i="3"/>
  <c r="F231" i="3"/>
  <c r="F219" i="3"/>
  <c r="F216" i="3" s="1"/>
  <c r="F210" i="3"/>
  <c r="F204" i="3" s="1"/>
  <c r="F199" i="3"/>
  <c r="F193" i="3"/>
  <c r="F190" i="3"/>
  <c r="F185" i="3"/>
  <c r="F161" i="3"/>
  <c r="F154" i="3"/>
  <c r="F151" i="3"/>
  <c r="F141" i="3"/>
  <c r="F134" i="3"/>
  <c r="F126" i="3"/>
  <c r="F122" i="3"/>
  <c r="F119" i="3"/>
  <c r="F114" i="3"/>
  <c r="F109" i="3"/>
  <c r="F91" i="3"/>
  <c r="F86" i="3"/>
  <c r="F82" i="3" s="1"/>
  <c r="F72" i="3"/>
  <c r="F70" i="3" s="1"/>
  <c r="F65" i="3"/>
  <c r="F60" i="3"/>
  <c r="F45" i="3"/>
  <c r="F40" i="3"/>
  <c r="F34" i="3"/>
  <c r="F30" i="3"/>
  <c r="F18" i="3"/>
  <c r="F10" i="3"/>
  <c r="F5" i="3"/>
  <c r="F149" i="3" l="1"/>
  <c r="F131" i="3"/>
  <c r="F168" i="3"/>
  <c r="F90" i="3"/>
  <c r="F227" i="3"/>
  <c r="F49" i="3"/>
  <c r="F183" i="3"/>
  <c r="F24" i="3"/>
  <c r="F4" i="3"/>
  <c r="F108" i="3"/>
  <c r="F107" i="2"/>
  <c r="F30" i="2"/>
  <c r="F5" i="2"/>
  <c r="F10" i="2"/>
  <c r="F18" i="2"/>
  <c r="F36" i="2"/>
  <c r="F24" i="2" s="1"/>
  <c r="F42" i="2"/>
  <c r="F47" i="2"/>
  <c r="F53" i="2"/>
  <c r="F62" i="2"/>
  <c r="F67" i="2"/>
  <c r="F74" i="2"/>
  <c r="F72" i="2" s="1"/>
  <c r="F85" i="2"/>
  <c r="F90" i="2"/>
  <c r="F95" i="2"/>
  <c r="F104" i="2"/>
  <c r="F113" i="2"/>
  <c r="F118" i="2"/>
  <c r="F122" i="2"/>
  <c r="F125" i="2"/>
  <c r="F128" i="2"/>
  <c r="F132" i="2"/>
  <c r="F140" i="2"/>
  <c r="F147" i="2"/>
  <c r="F156" i="2"/>
  <c r="F159" i="2"/>
  <c r="F162" i="2"/>
  <c r="F168" i="2"/>
  <c r="F172" i="2"/>
  <c r="F180" i="2"/>
  <c r="F183" i="2"/>
  <c r="F193" i="2"/>
  <c r="F198" i="2"/>
  <c r="F201" i="2"/>
  <c r="F207" i="2"/>
  <c r="F218" i="2"/>
  <c r="F212" i="2" s="1"/>
  <c r="F225" i="2"/>
  <c r="F230" i="2"/>
  <c r="F224" i="2" s="1"/>
  <c r="F242" i="2"/>
  <c r="F247" i="2"/>
  <c r="F94" i="2" l="1"/>
  <c r="F84" i="2"/>
  <c r="F238" i="2"/>
  <c r="F137" i="2"/>
  <c r="F177" i="2"/>
  <c r="F155" i="2"/>
  <c r="F4" i="2"/>
  <c r="G3" i="3"/>
  <c r="F191" i="2"/>
  <c r="F112" i="2"/>
  <c r="F51" i="2"/>
  <c r="G3" i="2" l="1"/>
</calcChain>
</file>

<file path=xl/sharedStrings.xml><?xml version="1.0" encoding="utf-8"?>
<sst xmlns="http://schemas.openxmlformats.org/spreadsheetml/2006/main" count="17871" uniqueCount="1826">
  <si>
    <t>AJB v68 1968</t>
  </si>
  <si>
    <t>Part</t>
  </si>
  <si>
    <t>Entries</t>
  </si>
  <si>
    <t>Total</t>
  </si>
  <si>
    <t>History, Reports</t>
  </si>
  <si>
    <t>Bibliography</t>
  </si>
  <si>
    <t>Sources</t>
  </si>
  <si>
    <t>Bibliographic Publications</t>
  </si>
  <si>
    <t>Reviews of Literatures</t>
  </si>
  <si>
    <t>History</t>
  </si>
  <si>
    <t>Biography</t>
  </si>
  <si>
    <t>Personal Notes</t>
  </si>
  <si>
    <t>Obituaries</t>
  </si>
  <si>
    <t>Meetings, Expeditions</t>
  </si>
  <si>
    <t>International Cooperation, Present Situation, Progress</t>
  </si>
  <si>
    <t>International Cooperation</t>
  </si>
  <si>
    <t>Present Situation, Progress</t>
  </si>
  <si>
    <t>Astronomy in Various Countries</t>
  </si>
  <si>
    <t>Teaching in Astronomy</t>
  </si>
  <si>
    <t>Astronomical Literature, Border Fields</t>
  </si>
  <si>
    <t>Conference Proceedings</t>
  </si>
  <si>
    <t>Mathematics</t>
  </si>
  <si>
    <t>Automation, Techniques, Numerical Methods</t>
  </si>
  <si>
    <t>Physics</t>
  </si>
  <si>
    <t>Spectrum</t>
  </si>
  <si>
    <t>Astronautics</t>
  </si>
  <si>
    <t>Spaceflight</t>
  </si>
  <si>
    <t>Lunar Probes, Lunar Satellites</t>
  </si>
  <si>
    <t>Interplanetary Probes</t>
  </si>
  <si>
    <t>Artificial Earth Satellites, Space Probes</t>
  </si>
  <si>
    <t>Observations, Methods of Observation</t>
  </si>
  <si>
    <t>Orbital Motion</t>
  </si>
  <si>
    <t>Individual Earth Satellites, Individual Space Probes</t>
  </si>
  <si>
    <t>Miscellanea</t>
  </si>
  <si>
    <t>Life in the Cosmos</t>
  </si>
  <si>
    <t>Instruments</t>
  </si>
  <si>
    <t>Optics, Techniques, Observational Experiences</t>
  </si>
  <si>
    <t>Reflectors, Refractors</t>
  </si>
  <si>
    <t>Astronomical Instruments</t>
  </si>
  <si>
    <t>Transit Instruments</t>
  </si>
  <si>
    <t>Solar Instruments</t>
  </si>
  <si>
    <t>Instruments for Satellite Observation</t>
  </si>
  <si>
    <t>Space Instrumentation</t>
  </si>
  <si>
    <t>Radio Telescopes</t>
  </si>
  <si>
    <t>Radio Communication to Extraterrestrial Civilizations</t>
  </si>
  <si>
    <t>Other Instruments</t>
  </si>
  <si>
    <t>Auxillary Instruments</t>
  </si>
  <si>
    <t>Auxillary Instruments for Astronomical Instruments</t>
  </si>
  <si>
    <t>Instruments for Data Reduction</t>
  </si>
  <si>
    <t>Image Tubes, TV Cameras</t>
  </si>
  <si>
    <t>Utilization for Solar Energy</t>
  </si>
  <si>
    <t>Chronometry</t>
  </si>
  <si>
    <t>Sundials</t>
  </si>
  <si>
    <t>Photography</t>
  </si>
  <si>
    <t>Positional Astronomy</t>
  </si>
  <si>
    <t>Astrometry</t>
  </si>
  <si>
    <t>Star Catalogues, Star Charts</t>
  </si>
  <si>
    <t>Star Catalogues</t>
  </si>
  <si>
    <t>Star Charts</t>
  </si>
  <si>
    <t>Astronomical Constants, Fundamental System</t>
  </si>
  <si>
    <t>Yearsbooks, Calendars, Almanacs, Ephemerides</t>
  </si>
  <si>
    <t>Eclipses, Chronology</t>
  </si>
  <si>
    <t>Astronomical Geodesy, Navigation</t>
  </si>
  <si>
    <t>Latitude Service, Polar Motion</t>
  </si>
  <si>
    <t>Earth Rotation, Measures of Time, Time Scales, Clocks, Time Determination</t>
  </si>
  <si>
    <t>Theoretical Astronomy</t>
  </si>
  <si>
    <t>Celestial Mechanics, Perturbation Theory</t>
  </si>
  <si>
    <t>Orbit Determination of Planets and Comets</t>
  </si>
  <si>
    <t>Kinematics and Dynamics of Stellar Systems, Star Clusters, Galaxies</t>
  </si>
  <si>
    <t>Cosmology, Relativity Theory</t>
  </si>
  <si>
    <t>Cosmic Background Radiation</t>
  </si>
  <si>
    <t>§</t>
  </si>
  <si>
    <t>§§</t>
  </si>
  <si>
    <t>Theoretical Astrophysics</t>
  </si>
  <si>
    <t>Fundamental and General Aspects</t>
  </si>
  <si>
    <t>Chemical Elements</t>
  </si>
  <si>
    <t>Gravitational Instability</t>
  </si>
  <si>
    <t>Neutrino Astronomy</t>
  </si>
  <si>
    <t>Plasma, Magnetohydrodynamics</t>
  </si>
  <si>
    <t>Radiative Transfer</t>
  </si>
  <si>
    <t>Nebulae, Interstellar Matter, Interstellar Space</t>
  </si>
  <si>
    <t>Stellar Atmospheres</t>
  </si>
  <si>
    <t>Internal Structure of Stars, Sun and Planets</t>
  </si>
  <si>
    <t>Sun</t>
  </si>
  <si>
    <t>Planets</t>
  </si>
  <si>
    <t>Pulsating Stars</t>
  </si>
  <si>
    <t>Formation and Evolution of Celestial Bodies</t>
  </si>
  <si>
    <t>Gravitational Collapse, Neuton Stars</t>
  </si>
  <si>
    <t>Formation and Evolution of the Planetary System</t>
  </si>
  <si>
    <t>Distances, Magnetism, Rotation, Miscellanea</t>
  </si>
  <si>
    <t xml:space="preserve">Distances </t>
  </si>
  <si>
    <t>Magentism</t>
  </si>
  <si>
    <t>Rotation</t>
  </si>
  <si>
    <t>Solar Eclipses</t>
  </si>
  <si>
    <t>Individual Solar Eclipses</t>
  </si>
  <si>
    <t>Solar Patrol</t>
  </si>
  <si>
    <t>Photosphere, Spectrum, Granulation</t>
  </si>
  <si>
    <t>Granulation</t>
  </si>
  <si>
    <t>Chromsphere, Flares, Prominences</t>
  </si>
  <si>
    <t>Individual Flares and Prominences</t>
  </si>
  <si>
    <t>Corona, Solar Wind</t>
  </si>
  <si>
    <t>UV, X rays</t>
  </si>
  <si>
    <t>Radio Radiation</t>
  </si>
  <si>
    <t>Corpuscular Radiation, Solar Cosmic Rays, Relations to Cosmic Rays, Solar Modulation</t>
  </si>
  <si>
    <t>Earth</t>
  </si>
  <si>
    <t>Solid Earth, Figure</t>
  </si>
  <si>
    <t>Atmosphere</t>
  </si>
  <si>
    <t>Refraction, Scintilation, Extinction, Astroclimate</t>
  </si>
  <si>
    <t xml:space="preserve">Refraction </t>
  </si>
  <si>
    <t>Scintillation</t>
  </si>
  <si>
    <t>Extinction</t>
  </si>
  <si>
    <t>Seeing, Astroclimate</t>
  </si>
  <si>
    <t>Radiation of the Sky, Night-sky Limit</t>
  </si>
  <si>
    <t>Ionosphere</t>
  </si>
  <si>
    <t>Magnetic Fields, Aurorae, Radiation Belts</t>
  </si>
  <si>
    <t>Magnetics Fields</t>
  </si>
  <si>
    <t>Aurorae</t>
  </si>
  <si>
    <t>Radiation Belt</t>
  </si>
  <si>
    <t>Noctilucent Clouds</t>
  </si>
  <si>
    <t>Further Influences of the Sun and Moon, Solar-Terrestrial Relations</t>
  </si>
  <si>
    <t>International Geophysical Cooperation</t>
  </si>
  <si>
    <t>Planets, Satellites</t>
  </si>
  <si>
    <t>Planetary Systems</t>
  </si>
  <si>
    <t>Interplanetary Magenetics Fields</t>
  </si>
  <si>
    <t>Venus</t>
  </si>
  <si>
    <t>Mercury, Venus</t>
  </si>
  <si>
    <t>Moon</t>
  </si>
  <si>
    <t>Lunar Eclipses, Individual Lunar Eclipses</t>
  </si>
  <si>
    <t>Mars</t>
  </si>
  <si>
    <t>Minor Planets</t>
  </si>
  <si>
    <t>Icarus</t>
  </si>
  <si>
    <t>Jupiter</t>
  </si>
  <si>
    <t>Jupiter Satellites</t>
  </si>
  <si>
    <t>Saturn</t>
  </si>
  <si>
    <t>Uranus, Neptune, Pluto, Transplutonian Planet</t>
  </si>
  <si>
    <t>Interplanetary Objects</t>
  </si>
  <si>
    <t>Comets</t>
  </si>
  <si>
    <t>Individual Comets</t>
  </si>
  <si>
    <t>Meteors</t>
  </si>
  <si>
    <t>Meteorites</t>
  </si>
  <si>
    <t>Individual Meteorites</t>
  </si>
  <si>
    <t>Micrometeorites</t>
  </si>
  <si>
    <t>Tekites</t>
  </si>
  <si>
    <t>Meteorite Craters</t>
  </si>
  <si>
    <t>Interplanetary Matter, Zodiacal Light, Gegenschein</t>
  </si>
  <si>
    <t>Stars</t>
  </si>
  <si>
    <t>Distances</t>
  </si>
  <si>
    <t>Motions</t>
  </si>
  <si>
    <t>Proper Motions</t>
  </si>
  <si>
    <t>Radial Velocities</t>
  </si>
  <si>
    <t>Colours, Photometeric Properties</t>
  </si>
  <si>
    <t>Temperatures</t>
  </si>
  <si>
    <t>Spectra of Individual Stars</t>
  </si>
  <si>
    <t>Luminosities, Masses, Radii, Two-Parameter Diagrams</t>
  </si>
  <si>
    <t>White Dwarfs</t>
  </si>
  <si>
    <t>Magnetic Fields</t>
  </si>
  <si>
    <t>Binaries, Multiple Stars</t>
  </si>
  <si>
    <t>General Aspects</t>
  </si>
  <si>
    <t>Visual Binaries</t>
  </si>
  <si>
    <t>Spectroscopic Binaries</t>
  </si>
  <si>
    <t>Variable Stars</t>
  </si>
  <si>
    <t>Calalogues, Ephemerides</t>
  </si>
  <si>
    <t>Eclipsing Binaries</t>
  </si>
  <si>
    <t xml:space="preserve"> Beta Cephei Stars, Delta Cephei Stars, RR Lyrae Stars</t>
  </si>
  <si>
    <t>Other Variables</t>
  </si>
  <si>
    <t>Lists of Observations, Individual Observations</t>
  </si>
  <si>
    <t>Novae, Supernovae</t>
  </si>
  <si>
    <t>Novae</t>
  </si>
  <si>
    <t>Individual Novae</t>
  </si>
  <si>
    <t>Supernovae</t>
  </si>
  <si>
    <t>Individual Supernovae</t>
  </si>
  <si>
    <t>Diffuse Objects, Radio Sources, Cosmic Rays</t>
  </si>
  <si>
    <t>Crab Nebulae</t>
  </si>
  <si>
    <t>Orion Nebulae</t>
  </si>
  <si>
    <t>Planetary Nebulae</t>
  </si>
  <si>
    <t>Interstellar Matter</t>
  </si>
  <si>
    <t>H II Regions</t>
  </si>
  <si>
    <t>OH Molecule</t>
  </si>
  <si>
    <t>Quasars</t>
  </si>
  <si>
    <t>Pulsars</t>
  </si>
  <si>
    <t>X-Rays Sources</t>
  </si>
  <si>
    <t>Cosmic Rays</t>
  </si>
  <si>
    <t>Stellar Systems</t>
  </si>
  <si>
    <t>Open Clusters, Moving Clusters</t>
  </si>
  <si>
    <t>Globular Clusters</t>
  </si>
  <si>
    <t>Stellar Associations</t>
  </si>
  <si>
    <t>Galaxy</t>
  </si>
  <si>
    <t>Structure</t>
  </si>
  <si>
    <t>Kinematics and Dynamics</t>
  </si>
  <si>
    <t>Magnetic Field</t>
  </si>
  <si>
    <t>Galaxies</t>
  </si>
  <si>
    <t>Multiple Galaxies</t>
  </si>
  <si>
    <t>Individual Galaxies</t>
  </si>
  <si>
    <t>Magellanic Clouds</t>
  </si>
  <si>
    <t>Clusters of Galaxies</t>
  </si>
  <si>
    <t>Intergalactic Matter</t>
  </si>
  <si>
    <t>Astronomy and Astrophysics</t>
  </si>
  <si>
    <t>Sunpots, Faculae, Solar Activity</t>
  </si>
  <si>
    <t>Statistics of Sunspots</t>
  </si>
  <si>
    <t>English Title</t>
  </si>
  <si>
    <t>German Title</t>
  </si>
  <si>
    <t>Stellar Occultations</t>
  </si>
  <si>
    <t>Bibliographie</t>
  </si>
  <si>
    <t>Quellennachweis</t>
  </si>
  <si>
    <r>
      <t>Bibliographische Ver</t>
    </r>
    <r>
      <rPr>
        <sz val="11"/>
        <color theme="1"/>
        <rFont val="Calibri"/>
        <family val="2"/>
      </rPr>
      <t>öffentlichungen</t>
    </r>
  </si>
  <si>
    <t>Literatureberichte</t>
  </si>
  <si>
    <t>Geschichte</t>
  </si>
  <si>
    <t>Biographie</t>
  </si>
  <si>
    <t>Sternwarten, Institute</t>
  </si>
  <si>
    <t>Plantarian, Ausstellungen</t>
  </si>
  <si>
    <t>Gesellschaften, Organisationen</t>
  </si>
  <si>
    <t>Tagungen, Expeditionen</t>
  </si>
  <si>
    <t>Internationale Zusammenarbeit</t>
  </si>
  <si>
    <t>Astronomie in Unterricht</t>
  </si>
  <si>
    <t>Planetaria, Exhibitions</t>
  </si>
  <si>
    <t>Nekrologe und Todesanzeigen</t>
  </si>
  <si>
    <t>Personalien</t>
  </si>
  <si>
    <t>Gegenwärtige Situation, Fortschritte</t>
  </si>
  <si>
    <t>Shrifttum zur Astronomie im allgemeinen, Randgebiete</t>
  </si>
  <si>
    <t>Astronomie, Astrophysik</t>
  </si>
  <si>
    <t>Gesammelte Werke</t>
  </si>
  <si>
    <t>Tagungspublikationen</t>
  </si>
  <si>
    <t>Mathematik</t>
  </si>
  <si>
    <r>
      <t>Automatisierung von Me</t>
    </r>
    <r>
      <rPr>
        <b/>
        <sz val="12"/>
        <color theme="1"/>
        <rFont val="Calibri"/>
        <family val="2"/>
      </rPr>
      <t>ß- und Rechenverfahren</t>
    </r>
  </si>
  <si>
    <t>Physik</t>
  </si>
  <si>
    <t>physik</t>
  </si>
  <si>
    <t>Spektrum</t>
  </si>
  <si>
    <t>Astronautik</t>
  </si>
  <si>
    <t>Astronomie und Raumfahrt</t>
  </si>
  <si>
    <t>Astrodynamics, Navigation</t>
  </si>
  <si>
    <t>Mondsonden und Mondsatelliten</t>
  </si>
  <si>
    <t>Beobachtungen und Beobachtungsmethoden</t>
  </si>
  <si>
    <t>Bahnbewegung</t>
  </si>
  <si>
    <t>Einzelne künstliche Erdsatelliten und Raumsonden</t>
  </si>
  <si>
    <t>Leben im Kosmos</t>
  </si>
  <si>
    <t>Instrumente</t>
  </si>
  <si>
    <t>Optik, Technik, Beobachtungspraxis</t>
  </si>
  <si>
    <t>Beobachtungsinstrumente</t>
  </si>
  <si>
    <t>Reflektoren und Refraktoren</t>
  </si>
  <si>
    <t>Instrumente zur Sonnenbeobachtung</t>
  </si>
  <si>
    <t>Fernohre zur Satellitenbeobachtung</t>
  </si>
  <si>
    <t>Extraterrestriche Instrumente</t>
  </si>
  <si>
    <t>Radioteleskope</t>
  </si>
  <si>
    <t>Radioverbindung zu fernen Zivilisationen</t>
  </si>
  <si>
    <t>Sonstige Instrumente</t>
  </si>
  <si>
    <r>
      <t>Zusatz- und Auswerteger</t>
    </r>
    <r>
      <rPr>
        <b/>
        <sz val="12"/>
        <color theme="1"/>
        <rFont val="Calibri"/>
        <family val="2"/>
      </rPr>
      <t>äte</t>
    </r>
  </si>
  <si>
    <r>
      <t>Zusatzger</t>
    </r>
    <r>
      <rPr>
        <sz val="11"/>
        <color theme="1"/>
        <rFont val="Calibri"/>
        <family val="2"/>
      </rPr>
      <t>äte für Beobachtungsinstrumente</t>
    </r>
  </si>
  <si>
    <t>Bildwandler, Fernsehkameras</t>
  </si>
  <si>
    <t>Ausnutzung der Sonnenenergie</t>
  </si>
  <si>
    <t>Sonnenuhren</t>
  </si>
  <si>
    <t>Photographie</t>
  </si>
  <si>
    <t>Positionsastronomie</t>
  </si>
  <si>
    <t>Astrometrie</t>
  </si>
  <si>
    <r>
      <t>Geschichte, T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tigkeit</t>
    </r>
  </si>
  <si>
    <t>Sternkataloge, Sternkarten</t>
  </si>
  <si>
    <t>Sternkataloge</t>
  </si>
  <si>
    <t>Astronomische Konstanten, Fundamentalsystem</t>
  </si>
  <si>
    <r>
      <t>Jahrb</t>
    </r>
    <r>
      <rPr>
        <b/>
        <sz val="12"/>
        <color theme="1"/>
        <rFont val="Calibri"/>
        <family val="2"/>
      </rPr>
      <t>ücher, Kalender</t>
    </r>
  </si>
  <si>
    <t>Finsternisse, Chronologie, Kalenderwesen</t>
  </si>
  <si>
    <r>
      <t>Geod</t>
    </r>
    <r>
      <rPr>
        <b/>
        <sz val="12"/>
        <color theme="1"/>
        <rFont val="Calibri"/>
        <family val="2"/>
      </rPr>
      <t>ätische Astronomie, Navigation</t>
    </r>
  </si>
  <si>
    <t>Breitendienst, Polschwankung</t>
  </si>
  <si>
    <r>
      <t>Erderotation, Zeitma</t>
    </r>
    <r>
      <rPr>
        <b/>
        <sz val="12"/>
        <color theme="1"/>
        <rFont val="Calibri"/>
        <family val="2"/>
      </rPr>
      <t>ße</t>
    </r>
  </si>
  <si>
    <t>Theoretische Astronomie</t>
  </si>
  <si>
    <t>Bahnbestimmung der Planeten und Kometen</t>
  </si>
  <si>
    <r>
      <t>Kosmologie, Relativit</t>
    </r>
    <r>
      <rPr>
        <b/>
        <sz val="12"/>
        <color theme="1"/>
        <rFont val="Calibri"/>
        <family val="2"/>
      </rPr>
      <t>ätstheorie</t>
    </r>
  </si>
  <si>
    <t>Kosmologie, Relativitätstheorie</t>
  </si>
  <si>
    <t>Theoretische Astrophysik</t>
  </si>
  <si>
    <t>Grundlagen und Probleme allgemeiner Art</t>
  </si>
  <si>
    <t>Chemische Elemente</t>
  </si>
  <si>
    <r>
      <t>Gravitationsinstabilit</t>
    </r>
    <r>
      <rPr>
        <sz val="11"/>
        <color theme="1"/>
        <rFont val="Calibri"/>
        <family val="2"/>
      </rPr>
      <t>ät</t>
    </r>
  </si>
  <si>
    <t>Neutrino-Astronomie</t>
  </si>
  <si>
    <t>Plasma, Magneto-Hydrodynamik</t>
  </si>
  <si>
    <t>Nebel, instellare Materie, interstellarer Raum</t>
  </si>
  <si>
    <r>
      <t>Sternatmosph</t>
    </r>
    <r>
      <rPr>
        <b/>
        <sz val="12"/>
        <color theme="1"/>
        <rFont val="Calibri"/>
        <family val="2"/>
      </rPr>
      <t>ären</t>
    </r>
  </si>
  <si>
    <t>Innerer Aufbau der Sterne, Sonne und Planeten</t>
  </si>
  <si>
    <t>Sterne, Sonne</t>
  </si>
  <si>
    <t>Planeten</t>
  </si>
  <si>
    <t>Pulsierende Sterne</t>
  </si>
  <si>
    <r>
      <t>Entstehung und Entwicklung der Himmelsk</t>
    </r>
    <r>
      <rPr>
        <b/>
        <sz val="12"/>
        <color theme="1"/>
        <rFont val="Calibri"/>
        <family val="2"/>
      </rPr>
      <t>örper</t>
    </r>
  </si>
  <si>
    <t>Gravitativer  Kollaps, Neutronensterne</t>
  </si>
  <si>
    <t>Entstehung und Entwicklung des Planeten</t>
  </si>
  <si>
    <t>Sonne</t>
  </si>
  <si>
    <t>Entfernung, Magnetismus, Rotation, Miscellanea</t>
  </si>
  <si>
    <t>Entfernung</t>
  </si>
  <si>
    <t>Magentismus</t>
  </si>
  <si>
    <t>Sonnenfinsternisse</t>
  </si>
  <si>
    <t>Einzelne Sonnenfinsternisse</t>
  </si>
  <si>
    <r>
      <t>Sonnen</t>
    </r>
    <r>
      <rPr>
        <b/>
        <sz val="12"/>
        <color theme="1"/>
        <rFont val="Calibri"/>
        <family val="2"/>
      </rPr>
      <t>überwachung</t>
    </r>
  </si>
  <si>
    <r>
      <t>Photosph</t>
    </r>
    <r>
      <rPr>
        <b/>
        <sz val="12"/>
        <color theme="1"/>
        <rFont val="Calibri"/>
        <family val="2"/>
      </rPr>
      <t>äre, Spektrum, Granulation</t>
    </r>
  </si>
  <si>
    <r>
      <t>Flecke, Fackeln, Sonnenaktivit</t>
    </r>
    <r>
      <rPr>
        <b/>
        <sz val="12"/>
        <color theme="1"/>
        <rFont val="Calibri"/>
        <family val="2"/>
      </rPr>
      <t>ät</t>
    </r>
  </si>
  <si>
    <t>Fleckenstatistik</t>
  </si>
  <si>
    <r>
      <t>Chromosph</t>
    </r>
    <r>
      <rPr>
        <b/>
        <sz val="12"/>
        <color theme="1"/>
        <rFont val="Calibri"/>
        <family val="2"/>
      </rPr>
      <t>äre, Flares, Protuberanzen</t>
    </r>
  </si>
  <si>
    <t>Einzelne Flares und Protuberanzen</t>
  </si>
  <si>
    <t>Korona, Sonnenwind</t>
  </si>
  <si>
    <t>Wellen- und Partikelstrahlung</t>
  </si>
  <si>
    <t>UV- und Röntgen-Strahlung</t>
  </si>
  <si>
    <t>Radiostrahlung</t>
  </si>
  <si>
    <t>Erde</t>
  </si>
  <si>
    <r>
      <t>Erdk</t>
    </r>
    <r>
      <rPr>
        <b/>
        <sz val="12"/>
        <color theme="1"/>
        <rFont val="Calibri"/>
        <family val="2"/>
      </rPr>
      <t>örper</t>
    </r>
  </si>
  <si>
    <r>
      <t>Atmosph</t>
    </r>
    <r>
      <rPr>
        <b/>
        <sz val="12"/>
        <color theme="1"/>
        <rFont val="Calibri"/>
        <family val="2"/>
      </rPr>
      <t>äre</t>
    </r>
  </si>
  <si>
    <t>Refraktion, Szintillation, Extinktion, Astroklima</t>
  </si>
  <si>
    <t>Refraktion</t>
  </si>
  <si>
    <t>Szintillation</t>
  </si>
  <si>
    <t>Extinktion</t>
  </si>
  <si>
    <t>Sichtbeobachtungen, Astroklima</t>
  </si>
  <si>
    <t>Strahlung des Tages- und Nachthimmels</t>
  </si>
  <si>
    <r>
      <t>Ionosph</t>
    </r>
    <r>
      <rPr>
        <b/>
        <sz val="12"/>
        <color theme="1"/>
        <rFont val="Calibri"/>
        <family val="2"/>
      </rPr>
      <t>äre</t>
    </r>
  </si>
  <si>
    <r>
      <t>Magnetfeld, Polarlichter, Strahlungsg</t>
    </r>
    <r>
      <rPr>
        <b/>
        <sz val="12"/>
        <color theme="1"/>
        <rFont val="Calibri"/>
        <family val="2"/>
      </rPr>
      <t>ürtel</t>
    </r>
  </si>
  <si>
    <t>Magnetfeld</t>
  </si>
  <si>
    <t>Polarlichter</t>
  </si>
  <si>
    <t>Strahlungsgürtel</t>
  </si>
  <si>
    <t>Leuchtende Nachtwolken</t>
  </si>
  <si>
    <r>
      <t>Weitere Einfl</t>
    </r>
    <r>
      <rPr>
        <b/>
        <sz val="12"/>
        <color theme="1"/>
        <rFont val="Calibri"/>
        <family val="2"/>
      </rPr>
      <t>üsse von Sonne und Mond</t>
    </r>
  </si>
  <si>
    <t>Planten, Monde</t>
  </si>
  <si>
    <t>Planetensystem</t>
  </si>
  <si>
    <t>Interplanetares Magnetfeld</t>
  </si>
  <si>
    <t>Merkur, Venus</t>
  </si>
  <si>
    <t>Mercury</t>
  </si>
  <si>
    <t>Merkur</t>
  </si>
  <si>
    <t>Mond</t>
  </si>
  <si>
    <t>Mondfinsternisse, Einzelne Mondfinsternisse</t>
  </si>
  <si>
    <t>Sternbedeckungen</t>
  </si>
  <si>
    <t>Kleine Planeten</t>
  </si>
  <si>
    <t>Jupitermonde</t>
  </si>
  <si>
    <t>Uranus, Neptun, Pluto, Transpluto</t>
  </si>
  <si>
    <t>Interplanetare Objekte</t>
  </si>
  <si>
    <t>Komoten</t>
  </si>
  <si>
    <t>Einzelne Kometen</t>
  </si>
  <si>
    <t>Meteore</t>
  </si>
  <si>
    <t>Observatories, Institutes</t>
  </si>
  <si>
    <t>Einzelne Meteorströme</t>
  </si>
  <si>
    <t>Meteorite</t>
  </si>
  <si>
    <t xml:space="preserve">Meteorite </t>
  </si>
  <si>
    <t>Einzelne Meteorite</t>
  </si>
  <si>
    <t>Mikrometeorite</t>
  </si>
  <si>
    <t>Tektite</t>
  </si>
  <si>
    <t>Meteoritenkrater</t>
  </si>
  <si>
    <t>Organismen in Meteoriten</t>
  </si>
  <si>
    <t>Interplanetare Materie, Zodiakallicht, Gegenshein</t>
  </si>
  <si>
    <t>Sterne</t>
  </si>
  <si>
    <t>Bewegung</t>
  </si>
  <si>
    <t>Radialgeschwindigkeit</t>
  </si>
  <si>
    <t>Helligkeit, Farbe</t>
  </si>
  <si>
    <t>Spektrum, Temperatur</t>
  </si>
  <si>
    <t>Temperatur</t>
  </si>
  <si>
    <t>Spektren einzelner Sterne</t>
  </si>
  <si>
    <t>Leuchtkraft, Masse, Radius, Zustandsdiagamme</t>
  </si>
  <si>
    <t>Weiß Zwerge</t>
  </si>
  <si>
    <t>Figur, Rotation</t>
  </si>
  <si>
    <t>Doppelsterne, Mehrfachsterne</t>
  </si>
  <si>
    <t>Die Systeme im allgemeinen</t>
  </si>
  <si>
    <t>Visuelle Doppelsterne</t>
  </si>
  <si>
    <t>Spektroskopische Doppelsterne</t>
  </si>
  <si>
    <r>
      <t>Ver</t>
    </r>
    <r>
      <rPr>
        <b/>
        <sz val="14"/>
        <color theme="1"/>
        <rFont val="Calibri"/>
        <family val="2"/>
      </rPr>
      <t>ä</t>
    </r>
    <r>
      <rPr>
        <b/>
        <i/>
        <sz val="14"/>
        <color theme="1"/>
        <rFont val="Calibri"/>
        <family val="2"/>
      </rPr>
      <t>nderliche Sterne</t>
    </r>
  </si>
  <si>
    <t>Kataloge, Ephemeriden, allgemeinere Fragen</t>
  </si>
  <si>
    <t>β Cephei-, δ Cephei-, RR Lyrae-Sterne</t>
  </si>
  <si>
    <r>
      <t>Sonstige Ver</t>
    </r>
    <r>
      <rPr>
        <b/>
        <sz val="12"/>
        <color theme="1"/>
        <rFont val="Calibri"/>
        <family val="2"/>
      </rPr>
      <t>änderliche</t>
    </r>
  </si>
  <si>
    <t>Beobachtungslisten, Einzelbeobachtungen</t>
  </si>
  <si>
    <t>Einzelne Novae</t>
  </si>
  <si>
    <t>Einzelne Supernovae</t>
  </si>
  <si>
    <t>Diffuse Objekte, Radioquellen, Kosmische Strahlung</t>
  </si>
  <si>
    <t>Emissionnebel, Reflexionsnebel</t>
  </si>
  <si>
    <t>Crab-Nebel</t>
  </si>
  <si>
    <t>Orion-Nebel</t>
  </si>
  <si>
    <t>Planetarische Nebel</t>
  </si>
  <si>
    <t>Interstellare Materie</t>
  </si>
  <si>
    <t>H II-Regionen</t>
  </si>
  <si>
    <r>
      <t>OH-Molek</t>
    </r>
    <r>
      <rPr>
        <sz val="11"/>
        <color theme="1"/>
        <rFont val="Calibri"/>
        <family val="2"/>
      </rPr>
      <t>ül</t>
    </r>
  </si>
  <si>
    <t>Radioquellen, Quasare, Pulsare</t>
  </si>
  <si>
    <t>Radioquellen, Quasare</t>
  </si>
  <si>
    <t>Pulsare</t>
  </si>
  <si>
    <r>
      <t>R</t>
    </r>
    <r>
      <rPr>
        <b/>
        <sz val="12"/>
        <color theme="1"/>
        <rFont val="Calibri"/>
        <family val="2"/>
      </rPr>
      <t>öntgen-Quellen</t>
    </r>
  </si>
  <si>
    <t>Kosmische Strahlung</t>
  </si>
  <si>
    <t>Sternsysteme</t>
  </si>
  <si>
    <t>Offene Sternhaufen, Bewegungshaufen</t>
  </si>
  <si>
    <r>
      <t>Kugelf</t>
    </r>
    <r>
      <rPr>
        <b/>
        <sz val="12"/>
        <color theme="1"/>
        <rFont val="Calibri"/>
        <family val="2"/>
      </rPr>
      <t>örmige Sternhaufen</t>
    </r>
  </si>
  <si>
    <t>Sternassoziationen</t>
  </si>
  <si>
    <r>
      <t>Milchstra</t>
    </r>
    <r>
      <rPr>
        <b/>
        <sz val="12"/>
        <color theme="1"/>
        <rFont val="Calibri"/>
        <family val="2"/>
      </rPr>
      <t>ßensystem</t>
    </r>
  </si>
  <si>
    <t>Aufbau</t>
  </si>
  <si>
    <t>Kinematik und Dynamik</t>
  </si>
  <si>
    <t>Galaxien</t>
  </si>
  <si>
    <t>Einzelne Galaxien</t>
  </si>
  <si>
    <t>Magellansche Wolken</t>
  </si>
  <si>
    <t>Galaxienhaufen</t>
  </si>
  <si>
    <t>Intergalaktische Materie</t>
  </si>
  <si>
    <t>AJB v67 1967</t>
  </si>
  <si>
    <t>Collections</t>
  </si>
  <si>
    <t>Fundamental Constants</t>
  </si>
  <si>
    <t>Experiments, Tests</t>
  </si>
  <si>
    <t>Interaction</t>
  </si>
  <si>
    <t>Versuche, Vergleiche</t>
  </si>
  <si>
    <t>Wechselwirkung</t>
  </si>
  <si>
    <t>Bahnbewegung und Navigation</t>
  </si>
  <si>
    <t>Erde-Mond-Librationspunkte</t>
  </si>
  <si>
    <t>Wave- and Particle Radiation</t>
  </si>
  <si>
    <t>Individual Meteor Showers</t>
  </si>
  <si>
    <t>Sternkarten</t>
  </si>
  <si>
    <t>Earth-Moon Libration Points</t>
  </si>
  <si>
    <t>Kinematik und Dynamik von Sternsystemen</t>
  </si>
  <si>
    <t>Kosmiche Untergrundstrahlung</t>
  </si>
  <si>
    <t>Chromosphere, Flares, Prominences</t>
  </si>
  <si>
    <t>Internationale geophysikalische Zusammenarbeit</t>
  </si>
  <si>
    <t>10th Saturn Satellite, Janus</t>
  </si>
  <si>
    <t>Saturnmond</t>
  </si>
  <si>
    <r>
      <t>Bedeckungsver</t>
    </r>
    <r>
      <rPr>
        <b/>
        <sz val="12"/>
        <color theme="1"/>
        <rFont val="Calibri"/>
        <family val="2"/>
      </rPr>
      <t>änderliche</t>
    </r>
  </si>
  <si>
    <r>
      <t>Nebel, Interstellare Materie, Radioquellen, R</t>
    </r>
    <r>
      <rPr>
        <b/>
        <sz val="14"/>
        <color theme="1"/>
        <rFont val="Calibri"/>
        <family val="2"/>
      </rPr>
      <t>ö</t>
    </r>
    <r>
      <rPr>
        <b/>
        <i/>
        <sz val="14"/>
        <color theme="1"/>
        <rFont val="Calibri"/>
        <family val="2"/>
      </rPr>
      <t xml:space="preserve">ntgen-Quellen, </t>
    </r>
    <r>
      <rPr>
        <b/>
        <i/>
        <sz val="14"/>
        <color theme="1"/>
        <rFont val="Calibri"/>
        <family val="2"/>
        <scheme val="minor"/>
      </rPr>
      <t>Kosmische Strahlung</t>
    </r>
  </si>
  <si>
    <t>Emission Nebulae, Reflection Nebulae</t>
  </si>
  <si>
    <t>Galaxien und Mehrfachgalaxien</t>
  </si>
  <si>
    <t>Cosmic Radiation</t>
  </si>
  <si>
    <t>Radio Sources, Quasars</t>
  </si>
  <si>
    <t>Nebulae, Interstellar Matter, Radio Sources, X-Ray Sources, Cosmic Rays</t>
  </si>
  <si>
    <t>Radiation of the Sky</t>
  </si>
  <si>
    <t>Organic matter</t>
  </si>
  <si>
    <t>Reviews of Literature</t>
  </si>
  <si>
    <t>Societies, Organizations</t>
  </si>
  <si>
    <t>Societies, Organisations</t>
  </si>
  <si>
    <t>Stars, Sun</t>
  </si>
  <si>
    <t>Magnetics Field</t>
  </si>
  <si>
    <t>Interplanetary Magenetic Field</t>
  </si>
  <si>
    <t>Beta Cephei Stars, Delta Cephei Stars, RR Lyrae Stars</t>
  </si>
  <si>
    <t>AJB v66 1966</t>
  </si>
  <si>
    <t>Plasma</t>
  </si>
  <si>
    <t>Velocity of Light</t>
  </si>
  <si>
    <t>Relativistic Properties of Celestial Bodies</t>
  </si>
  <si>
    <t>Magnetohydrodynamics</t>
  </si>
  <si>
    <t xml:space="preserve"> Magneto-Hydrodynamik</t>
  </si>
  <si>
    <t>Graphite Grains</t>
  </si>
  <si>
    <t>Refraction, Scintillation, Extinction, Astroclimate</t>
  </si>
  <si>
    <t>Radiation of the Sky, Night Sky Limit</t>
  </si>
  <si>
    <t>Lunar Eclipses</t>
  </si>
  <si>
    <t>Mondfinsternisse</t>
  </si>
  <si>
    <t>Individual Lunar Eclipses</t>
  </si>
  <si>
    <t>Einzelne Mondfinsternisse</t>
  </si>
  <si>
    <t>Organic Matter</t>
  </si>
  <si>
    <t>Delta Cephei Stars, RR Lyrae Stars</t>
  </si>
  <si>
    <t>δ Cephei-, RR Lyrae-Sterne</t>
  </si>
  <si>
    <t>Plantarien, Ausstellungen</t>
  </si>
  <si>
    <t>Lichtgeschwindigkeit</t>
  </si>
  <si>
    <t>Chronometrie</t>
  </si>
  <si>
    <r>
      <t>Erdrotation, Zeitma</t>
    </r>
    <r>
      <rPr>
        <b/>
        <sz val="12"/>
        <color theme="1"/>
        <rFont val="Calibri"/>
        <family val="2"/>
      </rPr>
      <t>ße</t>
    </r>
  </si>
  <si>
    <t>Kosmologie, relativistische Astrophysik</t>
  </si>
  <si>
    <t>Graphitteilchen</t>
  </si>
  <si>
    <r>
      <t>Relativistische Eigenschaften von Himmilsk</t>
    </r>
    <r>
      <rPr>
        <sz val="11"/>
        <color theme="1"/>
        <rFont val="Calibri"/>
        <family val="2"/>
      </rPr>
      <t>örpern</t>
    </r>
  </si>
  <si>
    <r>
      <t>Flecke, Fackeln, Sonnenaktivit</t>
    </r>
    <r>
      <rPr>
        <sz val="11"/>
        <color theme="1"/>
        <rFont val="Calibri"/>
        <family val="2"/>
      </rPr>
      <t>ät</t>
    </r>
  </si>
  <si>
    <r>
      <t>Chromosph</t>
    </r>
    <r>
      <rPr>
        <sz val="11"/>
        <color theme="1"/>
        <rFont val="Calibri"/>
        <family val="2"/>
      </rPr>
      <t>äre, Flares, Protuberanzen</t>
    </r>
  </si>
  <si>
    <t>Korpuskularstrahlung, kosmische Strahlung, Beziehungen zur allgemeinen kosmischen Strahlung</t>
  </si>
  <si>
    <t>Kometen</t>
  </si>
  <si>
    <t>Diffuse Objects, Cosmic Rays</t>
  </si>
  <si>
    <t>Diffuse Objekte, Kosmische Strahlung</t>
  </si>
  <si>
    <t>Astronomie im Unterricht</t>
  </si>
  <si>
    <t>Astronomie und Astrophysik</t>
  </si>
  <si>
    <t>Interplanetare Sonden und Satelliten</t>
  </si>
  <si>
    <r>
      <t>K</t>
    </r>
    <r>
      <rPr>
        <b/>
        <sz val="12"/>
        <color theme="1"/>
        <rFont val="Calibri"/>
        <family val="2"/>
      </rPr>
      <t>ünstliche Erdesatelliten und Raumsonden</t>
    </r>
  </si>
  <si>
    <r>
      <t>K</t>
    </r>
    <r>
      <rPr>
        <b/>
        <sz val="12"/>
        <color theme="1"/>
        <rFont val="Calibri"/>
        <family val="2"/>
      </rPr>
      <t>ünstliche Erdsatelliten und Raumsonden</t>
    </r>
  </si>
  <si>
    <r>
      <t>K</t>
    </r>
    <r>
      <rPr>
        <sz val="11"/>
        <color theme="1"/>
        <rFont val="Calibri"/>
        <family val="2"/>
      </rPr>
      <t>ünstliche Erdsatelliten und Raumsonden</t>
    </r>
  </si>
  <si>
    <t>Durchgangsinstrumente</t>
  </si>
  <si>
    <r>
      <t>K</t>
    </r>
    <r>
      <rPr>
        <sz val="11"/>
        <color theme="1"/>
        <rFont val="Calibri"/>
        <family val="2"/>
      </rPr>
      <t>ünstliche Erdesatelliten und Raumsonden</t>
    </r>
  </si>
  <si>
    <r>
      <t>Grundgr</t>
    </r>
    <r>
      <rPr>
        <sz val="11"/>
        <color theme="1"/>
        <rFont val="Calibri"/>
        <family val="2"/>
      </rPr>
      <t>ößen</t>
    </r>
  </si>
  <si>
    <r>
      <t>Astronomie in verschiedenen L</t>
    </r>
    <r>
      <rPr>
        <sz val="11"/>
        <color theme="1"/>
        <rFont val="Calibri"/>
        <family val="2"/>
      </rPr>
      <t>ändern</t>
    </r>
  </si>
  <si>
    <r>
      <t>Auswerteger</t>
    </r>
    <r>
      <rPr>
        <sz val="11"/>
        <color theme="1"/>
        <rFont val="Calibri"/>
        <family val="2"/>
      </rPr>
      <t>äte</t>
    </r>
  </si>
  <si>
    <r>
      <t>Himmelsmechanik, St</t>
    </r>
    <r>
      <rPr>
        <b/>
        <sz val="12"/>
        <color theme="1"/>
        <rFont val="Calibri"/>
        <family val="2"/>
      </rPr>
      <t>örungstheorie</t>
    </r>
  </si>
  <si>
    <r>
      <t>Himmelsmechanik, St</t>
    </r>
    <r>
      <rPr>
        <sz val="11"/>
        <color theme="1"/>
        <rFont val="Calibri"/>
        <family val="2"/>
      </rPr>
      <t>örungstherie</t>
    </r>
  </si>
  <si>
    <t>Strahlungstransport</t>
  </si>
  <si>
    <t>Nebel, interstellare Materie, interstellarer Raum</t>
  </si>
  <si>
    <r>
      <t>Entstehung und Entwicklung der Himmelsk</t>
    </r>
    <r>
      <rPr>
        <sz val="11"/>
        <color theme="1"/>
        <rFont val="Calibri"/>
        <family val="2"/>
      </rPr>
      <t>örper</t>
    </r>
  </si>
  <si>
    <r>
      <t>Photosph</t>
    </r>
    <r>
      <rPr>
        <sz val="11"/>
        <color theme="1"/>
        <rFont val="Calibri"/>
        <family val="2"/>
      </rPr>
      <t>äre, Spektrum</t>
    </r>
  </si>
  <si>
    <t>Eigenbewegung</t>
  </si>
  <si>
    <t>Spectrum, Temperatures</t>
  </si>
  <si>
    <t>Reflektoren, Refraktoren</t>
  </si>
  <si>
    <t>Radioverbindungen zu fernen Zivilisationen</t>
  </si>
  <si>
    <t>Chronomtrie</t>
  </si>
  <si>
    <t>Kosmiche Hintergrundstrahlung</t>
  </si>
  <si>
    <t>Entstehung und Entwicklung des Planetensystems</t>
  </si>
  <si>
    <r>
      <t>Photosph</t>
    </r>
    <r>
      <rPr>
        <sz val="11"/>
        <color theme="1"/>
        <rFont val="Calibri"/>
        <family val="2"/>
      </rPr>
      <t>äre, Spektrum, Granulation</t>
    </r>
  </si>
  <si>
    <t>checked</t>
  </si>
  <si>
    <t>AJB v65 1965</t>
  </si>
  <si>
    <t>Galilei</t>
  </si>
  <si>
    <t>Corpuscular Radiation</t>
  </si>
  <si>
    <t>Solar Cosmic Rays, Relations to Cosmic Rays, Solar Modulation</t>
  </si>
  <si>
    <t>Korpuskularstrahlung,</t>
  </si>
  <si>
    <t>Kosmische Strahlung, Beziehungen zur allgemeinen kosmischen Strahlung</t>
  </si>
  <si>
    <t>Further Cosmic Influences</t>
  </si>
  <si>
    <r>
      <t>Weitere kosmische Einfl</t>
    </r>
    <r>
      <rPr>
        <b/>
        <sz val="12"/>
        <color theme="1"/>
        <rFont val="Calibri"/>
        <family val="2"/>
      </rPr>
      <t>üsse</t>
    </r>
  </si>
  <si>
    <r>
      <t>Weitere kosmische Einfl</t>
    </r>
    <r>
      <rPr>
        <sz val="12"/>
        <color theme="1"/>
        <rFont val="Calibri"/>
        <family val="2"/>
      </rPr>
      <t>üsse</t>
    </r>
  </si>
  <si>
    <t>Green Flash</t>
  </si>
  <si>
    <t>Halo</t>
  </si>
  <si>
    <r>
      <t>Gr</t>
    </r>
    <r>
      <rPr>
        <sz val="12"/>
        <color theme="1"/>
        <rFont val="Calibri"/>
        <family val="2"/>
      </rPr>
      <t>üner Strahl</t>
    </r>
  </si>
  <si>
    <r>
      <t>R</t>
    </r>
    <r>
      <rPr>
        <sz val="12"/>
        <color theme="1"/>
        <rFont val="Calibri"/>
        <family val="2"/>
      </rPr>
      <t>öntgen-Quellen</t>
    </r>
  </si>
  <si>
    <t>Radio, Quasars, X-ray Sources</t>
  </si>
  <si>
    <r>
      <t>Radioquellen, Quasare, R</t>
    </r>
    <r>
      <rPr>
        <b/>
        <sz val="12"/>
        <color theme="1"/>
        <rFont val="Calibri"/>
        <family val="2"/>
      </rPr>
      <t>öntgen-Quellen</t>
    </r>
  </si>
  <si>
    <t>AJB v64 1964</t>
  </si>
  <si>
    <r>
      <t>Himmelsmechanik, St</t>
    </r>
    <r>
      <rPr>
        <sz val="12"/>
        <color theme="1"/>
        <rFont val="Calibri"/>
        <family val="2"/>
      </rPr>
      <t>örungstheorie</t>
    </r>
  </si>
  <si>
    <t>Earth-Moon Libration Point</t>
  </si>
  <si>
    <t>Further Influences of Sun and Moon, Solar-Terrestrial Relations</t>
  </si>
  <si>
    <t>Gravitational Collapse</t>
  </si>
  <si>
    <t>Gravitativer Kollaps</t>
  </si>
  <si>
    <t>Astroclimate</t>
  </si>
  <si>
    <t>Astroklima</t>
  </si>
  <si>
    <t>Tunguska Event</t>
  </si>
  <si>
    <t>Tungusischer Meteorit</t>
  </si>
  <si>
    <t>Spectra,  Temperatures</t>
  </si>
  <si>
    <t>Radio and X-ray Sources</t>
  </si>
  <si>
    <r>
      <t>Radio- und R</t>
    </r>
    <r>
      <rPr>
        <b/>
        <sz val="12"/>
        <color theme="1"/>
        <rFont val="Calibri"/>
        <family val="2"/>
      </rPr>
      <t>öntgen-Quellen</t>
    </r>
  </si>
  <si>
    <t>Radio Sources</t>
  </si>
  <si>
    <t>Radioquellen</t>
  </si>
  <si>
    <t>Spectra, Temperatures</t>
  </si>
  <si>
    <t>Radioqullen und Quasare</t>
  </si>
  <si>
    <t>AJB v63 1963</t>
  </si>
  <si>
    <t>The Littlelest Astronomer</t>
  </si>
  <si>
    <t>Der kleinste Astronom</t>
  </si>
  <si>
    <t>Optical Telescopes</t>
  </si>
  <si>
    <t>Optische Instrumente</t>
  </si>
  <si>
    <t>Radioastronomische Instrumente</t>
  </si>
  <si>
    <r>
      <t>Zusatz- und Auswerteger</t>
    </r>
    <r>
      <rPr>
        <sz val="11"/>
        <color theme="1"/>
        <rFont val="Calibri"/>
        <family val="2"/>
      </rPr>
      <t>äte</t>
    </r>
  </si>
  <si>
    <t>Utilization of Solar Energy</t>
  </si>
  <si>
    <t>Einzelne Meteorit</t>
  </si>
  <si>
    <t>Mira Stars</t>
  </si>
  <si>
    <t>RW Aurigae Stears</t>
  </si>
  <si>
    <t>U Geminorum Stars</t>
  </si>
  <si>
    <r>
      <t>Sonstige Ver</t>
    </r>
    <r>
      <rPr>
        <sz val="11"/>
        <color theme="1"/>
        <rFont val="Calibri"/>
        <family val="2"/>
      </rPr>
      <t>änderliche</t>
    </r>
  </si>
  <si>
    <t>Mira-Sterne</t>
  </si>
  <si>
    <t>RW Aurigae-Sterne</t>
  </si>
  <si>
    <t>U Geminorum-Sterne</t>
  </si>
  <si>
    <t>Gamma, X-rays</t>
  </si>
  <si>
    <r>
      <t>Gamma- und R</t>
    </r>
    <r>
      <rPr>
        <sz val="11"/>
        <color theme="1"/>
        <rFont val="Calibri"/>
        <family val="2"/>
      </rPr>
      <t>öntegen-Strahlung</t>
    </r>
  </si>
  <si>
    <t>Nebulae, Interstellar Matter</t>
  </si>
  <si>
    <t>Nebel, interstellare Materie</t>
  </si>
  <si>
    <t>Lunar Surface</t>
  </si>
  <si>
    <r>
      <t>Mondoberfl</t>
    </r>
    <r>
      <rPr>
        <sz val="11"/>
        <color theme="1"/>
        <rFont val="Calibri"/>
        <family val="2"/>
      </rPr>
      <t>äche</t>
    </r>
  </si>
  <si>
    <t>Radio Radiation, Radar Measurements</t>
  </si>
  <si>
    <t>Radiostrahlung, Radarmessungen</t>
  </si>
  <si>
    <r>
      <t>Radioq</t>
    </r>
    <r>
      <rPr>
        <b/>
        <sz val="12"/>
        <color theme="1"/>
        <rFont val="Calibri"/>
        <family val="2"/>
      </rPr>
      <t>uellen</t>
    </r>
  </si>
  <si>
    <t>Checked</t>
  </si>
  <si>
    <t>AJB v62 1962</t>
  </si>
  <si>
    <t>Geophysics</t>
  </si>
  <si>
    <t>Supplements to AJB 60 and 61</t>
  </si>
  <si>
    <t>Computer</t>
  </si>
  <si>
    <t>Rechenmaschinen</t>
  </si>
  <si>
    <t>Other Observational Instruments</t>
  </si>
  <si>
    <t>Eclipses, Chronology, Calendar Problems</t>
  </si>
  <si>
    <r>
      <t>Himmelsmechanik, St</t>
    </r>
    <r>
      <rPr>
        <sz val="11"/>
        <color theme="1"/>
        <rFont val="Calibri"/>
        <family val="2"/>
      </rPr>
      <t>örungstheorie</t>
    </r>
  </si>
  <si>
    <t>Earth-Moon-Libration Point</t>
  </si>
  <si>
    <r>
      <t>Weitere Einfl</t>
    </r>
    <r>
      <rPr>
        <sz val="11"/>
        <color theme="1"/>
        <rFont val="Calibri"/>
        <family val="2"/>
      </rPr>
      <t>üsse von Sonne und Mond</t>
    </r>
  </si>
  <si>
    <r>
      <t>Gr</t>
    </r>
    <r>
      <rPr>
        <sz val="11"/>
        <color theme="1"/>
        <rFont val="Calibri"/>
        <family val="2"/>
      </rPr>
      <t>üner Strahl</t>
    </r>
  </si>
  <si>
    <t>Internationale Geophysikalische Jahr</t>
  </si>
  <si>
    <t>The Other Side of the Moon</t>
  </si>
  <si>
    <r>
      <t>R</t>
    </r>
    <r>
      <rPr>
        <sz val="11"/>
        <color theme="1"/>
        <rFont val="Calibri"/>
        <family val="2"/>
      </rPr>
      <t>ückseite dex Mondes</t>
    </r>
  </si>
  <si>
    <t>Gamma Rays</t>
  </si>
  <si>
    <r>
      <t>Gamma-S</t>
    </r>
    <r>
      <rPr>
        <sz val="11"/>
        <color theme="1"/>
        <rFont val="Calibri"/>
        <family val="2"/>
      </rPr>
      <t>trahlung</t>
    </r>
  </si>
  <si>
    <t>Astronomy</t>
  </si>
  <si>
    <r>
      <t>Erg</t>
    </r>
    <r>
      <rPr>
        <sz val="11"/>
        <color theme="1"/>
        <rFont val="Calibri"/>
        <family val="2"/>
      </rPr>
      <t>änzungen zu AJB 60 und 61</t>
    </r>
  </si>
  <si>
    <t>Astronomie</t>
  </si>
  <si>
    <t>Geophysik</t>
  </si>
  <si>
    <t>Catalogues of Meteorites</t>
  </si>
  <si>
    <t>Meteoritenkatalage</t>
  </si>
  <si>
    <t>Bewegnung</t>
  </si>
  <si>
    <t>AJB v61 1961</t>
  </si>
  <si>
    <r>
      <t>Erg</t>
    </r>
    <r>
      <rPr>
        <sz val="11"/>
        <color theme="1"/>
        <rFont val="Calibri"/>
        <family val="2"/>
      </rPr>
      <t>änzungen zu AJB 59 und 60</t>
    </r>
  </si>
  <si>
    <t>Supplements to AJB 59 and 60</t>
  </si>
  <si>
    <t>Astrodynamics</t>
  </si>
  <si>
    <r>
      <t>K</t>
    </r>
    <r>
      <rPr>
        <b/>
        <sz val="12"/>
        <color theme="1"/>
        <rFont val="Calibri"/>
        <family val="2"/>
      </rPr>
      <t>ünstliche Erdsatelliten und Planetoiden</t>
    </r>
  </si>
  <si>
    <t>Artificial Earth Satellites and Planetoids</t>
  </si>
  <si>
    <t>Individual Earth Satellites, Individual Planetoids</t>
  </si>
  <si>
    <t>Innerer Aufbau von Sonne und  Sterne</t>
  </si>
  <si>
    <t>Internal Structure of the Sun and Stars</t>
  </si>
  <si>
    <t>Die Sonne im allgemeinen, Astrometrie, allgemeines Magnetfeld</t>
  </si>
  <si>
    <t>General Problems, Astrometry, General Magnetic Field</t>
  </si>
  <si>
    <t>Überwachungdienst</t>
  </si>
  <si>
    <t>Solar Survey</t>
  </si>
  <si>
    <t>Faculae</t>
  </si>
  <si>
    <t>Fackeln</t>
  </si>
  <si>
    <t>Solare kosmische Strahlung, Beziehungen zur allgemeinen kosmischen Strahlung</t>
  </si>
  <si>
    <r>
      <t>Weitere</t>
    </r>
    <r>
      <rPr>
        <b/>
        <sz val="12"/>
        <color theme="1"/>
        <rFont val="Calibri"/>
        <family val="2"/>
      </rPr>
      <t xml:space="preserve"> solar-terrestrische Beziehungen</t>
    </r>
  </si>
  <si>
    <r>
      <t>Weitere</t>
    </r>
    <r>
      <rPr>
        <sz val="11"/>
        <color theme="1"/>
        <rFont val="Calibri"/>
        <family val="2"/>
      </rPr>
      <t xml:space="preserve"> solar-terrestrische Beziehungen</t>
    </r>
  </si>
  <si>
    <t>Further Solar-Terrestrial Relations</t>
  </si>
  <si>
    <t>International Geophysical Year</t>
  </si>
  <si>
    <r>
      <t>Struktur der Mondoberfl</t>
    </r>
    <r>
      <rPr>
        <sz val="11"/>
        <color theme="1"/>
        <rFont val="Calibri"/>
        <family val="2"/>
      </rPr>
      <t>äche</t>
    </r>
  </si>
  <si>
    <t>Neptune, Pluto, Transplutonian Planet</t>
  </si>
  <si>
    <t>Neptun, Pluto, Transpluto</t>
  </si>
  <si>
    <t>Uranus</t>
  </si>
  <si>
    <t>Bruderheim Meteorite</t>
  </si>
  <si>
    <t>Bruderheim-Meteorit</t>
  </si>
  <si>
    <t>Tungesischer-Meteorit</t>
  </si>
  <si>
    <t>AJB v60 1960</t>
  </si>
  <si>
    <r>
      <t>B</t>
    </r>
    <r>
      <rPr>
        <b/>
        <sz val="12"/>
        <color theme="1"/>
        <rFont val="Calibri"/>
        <family val="2"/>
      </rPr>
      <t>ücher über dir Sonne</t>
    </r>
  </si>
  <si>
    <t>Books Concerning the Sun</t>
  </si>
  <si>
    <t>Bücher über dir Sonne</t>
  </si>
  <si>
    <t>General Magnetic Field</t>
  </si>
  <si>
    <t>Allgemeines Magnetfeld</t>
  </si>
  <si>
    <t>Licht des Tages- und Nachthimmels</t>
  </si>
  <si>
    <t>AJB v59 1959</t>
  </si>
  <si>
    <t>Plantarien</t>
  </si>
  <si>
    <t>Planetaria</t>
  </si>
  <si>
    <t>Ausstellungen</t>
  </si>
  <si>
    <t>Tagungen, Ausstellungen</t>
  </si>
  <si>
    <t>Tagungen, Austellungen</t>
  </si>
  <si>
    <t>Meetings, Exhibitions</t>
  </si>
  <si>
    <t>Exhibitions</t>
  </si>
  <si>
    <r>
      <t>Gegenw</t>
    </r>
    <r>
      <rPr>
        <b/>
        <sz val="12"/>
        <color theme="1"/>
        <rFont val="Calibri"/>
        <family val="2"/>
      </rPr>
      <t xml:space="preserve">ärtige Situation, </t>
    </r>
    <r>
      <rPr>
        <b/>
        <sz val="12"/>
        <color theme="1"/>
        <rFont val="Calibri"/>
        <family val="2"/>
        <scheme val="minor"/>
      </rPr>
      <t>Internationale Zusammenarbeit, Fortschritte, Ausblick</t>
    </r>
  </si>
  <si>
    <t>Present Situation, International Cooperation, Progress</t>
  </si>
  <si>
    <t>Cepheid Variables, RR Lyrae Stars</t>
  </si>
  <si>
    <t>CepheidenR Lyrae-Sterne</t>
  </si>
  <si>
    <t>Leuchtkraft, Masse, Radius</t>
  </si>
  <si>
    <t>Zustandsdiagamme</t>
  </si>
  <si>
    <t>Luminosities, Masses, Radii</t>
  </si>
  <si>
    <t>Two-Parameter Diagrams</t>
  </si>
  <si>
    <t>Kometen im allgemeinen</t>
  </si>
  <si>
    <t>Meteorströme</t>
  </si>
  <si>
    <t>Meteor Showers</t>
  </si>
  <si>
    <t xml:space="preserve">Einzelne Meteorite </t>
  </si>
  <si>
    <t>Mondformationen</t>
  </si>
  <si>
    <t>Formation of the Moon</t>
  </si>
  <si>
    <t>Lunar Vuclcanism</t>
  </si>
  <si>
    <t>Mondvulkanisnus</t>
  </si>
  <si>
    <t>Die Sonne im allgemeinen, Astronometrie</t>
  </si>
  <si>
    <t>The Sun</t>
  </si>
  <si>
    <t>Korona</t>
  </si>
  <si>
    <t>Corona</t>
  </si>
  <si>
    <t>Wellen- und Partikelstrahlung, Gesamthelligkeit, Aktinometrie</t>
  </si>
  <si>
    <t>Solare UV- und Röntgen-Strahlung</t>
  </si>
  <si>
    <t>Solar UV and X rays</t>
  </si>
  <si>
    <t>Solare Radiostrahlung</t>
  </si>
  <si>
    <t>Solara Korpuskularstrahlung,</t>
  </si>
  <si>
    <t>Solare kosmische Strahlung</t>
  </si>
  <si>
    <t>Gesamthelligkeit, Aktinometrie</t>
  </si>
  <si>
    <t>Magnetfeld, sonstige Fragen</t>
  </si>
  <si>
    <t>AJB v58 1958</t>
  </si>
  <si>
    <t>Allegemeines</t>
  </si>
  <si>
    <t>Mathmatisches</t>
  </si>
  <si>
    <t>Physicalisches</t>
  </si>
  <si>
    <t>Magneto-Hydrodynamik</t>
  </si>
  <si>
    <t>Rechentafeln, Funktionstafeln, Rechenmaschinen</t>
  </si>
  <si>
    <t>Rechentafeln, Funktionstafeln</t>
  </si>
  <si>
    <r>
      <t>Astronomische Jahrb</t>
    </r>
    <r>
      <rPr>
        <b/>
        <sz val="12"/>
        <color theme="1"/>
        <rFont val="Calibri"/>
        <family val="2"/>
      </rPr>
      <t>üch, Ephemeriden, Kalender</t>
    </r>
  </si>
  <si>
    <r>
      <t>Wissenschaftliche und popul</t>
    </r>
    <r>
      <rPr>
        <b/>
        <sz val="12"/>
        <color theme="1"/>
        <rFont val="Calibri"/>
        <family val="2"/>
      </rPr>
      <t>äre Bücher zur gesamten Astronomie</t>
    </r>
  </si>
  <si>
    <t>Schriften allgemeiner Art</t>
  </si>
  <si>
    <t>Computers</t>
  </si>
  <si>
    <t>Pesonalien, Biographie, Briefwechsel</t>
  </si>
  <si>
    <t>Biographie, Briefwechsel</t>
  </si>
  <si>
    <r>
      <t>T</t>
    </r>
    <r>
      <rPr>
        <b/>
        <sz val="12"/>
        <color theme="1"/>
        <rFont val="Calibri"/>
        <family val="2"/>
      </rPr>
      <t>ätigkeitsberichte von Instituten und Gessellschaften, Tagungen</t>
    </r>
  </si>
  <si>
    <t>Instituten</t>
  </si>
  <si>
    <t>Societies</t>
  </si>
  <si>
    <t>Gesselschaften</t>
  </si>
  <si>
    <r>
      <t>T</t>
    </r>
    <r>
      <rPr>
        <b/>
        <i/>
        <sz val="14"/>
        <color theme="1"/>
        <rFont val="Calibri"/>
        <family val="2"/>
      </rPr>
      <t>ätigkeit, Geschichte</t>
    </r>
  </si>
  <si>
    <t>Sternwarten, Planetarien</t>
  </si>
  <si>
    <t>Planetarien</t>
  </si>
  <si>
    <t>Geschichte und Fortschritte der Astronomie</t>
  </si>
  <si>
    <t xml:space="preserve"> Fortschritte der Astronomie</t>
  </si>
  <si>
    <t>Reports, History</t>
  </si>
  <si>
    <t>Allgemeines, Optik, Beobachtungsanleitungen, Alte Instrumente</t>
  </si>
  <si>
    <t>Alte Instrumente</t>
  </si>
  <si>
    <t>Beobachtungsanleitungen</t>
  </si>
  <si>
    <t>Beobachtunginstrumente</t>
  </si>
  <si>
    <r>
      <t>Zusatz- und Auswertger</t>
    </r>
    <r>
      <rPr>
        <b/>
        <sz val="12"/>
        <color theme="1"/>
        <rFont val="Calibri"/>
        <family val="2"/>
      </rPr>
      <t>äte, Photometrie, Photographie</t>
    </r>
  </si>
  <si>
    <r>
      <t>Zusatz- und Auswertger</t>
    </r>
    <r>
      <rPr>
        <sz val="11"/>
        <color theme="1"/>
        <rFont val="Calibri"/>
        <family val="2"/>
      </rPr>
      <t>äte, Photometrie, Photographie</t>
    </r>
  </si>
  <si>
    <t>Uhren, Chronographen, Zeitdienst, Sonnenuhren</t>
  </si>
  <si>
    <t>Beobachtungs- und Reduktionsmethonden</t>
  </si>
  <si>
    <t>Systematische, Instrumentelle, Methodische, Fehler</t>
  </si>
  <si>
    <r>
      <t>Sph</t>
    </r>
    <r>
      <rPr>
        <b/>
        <i/>
        <sz val="14"/>
        <color theme="1"/>
        <rFont val="Calibri"/>
        <family val="2"/>
      </rPr>
      <t>ärische Astronomie, Chronologie</t>
    </r>
  </si>
  <si>
    <t>Allgemeines, Tafeln</t>
  </si>
  <si>
    <t>Astronomische Koordinaten und Konstanten, Ortsbestimmung</t>
  </si>
  <si>
    <t>Chronologie, Kalenderwesen</t>
  </si>
  <si>
    <t>Allgemienes, Tafeln</t>
  </si>
  <si>
    <r>
      <t>Raum, Zeit, Licht, Gravitation, Relativit</t>
    </r>
    <r>
      <rPr>
        <b/>
        <sz val="12"/>
        <color theme="1"/>
        <rFont val="Calibri"/>
        <family val="2"/>
      </rPr>
      <t>ätstheorie, Kosmologie</t>
    </r>
  </si>
  <si>
    <r>
      <t>Figur der Himmelsk</t>
    </r>
    <r>
      <rPr>
        <b/>
        <sz val="12"/>
        <color theme="1"/>
        <rFont val="Calibri"/>
        <family val="2"/>
      </rPr>
      <t>örper, Rotation, Gezeiten</t>
    </r>
  </si>
  <si>
    <t>Finsternisse, Bedeckungen</t>
  </si>
  <si>
    <t>Bahnbestimmung</t>
  </si>
  <si>
    <t>Allgemeines</t>
  </si>
  <si>
    <r>
      <t>Sternatmosph</t>
    </r>
    <r>
      <rPr>
        <b/>
        <sz val="12"/>
        <color theme="1"/>
        <rFont val="Calibri"/>
        <family val="2"/>
      </rPr>
      <t>äre, Spektrum</t>
    </r>
  </si>
  <si>
    <t>Sterninneres</t>
  </si>
  <si>
    <t>Nebel, Interstellare Materie</t>
  </si>
  <si>
    <r>
      <t>Kosmogonie der Himmelsk</t>
    </r>
    <r>
      <rPr>
        <b/>
        <sz val="12"/>
        <color theme="1"/>
        <rFont val="Calibri"/>
        <family val="2"/>
      </rPr>
      <t>öper</t>
    </r>
  </si>
  <si>
    <t>Kosmogonie der Planetensystems</t>
  </si>
  <si>
    <t>Astrometrische Beobachtungen, Allgemeines</t>
  </si>
  <si>
    <t>Theorie, Rotation, Magetfeld</t>
  </si>
  <si>
    <r>
      <t>Theorie der Atmosph</t>
    </r>
    <r>
      <rPr>
        <sz val="11"/>
        <color theme="1"/>
        <rFont val="Calibri"/>
        <family val="2"/>
      </rPr>
      <t>äre</t>
    </r>
  </si>
  <si>
    <t>Sonnefinsternisse</t>
  </si>
  <si>
    <t>Flecke, Flakeln</t>
  </si>
  <si>
    <r>
      <t>Photosph</t>
    </r>
    <r>
      <rPr>
        <b/>
        <sz val="12"/>
        <color theme="1"/>
        <rFont val="Calibri"/>
        <family val="2"/>
      </rPr>
      <t>äre, Spektrum</t>
    </r>
  </si>
  <si>
    <t>Strahlung</t>
  </si>
  <si>
    <t>Solare radiostrahlung</t>
  </si>
  <si>
    <t>Solare Korpushkulstrahlung</t>
  </si>
  <si>
    <r>
      <t>Sonnent</t>
    </r>
    <r>
      <rPr>
        <b/>
        <sz val="12"/>
        <color theme="1"/>
        <rFont val="Calibri"/>
        <family val="2"/>
      </rPr>
      <t>ätigkeit in Beziehung zu terrestischen Erscheinungen</t>
    </r>
  </si>
  <si>
    <t>Planeten und Mond</t>
  </si>
  <si>
    <t>Sonnensystem, Allgemeines</t>
  </si>
  <si>
    <t>Himmelshelligkeit</t>
  </si>
  <si>
    <r>
      <t>Ionosph</t>
    </r>
    <r>
      <rPr>
        <sz val="11"/>
        <color theme="1"/>
        <rFont val="Calibri"/>
        <family val="2"/>
      </rPr>
      <t>äre</t>
    </r>
  </si>
  <si>
    <t>Polarlicht</t>
  </si>
  <si>
    <t>Szintellation</t>
  </si>
  <si>
    <t>Sonstige Erscheinungen</t>
  </si>
  <si>
    <r>
      <t>Atmosph</t>
    </r>
    <r>
      <rPr>
        <sz val="11"/>
        <color theme="1"/>
        <rFont val="Calibri"/>
        <family val="2"/>
      </rPr>
      <t>äre</t>
    </r>
  </si>
  <si>
    <r>
      <t>D</t>
    </r>
    <r>
      <rPr>
        <sz val="11"/>
        <color theme="1"/>
        <rFont val="Calibri"/>
        <family val="2"/>
      </rPr>
      <t>ämmerungserscheinungen</t>
    </r>
  </si>
  <si>
    <t>Leuchende Nachtwolken</t>
  </si>
  <si>
    <t>Licht des Nachhimmels</t>
  </si>
  <si>
    <t>Uranus, Neptun, Pluto</t>
  </si>
  <si>
    <t>Gruppe (1)</t>
  </si>
  <si>
    <t>Gruppe (2)</t>
  </si>
  <si>
    <r>
      <t>Meteorstr</t>
    </r>
    <r>
      <rPr>
        <sz val="11"/>
        <color theme="1"/>
        <rFont val="Calibri"/>
        <family val="2"/>
      </rPr>
      <t>öme</t>
    </r>
  </si>
  <si>
    <t>Kometen, Meteore, Meteorite, Zodiakallicht</t>
  </si>
  <si>
    <t>Zodiakallicht, Gegenschein</t>
  </si>
  <si>
    <t>Positionen, Kataloge, Fundamentalsystem, Karten</t>
  </si>
  <si>
    <t>Eigenbewegung, Radialgeschwindigkeit</t>
  </si>
  <si>
    <t>Parallaxe</t>
  </si>
  <si>
    <t>Temperatur, Strahlung</t>
  </si>
  <si>
    <t>Leuchtkraft, Durchmesser, Masse, Zustandsdigramme</t>
  </si>
  <si>
    <t>Rotation, Magnetfeld</t>
  </si>
  <si>
    <t>Doppelsterne</t>
  </si>
  <si>
    <t>Visual Doppelsterne</t>
  </si>
  <si>
    <t>Ephimeriden, Allgemeines</t>
  </si>
  <si>
    <r>
      <t>Ver</t>
    </r>
    <r>
      <rPr>
        <b/>
        <sz val="12"/>
        <color theme="1"/>
        <rFont val="Calibri"/>
        <family val="2"/>
      </rPr>
      <t>änderliche Sterne</t>
    </r>
  </si>
  <si>
    <t>Bedeckungsveränderliche</t>
  </si>
  <si>
    <t>Cepheiden</t>
  </si>
  <si>
    <r>
      <t>Listen ver</t>
    </r>
    <r>
      <rPr>
        <b/>
        <sz val="12"/>
        <color theme="1"/>
        <rFont val="Calibri"/>
        <family val="2"/>
      </rPr>
      <t>änderlicher Sterne, Einzelbeobachtungen</t>
    </r>
  </si>
  <si>
    <t>Beobachtungen einzelne Novae</t>
  </si>
  <si>
    <r>
      <t>Ver</t>
    </r>
    <r>
      <rPr>
        <b/>
        <i/>
        <sz val="14"/>
        <color theme="1"/>
        <rFont val="Calibri"/>
        <family val="2"/>
      </rPr>
      <t>änderliche Sterne, Novae</t>
    </r>
  </si>
  <si>
    <t>Sternhaufen</t>
  </si>
  <si>
    <t>Offene Sternhaufen</t>
  </si>
  <si>
    <t>Kugelsternhaufen</t>
  </si>
  <si>
    <t>Galaktische Nebel</t>
  </si>
  <si>
    <t>Außergalaktische Nebel</t>
  </si>
  <si>
    <t>21 cm-Strahlung</t>
  </si>
  <si>
    <r>
      <t>Au</t>
    </r>
    <r>
      <rPr>
        <b/>
        <sz val="12"/>
        <color theme="1"/>
        <rFont val="Calibri"/>
        <family val="2"/>
      </rPr>
      <t>ßergalaktische Nebel</t>
    </r>
  </si>
  <si>
    <r>
      <t>Geod</t>
    </r>
    <r>
      <rPr>
        <b/>
        <i/>
        <sz val="14"/>
        <color theme="1"/>
        <rFont val="Calibri"/>
        <family val="2"/>
      </rPr>
      <t>äsie, Nautik</t>
    </r>
  </si>
  <si>
    <t>Erdfigur, Erdrotation, Schwerkraft, Massenverteilung</t>
  </si>
  <si>
    <t>Navigation</t>
  </si>
  <si>
    <t>Astronautik, Raketen</t>
  </si>
  <si>
    <r>
      <t>K</t>
    </r>
    <r>
      <rPr>
        <sz val="11"/>
        <color theme="1"/>
        <rFont val="Calibri"/>
        <family val="2"/>
      </rPr>
      <t>ünstliche Erdsatelliten</t>
    </r>
  </si>
  <si>
    <r>
      <t>H</t>
    </r>
    <r>
      <rPr>
        <b/>
        <sz val="12"/>
        <color theme="1"/>
        <rFont val="Calibri"/>
        <family val="2"/>
      </rPr>
      <t>öhere Geodäsie, Kartographie, Allgemeines</t>
    </r>
  </si>
  <si>
    <r>
      <t>Geod</t>
    </r>
    <r>
      <rPr>
        <b/>
        <sz val="12"/>
        <color theme="1"/>
        <rFont val="Calibri"/>
        <family val="2"/>
      </rPr>
      <t>ätische Koordinaten, Polschwankung</t>
    </r>
  </si>
  <si>
    <t>Tagungen</t>
  </si>
  <si>
    <t>Meetings</t>
  </si>
  <si>
    <t>Observatories, Planetariums</t>
  </si>
  <si>
    <t>Planetariums</t>
  </si>
  <si>
    <t>Instrumente, Beobachtungstechnik</t>
  </si>
  <si>
    <t>Spherical Astronomy, Chronology</t>
  </si>
  <si>
    <t>Velocity of light</t>
  </si>
  <si>
    <t>Bibliographie, Neuausgaben, Gesamtausgaben, Lexika, Sammelwerk, Festschriften</t>
  </si>
  <si>
    <t>Internationales Geophysikalisches Jahr</t>
  </si>
  <si>
    <t>Parallax</t>
  </si>
  <si>
    <t>Interstellare Materia, Polarisation</t>
  </si>
  <si>
    <t>Polarization</t>
  </si>
  <si>
    <t>Polarisation</t>
  </si>
  <si>
    <t>Interstellar Material, Polarization</t>
  </si>
  <si>
    <t>Mathematical Tables, Computers</t>
  </si>
  <si>
    <t>Astronomical Yearbooks, Ephemerides, Calendars</t>
  </si>
  <si>
    <t>Scientific and Popular Books</t>
  </si>
  <si>
    <t>General Astronomical Literature</t>
  </si>
  <si>
    <t>Bibliography, New Editions, Dictionaries, Collections, Festschriften</t>
  </si>
  <si>
    <t>Personal Notes, Biography, Correspondence</t>
  </si>
  <si>
    <t>Biography, Correspondence</t>
  </si>
  <si>
    <t>Reports of Institutes and Societies, Meetings</t>
  </si>
  <si>
    <t>Institutes</t>
  </si>
  <si>
    <t>History and Progress of Astronomy</t>
  </si>
  <si>
    <t>Progress</t>
  </si>
  <si>
    <t>Instruments, Observational Techniques</t>
  </si>
  <si>
    <t>Optics, Hints of Observations, Historical Instruments</t>
  </si>
  <si>
    <t>Hints</t>
  </si>
  <si>
    <t>Historical Instruments</t>
  </si>
  <si>
    <t>Radio-Astronomical Instruments</t>
  </si>
  <si>
    <t>Auxiliary Instrumentation, Instruments for Data Reduction, Photometry, Photography</t>
  </si>
  <si>
    <t>Clocks, Chronometers, Time Services, Sundials</t>
  </si>
  <si>
    <t>Methods of Observation and Reduction</t>
  </si>
  <si>
    <t>Systematic, Instrumental, Methodic Errors</t>
  </si>
  <si>
    <t>General Aspects, Tables</t>
  </si>
  <si>
    <t>Astronomical Coordinates and Constants, Position Determination</t>
  </si>
  <si>
    <t>Refraction</t>
  </si>
  <si>
    <t>Eclipses, Occultations</t>
  </si>
  <si>
    <t>Chronology, Calendars</t>
  </si>
  <si>
    <t>Space, Time, Light, Gravitation, Relativity Theory, Cosmology</t>
  </si>
  <si>
    <t>Figures of Celestial Bodies, Rotation, Tides</t>
  </si>
  <si>
    <t>Orbit Determination</t>
  </si>
  <si>
    <t>Stellar Atmospheres, Spectra</t>
  </si>
  <si>
    <t>Stellar Interiors</t>
  </si>
  <si>
    <t>Cosmogony of Planetary Systems</t>
  </si>
  <si>
    <t>Cosmogony of Celestial Bodies</t>
  </si>
  <si>
    <t>Astrometry, General Aspects</t>
  </si>
  <si>
    <t>Theory, Rotation, Magnetic Fields</t>
  </si>
  <si>
    <t>Sunspots, Faculae</t>
  </si>
  <si>
    <t>Photosphere, Spectrum</t>
  </si>
  <si>
    <t>Solar Radiation</t>
  </si>
  <si>
    <r>
      <t>Solare UV- und R</t>
    </r>
    <r>
      <rPr>
        <sz val="11"/>
        <color theme="1"/>
        <rFont val="Calibri"/>
        <family val="2"/>
      </rPr>
      <t>öntgenstrahlung</t>
    </r>
  </si>
  <si>
    <t>Solar Cosmic Rays</t>
  </si>
  <si>
    <t>Solar-Terrestrial Relations</t>
  </si>
  <si>
    <t>Planets and Satellites</t>
  </si>
  <si>
    <t>Solar System, General Aspects</t>
  </si>
  <si>
    <t>Twilight</t>
  </si>
  <si>
    <t>Sky Brightness</t>
  </si>
  <si>
    <t>Night-Sky Lights</t>
  </si>
  <si>
    <t>Other Phenomena</t>
  </si>
  <si>
    <t>Structure of the Lunar Surface</t>
  </si>
  <si>
    <t>Uranus, Neptune, Pluto</t>
  </si>
  <si>
    <t>Comets, Meteors, Meteorites, Zodiacal Light</t>
  </si>
  <si>
    <t>Comets, General Aspects</t>
  </si>
  <si>
    <t>Group 1</t>
  </si>
  <si>
    <t>Group 2</t>
  </si>
  <si>
    <t>Individual Meteors</t>
  </si>
  <si>
    <t>Zodiacal Light, Gegenschein</t>
  </si>
  <si>
    <t>Positions, Catalogues, Fundamental Systems, Charts</t>
  </si>
  <si>
    <t>Proper Motions, Radial Velocities</t>
  </si>
  <si>
    <t>Magnitudes, Colours</t>
  </si>
  <si>
    <t>Spectra</t>
  </si>
  <si>
    <t>Temperatures, Radiation</t>
  </si>
  <si>
    <t>Luminosities, Radii, Masses, Two-Parameter Diagrams</t>
  </si>
  <si>
    <t>Rotation, Magnetic Fields</t>
  </si>
  <si>
    <t>Binaries</t>
  </si>
  <si>
    <t>Variable Stars, Novae</t>
  </si>
  <si>
    <t>Ephemerides, General Aspects</t>
  </si>
  <si>
    <t>Variables</t>
  </si>
  <si>
    <t>Cepheids</t>
  </si>
  <si>
    <t>Lists, Individual Novae</t>
  </si>
  <si>
    <t>Observations of Individual Novae</t>
  </si>
  <si>
    <t>Stellar Systems, Nebulae, Interstellar Space</t>
  </si>
  <si>
    <t>Star Clusters</t>
  </si>
  <si>
    <t>Open Clusters</t>
  </si>
  <si>
    <t>Galactic Nebulae</t>
  </si>
  <si>
    <t>Crab Nebula</t>
  </si>
  <si>
    <t>Extragalactic Nebulae, Galaxies</t>
  </si>
  <si>
    <t>21-cm Radiation</t>
  </si>
  <si>
    <t>Geodesy, Nautics</t>
  </si>
  <si>
    <t>Physical Geodesy, Cartography, General Aspects</t>
  </si>
  <si>
    <t>Earth Figure, Earth Rotation, Gravity, Mass Distribution</t>
  </si>
  <si>
    <t>Geodetic Coordinates, Polar Motion</t>
  </si>
  <si>
    <t>Astronautics, Rockets</t>
  </si>
  <si>
    <t>Artificial Earth Satellites</t>
  </si>
  <si>
    <t>Theory of Solar Atmosphere</t>
  </si>
  <si>
    <t>UV, X-rays</t>
  </si>
  <si>
    <t>AJB v57 1957</t>
  </si>
  <si>
    <t>Optics, Hints for Observations, Historical Instruments</t>
  </si>
  <si>
    <t>Photometry, Photometers</t>
  </si>
  <si>
    <t>Solar Flare of 23 February 1956</t>
  </si>
  <si>
    <t>Sonneneruption vom 23 Februar 1956</t>
  </si>
  <si>
    <t>Transpluto</t>
  </si>
  <si>
    <t>AJB v56 1956</t>
  </si>
  <si>
    <t>Einstein</t>
  </si>
  <si>
    <t>Halley</t>
  </si>
  <si>
    <t>Copernicus</t>
  </si>
  <si>
    <t>Kopernikus</t>
  </si>
  <si>
    <t>Uranus, Neptun, Pluto, Transneptun, Transpluto</t>
  </si>
  <si>
    <t>Transneptun, Transpluto</t>
  </si>
  <si>
    <r>
      <t>Ver</t>
    </r>
    <r>
      <rPr>
        <sz val="11"/>
        <color theme="1"/>
        <rFont val="Calibri"/>
        <family val="2"/>
      </rPr>
      <t>änderliche Sterne</t>
    </r>
  </si>
  <si>
    <t>Sternsystems, Nebel, Interstellarer Raum</t>
  </si>
  <si>
    <t>AJB v55 1955</t>
  </si>
  <si>
    <t>Biographie, Briefweschsel</t>
  </si>
  <si>
    <t>Pesonalien</t>
  </si>
  <si>
    <r>
      <t>Gau</t>
    </r>
    <r>
      <rPr>
        <sz val="11"/>
        <color theme="1"/>
        <rFont val="Calibri"/>
        <family val="2"/>
      </rPr>
      <t>ẞ</t>
    </r>
  </si>
  <si>
    <t>Correspondence</t>
  </si>
  <si>
    <t>Briefwechsel</t>
  </si>
  <si>
    <t>Astrometric Observations</t>
  </si>
  <si>
    <t>Astrometrische Beobachtungen</t>
  </si>
  <si>
    <t>Magentfeld</t>
  </si>
  <si>
    <t>AJB v54 1954</t>
  </si>
  <si>
    <t>Photometrie, Photometer</t>
  </si>
  <si>
    <t>Gauss</t>
  </si>
  <si>
    <r>
      <t>Sonnen</t>
    </r>
    <r>
      <rPr>
        <sz val="11"/>
        <color theme="1"/>
        <rFont val="Calibri"/>
        <family val="2"/>
      </rPr>
      <t>öfen</t>
    </r>
  </si>
  <si>
    <t>Meteor Craters</t>
  </si>
  <si>
    <t>AJB v52 1952</t>
  </si>
  <si>
    <t>AJB v53 1953</t>
  </si>
  <si>
    <t>Alte Sternwarten</t>
  </si>
  <si>
    <t>Other Observatories</t>
  </si>
  <si>
    <t>Helligkeiten Kleiner Planeten</t>
  </si>
  <si>
    <t>Magnitudes</t>
  </si>
  <si>
    <t>Nachweis der Beobachtungen und Berechtungen</t>
  </si>
  <si>
    <t>Positions and Orbits</t>
  </si>
  <si>
    <t>Physical Observations</t>
  </si>
  <si>
    <t>Physische Beobachtungen</t>
  </si>
  <si>
    <r>
      <t>Kugelf</t>
    </r>
    <r>
      <rPr>
        <sz val="11"/>
        <color theme="1"/>
        <rFont val="Calibri"/>
        <family val="2"/>
      </rPr>
      <t>örmige Sternhaufen</t>
    </r>
  </si>
  <si>
    <r>
      <t>Offene und kugelf</t>
    </r>
    <r>
      <rPr>
        <b/>
        <sz val="12"/>
        <color theme="1"/>
        <rFont val="Calibri"/>
        <family val="2"/>
      </rPr>
      <t xml:space="preserve">örmige </t>
    </r>
    <r>
      <rPr>
        <b/>
        <sz val="12"/>
        <color theme="1"/>
        <rFont val="Calibri"/>
        <family val="2"/>
        <scheme val="minor"/>
      </rPr>
      <t>Sternhaufen</t>
    </r>
  </si>
  <si>
    <t>AJB v51 1951</t>
  </si>
  <si>
    <r>
      <t xml:space="preserve">Geschichtliche Untersuchungen </t>
    </r>
    <r>
      <rPr>
        <b/>
        <sz val="12"/>
        <color theme="1"/>
        <rFont val="Calibri"/>
        <family val="2"/>
      </rPr>
      <t>über Spezialgebiete</t>
    </r>
  </si>
  <si>
    <t>Historical Investigations on Special Fields</t>
  </si>
  <si>
    <t>Helligkeiten kleiner Planeten</t>
  </si>
  <si>
    <r>
      <t>Berichte, H</t>
    </r>
    <r>
      <rPr>
        <b/>
        <sz val="12"/>
        <color theme="1"/>
        <rFont val="Calibri"/>
        <family val="2"/>
      </rPr>
      <t>öhere Geodäsie, Kartographie, Allgemeines</t>
    </r>
  </si>
  <si>
    <t>Reports, Physical Geodesy, Cartography, General Aspects</t>
  </si>
  <si>
    <t>Blaue Sonne</t>
  </si>
  <si>
    <t>Blue Sun</t>
  </si>
  <si>
    <t>Planet Occultation</t>
  </si>
  <si>
    <t>Bedeckungen von Planeten</t>
  </si>
  <si>
    <t>AJB v50 1950</t>
  </si>
  <si>
    <t>AJB v49 1949</t>
  </si>
  <si>
    <t>Theorie, Rotation, Magnetfeld</t>
  </si>
  <si>
    <r>
      <t>Zusatz- und Auswertger</t>
    </r>
    <r>
      <rPr>
        <b/>
        <sz val="12"/>
        <color theme="1"/>
        <rFont val="Calibri"/>
        <family val="2"/>
      </rPr>
      <t>äte, Photographie</t>
    </r>
  </si>
  <si>
    <t>Auxiliary Instrumentation, Instruments for Data Reduction, Photography</t>
  </si>
  <si>
    <t>Kosmogonie</t>
  </si>
  <si>
    <t>Cosmogony</t>
  </si>
  <si>
    <r>
      <t>Herkunft, Alter und Entwicklung der Himmelsk</t>
    </r>
    <r>
      <rPr>
        <b/>
        <sz val="12"/>
        <color theme="1"/>
        <rFont val="Calibri"/>
        <family val="2"/>
      </rPr>
      <t>öper</t>
    </r>
  </si>
  <si>
    <t>Origin, Age and Evolution of Celestial Bodies</t>
  </si>
  <si>
    <t>Planetary Occultations</t>
  </si>
  <si>
    <t>Einzelne Meteore</t>
  </si>
  <si>
    <t>AJB v48 1948</t>
  </si>
  <si>
    <t>AJB v47 1947</t>
  </si>
  <si>
    <t>Allgemeines, Optik, Alte Instrumente</t>
  </si>
  <si>
    <t>Optics, Historical Instruments</t>
  </si>
  <si>
    <t>Optics</t>
  </si>
  <si>
    <t>Optik</t>
  </si>
  <si>
    <t>Systematische, Instrumentelle, Methodische Fehler</t>
  </si>
  <si>
    <t>Herkunft, Alter und Entwicklung der Sterne</t>
  </si>
  <si>
    <t>Origin, Age and Evolution of Stars</t>
  </si>
  <si>
    <t>Farbe</t>
  </si>
  <si>
    <t>Colours</t>
  </si>
  <si>
    <r>
      <t>Kugelf</t>
    </r>
    <r>
      <rPr>
        <sz val="11"/>
        <color theme="1"/>
        <rFont val="Calibri"/>
        <family val="2"/>
      </rPr>
      <t>örmige S</t>
    </r>
    <r>
      <rPr>
        <sz val="11"/>
        <color theme="1"/>
        <rFont val="Calibri"/>
        <family val="2"/>
        <scheme val="minor"/>
      </rPr>
      <t>ternhaufen</t>
    </r>
  </si>
  <si>
    <t>General Information and History</t>
  </si>
  <si>
    <t>Allgemeines und Geschichtliches</t>
  </si>
  <si>
    <t>Activity reports of institutes and societies</t>
  </si>
  <si>
    <t>Sternwarten,Geschichte und Beschreibung, Planetarien</t>
  </si>
  <si>
    <r>
      <t>T</t>
    </r>
    <r>
      <rPr>
        <b/>
        <sz val="12"/>
        <color theme="1"/>
        <rFont val="Calibri"/>
        <family val="2"/>
      </rPr>
      <t>ä</t>
    </r>
    <r>
      <rPr>
        <b/>
        <sz val="12"/>
        <color theme="1"/>
        <rFont val="Calibri"/>
        <family val="2"/>
        <scheme val="minor"/>
      </rPr>
      <t>tigkeitsberichte  von Instututen und Gesellschaften</t>
    </r>
  </si>
  <si>
    <t>Yearbooks, Ephemerides, Calendars</t>
  </si>
  <si>
    <t>Observatories, history and description, planetariums</t>
  </si>
  <si>
    <t>History studies on special subjects</t>
  </si>
  <si>
    <t>History and progress of astronomy</t>
  </si>
  <si>
    <t>Bibliographie, Neuausgaben, Gesamtausgaben</t>
  </si>
  <si>
    <t>Bibliography, New Editions, Dictionaries</t>
  </si>
  <si>
    <t>Textbook, monographs, journals of general content, Popular</t>
  </si>
  <si>
    <t>Tafeln, Rechenmaschinen, Nomographie</t>
  </si>
  <si>
    <t>Tables, calculating machines, Nomographs</t>
  </si>
  <si>
    <t>Interpolation, Ausgleichungsrechnung, Fehlertheorie</t>
  </si>
  <si>
    <t>Interpolation, curve fitting, error theory</t>
  </si>
  <si>
    <r>
      <t>Jahrb</t>
    </r>
    <r>
      <rPr>
        <b/>
        <sz val="12"/>
        <color theme="1"/>
        <rFont val="Calibri"/>
        <family val="2"/>
      </rPr>
      <t>ücher, Ephemeriden, Kalender</t>
    </r>
  </si>
  <si>
    <t>Geschichtliche Untersuchungen über Spezialgebiete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</si>
  <si>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Monographien, Schriften allgemeinen Inhalts, Populäres</t>
    </r>
  </si>
  <si>
    <t>Instrumente, Technik des Beobachtens</t>
  </si>
  <si>
    <r>
      <t>Lehrb</t>
    </r>
    <r>
      <rPr>
        <b/>
        <sz val="12"/>
        <color theme="1"/>
        <rFont val="Calibri"/>
        <family val="2"/>
      </rPr>
      <t xml:space="preserve">ücher, </t>
    </r>
    <r>
      <rPr>
        <b/>
        <sz val="12"/>
        <color theme="1"/>
        <rFont val="Calibri"/>
        <family val="2"/>
        <scheme val="minor"/>
      </rPr>
      <t>Allgemeines</t>
    </r>
  </si>
  <si>
    <t>Textbooks, General Information</t>
  </si>
  <si>
    <t>Hauptinstrumente</t>
  </si>
  <si>
    <t>Hiflsapparate, Photographie</t>
  </si>
  <si>
    <t>Auxiliary Instrumentation, Photography</t>
  </si>
  <si>
    <t>Kleinere astrometrische und geodätische instrumente</t>
  </si>
  <si>
    <t>Astrometric and geodetic instruments</t>
  </si>
  <si>
    <t>Astrophysical Instruments</t>
  </si>
  <si>
    <t>Astrophysikalische Instrumente</t>
  </si>
  <si>
    <t>Uhren, Zeitdienst</t>
  </si>
  <si>
    <t>Clocks, time service</t>
  </si>
  <si>
    <t>Systematische Fehler</t>
  </si>
  <si>
    <t>Systematic Errors</t>
  </si>
  <si>
    <t>Spezielle Beobachtungs- und Reduktionsmethoden</t>
  </si>
  <si>
    <t>Special observing and reduction methods</t>
  </si>
  <si>
    <t>Textbooks, General Aspects, Tables</t>
  </si>
  <si>
    <t>Lehrbücher, Allgemeines, Tafeln</t>
  </si>
  <si>
    <t>Astronomische Koordinatenbestimmung</t>
  </si>
  <si>
    <t>Astronomical Coordinates Determination</t>
  </si>
  <si>
    <t>Eclipses, Occultations, Physical Observations</t>
  </si>
  <si>
    <t>Finsternisse, Bedeckungen, Physische Beobachtungen</t>
  </si>
  <si>
    <t>Reduktion der Beobachtungen</t>
  </si>
  <si>
    <t>Reduction of Observations</t>
  </si>
  <si>
    <t>Konstanten und ihre praktische Bestimmung</t>
  </si>
  <si>
    <t>Constants Determination</t>
  </si>
  <si>
    <t>Phyikalische Grundlagen</t>
  </si>
  <si>
    <t>Physical Principles</t>
  </si>
  <si>
    <t>Sternentwicklung, Kosmogonie</t>
  </si>
  <si>
    <t>Stellar Evolution, Cosmogony</t>
  </si>
  <si>
    <t>Allgemeines, Theorie, Rotation, Magetfeld</t>
  </si>
  <si>
    <t>General Aspects, Theory, Rotation, Magnetic Fields</t>
  </si>
  <si>
    <r>
      <t>Chromosph</t>
    </r>
    <r>
      <rPr>
        <b/>
        <sz val="12"/>
        <color theme="1"/>
        <rFont val="Calibri"/>
        <family val="2"/>
      </rPr>
      <t>äre, Protuberanzen</t>
    </r>
  </si>
  <si>
    <t>Chromosphere, Prominences</t>
  </si>
  <si>
    <t>Uranus, Neptune</t>
  </si>
  <si>
    <t>Pluto, Hypothetical Planet</t>
  </si>
  <si>
    <t xml:space="preserve">Uranus, Neptun, </t>
  </si>
  <si>
    <t>Pluto, Hypothetische Planeten</t>
  </si>
  <si>
    <t>Zodiakallicht</t>
  </si>
  <si>
    <t>Zodaical Light</t>
  </si>
  <si>
    <t>Formations</t>
  </si>
  <si>
    <t>Kometen Allgemeines</t>
  </si>
  <si>
    <t>Meteore, Meteorite</t>
  </si>
  <si>
    <t>Meteors, Meteorites</t>
  </si>
  <si>
    <t>Kometen, Meteore</t>
  </si>
  <si>
    <t>Comets, Meteors</t>
  </si>
  <si>
    <t>Fundamental Systems, Catalogues, Charts</t>
  </si>
  <si>
    <t>Fundamentalsystem, Kataloge, Karten</t>
  </si>
  <si>
    <t>Leuchtkraft, Durchmesser, Masse</t>
  </si>
  <si>
    <t>Luminosities, Radii, Masses</t>
  </si>
  <si>
    <t>Lists</t>
  </si>
  <si>
    <r>
      <t>Listen ver</t>
    </r>
    <r>
      <rPr>
        <b/>
        <sz val="12"/>
        <color theme="1"/>
        <rFont val="Calibri"/>
        <family val="2"/>
      </rPr>
      <t>änderlicher Sterne</t>
    </r>
  </si>
  <si>
    <t>Open and Globular Star Clusters</t>
  </si>
  <si>
    <r>
      <t xml:space="preserve">Berichte, </t>
    </r>
    <r>
      <rPr>
        <b/>
        <sz val="12"/>
        <color theme="1"/>
        <rFont val="Calibri"/>
        <family val="2"/>
      </rPr>
      <t>Allgemeines</t>
    </r>
  </si>
  <si>
    <t>Reports, General Aspects</t>
  </si>
  <si>
    <t>Erdfigur, Schwerkraft, Massenverteilung</t>
  </si>
  <si>
    <t>Earth Figure, Gravity, Mass Distribution</t>
  </si>
  <si>
    <t>Kosmonautik, Raketen</t>
  </si>
  <si>
    <t>Jupiter Moons</t>
  </si>
  <si>
    <t>Jupiter Mond</t>
  </si>
  <si>
    <r>
      <t>Meteorschw</t>
    </r>
    <r>
      <rPr>
        <sz val="11"/>
        <color theme="1"/>
        <rFont val="Calibri"/>
        <family val="2"/>
      </rPr>
      <t>ärme</t>
    </r>
  </si>
  <si>
    <t>Colors</t>
  </si>
  <si>
    <t>Interstellar Material</t>
  </si>
  <si>
    <t>AJB v46 1943-1946 part 2</t>
  </si>
  <si>
    <t>Hiflsapparate (Mikrometer, Kreise,  Photographie Platte)</t>
  </si>
  <si>
    <t>Fundamentalsystem, Sternkataloge, Sternkarten</t>
  </si>
  <si>
    <t>Kugelförmige Sternhaufen</t>
  </si>
  <si>
    <r>
      <t xml:space="preserve">Variable Starrs of the type </t>
    </r>
    <r>
      <rPr>
        <sz val="11"/>
        <color theme="1"/>
        <rFont val="Calibri"/>
        <family val="2"/>
      </rPr>
      <t>δ Cephi and RR Lyrae</t>
    </r>
  </si>
  <si>
    <r>
      <t>Ver</t>
    </r>
    <r>
      <rPr>
        <sz val="11"/>
        <color theme="1"/>
        <rFont val="Calibri"/>
        <family val="2"/>
      </rPr>
      <t>änderliche vom Typ δ Cephei und RR Lyrae</t>
    </r>
  </si>
  <si>
    <t>AJB v45 1943-1946 part 1</t>
  </si>
  <si>
    <t>Nautik</t>
  </si>
  <si>
    <t>AJB v44 1942</t>
  </si>
  <si>
    <t>Flecke, Fackeln</t>
  </si>
  <si>
    <r>
      <t>Ver</t>
    </r>
    <r>
      <rPr>
        <sz val="11"/>
        <color theme="1"/>
        <rFont val="Calibri"/>
        <family val="2"/>
      </rPr>
      <t>änderliche in Sternhaufen</t>
    </r>
  </si>
  <si>
    <t>Variables in Star Clusters</t>
  </si>
  <si>
    <t>Veränderliche vom Typ δ Cephei, RR Lyrae, ζ Geminorum</t>
  </si>
  <si>
    <r>
      <t xml:space="preserve">Variables of type </t>
    </r>
    <r>
      <rPr>
        <sz val="11"/>
        <color theme="1"/>
        <rFont val="Calibri"/>
        <family val="2"/>
      </rPr>
      <t>δ Cephei, RR Lyrae, ζ Geminorum</t>
    </r>
  </si>
  <si>
    <r>
      <t>Milchstra</t>
    </r>
    <r>
      <rPr>
        <sz val="11"/>
        <color theme="1"/>
        <rFont val="Calibri"/>
        <family val="2"/>
      </rPr>
      <t>ßensystem</t>
    </r>
  </si>
  <si>
    <r>
      <t xml:space="preserve">Theoretische Arbeiten </t>
    </r>
    <r>
      <rPr>
        <sz val="12"/>
        <color theme="1"/>
        <rFont val="Calibri"/>
        <family val="2"/>
      </rPr>
      <t>über Sternsysteme</t>
    </r>
  </si>
  <si>
    <t>Theory of Stellar Systems</t>
  </si>
  <si>
    <t>Allgemeines, Theorie, Rotation</t>
  </si>
  <si>
    <t>General Aspects, Theory, Rotation</t>
  </si>
  <si>
    <t>Spektrum, Atmosphäre</t>
  </si>
  <si>
    <t>Spectrum, Atmosphere</t>
  </si>
  <si>
    <t>Solar Radiation, Temperature</t>
  </si>
  <si>
    <t>Strahlung, Temperatur</t>
  </si>
  <si>
    <t>Erde, Zodiakallicht</t>
  </si>
  <si>
    <t>Earth, Zodaical Light</t>
  </si>
  <si>
    <t>Helligkeit</t>
  </si>
  <si>
    <t>Rotation der Sterne</t>
  </si>
  <si>
    <t>Stellar Rotation</t>
  </si>
  <si>
    <t>Veränderliche Sterne, Beobachtungen und Bearbeitungen</t>
  </si>
  <si>
    <t>Variables, General Aspects</t>
  </si>
  <si>
    <r>
      <t>Ver</t>
    </r>
    <r>
      <rPr>
        <b/>
        <sz val="12"/>
        <color theme="1"/>
        <rFont val="Calibri"/>
        <family val="2"/>
      </rPr>
      <t>änderliche Sterne, Allgemeines</t>
    </r>
  </si>
  <si>
    <t>Neue Sterne</t>
  </si>
  <si>
    <t>Nebel</t>
  </si>
  <si>
    <t>Nebulae</t>
  </si>
  <si>
    <t>Sternsystem</t>
  </si>
  <si>
    <t>Doppelsterne, Allgemeines</t>
  </si>
  <si>
    <t>Double Stars, General Aspects</t>
  </si>
  <si>
    <t>Variable Stars, Observations and treatments</t>
  </si>
  <si>
    <t>AJB v43 1941</t>
  </si>
  <si>
    <t>AJB v42 1940</t>
  </si>
  <si>
    <t>AJB v41 1939</t>
  </si>
  <si>
    <t>AJB v40 1938</t>
  </si>
  <si>
    <t>Spektrum, Farbe</t>
  </si>
  <si>
    <t>Spectra, Color</t>
  </si>
  <si>
    <t>AJB v39 1937</t>
  </si>
  <si>
    <t>AJB v38 1936</t>
  </si>
  <si>
    <t>AJB v37 1935</t>
  </si>
  <si>
    <t>Sternwarten,Geschichte und Beschreibung</t>
  </si>
  <si>
    <t>Observatories, history and description</t>
  </si>
  <si>
    <t>Berichte Allgemeines</t>
  </si>
  <si>
    <t>Basismessung, Triagulation, Polschwankung</t>
  </si>
  <si>
    <t>Gezeiten</t>
  </si>
  <si>
    <t>General Reports</t>
  </si>
  <si>
    <t>Textbooks, Methods of Geodesy, Cartography</t>
  </si>
  <si>
    <r>
      <t>Lehrbuch, Aufgaben und Arbeitsmethoden der H</t>
    </r>
    <r>
      <rPr>
        <b/>
        <sz val="12"/>
        <color theme="1"/>
        <rFont val="Calibri"/>
        <family val="2"/>
      </rPr>
      <t>öheren Geodäsie, Kartographie</t>
    </r>
  </si>
  <si>
    <t>Basic measurement, triangulation, polar oscillation</t>
  </si>
  <si>
    <t>Tides</t>
  </si>
  <si>
    <t>last label is 105 but 36 is missing</t>
  </si>
  <si>
    <t>AJB v36 1934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</si>
  <si>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Licht, Gravitation</t>
    </r>
  </si>
  <si>
    <r>
      <t>Allgemeine Himmelsmechanik, St</t>
    </r>
    <r>
      <rPr>
        <b/>
        <sz val="12"/>
        <color theme="1"/>
        <rFont val="Calibri"/>
        <family val="2"/>
      </rPr>
      <t>örungstheorie</t>
    </r>
  </si>
  <si>
    <r>
      <t>Figur</t>
    </r>
    <r>
      <rPr>
        <b/>
        <sz val="12"/>
        <color theme="1"/>
        <rFont val="Calibri"/>
        <family val="2"/>
      </rPr>
      <t>, Rotation, Gezeiten</t>
    </r>
  </si>
  <si>
    <t>Shape, Rotation, Tides</t>
  </si>
  <si>
    <t>AJB v35 1933</t>
  </si>
  <si>
    <t>AJB v34 1932</t>
  </si>
  <si>
    <t>Sonnenflecke</t>
  </si>
  <si>
    <t>Sunspots</t>
  </si>
  <si>
    <t>Spektraleanalytische Untersuchungen</t>
  </si>
  <si>
    <t>Spectral Analysis</t>
  </si>
  <si>
    <r>
      <t>Temperatur, Strahlung,Atmosph</t>
    </r>
    <r>
      <rPr>
        <b/>
        <sz val="12"/>
        <color theme="1"/>
        <rFont val="Calibri"/>
        <family val="2"/>
      </rPr>
      <t>äre</t>
    </r>
  </si>
  <si>
    <t>Temperatures, Radiation, Atmospheres</t>
  </si>
  <si>
    <r>
      <t>Leuchtkraft, Absolute Gr</t>
    </r>
    <r>
      <rPr>
        <b/>
        <sz val="12"/>
        <color theme="1"/>
        <rFont val="Calibri"/>
        <family val="2"/>
      </rPr>
      <t>öße</t>
    </r>
    <r>
      <rPr>
        <b/>
        <sz val="12"/>
        <color theme="1"/>
        <rFont val="Calibri"/>
        <family val="2"/>
        <scheme val="minor"/>
      </rPr>
      <t>, Masse</t>
    </r>
  </si>
  <si>
    <t>Basismessung, Triagulation, Nivellement</t>
  </si>
  <si>
    <t>Basic measurement, triangulation, leveling</t>
  </si>
  <si>
    <t>AJB v33 1931</t>
  </si>
  <si>
    <r>
      <t>Figur</t>
    </r>
    <r>
      <rPr>
        <b/>
        <sz val="12"/>
        <color theme="1"/>
        <rFont val="Calibri"/>
        <family val="2"/>
      </rPr>
      <t>, Rotation</t>
    </r>
  </si>
  <si>
    <t>Shape, Rotation</t>
  </si>
  <si>
    <t>Spektralanalytische Untersuchungen</t>
  </si>
  <si>
    <r>
      <t>Leuchtkraft, Absolute  Gro</t>
    </r>
    <r>
      <rPr>
        <b/>
        <sz val="12"/>
        <color theme="1"/>
        <rFont val="Calibri"/>
        <family val="2"/>
      </rPr>
      <t>ße</t>
    </r>
    <r>
      <rPr>
        <b/>
        <sz val="12"/>
        <color theme="1"/>
        <rFont val="Calibri"/>
        <family val="2"/>
        <scheme val="minor"/>
      </rPr>
      <t>, Masse</t>
    </r>
  </si>
  <si>
    <t>Luminosities, Masses</t>
  </si>
  <si>
    <t>AJB v32 1930</t>
  </si>
  <si>
    <t xml:space="preserve"> Zodiakallicht, Erde</t>
  </si>
  <si>
    <t>AJB v31 1929</t>
  </si>
  <si>
    <r>
      <t>Temperatur, Strahlung, Atmosph</t>
    </r>
    <r>
      <rPr>
        <b/>
        <sz val="12"/>
        <color theme="1"/>
        <rFont val="Calibri"/>
        <family val="2"/>
      </rPr>
      <t>äre</t>
    </r>
  </si>
  <si>
    <t>Temperatures, Radiation, Atmosphere</t>
  </si>
  <si>
    <t>AJB v30 1928</t>
  </si>
  <si>
    <t>Hypothetical Planet</t>
  </si>
  <si>
    <t>Hypothetische Planeten</t>
  </si>
  <si>
    <t>AJB v29 1927</t>
  </si>
  <si>
    <t>Gravity, Mass Distribution</t>
  </si>
  <si>
    <t>Schwerkraft, Massenverteilung</t>
  </si>
  <si>
    <t>AJB v28 1926</t>
  </si>
  <si>
    <t>Schwerkraft, Massenverteilung, Seismologie</t>
  </si>
  <si>
    <t>Gravity, Mass Distribution, Seismology</t>
  </si>
  <si>
    <t>AJB v27 1925</t>
  </si>
  <si>
    <t>Schwerkraft, Massenverteilung, Siesmologie</t>
  </si>
  <si>
    <t>AJB v26 1924</t>
  </si>
  <si>
    <t>AJB v25 1923</t>
  </si>
  <si>
    <t>Direkte Deobachtungen</t>
  </si>
  <si>
    <t>Direct Observations</t>
  </si>
  <si>
    <t>Spektralanalytische Beobachtungen</t>
  </si>
  <si>
    <t>Zodaical Light, Mercury, Venus</t>
  </si>
  <si>
    <t>Zodiakallicht, Merkur, Venus</t>
  </si>
  <si>
    <t>Gravity, Mass Distribution, Seisemology</t>
  </si>
  <si>
    <t>AJB v24 1922</t>
  </si>
  <si>
    <t>Astrometrische Hauptinstrumente</t>
  </si>
  <si>
    <r>
      <t>St</t>
    </r>
    <r>
      <rPr>
        <b/>
        <sz val="12"/>
        <color theme="1"/>
        <rFont val="Calibri"/>
        <family val="2"/>
      </rPr>
      <t>örungstheorie</t>
    </r>
  </si>
  <si>
    <t>Direkte Beobachtungen</t>
  </si>
  <si>
    <t xml:space="preserve"> Zodiakallicht, Merkur, Venus</t>
  </si>
  <si>
    <t xml:space="preserve"> Zodiakallicht</t>
  </si>
  <si>
    <r>
      <t>Leuchtkraft, Absolute Gr</t>
    </r>
    <r>
      <rPr>
        <b/>
        <sz val="12"/>
        <color theme="1"/>
        <rFont val="Calibri"/>
        <family val="2"/>
      </rPr>
      <t>öße</t>
    </r>
  </si>
  <si>
    <t>Luminosities, Radii</t>
  </si>
  <si>
    <r>
      <t>Milchstra</t>
    </r>
    <r>
      <rPr>
        <b/>
        <sz val="12"/>
        <color theme="1"/>
        <rFont val="Calibri"/>
        <family val="2"/>
      </rPr>
      <t>ße</t>
    </r>
  </si>
  <si>
    <t>Berichte</t>
  </si>
  <si>
    <t>Basismessung, Triagulation, NIvellement</t>
  </si>
  <si>
    <t>Basic measurement, triangulation, levelling</t>
  </si>
  <si>
    <t>Bibliographie, Gesamtausgaben, Neuausgaben</t>
  </si>
  <si>
    <r>
      <t>Lehrb</t>
    </r>
    <r>
      <rPr>
        <b/>
        <sz val="12"/>
        <color theme="1"/>
        <rFont val="Calibri"/>
        <family val="2"/>
      </rPr>
      <t>ü</t>
    </r>
    <r>
      <rPr>
        <b/>
        <sz val="12"/>
        <color theme="1"/>
        <rFont val="Calibri"/>
        <family val="2"/>
        <scheme val="minor"/>
      </rPr>
      <t>cher, Schriften allgemeinen Inhalts, Populäres</t>
    </r>
  </si>
  <si>
    <t>Textbook, journals of general content, Popular</t>
  </si>
  <si>
    <t>Interpolation, Ausgleichungsrechnung</t>
  </si>
  <si>
    <t>Interpolation, curve fitting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</si>
  <si>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>Raum, Zeit, Relativit</t>
    </r>
    <r>
      <rPr>
        <b/>
        <sz val="12"/>
        <color theme="1"/>
        <rFont val="Calibri"/>
        <family val="2"/>
      </rPr>
      <t>ätstheorie, Gravitation, Lehrbücher</t>
    </r>
  </si>
  <si>
    <t>Finsternisse</t>
  </si>
  <si>
    <r>
      <t>Leuchtkraft, Absolute Gr</t>
    </r>
    <r>
      <rPr>
        <b/>
        <sz val="12"/>
        <color theme="1"/>
        <rFont val="Calibri"/>
        <family val="2"/>
      </rPr>
      <t>öße, Masse</t>
    </r>
  </si>
  <si>
    <t>Luminosities, Radii, Mass</t>
  </si>
  <si>
    <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</si>
  <si>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r>
      <t>Berichte, Lehrb</t>
    </r>
    <r>
      <rPr>
        <b/>
        <sz val="12"/>
        <color theme="1"/>
        <rFont val="Calibri"/>
        <family val="2"/>
      </rPr>
      <t>ücher</t>
    </r>
  </si>
  <si>
    <t>General Reports, textbooks</t>
  </si>
  <si>
    <t>Stellarastronomie</t>
  </si>
  <si>
    <t>Stellar Astronomy</t>
  </si>
  <si>
    <t>AJB v23 1921</t>
  </si>
  <si>
    <t>Tätigkeit von Sternwarten, wissenschaftlichen Instituten, Gesellschaften und Vereinen: Berichte und Veröffentlichungen</t>
  </si>
  <si>
    <t>Activities of observatories, scientific institutes, societies and associations: reports and publications</t>
  </si>
  <si>
    <r>
      <t>Jahrb</t>
    </r>
    <r>
      <rPr>
        <b/>
        <sz val="12"/>
        <color theme="1"/>
        <rFont val="Calibri"/>
        <family val="2"/>
      </rPr>
      <t>ücher, Ephemeriden, Kalender; Vorausberechnungen und Hinweise auf bevorstehende Himmelserscheinungen</t>
    </r>
  </si>
  <si>
    <t>Yearbooks, Ephemerides, Calendars; Forecasts and indications of imminent celestial phenomena</t>
  </si>
  <si>
    <t>Personal Notes, Obituaries, Biography</t>
  </si>
  <si>
    <t>Geschichte und Beschreibung (Lage, Bau, Einrichtung) von Sternwarte, Instituten und technischen Werkstätten</t>
  </si>
  <si>
    <t>History and description (location, construction, equipment) of the observatory, institutes and technical workshops</t>
  </si>
  <si>
    <t>Geschichte der Astronomie und der astronomischen Vorstellungen der Völker</t>
  </si>
  <si>
    <t>History of Astronomy and the Astronomical Ideas of the Peoples</t>
  </si>
  <si>
    <t>Fortschritte der Astronomie, Zeitschriften, Bibliographie, Gesamtausgaben, Neuausgaben, Briefwechsel</t>
  </si>
  <si>
    <t>Advances in astronomy, periodicals, bibliography, total editions, revisions, correspondence</t>
  </si>
  <si>
    <t>Textbooks and writings of general content, teaching, popular literature</t>
  </si>
  <si>
    <t>Lehrbücher und Schriften allgemeinen Inhalts, Unterricht, populäre Literatur</t>
  </si>
  <si>
    <t>Mathematical tools: mathematical tables, graphical and instrumental methods</t>
  </si>
  <si>
    <t>Rechnerische Hilfsmittel: Mathematische Tafeln, graphische und instrumentelle Methoden</t>
  </si>
  <si>
    <t>Interpolation, mechanical quadrature, harmonic analysis, adjustment calculation, error theory</t>
  </si>
  <si>
    <t>Interpolation, mechanischen Quadratur, harmonische Analyse, Ausgleichungsrechnung, Fehlertheorie</t>
  </si>
  <si>
    <t>Instrumente; Technik und Theorie</t>
  </si>
  <si>
    <t>Instruments; Techniques and Theories</t>
  </si>
  <si>
    <t>Textbooks and general information about instruments (construction, installation, description, history)</t>
  </si>
  <si>
    <t>Lehrbücher und Allgemeines über Instrumente (Konstruktion, Aufstellung, Beschreibung, Historisches)</t>
  </si>
  <si>
    <t>The optical system. Optical performances of telescopes</t>
  </si>
  <si>
    <t>Das Optische System. Optische Leistungen von Fernrohren</t>
  </si>
  <si>
    <t>Main astronomical instruments: technique and observation methods, achievements and errors</t>
  </si>
  <si>
    <t>Astronomische Hauptinstrumente: Technik und Beobachtungsmethoden, Leistungen und Fehler</t>
  </si>
  <si>
    <t>Parts of astronomical instruments and auxiliaries, the photographic plate</t>
  </si>
  <si>
    <t>Teile astronomischer Instrumente und Hilfsapparate, die photographische Platte</t>
  </si>
  <si>
    <t>Smaller instruments</t>
  </si>
  <si>
    <t>Kleinere Instrumente</t>
  </si>
  <si>
    <t>Astrophysical instruments, observation methods and their errors</t>
  </si>
  <si>
    <t>Astrophysikalische Instrumente, Beobachtungsmethoden und ihre Fehler</t>
  </si>
  <si>
    <t>Clocks, time service, time transmission, chronographs</t>
  </si>
  <si>
    <t>Uhren, Zeitdienst, Zeitübertragung, Chronographen</t>
  </si>
  <si>
    <t>Psychological-physiological investigations: personal mistakes</t>
  </si>
  <si>
    <t>Psychologisch-physiologische Untersuchungen: persönliche Fehler</t>
  </si>
  <si>
    <t>Lehrbücher und Allgemeines. Grunglagen der Astronomie</t>
  </si>
  <si>
    <t>Textbooks and General Aspects. Basics of Astronomy</t>
  </si>
  <si>
    <t>Astronomical, geodesic, nautical panels</t>
  </si>
  <si>
    <t>Astronomische, geodätische, nautische Tafeln</t>
  </si>
  <si>
    <t>Methods of time and location</t>
  </si>
  <si>
    <t>Methoden der Zeit- und Ortsbestimmung</t>
  </si>
  <si>
    <t>Besondere Erscheinungen: Finsternisse, Bedeckungen, Phasen physische Beobachtungen</t>
  </si>
  <si>
    <t>Special phenomena: eclipses, occultations, phases physical observations</t>
  </si>
  <si>
    <t>Reduktion der astrometrischen Beobachtungen (Berücksichtigung von Parallaxe, Refraktion, Aberration, Präzession, Nutation, usw.)</t>
  </si>
  <si>
    <t>Reduction of astrometric observations (consideration of parallax, refraction, aberration, precession, nutation, etc.)</t>
  </si>
  <si>
    <t>Chronologie, Zeitmessung,  Kalenderwesen</t>
  </si>
  <si>
    <t>Chronology, Timekeeping, Calendars</t>
  </si>
  <si>
    <t>Celestial Mechanic 1; General Perturbation Theory</t>
  </si>
  <si>
    <r>
      <t>Mechanik des Himmels 2; Figur</t>
    </r>
    <r>
      <rPr>
        <b/>
        <sz val="12"/>
        <color theme="1"/>
        <rFont val="Calibri"/>
        <family val="2"/>
      </rPr>
      <t>, und Rotation der Himmelskörper</t>
    </r>
  </si>
  <si>
    <t>Celestial Mechanics 2; Shape, and Rotation of Bodies</t>
  </si>
  <si>
    <t>Allgemeine Methoden der Bahnbestimmung, spezielle Störungen, Ephemeridenrechnung</t>
  </si>
  <si>
    <t>General methods of orbit determination, special disturbances, ephemeris calculation</t>
  </si>
  <si>
    <t>Astrophysikalische Theorien und Untersuchungen, Wellenlängen irdischer Substanzen. Absorption, Refraktion, Extinktion, anomale Dispersion usw.</t>
  </si>
  <si>
    <t>Astrophysical theories and investigations, wavelengths of terrestrial substances. Absorption, refraction, extinction, anomalous dispersion...</t>
  </si>
  <si>
    <r>
      <t>Mechanik der Himmels 1; Allgemeine St</t>
    </r>
    <r>
      <rPr>
        <b/>
        <sz val="12"/>
        <color theme="1"/>
        <rFont val="Calibri"/>
        <family val="2"/>
      </rPr>
      <t>örungstheorie</t>
    </r>
  </si>
  <si>
    <t>Observations of the celestial bodies and their results</t>
  </si>
  <si>
    <t>Beobachtungen der Himmelskörper und ihre Ergebinisse</t>
  </si>
  <si>
    <t>a</t>
  </si>
  <si>
    <t>Observations of a general or mixed kind</t>
  </si>
  <si>
    <t>Beobachtungen allgemeiner oder vermischter Art</t>
  </si>
  <si>
    <t>b</t>
  </si>
  <si>
    <t>The Solar System</t>
  </si>
  <si>
    <t>Das Sonnensystem</t>
  </si>
  <si>
    <t>α</t>
  </si>
  <si>
    <t>Das Sonnensystem als Gesamtheit</t>
  </si>
  <si>
    <t>The Solar System as a whole</t>
  </si>
  <si>
    <t>Sun, Planets, the Moon, Comets</t>
  </si>
  <si>
    <t>Sonne, Planeten, Mond, Kometen</t>
  </si>
  <si>
    <t>β</t>
  </si>
  <si>
    <t>Die Sonne</t>
  </si>
  <si>
    <t>Beobachtungen und Theorien allgemeiner Art</t>
  </si>
  <si>
    <t>Observations and theories of a general kind</t>
  </si>
  <si>
    <t>Place, Figure</t>
  </si>
  <si>
    <t>Ort, Figur</t>
  </si>
  <si>
    <t>Spektroskopische Beobachtungen</t>
  </si>
  <si>
    <t>Spectral Observations</t>
  </si>
  <si>
    <r>
      <t>Direkte (visuelle order photographische) Beobachtungen, Sonnenflecken und Sonnent</t>
    </r>
    <r>
      <rPr>
        <b/>
        <sz val="12"/>
        <color theme="1"/>
        <rFont val="Calibri"/>
        <family val="2"/>
      </rPr>
      <t>ätigkeit</t>
    </r>
  </si>
  <si>
    <t>Direct (visual or photographic) Observations, Sunspots and solar activity</t>
  </si>
  <si>
    <t>Solar Radiation and Temperature</t>
  </si>
  <si>
    <t>Strahlung und Temperatur</t>
  </si>
  <si>
    <t>δ</t>
  </si>
  <si>
    <t>Kometen; Allgemeines</t>
  </si>
  <si>
    <t>Comets; General Aspects</t>
  </si>
  <si>
    <r>
      <rPr>
        <b/>
        <sz val="12"/>
        <color theme="1"/>
        <rFont val="Calibri"/>
        <family val="2"/>
      </rPr>
      <t>Örter, K</t>
    </r>
    <r>
      <rPr>
        <b/>
        <sz val="12"/>
        <color theme="1"/>
        <rFont val="Calibri"/>
        <family val="2"/>
        <scheme val="minor"/>
      </rPr>
      <t>ataloge, Karten</t>
    </r>
  </si>
  <si>
    <t>Places, Catalogues, Charts</t>
  </si>
  <si>
    <t>Eigenbewegung, Radialgeschwindigkeiten</t>
  </si>
  <si>
    <t>Parallaxen</t>
  </si>
  <si>
    <t>Größen</t>
  </si>
  <si>
    <t>Sizes</t>
  </si>
  <si>
    <t>Temperatur, Strahlung und innere Konstitution</t>
  </si>
  <si>
    <t>Temperatures, Radiation and inner constitution</t>
  </si>
  <si>
    <t>Variables Stars</t>
  </si>
  <si>
    <t>Sternhaufen, Nebel, Milchstraße</t>
  </si>
  <si>
    <t>Star Clusters, Nebulae, the Galaxy</t>
  </si>
  <si>
    <t>Allgemeine Stellarastronomie. Systematische Eigenbewegungen, Bau des Universums</t>
  </si>
  <si>
    <t>General StellaaAstronomy. Systematic proper movements, construction of the universe</t>
  </si>
  <si>
    <t>c</t>
  </si>
  <si>
    <t>Das Fixsternsystem</t>
  </si>
  <si>
    <t>Fundamental system and fundamental astronomical constants</t>
  </si>
  <si>
    <t>Fundamentalsystem und fundamentale astronomische Konstanten</t>
  </si>
  <si>
    <t>Mixed observations of the stars</t>
  </si>
  <si>
    <t>Vermischte Beobachtungen der Gestirne</t>
  </si>
  <si>
    <r>
      <t>Geod</t>
    </r>
    <r>
      <rPr>
        <b/>
        <i/>
        <sz val="14"/>
        <color theme="1"/>
        <rFont val="Calibri"/>
        <family val="2"/>
      </rPr>
      <t>äsie und Nautik</t>
    </r>
  </si>
  <si>
    <t>Geodesy and Nautics</t>
  </si>
  <si>
    <t>Geodäsie</t>
  </si>
  <si>
    <t>Geodesy</t>
  </si>
  <si>
    <t>Theoretical, General, Historical</t>
  </si>
  <si>
    <t>Theoretisches, Allgemeines, Historisches</t>
  </si>
  <si>
    <t>Nautik und nautische Instrumente</t>
  </si>
  <si>
    <t>Navigation and navigational instruments</t>
  </si>
  <si>
    <t>ß</t>
  </si>
  <si>
    <t>Observational Results</t>
  </si>
  <si>
    <t>Beobachtungsergebnisse</t>
  </si>
  <si>
    <t>Personalien, Nekrologe, Biographie</t>
  </si>
  <si>
    <t>AJB v22 1920</t>
  </si>
  <si>
    <r>
      <t>Die Relativit</t>
    </r>
    <r>
      <rPr>
        <sz val="11"/>
        <color theme="1"/>
        <rFont val="Calibri"/>
        <family val="2"/>
      </rPr>
      <t>ätstheorie</t>
    </r>
  </si>
  <si>
    <t>Relativity Theory</t>
  </si>
  <si>
    <t>Rotation Problem</t>
  </si>
  <si>
    <t>Das Rotationsproblem</t>
  </si>
  <si>
    <t>Mercury's Perihelion</t>
  </si>
  <si>
    <t>Merkurperihel.</t>
  </si>
  <si>
    <t>Gravitationsablenkung des Lichstrahls</t>
  </si>
  <si>
    <t>Graviational Bending of Light Paths</t>
  </si>
  <si>
    <t>Die Rotverschiebung</t>
  </si>
  <si>
    <t>Redshift</t>
  </si>
  <si>
    <r>
      <t xml:space="preserve">Weitere allgemeine Betrachtungen über Gravitation, Raum und Zeit, </t>
    </r>
    <r>
      <rPr>
        <sz val="11"/>
        <color theme="1"/>
        <rFont val="Calibri"/>
        <family val="2"/>
      </rPr>
      <t>Äether</t>
    </r>
  </si>
  <si>
    <t>General Works</t>
  </si>
  <si>
    <t>γ</t>
  </si>
  <si>
    <t>The Galaxy</t>
  </si>
  <si>
    <t>Milchstraße</t>
  </si>
  <si>
    <t>General Stellar Astronomy. Systematic proper movements, construction of the universe</t>
  </si>
  <si>
    <t>Nivellement, Wasserstrand, Gezeiten</t>
  </si>
  <si>
    <t>Schweremessung</t>
  </si>
  <si>
    <t>Gravity Measurements</t>
  </si>
  <si>
    <t>Leveling, Sea level, Tides</t>
  </si>
  <si>
    <t>AJB v21 1919</t>
  </si>
  <si>
    <t>Astronomical, geodesic, nautical Tables</t>
  </si>
  <si>
    <t>AJB v20 1918</t>
  </si>
  <si>
    <t>Interpolation, mechanische Quadratur, harmonische Analyse, Ausgleichungsrechnung, Fehlertheorie</t>
  </si>
  <si>
    <r>
      <t>Himmelsmechanik : St</t>
    </r>
    <r>
      <rPr>
        <b/>
        <sz val="12"/>
        <color theme="1"/>
        <rFont val="Calibri"/>
        <family val="2"/>
      </rPr>
      <t>örungstheorie</t>
    </r>
  </si>
  <si>
    <r>
      <t>Himmelsmechanik : Figur</t>
    </r>
    <r>
      <rPr>
        <b/>
        <sz val="12"/>
        <color theme="1"/>
        <rFont val="Calibri"/>
        <family val="2"/>
      </rPr>
      <t>, Rotation und Konstitution der Himmelskörper</t>
    </r>
  </si>
  <si>
    <t>Celestial Mechanics : Shape, Rotation and C0nstitution of Bodies</t>
  </si>
  <si>
    <t>Celestial Mechanics  : General Perturbation Theory</t>
  </si>
  <si>
    <t>Bahnbestimmung (allgemeine Methoden), spezielle Störungen, Ephemeridenrechnung</t>
  </si>
  <si>
    <t>AJB v19 1917</t>
  </si>
  <si>
    <t>AJB v18 1916</t>
  </si>
  <si>
    <t>Astronomical, geodesic, nautical tables</t>
  </si>
  <si>
    <t>Figure and Constitution of Earth</t>
  </si>
  <si>
    <t>Figur und Konstituion der Erde (Deformation, Schwerkraft, Pendel, freier Fall, Gezeiten)</t>
  </si>
  <si>
    <t>AJB v17 1915</t>
  </si>
  <si>
    <t>Celestial Mechanics 1; General Perturbation Theory</t>
  </si>
  <si>
    <t>Interpolation, mechanischen Quadratur, Fehlertheorie</t>
  </si>
  <si>
    <t>Interpolation, mechanical quadrature, error theory</t>
  </si>
  <si>
    <t>Rechnerische und nonographische Hilfsmittel</t>
  </si>
  <si>
    <t>Mathematical and nomogram tools</t>
  </si>
  <si>
    <t>Lehrbücher und Schriften allgemeinen Inhalts</t>
  </si>
  <si>
    <t>Textbooks and writings of general content</t>
  </si>
  <si>
    <t>Jahresberichte von Sternwarten und  Instituten</t>
  </si>
  <si>
    <t>Annual reports of observatories and institutes</t>
  </si>
  <si>
    <t>Geschichte und Beschreibung von Sternwarte</t>
  </si>
  <si>
    <t>History and description  of observatories</t>
  </si>
  <si>
    <t>History of Astronomy</t>
  </si>
  <si>
    <t>Geschichte der Astronomie</t>
  </si>
  <si>
    <r>
      <t>Astronomische Anschauungen einzelner V</t>
    </r>
    <r>
      <rPr>
        <b/>
        <sz val="12"/>
        <color theme="1"/>
        <rFont val="Calibri"/>
        <family val="2"/>
      </rPr>
      <t>ölker oder Personen, Historische-astronomische Untersuchungen</t>
    </r>
  </si>
  <si>
    <t>Astronomical views of individual peoples or persons, historical astronomical investigations</t>
  </si>
  <si>
    <t>Bibliography, total editions, revisions</t>
  </si>
  <si>
    <t>Lehrbücher und Allgemeines</t>
  </si>
  <si>
    <t>Textbooks and general information</t>
  </si>
  <si>
    <t>Astronomische Hauptinstrumente</t>
  </si>
  <si>
    <t>Main astronomical instruments</t>
  </si>
  <si>
    <t>Teile astronomischer Instrumente</t>
  </si>
  <si>
    <t>Parts of astronomical instruments</t>
  </si>
  <si>
    <t>Kleinere Beobachtunginstrumente</t>
  </si>
  <si>
    <t>Smaller observing instruments</t>
  </si>
  <si>
    <t>Astrophysical instruments</t>
  </si>
  <si>
    <t>Systematic observation errors, observation methods</t>
  </si>
  <si>
    <t>Uhren, Chronograhen, Zeitdienst und Zeitübertragung</t>
  </si>
  <si>
    <t>Systematische Beobachtungsfehler, Beobachtungsmethoden</t>
  </si>
  <si>
    <t>Clocks, chronographs, time service, time transmission</t>
  </si>
  <si>
    <t>Textbooks and General Aspects. Coordnate Transmations</t>
  </si>
  <si>
    <r>
      <t>Methoden der sph</t>
    </r>
    <r>
      <rPr>
        <b/>
        <sz val="12"/>
        <color theme="1"/>
        <rFont val="Calibri"/>
        <family val="2"/>
      </rPr>
      <t>ärischen Koordinatenbestimmung;</t>
    </r>
    <r>
      <rPr>
        <b/>
        <sz val="12"/>
        <color theme="1"/>
        <rFont val="Calibri"/>
        <family val="2"/>
        <scheme val="minor"/>
      </rPr>
      <t xml:space="preserve"> Koordinatenbestimmung, Orts- und Zeitbestimmung</t>
    </r>
  </si>
  <si>
    <t>Lehrbücher und Allgemeines: Koordinatentransformation</t>
  </si>
  <si>
    <t>Methods of spherical coordinate determination; Coordinate determination, location and time determination</t>
  </si>
  <si>
    <r>
      <t xml:space="preserve">Allgemeines </t>
    </r>
    <r>
      <rPr>
        <b/>
        <sz val="12"/>
        <color theme="1"/>
        <rFont val="Calibri"/>
        <family val="2"/>
      </rPr>
      <t xml:space="preserve">über </t>
    </r>
    <r>
      <rPr>
        <b/>
        <sz val="12"/>
        <color theme="1"/>
        <rFont val="Calibri"/>
        <family val="2"/>
        <scheme val="minor"/>
      </rPr>
      <t xml:space="preserve">Raum, Zeit, </t>
    </r>
    <r>
      <rPr>
        <b/>
        <sz val="12"/>
        <color theme="1"/>
        <rFont val="Calibri"/>
        <family val="2"/>
      </rPr>
      <t>Gravitation</t>
    </r>
  </si>
  <si>
    <t>Space, Time, Gravitation, Gravitation</t>
  </si>
  <si>
    <r>
      <t>Bewegung der Himmelsk</t>
    </r>
    <r>
      <rPr>
        <b/>
        <sz val="12"/>
        <color theme="1"/>
        <rFont val="Calibri"/>
        <family val="2"/>
      </rPr>
      <t>örper; Störungstheorie</t>
    </r>
  </si>
  <si>
    <t>Methods of Celestial Objects; General Perturbation Theory</t>
  </si>
  <si>
    <t>Shape, and Rotation of Bodies</t>
  </si>
  <si>
    <r>
      <t>Figur</t>
    </r>
    <r>
      <rPr>
        <b/>
        <sz val="12"/>
        <color theme="1"/>
        <rFont val="Calibri"/>
        <family val="2"/>
      </rPr>
      <t>, und Rotation der Himmelskörper</t>
    </r>
  </si>
  <si>
    <t>Methoden der Bahnbestimmung</t>
  </si>
  <si>
    <t>Methods of orbit determination</t>
  </si>
  <si>
    <t>Theortiesche Astrophysik</t>
  </si>
  <si>
    <t>d</t>
  </si>
  <si>
    <t>General Aspects (Location, rotation, theories, etc.)</t>
  </si>
  <si>
    <t>Allgemeines (Ortsbestimmung, Rotation, Theorien, Verschiedenes)</t>
  </si>
  <si>
    <r>
      <t>Beziehung der Sonnent</t>
    </r>
    <r>
      <rPr>
        <b/>
        <sz val="12"/>
        <color theme="1"/>
        <rFont val="Calibri"/>
        <family val="2"/>
      </rPr>
      <t>ätigkeit zu terrestrischen Phänomenen</t>
    </r>
  </si>
  <si>
    <t>Relationship of solar activity to terrestrial phenomena</t>
  </si>
  <si>
    <t>Allgemeines (kleine Literatur)</t>
  </si>
  <si>
    <t>General Literature</t>
  </si>
  <si>
    <r>
      <rPr>
        <b/>
        <sz val="12"/>
        <color theme="1"/>
        <rFont val="Calibri"/>
        <family val="2"/>
      </rPr>
      <t>Positionen, K</t>
    </r>
    <r>
      <rPr>
        <b/>
        <sz val="12"/>
        <color theme="1"/>
        <rFont val="Calibri"/>
        <family val="2"/>
        <scheme val="minor"/>
      </rPr>
      <t>ataloge, Karten</t>
    </r>
  </si>
  <si>
    <t>Positions, Catalogues, Charts</t>
  </si>
  <si>
    <t>Photometrie</t>
  </si>
  <si>
    <t>Photometry</t>
  </si>
  <si>
    <t>Temperatures, Atmospheres</t>
  </si>
  <si>
    <r>
      <t>Temperatur, Atmosph</t>
    </r>
    <r>
      <rPr>
        <b/>
        <sz val="12"/>
        <color theme="1"/>
        <rFont val="Calibri"/>
        <family val="2"/>
      </rPr>
      <t>äre</t>
    </r>
  </si>
  <si>
    <t>Binary Stars, General Aspects</t>
  </si>
  <si>
    <t>Doppelsteren; Allgemeines</t>
  </si>
  <si>
    <t>Variables Stars; General Aspects</t>
  </si>
  <si>
    <r>
      <t>Ver</t>
    </r>
    <r>
      <rPr>
        <b/>
        <sz val="12"/>
        <color theme="1"/>
        <rFont val="Calibri"/>
        <family val="2"/>
      </rPr>
      <t>änderliche Sterne; Allgemeines</t>
    </r>
  </si>
  <si>
    <t>General aspects of Stellar Astronomy</t>
  </si>
  <si>
    <t>Allgemeine Stellarastronomie</t>
  </si>
  <si>
    <r>
      <t>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</si>
  <si>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Theorie und allgemeine Ergebnisse und Erdmessung</t>
  </si>
  <si>
    <t>Theory and general results of earth measurements</t>
  </si>
  <si>
    <t>Triangulation, basic measurement, levelling</t>
  </si>
  <si>
    <t>Triagulation, Basismessung, NIvellement</t>
  </si>
  <si>
    <t>Schweremessung, Gezeitenmessungen</t>
  </si>
  <si>
    <t>Gravity and Tidal Measurements</t>
  </si>
  <si>
    <r>
      <t>Astronoimsche Koordinaten geod</t>
    </r>
    <r>
      <rPr>
        <b/>
        <sz val="12"/>
        <color theme="1"/>
        <rFont val="Calibri"/>
        <family val="2"/>
      </rPr>
      <t>ätischer Punkte; Polhöhenschwankung</t>
    </r>
  </si>
  <si>
    <t>Astronomical coordinates of geodesic points; Polar motion</t>
  </si>
  <si>
    <t>AJB v16 1914</t>
  </si>
  <si>
    <t>Observations and their results</t>
  </si>
  <si>
    <t>Beobachtungen und ihre Ergebinisse</t>
  </si>
  <si>
    <t>Personalien, Biographie</t>
  </si>
  <si>
    <t>Personal Notes, Biography</t>
  </si>
  <si>
    <t>AJB v15 1913</t>
  </si>
  <si>
    <r>
      <t>Besondere Ph</t>
    </r>
    <r>
      <rPr>
        <b/>
        <sz val="12"/>
        <color theme="1"/>
        <rFont val="Calibri"/>
        <family val="2"/>
      </rPr>
      <t>änomene</t>
    </r>
    <r>
      <rPr>
        <b/>
        <sz val="12"/>
        <color theme="1"/>
        <rFont val="Calibri"/>
        <family val="2"/>
        <scheme val="minor"/>
      </rPr>
      <t>: Finsternisse, Bedeckungen, Phasen physische Beobachtungen</t>
    </r>
  </si>
  <si>
    <r>
      <t>Berichte, Lehrb</t>
    </r>
    <r>
      <rPr>
        <b/>
        <sz val="12"/>
        <color theme="1"/>
        <rFont val="Calibri"/>
        <family val="2"/>
      </rPr>
      <t xml:space="preserve">üch. </t>
    </r>
    <r>
      <rPr>
        <b/>
        <sz val="12"/>
        <color theme="1"/>
        <rFont val="Calibri"/>
        <family val="2"/>
        <scheme val="minor"/>
      </rPr>
      <t>Aufgaben und Arbeitsmethoden der H</t>
    </r>
    <r>
      <rPr>
        <b/>
        <sz val="12"/>
        <color theme="1"/>
        <rFont val="Calibri"/>
        <family val="2"/>
      </rPr>
      <t>öheren Geodäsie, Kartographie</t>
    </r>
  </si>
  <si>
    <t>General Reports, Textbooks, Methods of Geodesy, Cartography</t>
  </si>
  <si>
    <t>AJB v14 1912</t>
  </si>
  <si>
    <t>AJB v13 1911</t>
  </si>
  <si>
    <t>Space, Time, Gravitation</t>
  </si>
  <si>
    <t>Space, Time, Relativity Theory, Gravitation, Textbooks</t>
  </si>
  <si>
    <t>There was a solar eclipse on 16/17 April 1912</t>
  </si>
  <si>
    <t>Fixsternparallaxen</t>
  </si>
  <si>
    <t>Verschiedenes</t>
  </si>
  <si>
    <t>Various</t>
  </si>
  <si>
    <t>AJB v12 1910</t>
  </si>
  <si>
    <t>Sternhaufen, Nebel</t>
  </si>
  <si>
    <t>Star Clusters, Nebulae</t>
  </si>
  <si>
    <t>AJB v11 1909</t>
  </si>
  <si>
    <t>AJB v10 1908</t>
  </si>
  <si>
    <t>Berichte von Instituten und Gesellschaften</t>
  </si>
  <si>
    <r>
      <t>Jahrb</t>
    </r>
    <r>
      <rPr>
        <b/>
        <sz val="12"/>
        <color theme="1"/>
        <rFont val="Calibri"/>
        <family val="2"/>
      </rPr>
      <t>ücher und Sammlungen von Ephemeriden</t>
    </r>
  </si>
  <si>
    <t>Reports of institutes and societies</t>
  </si>
  <si>
    <t>Yearbooks and Ephemerides</t>
  </si>
  <si>
    <t>Nichtperiodeische Sammelschriften, neue Ausgaben älter Autoren</t>
  </si>
  <si>
    <t>Non-periodicial collection and new editions</t>
  </si>
  <si>
    <t>Bibliographie, Zeitschriftenrundschau</t>
  </si>
  <si>
    <t>Bibliography, magazine review</t>
  </si>
  <si>
    <t>Schriften allgemeinen Inhalts, Kosmogonie und Kosmognosie</t>
  </si>
  <si>
    <t>Writings of general content, cosmogony and cosmognosy</t>
  </si>
  <si>
    <t>Mathematische und rechnerische Hilfsmittel</t>
  </si>
  <si>
    <t>Mathematical and mathematical tools</t>
  </si>
  <si>
    <t>General Information</t>
  </si>
  <si>
    <t>Geschichtliches</t>
  </si>
  <si>
    <t>Allgemeine Geschichte der Astronomie und Geschichte einzelner Gebiete</t>
  </si>
  <si>
    <t>General History of Astronomy</t>
  </si>
  <si>
    <t>Literarische und geschichtliche Notizen</t>
  </si>
  <si>
    <t>Biographisches und Briefwechsel</t>
  </si>
  <si>
    <t>Biographical and correspondence</t>
  </si>
  <si>
    <t>Spherical Astronomy</t>
  </si>
  <si>
    <r>
      <t>Sph</t>
    </r>
    <r>
      <rPr>
        <b/>
        <i/>
        <sz val="13"/>
        <color theme="1"/>
        <rFont val="Calibri"/>
        <family val="2"/>
      </rPr>
      <t>ärische Astronomie</t>
    </r>
  </si>
  <si>
    <t>e</t>
  </si>
  <si>
    <t>Celestial Mechanics</t>
  </si>
  <si>
    <t>Himmelsmechanik</t>
  </si>
  <si>
    <t>f</t>
  </si>
  <si>
    <t>Instrumente und Beobachtungsmethoden</t>
  </si>
  <si>
    <t>Instruments and Observational Methods</t>
  </si>
  <si>
    <t>g</t>
  </si>
  <si>
    <t>Beobachtungen</t>
  </si>
  <si>
    <t>Observations</t>
  </si>
  <si>
    <t>Astrophysics</t>
  </si>
  <si>
    <t>Astrophysik</t>
  </si>
  <si>
    <t>h</t>
  </si>
  <si>
    <t>General aspects , Theory, Instruments</t>
  </si>
  <si>
    <t>Allgemeines - Theoretisches - Instrumentelles</t>
  </si>
  <si>
    <t>Lehrbücher und Schriften allgemeineren Inhalts</t>
  </si>
  <si>
    <t>Koordinaten und tägliche Bewegung</t>
  </si>
  <si>
    <t>Coordinates and Motion</t>
  </si>
  <si>
    <t>Aberration</t>
  </si>
  <si>
    <t>Prescession and Nutation</t>
  </si>
  <si>
    <r>
      <t>Pr</t>
    </r>
    <r>
      <rPr>
        <b/>
        <sz val="12"/>
        <color theme="1"/>
        <rFont val="Calibri"/>
        <family val="2"/>
      </rPr>
      <t>äzession und Nutation</t>
    </r>
  </si>
  <si>
    <t>Anzahl und Verteilung der Sterne</t>
  </si>
  <si>
    <t>Stellar Distribution</t>
  </si>
  <si>
    <t>Eigenbewegung der Sterne und der Sonne</t>
  </si>
  <si>
    <t>Movement of the Stars and Sun</t>
  </si>
  <si>
    <t>Eclipse and Occultations</t>
  </si>
  <si>
    <r>
      <t>Bestimmung von Zeit, L</t>
    </r>
    <r>
      <rPr>
        <b/>
        <sz val="12"/>
        <color theme="1"/>
        <rFont val="Calibri"/>
        <family val="2"/>
      </rPr>
      <t>änge und Polhöhe, Polhöhenschwankung</t>
    </r>
  </si>
  <si>
    <t>Time, Distance, Polar motion</t>
  </si>
  <si>
    <r>
      <t>Zeitz</t>
    </r>
    <r>
      <rPr>
        <b/>
        <sz val="12"/>
        <color theme="1"/>
        <rFont val="Calibri"/>
        <family val="2"/>
      </rPr>
      <t>ählung, Chronologie, Kalender</t>
    </r>
  </si>
  <si>
    <t>Time keeping, Chronology, Calendars</t>
  </si>
  <si>
    <t>Methoden der Bahnbestimung</t>
  </si>
  <si>
    <t>Methods of Orbit Determination</t>
  </si>
  <si>
    <r>
      <t>Ausgef</t>
    </r>
    <r>
      <rPr>
        <b/>
        <sz val="12"/>
        <color theme="1"/>
        <rFont val="Calibri"/>
        <family val="2"/>
      </rPr>
      <t>ührte Bahnbestimmung, Elemente, Massen</t>
    </r>
  </si>
  <si>
    <t>Orbit Elements and Masses</t>
  </si>
  <si>
    <t>Ephemeriden und Tafeln</t>
  </si>
  <si>
    <t>Ephimerides and Tables</t>
  </si>
  <si>
    <t>Perturbation Theory</t>
  </si>
  <si>
    <t>Planets and the Moon</t>
  </si>
  <si>
    <t>Planeten und Monde</t>
  </si>
  <si>
    <t>Bewegung in der Bahn</t>
  </si>
  <si>
    <t>Lunar Theory</t>
  </si>
  <si>
    <t>Mondtheorie</t>
  </si>
  <si>
    <r>
      <t>Achsendrehung und Konstitution der Himmelsk</t>
    </r>
    <r>
      <rPr>
        <b/>
        <sz val="12"/>
        <color theme="1"/>
        <rFont val="Calibri"/>
        <family val="2"/>
      </rPr>
      <t>öper</t>
    </r>
  </si>
  <si>
    <t>Rotation and Constitution</t>
  </si>
  <si>
    <r>
      <t>Uhren nebst Zubeh</t>
    </r>
    <r>
      <rPr>
        <b/>
        <sz val="12"/>
        <color theme="1"/>
        <rFont val="Calibri"/>
        <family val="2"/>
      </rPr>
      <t>ör</t>
    </r>
  </si>
  <si>
    <t>Watches and Accessories</t>
  </si>
  <si>
    <r>
      <t>Instrumente f</t>
    </r>
    <r>
      <rPr>
        <b/>
        <sz val="12"/>
        <color theme="1"/>
        <rFont val="Calibri"/>
        <family val="2"/>
      </rPr>
      <t>ür Winkelmessung nebst Zubehör</t>
    </r>
  </si>
  <si>
    <t>Angles measurements</t>
  </si>
  <si>
    <t>Visuelle , photographische und sonstige Beobachtungsmethoden</t>
  </si>
  <si>
    <t>Visual , Photographic, and other Observational Methods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</si>
  <si>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Sternwarten</t>
    </r>
  </si>
  <si>
    <t xml:space="preserve">General Aspects </t>
  </si>
  <si>
    <r>
      <t>Gro</t>
    </r>
    <r>
      <rPr>
        <b/>
        <sz val="11"/>
        <color theme="1"/>
        <rFont val="Calibri"/>
        <family val="2"/>
      </rPr>
      <t>ße Planeten und Trabanten</t>
    </r>
  </si>
  <si>
    <t>Hinweise auf bevorstehende Erscheinungen</t>
  </si>
  <si>
    <t>Indications of impending apparitions</t>
  </si>
  <si>
    <t>Eclipses</t>
  </si>
  <si>
    <t>Occultations</t>
  </si>
  <si>
    <t>Sternbedeckung</t>
  </si>
  <si>
    <r>
      <t>Mitteilungen und selbst</t>
    </r>
    <r>
      <rPr>
        <b/>
        <sz val="12"/>
        <color theme="1"/>
        <rFont val="Calibri"/>
        <family val="2"/>
      </rPr>
      <t>ändig erschienene Werke Inhalts</t>
    </r>
  </si>
  <si>
    <t>Messages and self-published works content</t>
  </si>
  <si>
    <r>
      <t>Geographische Koordinaten und Polh</t>
    </r>
    <r>
      <rPr>
        <b/>
        <sz val="12"/>
        <color theme="1"/>
        <rFont val="Calibri"/>
        <family val="2"/>
      </rPr>
      <t>öhenschwankung</t>
    </r>
  </si>
  <si>
    <t>Geographical coordinates and polar wander</t>
  </si>
  <si>
    <t>Absolute and relative spherical coordinates</t>
  </si>
  <si>
    <r>
      <t>Absolute und relative sph</t>
    </r>
    <r>
      <rPr>
        <b/>
        <sz val="12"/>
        <color theme="1"/>
        <rFont val="Calibri"/>
        <family val="2"/>
      </rPr>
      <t>ärische Koordinaten</t>
    </r>
  </si>
  <si>
    <t>Sun, planets and the Moon</t>
  </si>
  <si>
    <t>Fixsterne - Ortsbestimmung, Kataloge, Karten und Globen</t>
  </si>
  <si>
    <t>Stars - positions, catalogs, charts, and globes</t>
  </si>
  <si>
    <t>Double Stars</t>
  </si>
  <si>
    <t>Globular Clusters and Nebulae</t>
  </si>
  <si>
    <t>Sternhaufen und Nebelflecken</t>
  </si>
  <si>
    <r>
      <t>Sonne, gro</t>
    </r>
    <r>
      <rPr>
        <b/>
        <sz val="11"/>
        <color theme="1"/>
        <rFont val="Calibri"/>
        <family val="2"/>
      </rPr>
      <t>ße planeten und Monde</t>
    </r>
  </si>
  <si>
    <t>Achsendrehung und Figur der Sonne, Planeten und Monde</t>
  </si>
  <si>
    <t>Rotation and Shape of the Sun, planets and the Moon</t>
  </si>
  <si>
    <r>
      <t>Finsternisse, Vor</t>
    </r>
    <r>
      <rPr>
        <b/>
        <sz val="12"/>
        <color theme="1"/>
        <rFont val="Calibri"/>
        <family val="2"/>
      </rPr>
      <t>übergänge und Bedeckungen</t>
    </r>
  </si>
  <si>
    <t>Parallaxen im Sonnesystem</t>
  </si>
  <si>
    <t>Parallaxen und Eigbewegungen in der Fixsternwelt</t>
  </si>
  <si>
    <t>Stellar parallax and proper motions</t>
  </si>
  <si>
    <t>Solar system Parallax</t>
  </si>
  <si>
    <t>i</t>
  </si>
  <si>
    <t>j</t>
  </si>
  <si>
    <t>k</t>
  </si>
  <si>
    <t>Comets and Meteors</t>
  </si>
  <si>
    <t>Kometen und Meteor</t>
  </si>
  <si>
    <t>l</t>
  </si>
  <si>
    <t>Die Fixsternenwelt</t>
  </si>
  <si>
    <t>Theory of Spectrum Analysis and Photometry</t>
  </si>
  <si>
    <t>Theoretische Spektralanalyse und Photometrie</t>
  </si>
  <si>
    <t>Astrophysikaische Beobachtungmethoden und Instrumente</t>
  </si>
  <si>
    <t>Observational methods and Instrumentation</t>
  </si>
  <si>
    <t>Spectroscopy</t>
  </si>
  <si>
    <t>Spektroskopie</t>
  </si>
  <si>
    <t>Strahlungsmessung</t>
  </si>
  <si>
    <t>Radiation</t>
  </si>
  <si>
    <r>
      <t xml:space="preserve">Theoretische Unterschungen </t>
    </r>
    <r>
      <rPr>
        <b/>
        <sz val="12"/>
        <color theme="1"/>
        <rFont val="Calibri"/>
        <family val="2"/>
      </rPr>
      <t>über astrophysikalische Vorgänge</t>
    </r>
  </si>
  <si>
    <r>
      <t>Stralung der Sonne und gasf</t>
    </r>
    <r>
      <rPr>
        <b/>
        <sz val="11"/>
        <color theme="1"/>
        <rFont val="Calibri"/>
        <family val="2"/>
      </rPr>
      <t>örmigen Himmerlskörper</t>
    </r>
  </si>
  <si>
    <t>Planetary Atmospheres</t>
  </si>
  <si>
    <t>Absorption und Dispersion des Lichts im Weltraum</t>
  </si>
  <si>
    <t>Absorption and Dispersion of Light in Space</t>
  </si>
  <si>
    <t>Miscellaneous</t>
  </si>
  <si>
    <r>
      <t>Atmosph</t>
    </r>
    <r>
      <rPr>
        <b/>
        <sz val="11"/>
        <color theme="1"/>
        <rFont val="Calibri"/>
        <family val="2"/>
      </rPr>
      <t>ären der Planeten</t>
    </r>
  </si>
  <si>
    <r>
      <t>Allgemeines und Abbildungen der Sonnenoberfl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che</t>
    </r>
  </si>
  <si>
    <t>General aspects of the Sun's surface</t>
  </si>
  <si>
    <t>Chromosphere and Corona</t>
  </si>
  <si>
    <r>
      <t>Chromosph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re und Korona</t>
    </r>
  </si>
  <si>
    <t>Sunspots, Flares, and Prominences</t>
  </si>
  <si>
    <t>Photometrie und Spektroskopie Beobachtungen an der Sonne</t>
  </si>
  <si>
    <t>Solar Photometry and Spectroscopie</t>
  </si>
  <si>
    <t>Thermische, elektrische und sonstige Wahrnehmungen an der Sonne</t>
  </si>
  <si>
    <t>Thermal, electric and other phenomena</t>
  </si>
  <si>
    <t>Flecken, Facklen und Protuberanzen</t>
  </si>
  <si>
    <t>Zodiacal Light and the Inner Planets</t>
  </si>
  <si>
    <t>Zodiakallicht und untere Planeten</t>
  </si>
  <si>
    <t>Zodiacal Light</t>
  </si>
  <si>
    <t>Die Erde</t>
  </si>
  <si>
    <t>Erdmagnetismus, Polarlichter</t>
  </si>
  <si>
    <t>Magnetism, Aurora</t>
  </si>
  <si>
    <t>Refraktionswirkungen</t>
  </si>
  <si>
    <t>Refraction effect</t>
  </si>
  <si>
    <t>Der Mond der Erde</t>
  </si>
  <si>
    <t>The Moon</t>
  </si>
  <si>
    <t>Cartographie</t>
  </si>
  <si>
    <t>Kartographie</t>
  </si>
  <si>
    <t>Theory</t>
  </si>
  <si>
    <t>Theorien und Hypothesen</t>
  </si>
  <si>
    <t>Mars and its Moons</t>
  </si>
  <si>
    <t>Mars und seine Monde</t>
  </si>
  <si>
    <t>Marsspektroskopie</t>
  </si>
  <si>
    <t>Allgemeines und Theoretisches</t>
  </si>
  <si>
    <t>Moons of Mars</t>
  </si>
  <si>
    <t>Die Marsmonde</t>
  </si>
  <si>
    <t>Asteroids</t>
  </si>
  <si>
    <t>Die kleinen Planeten</t>
  </si>
  <si>
    <t>Photography and visual positions</t>
  </si>
  <si>
    <t>Photographische und visuelle Positionbestimmungen</t>
  </si>
  <si>
    <r>
      <t>Bahnberechnungen, Ephereriden, St</t>
    </r>
    <r>
      <rPr>
        <b/>
        <sz val="11"/>
        <color theme="1"/>
        <rFont val="Calibri"/>
        <family val="2"/>
      </rPr>
      <t>ö</t>
    </r>
    <r>
      <rPr>
        <b/>
        <sz val="10"/>
        <color theme="1"/>
        <rFont val="Calibri"/>
        <family val="2"/>
      </rPr>
      <t>rungsrechnungen</t>
    </r>
  </si>
  <si>
    <t>Orbit calculation, ephemerides, perturbations</t>
  </si>
  <si>
    <t>Übersichten und Zusammenstellungen</t>
  </si>
  <si>
    <t>Compilations</t>
  </si>
  <si>
    <t>Jupiter und seine Monde</t>
  </si>
  <si>
    <r>
      <t>Physische Beobachtungen und Bemerkungen dar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ber</t>
    </r>
  </si>
  <si>
    <t>Moons</t>
  </si>
  <si>
    <t>Saturn, Rings, and Moons</t>
  </si>
  <si>
    <t>Saturn nebst Ring- und Mondesystem</t>
  </si>
  <si>
    <t>Uranus and Neptune</t>
  </si>
  <si>
    <t>Uranus und Neptun nebst ihren Monde</t>
  </si>
  <si>
    <t>General Aspect and Theories</t>
  </si>
  <si>
    <r>
      <t xml:space="preserve">Allgemeines und Theoretisches 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ber Kometen</t>
    </r>
  </si>
  <si>
    <t>Meteore und Meteoriten</t>
  </si>
  <si>
    <t>Meteor and Meteorites</t>
  </si>
  <si>
    <t>Photometrische Beobachtungen von ein- und mehrfachen Sternen Helligskeitskataloge</t>
  </si>
  <si>
    <t>Photometric Observations</t>
  </si>
  <si>
    <t>Spektroskopische und sonstige physische Beobachtungen an ein und mehrfachen Sternen</t>
  </si>
  <si>
    <t>Spectrocopic Observations</t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</si>
  <si>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nueu Sternen</t>
    </r>
  </si>
  <si>
    <t>Variables and Novae</t>
  </si>
  <si>
    <t>New variable stars</t>
  </si>
  <si>
    <r>
      <t>Neue Verl</t>
    </r>
    <r>
      <rPr>
        <b/>
        <sz val="11"/>
        <color theme="1"/>
        <rFont val="Calibri"/>
        <family val="2"/>
      </rPr>
      <t>ä</t>
    </r>
    <r>
      <rPr>
        <b/>
        <sz val="10"/>
        <color theme="1"/>
        <rFont val="Calibri"/>
        <family val="2"/>
      </rPr>
      <t>nderliche</t>
    </r>
  </si>
  <si>
    <t>Catalogues, Charts, and Ephimerides</t>
  </si>
  <si>
    <t>Katalog, Karten und Ephemeriden</t>
  </si>
  <si>
    <t>Milky way, star clusters, and nebulae</t>
  </si>
  <si>
    <r>
      <t>Abbildungen der Milchsta</t>
    </r>
    <r>
      <rPr>
        <b/>
        <sz val="12"/>
        <color theme="1"/>
        <rFont val="Calibri"/>
        <family val="2"/>
      </rPr>
      <t>ße, von Sternhaufen und Nebelflecken</t>
    </r>
  </si>
  <si>
    <r>
      <t>Photometrische, spektroskopische und sonstige Beobachtungen der Milchestra</t>
    </r>
    <r>
      <rPr>
        <b/>
        <sz val="12"/>
        <color theme="1"/>
        <rFont val="Calibri"/>
        <family val="2"/>
      </rPr>
      <t>ße, der Sternhaufen und Nebelflecken</t>
    </r>
  </si>
  <si>
    <t>Photometry, Spectroscopy and other observations of the Milky Way, star cluster, and nebulae</t>
  </si>
  <si>
    <t>Geodesy and Nautical Astronomy</t>
  </si>
  <si>
    <r>
      <t>Geod</t>
    </r>
    <r>
      <rPr>
        <b/>
        <i/>
        <sz val="14"/>
        <color theme="1"/>
        <rFont val="Calibri"/>
        <family val="2"/>
      </rPr>
      <t>äsie und Nautische Astronomie</t>
    </r>
  </si>
  <si>
    <r>
      <t>Geodäsie Lehrb</t>
    </r>
    <r>
      <rPr>
        <b/>
        <sz val="12"/>
        <color theme="1"/>
        <rFont val="Calibri"/>
        <family val="2"/>
      </rPr>
      <t>ü</t>
    </r>
    <r>
      <rPr>
        <b/>
        <sz val="10.9"/>
        <color theme="1"/>
        <rFont val="Calibri"/>
        <family val="2"/>
      </rPr>
      <t>cher, Tafelwerke und Schriften allgemeineren Inhalts</t>
    </r>
  </si>
  <si>
    <t>Textbooks, tables, and general works</t>
  </si>
  <si>
    <t>Figure of the Earth</t>
  </si>
  <si>
    <t>Figur der Erde</t>
  </si>
  <si>
    <r>
      <t>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 Instrumente und ihr Gebrauch</t>
    </r>
  </si>
  <si>
    <t>Geodetic Instruments and their use</t>
  </si>
  <si>
    <r>
      <t>Niedere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sie</t>
    </r>
  </si>
  <si>
    <t>Basismessungen und Haupttriangulationen</t>
  </si>
  <si>
    <t>Measurements and Triangulations</t>
  </si>
  <si>
    <r>
      <t>Koordinaten geod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tischer Punkte</t>
    </r>
  </si>
  <si>
    <t>Coordinates of Points</t>
  </si>
  <si>
    <t>Leveling</t>
  </si>
  <si>
    <t>Nivellements</t>
  </si>
  <si>
    <t>Schweremessungen</t>
  </si>
  <si>
    <t>Nautical Astronomy</t>
  </si>
  <si>
    <t>Nautische Astronomie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</si>
  <si>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"/>
        <color theme="1"/>
        <rFont val="Calibri"/>
        <family val="2"/>
      </rPr>
      <t>ch, Tafelwerke und Schriften allgemeineren Inhalts</t>
    </r>
  </si>
  <si>
    <t>Instruments and their operation</t>
  </si>
  <si>
    <t>Die Instrumente und ihr Gebrauch</t>
  </si>
  <si>
    <t>Nautical Science</t>
  </si>
  <si>
    <t>AJB v09 1907</t>
  </si>
  <si>
    <t>Literary and Historical Notes</t>
  </si>
  <si>
    <t>Allgemeines, Kartographie, Theorien und Hypothese</t>
  </si>
  <si>
    <t>General Aspects, kartographie, theories</t>
  </si>
  <si>
    <t>Allgemeines, Kartographie, Theorien und Hypothesen</t>
  </si>
  <si>
    <t>General Aspects, Cartography, Theories</t>
  </si>
  <si>
    <t>Jupiter and its Moons</t>
  </si>
  <si>
    <t>Allgemeines und  Theoretisches</t>
  </si>
  <si>
    <t>Theortisches</t>
  </si>
  <si>
    <t>Physics Observations</t>
  </si>
  <si>
    <t xml:space="preserve">Photographische </t>
  </si>
  <si>
    <t>Thermal conditions</t>
  </si>
  <si>
    <r>
      <t>Thermische und a. Verh</t>
    </r>
    <r>
      <rPr>
        <b/>
        <sz val="11"/>
        <color theme="1"/>
        <rFont val="Calibri"/>
        <family val="2"/>
      </rPr>
      <t>ä</t>
    </r>
    <r>
      <rPr>
        <b/>
        <sz val="11"/>
        <color theme="1"/>
        <rFont val="Calibri"/>
        <family val="2"/>
        <scheme val="minor"/>
      </rPr>
      <t>ltnisse</t>
    </r>
  </si>
  <si>
    <r>
      <t>Verl</t>
    </r>
    <r>
      <rPr>
        <b/>
        <sz val="12"/>
        <color theme="1"/>
        <rFont val="Calibri"/>
        <family val="2"/>
      </rPr>
      <t>ä</t>
    </r>
    <r>
      <rPr>
        <b/>
        <sz val="10.9"/>
        <color theme="1"/>
        <rFont val="Calibri"/>
        <family val="2"/>
      </rPr>
      <t>derliche und neue Sternen</t>
    </r>
  </si>
  <si>
    <r>
      <t>Finsternisse, Bedeckungen und Vor</t>
    </r>
    <r>
      <rPr>
        <b/>
        <sz val="12"/>
        <color theme="1"/>
        <rFont val="Calibri"/>
        <family val="2"/>
      </rPr>
      <t>ü</t>
    </r>
    <r>
      <rPr>
        <b/>
        <sz val="11.4"/>
        <color theme="1"/>
        <rFont val="Calibri"/>
        <family val="2"/>
      </rPr>
      <t>ber</t>
    </r>
    <r>
      <rPr>
        <b/>
        <sz val="12"/>
        <color theme="1"/>
        <rFont val="Calibri"/>
        <family val="2"/>
        <scheme val="minor"/>
      </rPr>
      <t>g</t>
    </r>
    <r>
      <rPr>
        <b/>
        <sz val="12"/>
        <color theme="1"/>
        <rFont val="Calibri"/>
        <family val="2"/>
      </rPr>
      <t>änge</t>
    </r>
  </si>
  <si>
    <t>Precession and Nutation</t>
  </si>
  <si>
    <t>Attraction Problem</t>
  </si>
  <si>
    <t>Anziehungsproblem</t>
  </si>
  <si>
    <r>
      <t>Anziehungsproblem, St</t>
    </r>
    <r>
      <rPr>
        <b/>
        <sz val="12"/>
        <color theme="1"/>
        <rFont val="Calibri"/>
        <family val="2"/>
      </rPr>
      <t>örungstheorie</t>
    </r>
  </si>
  <si>
    <t>AJB v08 1906</t>
  </si>
  <si>
    <t>Institute</t>
  </si>
  <si>
    <t>Gesellschaften, Vereine und Versammlung</t>
  </si>
  <si>
    <t>Societies, Associatons and Assemblies</t>
  </si>
  <si>
    <t>Periodische erschienene Ephemeridensammlungen für 1906-1908</t>
  </si>
  <si>
    <t>Periodical collections of ephemeris for 1906-1908</t>
  </si>
  <si>
    <t>Jahrbücher und selbstädeig ercheinende Ephemeridensammlung für 1906-1910</t>
  </si>
  <si>
    <t>Yearbooks and independent ephemeris collections for 1906-1910</t>
  </si>
  <si>
    <t>Schriften und Lehrbuch allgemeinen Inhalts</t>
  </si>
  <si>
    <t>Writings and textbook of general content</t>
  </si>
  <si>
    <t>Kosmogonie (Anfang und Ende der Welt)</t>
  </si>
  <si>
    <t>Cosmogony (beginning and end of the world)</t>
  </si>
  <si>
    <t>Kosmognosie</t>
  </si>
  <si>
    <t>Cosmognosie</t>
  </si>
  <si>
    <t>Astronomische Anschauungen verschiedener Völker</t>
  </si>
  <si>
    <t>und einzelner Personen</t>
  </si>
  <si>
    <t>and individuals</t>
  </si>
  <si>
    <t>Geschichtliche Notizen über Himmelserscheinungen</t>
  </si>
  <si>
    <t>Historical notes about celestial phenomena</t>
  </si>
  <si>
    <t xml:space="preserve">über Instrumente, Beobachtungs- und Rechnungsmethoden </t>
  </si>
  <si>
    <t>About instruments, observation and calculation methods</t>
  </si>
  <si>
    <t>Biografien historischer Persönlichkeiten</t>
  </si>
  <si>
    <t>Biographies of historical figures</t>
  </si>
  <si>
    <t>Nekrologe</t>
  </si>
  <si>
    <t>Biographien lebender Astronomen</t>
  </si>
  <si>
    <t>Biographies of living astronomers</t>
  </si>
  <si>
    <t>Astronomical views of different peoples</t>
  </si>
  <si>
    <t>Lehrbuch</t>
  </si>
  <si>
    <t>Textbooks</t>
  </si>
  <si>
    <t>Schriften allgemeineren Inhalts</t>
  </si>
  <si>
    <t>General information</t>
  </si>
  <si>
    <t>Terrestrial refraction</t>
  </si>
  <si>
    <t>Terrestrische Refraktion</t>
  </si>
  <si>
    <t>Jährliche Refraktion</t>
  </si>
  <si>
    <t>Annual refraction</t>
  </si>
  <si>
    <t>Zeit, Lange und Polhöhe</t>
  </si>
  <si>
    <t>Polhöhenschwankung</t>
  </si>
  <si>
    <t>Zeitzählung und Chronologie</t>
  </si>
  <si>
    <t>Kalender und Kaenderreform</t>
  </si>
  <si>
    <t>Calenders and calender reform</t>
  </si>
  <si>
    <t>Time keeping and Chronology</t>
  </si>
  <si>
    <r>
      <t>Zeitz</t>
    </r>
    <r>
      <rPr>
        <b/>
        <sz val="12"/>
        <color theme="1"/>
        <rFont val="Calibri"/>
        <family val="2"/>
      </rPr>
      <t>ählung, Kalender, Chronologie</t>
    </r>
  </si>
  <si>
    <t>Time keeping, Calendars, Chronology</t>
  </si>
  <si>
    <t>Time, length and polar height</t>
  </si>
  <si>
    <t>Uhren</t>
  </si>
  <si>
    <t>Sonstige Zeitmesser</t>
  </si>
  <si>
    <t>Watches</t>
  </si>
  <si>
    <t>Time measurement</t>
  </si>
  <si>
    <t>Ganze Intrumente</t>
  </si>
  <si>
    <t>Optische Teile</t>
  </si>
  <si>
    <t>Optical Parts</t>
  </si>
  <si>
    <t>Visuelle Methoden</t>
  </si>
  <si>
    <t>Photographische Methoden</t>
  </si>
  <si>
    <t>Spektroskopische Methoden</t>
  </si>
  <si>
    <t>Verschiedenes Methoden</t>
  </si>
  <si>
    <t>Photographic methods</t>
  </si>
  <si>
    <t>Spetroscopic methods</t>
  </si>
  <si>
    <t>Miscellaneous methods</t>
  </si>
  <si>
    <t>Geographische Koordinaten</t>
  </si>
  <si>
    <t>Geographical coordinates</t>
  </si>
  <si>
    <t>Polar wander</t>
  </si>
  <si>
    <t>Star charts</t>
  </si>
  <si>
    <t>Kataloge und Bemerkungen</t>
  </si>
  <si>
    <t>Catalogues</t>
  </si>
  <si>
    <t>Short Observations</t>
  </si>
  <si>
    <t>Küruze Beobachtungenreihen</t>
  </si>
  <si>
    <t>Sonnen- und Mondfinsternisse</t>
  </si>
  <si>
    <t>Solar and Lunar eclipses</t>
  </si>
  <si>
    <t>Jupiter and Saturn's moons</t>
  </si>
  <si>
    <t>Jupiter- und Saturnmonden</t>
  </si>
  <si>
    <t>Bedeckungen</t>
  </si>
  <si>
    <t>Planetenkonjunktionen</t>
  </si>
  <si>
    <t>Planetary conjunctions</t>
  </si>
  <si>
    <t>Parallaxenbestimmungen</t>
  </si>
  <si>
    <t>Eigenbewegungen außerhalb der Gesichtslinie</t>
  </si>
  <si>
    <t>Systematische Sternbewegungen und Sonnenbewegung</t>
  </si>
  <si>
    <t>Systematic stellar and solar motions</t>
  </si>
  <si>
    <t>Bewegungen längs der Gesichtslinie</t>
  </si>
  <si>
    <t>Movements along the face line</t>
  </si>
  <si>
    <t>Own movements outside the facial line</t>
  </si>
  <si>
    <t>Fehlerrechnung und Interpolation</t>
  </si>
  <si>
    <t>Error Calculation and Interpolation</t>
  </si>
  <si>
    <t>Rechentafel und -Maschinen, Diagramme</t>
  </si>
  <si>
    <t>Calculating board and machines, diagrams</t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</si>
  <si>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</t>
    </r>
  </si>
  <si>
    <t>Overview</t>
  </si>
  <si>
    <t>Visual methods</t>
  </si>
  <si>
    <t>AJB v07 1905</t>
  </si>
  <si>
    <t>Nature of comets</t>
  </si>
  <si>
    <t>Natur der Kometenschweife</t>
  </si>
  <si>
    <t>Photometrisches</t>
  </si>
  <si>
    <t>Spektroskopisches</t>
  </si>
  <si>
    <t>Photographisches</t>
  </si>
  <si>
    <t>Spektroskopischen und Allgemeines</t>
  </si>
  <si>
    <t>General Aspects and Spectroscopy</t>
  </si>
  <si>
    <t>Totalen Sonnenfinsternisse</t>
  </si>
  <si>
    <t>Photometrische</t>
  </si>
  <si>
    <t>Spectroskopisches</t>
  </si>
  <si>
    <t>Einzelne Flecken und Protuberanzen</t>
  </si>
  <si>
    <r>
      <t>Gr</t>
    </r>
    <r>
      <rPr>
        <b/>
        <sz val="11"/>
        <color theme="1"/>
        <rFont val="Calibri"/>
        <family val="2"/>
      </rPr>
      <t xml:space="preserve">ößere Beobachtungsreihen </t>
    </r>
  </si>
  <si>
    <t>Individual Sunspots and Prominences</t>
  </si>
  <si>
    <t>Sunspots and Earth's Magmetism</t>
  </si>
  <si>
    <t>Sunspotss and Weather</t>
  </si>
  <si>
    <t>Sonnenflecken und Meteoologie</t>
  </si>
  <si>
    <t>Sonnenflecken und Erdmagnetismus</t>
  </si>
  <si>
    <t xml:space="preserve"> Polarlichter</t>
  </si>
  <si>
    <t>Aurora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</si>
  <si>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Atmosphäre, Szintillation, Dämmerung, usw.</t>
    </r>
  </si>
  <si>
    <t>Atmospheric level, scintillation, twilight etc</t>
  </si>
  <si>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ltere Kometen</t>
    </r>
  </si>
  <si>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bersichten und Zusammenstellungen</t>
    </r>
  </si>
  <si>
    <t>Neue Kometen des Jares 1906</t>
  </si>
  <si>
    <t>Hinweise auf wiederkehrende periodische Kometen</t>
  </si>
  <si>
    <r>
      <t xml:space="preserve">Tabellarische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bersicht der Beobachtungen</t>
    </r>
  </si>
  <si>
    <t>der Bahnelemente</t>
  </si>
  <si>
    <t>Orbital Elements</t>
  </si>
  <si>
    <t>Observation tables</t>
  </si>
  <si>
    <t>Periodic Comets</t>
  </si>
  <si>
    <t>Overviews and Compilations</t>
  </si>
  <si>
    <t>New comets for 1906</t>
  </si>
  <si>
    <t>Previous comets</t>
  </si>
  <si>
    <t>Sonstige Beobachtungen und Berechnungen</t>
  </si>
  <si>
    <t>Untersuchungen von Meteoriten</t>
  </si>
  <si>
    <r>
      <t>Meteorschw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rme, Hinweise</t>
    </r>
  </si>
  <si>
    <t>Observations of individual large meteors (fireballs)</t>
  </si>
  <si>
    <t>Other observations and calculations</t>
  </si>
  <si>
    <r>
      <t>Beobachtungen einzelner gro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 Meteore (Feuerkugeln)</t>
    </r>
  </si>
  <si>
    <t>Meteor swarms, notes</t>
  </si>
  <si>
    <t>Observations and radiant determinations</t>
  </si>
  <si>
    <r>
      <t>Beobachtungen und Radiantenbestimmungen von Sternschnuppenschw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rmen</t>
    </r>
  </si>
  <si>
    <t>Investigations of meteorites</t>
  </si>
  <si>
    <t>Textbooks and Tables</t>
  </si>
  <si>
    <t>Lehrbüch und Tafeln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</si>
  <si>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gröβere geodätische Aufnahmen und Verschiedenes</t>
    </r>
  </si>
  <si>
    <t>Reports of major geodetic recordings and miscellaneous</t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</si>
  <si>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geodädische Aufnahmen</t>
    </r>
  </si>
  <si>
    <t>Apparatus for geodetic recordings</t>
  </si>
  <si>
    <r>
      <t>Apparate für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Dichte- und Schweremessungen</t>
    </r>
  </si>
  <si>
    <t>Apparate für zum Auftragen und Zeichnen</t>
  </si>
  <si>
    <t>Apparatus for density and gravity measurements</t>
  </si>
  <si>
    <t>Apparatus for instruction and drawing</t>
  </si>
  <si>
    <r>
      <t>und au</t>
    </r>
    <r>
      <rPr>
        <b/>
        <sz val="11"/>
        <color theme="1"/>
        <rFont val="Calibri"/>
        <family val="2"/>
      </rPr>
      <t>ß</t>
    </r>
    <r>
      <rPr>
        <b/>
        <sz val="10.45"/>
        <color theme="1"/>
        <rFont val="Calibri"/>
        <family val="2"/>
      </rPr>
      <t>erhalb desselben</t>
    </r>
  </si>
  <si>
    <t>Outside the solar system</t>
  </si>
  <si>
    <t>Geschichtliche Notizen über Vorgänge im Sonnensystem</t>
  </si>
  <si>
    <t>Historical notes about events in the Solar System</t>
  </si>
  <si>
    <t>Personal notices</t>
  </si>
  <si>
    <t>Personalnotizen</t>
  </si>
  <si>
    <r>
      <t>Ü</t>
    </r>
    <r>
      <rPr>
        <b/>
        <sz val="10.45"/>
        <color theme="1"/>
        <rFont val="Calibri"/>
        <family val="2"/>
      </rPr>
      <t>bersichten und Nomenklaturen</t>
    </r>
  </si>
  <si>
    <t>Tafeln und Planatenephemeriden</t>
  </si>
  <si>
    <t>Kometenephemediden</t>
  </si>
  <si>
    <t>Tables and planetary ephemerises</t>
  </si>
  <si>
    <t>Comets ephemeris</t>
  </si>
  <si>
    <t>Kliene Planeten</t>
  </si>
  <si>
    <t>Kometen und Meteore</t>
  </si>
  <si>
    <t>Satelliten</t>
  </si>
  <si>
    <t>Comets and meteors</t>
  </si>
  <si>
    <t>Satellites</t>
  </si>
  <si>
    <r>
      <t>St</t>
    </r>
    <r>
      <rPr>
        <b/>
        <sz val="12"/>
        <color theme="1"/>
        <rFont val="Calibri"/>
        <family val="2"/>
      </rPr>
      <t>örungstheorie und Rechnungen</t>
    </r>
  </si>
  <si>
    <t>Perturbation Theory andcalculations</t>
  </si>
  <si>
    <t>Theory of Lunar motion</t>
  </si>
  <si>
    <t>Theorie der Mondbewegung</t>
  </si>
  <si>
    <r>
      <t xml:space="preserve">Allgemeines  </t>
    </r>
    <r>
      <rPr>
        <b/>
        <sz val="12"/>
        <color theme="1"/>
        <rFont val="Calibri"/>
        <family val="2"/>
      </rPr>
      <t>über Instrumentenkunde und Einrichtung von Observatorien</t>
    </r>
  </si>
  <si>
    <t>Messende teile und Hilfsapparate</t>
  </si>
  <si>
    <t>Parts and auxiliary devices</t>
  </si>
  <si>
    <t>AJB v06 1904</t>
  </si>
  <si>
    <t>General</t>
  </si>
  <si>
    <t>Fixed Stars</t>
  </si>
  <si>
    <t>Fixsterene</t>
  </si>
  <si>
    <t>Mulitple Stars, Globular Clusters, and Nebulae</t>
  </si>
  <si>
    <t>Mehrfache Sterne, Sternhaufen und Nebelflecken</t>
  </si>
  <si>
    <t>Eigenbewegungen außerhalb</t>
  </si>
  <si>
    <t>Own movements</t>
  </si>
  <si>
    <t>in der Gesichtslinie</t>
  </si>
  <si>
    <t>Specktralanalyse</t>
  </si>
  <si>
    <t>General aspect and Spectroscopy</t>
  </si>
  <si>
    <t>Total Solar eclipses</t>
  </si>
  <si>
    <t>Die totalen Sonnenfinsternisse</t>
  </si>
  <si>
    <r>
      <t>Gr</t>
    </r>
    <r>
      <rPr>
        <b/>
        <sz val="11"/>
        <color theme="1"/>
        <rFont val="Calibri"/>
        <family val="2"/>
      </rPr>
      <t>ößere Beobachtungen von Flecken und Protuberanzen</t>
    </r>
  </si>
  <si>
    <t>Individual flares and prominences</t>
  </si>
  <si>
    <t>Einzelne Flecken un Protuberanzen</t>
  </si>
  <si>
    <t>Merkur und Venus</t>
  </si>
  <si>
    <t>Mercury and Venus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</si>
  <si>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</t>
    </r>
  </si>
  <si>
    <t>Zodical light</t>
  </si>
  <si>
    <t>Twilight colors</t>
  </si>
  <si>
    <t>Theoretisches</t>
  </si>
  <si>
    <t>Cartography and Photograph</t>
  </si>
  <si>
    <t>Kartographie Arbeiten und Photographien</t>
  </si>
  <si>
    <t>Der Rote Fleck</t>
  </si>
  <si>
    <t>The Red Spot</t>
  </si>
  <si>
    <r>
      <t>H</t>
    </r>
    <r>
      <rPr>
        <b/>
        <sz val="11"/>
        <color theme="1"/>
        <rFont val="Calibri"/>
        <family val="2"/>
      </rPr>
      <t>ö</t>
    </r>
    <r>
      <rPr>
        <b/>
        <sz val="10.45"/>
        <color theme="1"/>
        <rFont val="Calibri"/>
        <family val="2"/>
      </rPr>
      <t>he der Atmosphäre</t>
    </r>
  </si>
  <si>
    <t>Figur der Kometen</t>
  </si>
  <si>
    <t>Appearance of Comets</t>
  </si>
  <si>
    <t>Photometrische, spektroscopische und sonstige Beobachtungen an Kometen</t>
  </si>
  <si>
    <t>Photometrtic, spectroscopic and other observation of Comets</t>
  </si>
  <si>
    <t>Individual Fireballs, Meteor, and Meteorites</t>
  </si>
  <si>
    <t>Einzelne Feuerkugeln, Meteore und Meteoriten</t>
  </si>
  <si>
    <t>Observations of Fireballs</t>
  </si>
  <si>
    <t>Beobachtungen einzelner Feuerkugeln</t>
  </si>
  <si>
    <t>Untersuchungen von Meteorsteinen</t>
  </si>
  <si>
    <t>Inverstigations of Meteorites</t>
  </si>
  <si>
    <t>Spectroscopy and general matters</t>
  </si>
  <si>
    <t>Spektroskopisches und Allgemeines</t>
  </si>
  <si>
    <t>Lehrbüch und Tafelen</t>
  </si>
  <si>
    <t>Textbooks and tables</t>
  </si>
  <si>
    <t>Reports and miscellaneous</t>
  </si>
  <si>
    <t>Apparate für Dichte- und Schweremessungen</t>
  </si>
  <si>
    <r>
      <t xml:space="preserve">Berichte 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ber größere geodätische Aufnahmen und Verschiedenes</t>
    </r>
  </si>
  <si>
    <r>
      <t>Apparate f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r geodätische Aufnahmen</t>
    </r>
  </si>
  <si>
    <t xml:space="preserve">Geodetic Instruments </t>
  </si>
  <si>
    <t>Applications and drawings</t>
  </si>
  <si>
    <t>zum Auftragen und Zeichnen</t>
  </si>
  <si>
    <t>Variables and Binaries</t>
  </si>
  <si>
    <r>
      <t>Ver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 xml:space="preserve">nderliche und </t>
    </r>
    <r>
      <rPr>
        <b/>
        <sz val="11"/>
        <color theme="1"/>
        <rFont val="Calibri"/>
        <family val="2"/>
        <scheme val="minor"/>
      </rPr>
      <t>Doppelsterne</t>
    </r>
  </si>
  <si>
    <t>Kometen und Sternschnuppen</t>
  </si>
  <si>
    <t>Beobachtungen von Flecken</t>
  </si>
  <si>
    <t>Observations of Flares</t>
  </si>
  <si>
    <t>Observations of Prominences</t>
  </si>
  <si>
    <t>Beobachtungen von Protuberanzen</t>
  </si>
  <si>
    <r>
      <t>H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ufigkeit und heliographischer Lage</t>
    </r>
  </si>
  <si>
    <t>Frequency and heliographic location</t>
  </si>
  <si>
    <t>AJB v05 1903</t>
  </si>
  <si>
    <t>Polhöhenvariation</t>
  </si>
  <si>
    <t>Polar variation</t>
  </si>
  <si>
    <t>Photometrische Untersuchungen</t>
  </si>
  <si>
    <t>Photometrische Untersuchungen und blaue Farbe des Himmels</t>
  </si>
  <si>
    <t>Twilight colors and Miscellaneous</t>
  </si>
  <si>
    <r>
      <t>D</t>
    </r>
    <r>
      <rPr>
        <b/>
        <sz val="11"/>
        <color theme="1"/>
        <rFont val="Calibri"/>
        <family val="2"/>
      </rPr>
      <t>ä</t>
    </r>
    <r>
      <rPr>
        <b/>
        <sz val="10.45"/>
        <color theme="1"/>
        <rFont val="Calibri"/>
        <family val="2"/>
      </rPr>
      <t>mmerungsfarben und Verschiedenes</t>
    </r>
  </si>
  <si>
    <t>Polarlichter und Spektroskopisches</t>
  </si>
  <si>
    <t>Aurora and Spectroscopy</t>
  </si>
  <si>
    <t>Investigations of Meteorites</t>
  </si>
  <si>
    <t>Photometric studies</t>
  </si>
  <si>
    <t>Photometric studies of the blue color of stars</t>
  </si>
  <si>
    <t>Biographien historischer Persönlichkeiten</t>
  </si>
  <si>
    <t>AJB v04 1902</t>
  </si>
  <si>
    <t>Calender reform</t>
  </si>
  <si>
    <t>Calenders</t>
  </si>
  <si>
    <t>Kaenderreform</t>
  </si>
  <si>
    <t>Kalender</t>
  </si>
  <si>
    <r>
      <t>Lehrb</t>
    </r>
    <r>
      <rPr>
        <b/>
        <sz val="11"/>
        <color theme="1"/>
        <rFont val="Calibri"/>
        <family val="2"/>
      </rPr>
      <t>ü</t>
    </r>
    <r>
      <rPr>
        <b/>
        <sz val="10.45"/>
        <color theme="1"/>
        <rFont val="Calibri"/>
        <family val="2"/>
      </rPr>
      <t>cher und Verschiedenes</t>
    </r>
  </si>
  <si>
    <t>Textbooks and miscellaneous</t>
  </si>
  <si>
    <t>Perturbation Theory and calculations</t>
  </si>
  <si>
    <r>
      <t>Achsendrehung und Konstitution der Himmelsk</t>
    </r>
    <r>
      <rPr>
        <b/>
        <sz val="11"/>
        <color theme="1"/>
        <rFont val="Calibri"/>
        <family val="2"/>
      </rPr>
      <t>öper</t>
    </r>
  </si>
  <si>
    <t>Lunar eclipses</t>
  </si>
  <si>
    <t>Gegenschein</t>
  </si>
  <si>
    <t>Spektroskopisches und Theoretisches</t>
  </si>
  <si>
    <t>Spectroscopy and 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</si>
</sst>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family val="2"/>
    </font>
    <font>
      <b/>
      <i/>
      <sz val="13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9"/>
      <color theme="1"/>
      <name val="Calibri"/>
      <family val="2"/>
    </font>
    <font>
      <b/>
      <sz val="10"/>
      <color theme="1"/>
      <name val="Calibri"/>
      <family val="2"/>
    </font>
    <font>
      <b/>
      <sz val="11.4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0.4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7" fillId="0" borderId="0" xfId="0" applyFont="1" applyAlignment="1">
      <alignment vertical="top" wrapText="1"/>
    </xf>
    <xf numFmtId="0" fontId="19" fillId="0" borderId="0" xfId="0" applyFont="1" applyAlignment="1">
      <alignment horizontal="center" vertical="top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/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23" fillId="0" borderId="0" xfId="0" applyFont="1" applyAlignment="1">
      <alignment horizontal="left" vertical="top" wrapText="1"/>
    </xf>
    <xf numFmtId="0" fontId="27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 vertical="top"/>
    </xf>
    <xf numFmtId="0" fontId="23" fillId="0" borderId="0" xfId="0" applyFont="1" applyAlignment="1">
      <alignment vertical="top"/>
    </xf>
    <xf numFmtId="0" fontId="0" fillId="0" borderId="0" xfId="0" applyFont="1"/>
    <xf numFmtId="0" fontId="27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E5D1-4ECA-4775-91D2-87F2F6C785D8}">
  <dimension ref="A1:J211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1813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SUM(F4,F40,F120,F192)</f>
        <v>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0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/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/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/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0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/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/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/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/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0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/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/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/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0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/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/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/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0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/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0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/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/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/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/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/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/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/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/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/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/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78"/>
    </row>
    <row r="38" spans="1:6" s="3" customFormat="1" ht="15.75" x14ac:dyDescent="0.25">
      <c r="A38" s="10"/>
      <c r="B38" s="21"/>
      <c r="C38" s="21"/>
      <c r="E38" s="22"/>
      <c r="F38" s="23"/>
    </row>
    <row r="39" spans="1:6" s="4" customFormat="1" ht="18.75" x14ac:dyDescent="0.3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SUM(F41,F59,F73,F80,F94)</f>
        <v>0</v>
      </c>
    </row>
    <row r="41" spans="1:6" s="3" customFormat="1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0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0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/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/>
    </row>
    <row r="45" spans="1:6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/>
    </row>
    <row r="46" spans="1:6" s="3" customFormat="1" ht="15.75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/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/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/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/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/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/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/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/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1802</v>
      </c>
      <c r="E55" s="77" t="s">
        <v>1801</v>
      </c>
      <c r="F55" s="78"/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/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/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SUM(F60:F62,F67,F70)</f>
        <v>0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/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/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0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/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/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/>
    </row>
    <row r="66" spans="1:10" s="3" customFormat="1" ht="15.75" x14ac:dyDescent="0.25">
      <c r="A66" s="21"/>
      <c r="B66" s="21"/>
      <c r="C66" s="24">
        <v>4</v>
      </c>
      <c r="D66" s="68" t="s">
        <v>1791</v>
      </c>
      <c r="E66" s="68" t="s">
        <v>1792</v>
      </c>
      <c r="F66" s="30"/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SUM(F68:F69)</f>
        <v>0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/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/>
    </row>
    <row r="70" spans="1:10" s="3" customFormat="1" ht="18" customHeight="1" x14ac:dyDescent="0.25">
      <c r="A70" s="21"/>
      <c r="B70" s="21">
        <v>25</v>
      </c>
      <c r="C70" s="21">
        <v>0</v>
      </c>
      <c r="D70" s="46" t="s">
        <v>1410</v>
      </c>
      <c r="E70" s="22" t="s">
        <v>1409</v>
      </c>
      <c r="F70" s="23">
        <f>SUM(F71:F72)</f>
        <v>0</v>
      </c>
    </row>
    <row r="71" spans="1:10" s="3" customFormat="1" ht="18" customHeight="1" x14ac:dyDescent="0.25">
      <c r="A71" s="21"/>
      <c r="B71" s="21"/>
      <c r="C71" s="24">
        <v>1</v>
      </c>
      <c r="D71" s="77" t="s">
        <v>1729</v>
      </c>
      <c r="E71" s="68" t="s">
        <v>1727</v>
      </c>
      <c r="F71" s="30"/>
    </row>
    <row r="72" spans="1:10" s="3" customFormat="1" ht="18" customHeight="1" x14ac:dyDescent="0.25">
      <c r="A72" s="21"/>
      <c r="B72" s="21"/>
      <c r="C72" s="24">
        <v>2</v>
      </c>
      <c r="D72" s="77" t="s">
        <v>1730</v>
      </c>
      <c r="E72" s="68" t="s">
        <v>1728</v>
      </c>
      <c r="F72" s="30"/>
    </row>
    <row r="73" spans="1:10" s="3" customFormat="1" ht="17.25" x14ac:dyDescent="0.25">
      <c r="A73" s="21"/>
      <c r="B73" s="51" t="s">
        <v>1376</v>
      </c>
      <c r="C73" s="48"/>
      <c r="D73" s="67" t="s">
        <v>1377</v>
      </c>
      <c r="E73" s="50" t="s">
        <v>1378</v>
      </c>
      <c r="F73" s="54">
        <f>SUM(F74:F76,F79)</f>
        <v>0</v>
      </c>
      <c r="G73"/>
      <c r="H73"/>
      <c r="I73"/>
      <c r="J73"/>
    </row>
    <row r="74" spans="1:10" s="3" customFormat="1" ht="31.5" x14ac:dyDescent="0.25">
      <c r="A74" s="21"/>
      <c r="B74" s="21">
        <v>26</v>
      </c>
      <c r="C74" s="21">
        <v>0</v>
      </c>
      <c r="D74" s="22" t="s">
        <v>1280</v>
      </c>
      <c r="E74" s="46" t="s">
        <v>1390</v>
      </c>
      <c r="F74" s="23"/>
      <c r="G74"/>
      <c r="H74"/>
      <c r="I74"/>
      <c r="J74"/>
    </row>
    <row r="75" spans="1:10" s="3" customFormat="1" ht="18.75" x14ac:dyDescent="0.3">
      <c r="A75" s="21"/>
      <c r="B75" s="21">
        <v>27</v>
      </c>
      <c r="C75" s="21">
        <v>0</v>
      </c>
      <c r="D75" s="46" t="s">
        <v>1576</v>
      </c>
      <c r="E75" s="46" t="s">
        <v>1577</v>
      </c>
      <c r="F75" s="23"/>
      <c r="G75" s="6"/>
      <c r="H75" s="6"/>
      <c r="I75" s="6"/>
      <c r="J75" s="6"/>
    </row>
    <row r="76" spans="1:10" s="3" customFormat="1" ht="18.75" x14ac:dyDescent="0.3">
      <c r="A76" s="10"/>
      <c r="B76" s="21">
        <v>28</v>
      </c>
      <c r="C76" s="21">
        <v>0</v>
      </c>
      <c r="D76" s="22" t="s">
        <v>31</v>
      </c>
      <c r="E76" s="22" t="s">
        <v>1414</v>
      </c>
      <c r="F76" s="30">
        <f>SUM(F77:F78)</f>
        <v>0</v>
      </c>
      <c r="G76" s="6"/>
      <c r="H76" s="6"/>
      <c r="I76" s="6"/>
      <c r="J76" s="6"/>
    </row>
    <row r="77" spans="1:10" s="3" customFormat="1" ht="18.75" x14ac:dyDescent="0.3">
      <c r="A77" s="10"/>
      <c r="B77" s="21"/>
      <c r="C77" s="21">
        <v>1</v>
      </c>
      <c r="D77" s="22" t="s">
        <v>1738</v>
      </c>
      <c r="E77" s="22" t="s">
        <v>1739</v>
      </c>
      <c r="F77" s="30"/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2</v>
      </c>
      <c r="D78" s="46" t="s">
        <v>1737</v>
      </c>
      <c r="E78" s="22" t="s">
        <v>1736</v>
      </c>
      <c r="F78" s="30"/>
      <c r="G78" s="6"/>
      <c r="H78" s="6"/>
      <c r="I78" s="6"/>
      <c r="J78" s="6"/>
    </row>
    <row r="79" spans="1:10" s="4" customFormat="1" ht="31.5" x14ac:dyDescent="0.3">
      <c r="A79" s="17"/>
      <c r="B79" s="21">
        <v>29</v>
      </c>
      <c r="C79" s="21">
        <v>0</v>
      </c>
      <c r="D79" s="22" t="s">
        <v>1418</v>
      </c>
      <c r="E79" s="22" t="s">
        <v>1417</v>
      </c>
      <c r="F79" s="69"/>
    </row>
    <row r="80" spans="1:10" s="3" customFormat="1" ht="34.5" x14ac:dyDescent="0.25">
      <c r="A80" s="17"/>
      <c r="B80" s="51" t="s">
        <v>1379</v>
      </c>
      <c r="C80" s="48"/>
      <c r="D80" s="50" t="s">
        <v>1381</v>
      </c>
      <c r="E80" s="50" t="s">
        <v>1380</v>
      </c>
      <c r="F80" s="20">
        <f>SUM(F81,F82,F86,F90)</f>
        <v>0</v>
      </c>
    </row>
    <row r="81" spans="1:6" s="8" customFormat="1" ht="47.25" x14ac:dyDescent="0.25">
      <c r="A81" s="21"/>
      <c r="B81" s="21">
        <v>30</v>
      </c>
      <c r="C81" s="21">
        <v>0</v>
      </c>
      <c r="D81" s="46" t="s">
        <v>1426</v>
      </c>
      <c r="E81" s="46" t="s">
        <v>1740</v>
      </c>
      <c r="F81" s="23"/>
    </row>
    <row r="82" spans="1:6" s="8" customFormat="1" ht="15.75" x14ac:dyDescent="0.25">
      <c r="A82" s="24"/>
      <c r="B82" s="21">
        <v>31</v>
      </c>
      <c r="C82" s="21">
        <v>0</v>
      </c>
      <c r="D82" s="46" t="s">
        <v>1420</v>
      </c>
      <c r="E82" s="46" t="s">
        <v>1419</v>
      </c>
      <c r="F82" s="30">
        <f>SUM(F83:F85)</f>
        <v>0</v>
      </c>
    </row>
    <row r="83" spans="1:6" s="8" customFormat="1" ht="15.75" x14ac:dyDescent="0.25">
      <c r="A83" s="24"/>
      <c r="B83" s="21"/>
      <c r="C83" s="24">
        <v>1</v>
      </c>
      <c r="D83" s="77" t="s">
        <v>1625</v>
      </c>
      <c r="E83" s="77" t="s">
        <v>1623</v>
      </c>
      <c r="F83" s="30"/>
    </row>
    <row r="84" spans="1:6" s="8" customFormat="1" ht="15.75" x14ac:dyDescent="0.25">
      <c r="A84" s="24"/>
      <c r="B84" s="21"/>
      <c r="C84" s="24">
        <v>2</v>
      </c>
      <c r="D84" s="77" t="s">
        <v>1626</v>
      </c>
      <c r="E84" s="77" t="s">
        <v>1624</v>
      </c>
      <c r="F84" s="30"/>
    </row>
    <row r="85" spans="1:6" s="3" customFormat="1" ht="15.75" x14ac:dyDescent="0.25">
      <c r="A85" s="24"/>
      <c r="B85" s="21"/>
      <c r="C85" s="24">
        <v>3</v>
      </c>
      <c r="D85" s="77" t="s">
        <v>1473</v>
      </c>
      <c r="E85" s="77" t="s">
        <v>1348</v>
      </c>
      <c r="F85" s="30"/>
    </row>
    <row r="86" spans="1:6" s="3" customFormat="1" ht="31.5" x14ac:dyDescent="0.25">
      <c r="A86" s="21"/>
      <c r="B86" s="21">
        <v>32</v>
      </c>
      <c r="C86" s="21">
        <v>0</v>
      </c>
      <c r="D86" s="22" t="s">
        <v>1422</v>
      </c>
      <c r="E86" s="22" t="s">
        <v>1421</v>
      </c>
      <c r="F86" s="23">
        <f>SUM(F87:F89)</f>
        <v>0</v>
      </c>
    </row>
    <row r="87" spans="1:6" s="3" customFormat="1" ht="15.75" x14ac:dyDescent="0.25">
      <c r="A87" s="21"/>
      <c r="B87" s="21"/>
      <c r="C87" s="24">
        <v>1</v>
      </c>
      <c r="D87" s="68" t="s">
        <v>35</v>
      </c>
      <c r="E87" s="68" t="s">
        <v>1627</v>
      </c>
      <c r="F87" s="30"/>
    </row>
    <row r="88" spans="1:6" s="3" customFormat="1" ht="15.75" x14ac:dyDescent="0.25">
      <c r="A88" s="21"/>
      <c r="B88" s="21"/>
      <c r="C88" s="24">
        <v>2</v>
      </c>
      <c r="D88" s="68" t="s">
        <v>1629</v>
      </c>
      <c r="E88" s="68" t="s">
        <v>1628</v>
      </c>
      <c r="F88" s="30"/>
    </row>
    <row r="89" spans="1:6" s="3" customFormat="1" ht="15.75" x14ac:dyDescent="0.25">
      <c r="A89" s="21"/>
      <c r="B89" s="21"/>
      <c r="C89" s="24">
        <v>3</v>
      </c>
      <c r="D89" s="68" t="s">
        <v>1742</v>
      </c>
      <c r="E89" s="68" t="s">
        <v>1741</v>
      </c>
      <c r="F89" s="30"/>
    </row>
    <row r="90" spans="1:6" s="3" customFormat="1" ht="31.5" x14ac:dyDescent="0.25">
      <c r="A90" s="21"/>
      <c r="B90" s="21">
        <v>33</v>
      </c>
      <c r="C90" s="21">
        <v>0</v>
      </c>
      <c r="D90" s="46" t="s">
        <v>1424</v>
      </c>
      <c r="E90" s="47" t="s">
        <v>1423</v>
      </c>
      <c r="F90" s="54">
        <f>SUM(F91:F93)</f>
        <v>0</v>
      </c>
    </row>
    <row r="91" spans="1:6" s="3" customFormat="1" ht="15.75" x14ac:dyDescent="0.25">
      <c r="A91" s="21"/>
      <c r="B91" s="21"/>
      <c r="C91" s="24">
        <v>1</v>
      </c>
      <c r="D91" s="77" t="s">
        <v>1665</v>
      </c>
      <c r="E91" s="79" t="s">
        <v>1630</v>
      </c>
      <c r="F91" s="80"/>
    </row>
    <row r="92" spans="1:6" s="3" customFormat="1" ht="15.75" x14ac:dyDescent="0.25">
      <c r="A92" s="21"/>
      <c r="B92" s="21"/>
      <c r="C92" s="24">
        <v>2</v>
      </c>
      <c r="D92" s="77" t="s">
        <v>1634</v>
      </c>
      <c r="E92" s="79" t="s">
        <v>1631</v>
      </c>
      <c r="F92" s="80"/>
    </row>
    <row r="93" spans="1:6" s="3" customFormat="1" ht="15.75" x14ac:dyDescent="0.25">
      <c r="A93" s="21"/>
      <c r="B93" s="21"/>
      <c r="C93" s="24">
        <v>4</v>
      </c>
      <c r="D93" s="77" t="s">
        <v>1636</v>
      </c>
      <c r="E93" s="79" t="s">
        <v>1633</v>
      </c>
      <c r="F93" s="80"/>
    </row>
    <row r="94" spans="1:6" s="3" customFormat="1" ht="18.75" x14ac:dyDescent="0.25">
      <c r="A94" s="21"/>
      <c r="B94" s="51" t="s">
        <v>1382</v>
      </c>
      <c r="C94" s="48"/>
      <c r="D94" s="50" t="s">
        <v>1384</v>
      </c>
      <c r="E94" s="50" t="s">
        <v>1383</v>
      </c>
      <c r="F94" s="69">
        <f>SUM(F95,F99,F100,F101,F108,F109,F113,F114)</f>
        <v>0</v>
      </c>
    </row>
    <row r="95" spans="1:6" s="3" customFormat="1" ht="31.5" x14ac:dyDescent="0.25">
      <c r="A95" s="21"/>
      <c r="B95" s="21">
        <v>34</v>
      </c>
      <c r="C95" s="21">
        <v>0</v>
      </c>
      <c r="D95" s="23" t="s">
        <v>1429</v>
      </c>
      <c r="E95" s="22" t="s">
        <v>1428</v>
      </c>
      <c r="F95" s="22">
        <f>SUM(F96:F98)</f>
        <v>0</v>
      </c>
    </row>
    <row r="96" spans="1:6" s="3" customFormat="1" ht="15.75" x14ac:dyDescent="0.25">
      <c r="A96" s="21"/>
      <c r="B96" s="21"/>
      <c r="C96" s="24">
        <v>1</v>
      </c>
      <c r="D96" s="30" t="s">
        <v>1430</v>
      </c>
      <c r="E96" s="68" t="s">
        <v>1104</v>
      </c>
      <c r="F96" s="68"/>
    </row>
    <row r="97" spans="1:6" s="3" customFormat="1" ht="15.75" x14ac:dyDescent="0.25">
      <c r="A97" s="21"/>
      <c r="B97" s="21"/>
      <c r="C97" s="24">
        <v>2</v>
      </c>
      <c r="D97" s="30" t="s">
        <v>1412</v>
      </c>
      <c r="E97" s="68" t="s">
        <v>1413</v>
      </c>
      <c r="F97" s="68"/>
    </row>
    <row r="98" spans="1:6" ht="15.75" x14ac:dyDescent="0.25">
      <c r="A98" s="21"/>
      <c r="B98" s="21"/>
      <c r="C98" s="24">
        <v>3</v>
      </c>
      <c r="D98" s="30" t="s">
        <v>1456</v>
      </c>
      <c r="E98" s="68" t="s">
        <v>1793</v>
      </c>
      <c r="F98" s="68"/>
    </row>
    <row r="99" spans="1:6" s="3" customFormat="1" ht="31.5" x14ac:dyDescent="0.25">
      <c r="A99" s="21"/>
      <c r="B99" s="21">
        <v>35</v>
      </c>
      <c r="C99" s="21">
        <v>0</v>
      </c>
      <c r="D99" s="22" t="s">
        <v>1434</v>
      </c>
      <c r="E99" s="22" t="s">
        <v>1433</v>
      </c>
      <c r="F99" s="23"/>
    </row>
    <row r="100" spans="1:6" s="3" customFormat="1" ht="31.5" x14ac:dyDescent="0.25">
      <c r="A100" s="21"/>
      <c r="B100" s="21">
        <v>36</v>
      </c>
      <c r="C100" s="21">
        <v>0</v>
      </c>
      <c r="D100" s="22" t="s">
        <v>1436</v>
      </c>
      <c r="E100" s="22" t="s">
        <v>1435</v>
      </c>
      <c r="F100" s="23"/>
    </row>
    <row r="101" spans="1:6" s="3" customFormat="1" ht="19.5" customHeight="1" x14ac:dyDescent="0.25">
      <c r="A101" s="21"/>
      <c r="B101" s="21">
        <v>37</v>
      </c>
      <c r="C101" s="21">
        <v>0</v>
      </c>
      <c r="D101" s="22" t="s">
        <v>1437</v>
      </c>
      <c r="E101" s="22" t="s">
        <v>1438</v>
      </c>
      <c r="F101" s="23">
        <f>SUM(F102:F107)</f>
        <v>0</v>
      </c>
    </row>
    <row r="102" spans="1:6" s="3" customFormat="1" ht="15.75" x14ac:dyDescent="0.25">
      <c r="A102" s="21"/>
      <c r="B102" s="21"/>
      <c r="C102" s="24">
        <v>1</v>
      </c>
      <c r="D102" s="68" t="s">
        <v>1439</v>
      </c>
      <c r="E102" s="68" t="s">
        <v>1445</v>
      </c>
      <c r="F102" s="30"/>
    </row>
    <row r="103" spans="1:6" s="3" customFormat="1" ht="15.75" x14ac:dyDescent="0.25">
      <c r="A103" s="21"/>
      <c r="B103" s="21"/>
      <c r="C103" s="24">
        <v>2</v>
      </c>
      <c r="D103" s="68" t="s">
        <v>129</v>
      </c>
      <c r="E103" s="68" t="s">
        <v>1731</v>
      </c>
      <c r="F103" s="30"/>
    </row>
    <row r="104" spans="1:6" s="3" customFormat="1" ht="15.75" x14ac:dyDescent="0.25">
      <c r="A104" s="21"/>
      <c r="B104" s="21"/>
      <c r="C104" s="24">
        <v>3</v>
      </c>
      <c r="D104" s="68" t="s">
        <v>136</v>
      </c>
      <c r="E104" s="68" t="s">
        <v>446</v>
      </c>
      <c r="F104" s="30"/>
    </row>
    <row r="105" spans="1:6" s="3" customFormat="1" ht="15.75" x14ac:dyDescent="0.25">
      <c r="A105" s="21"/>
      <c r="B105" s="21"/>
      <c r="C105" s="24">
        <v>4</v>
      </c>
      <c r="D105" s="68" t="s">
        <v>138</v>
      </c>
      <c r="E105" s="68" t="s">
        <v>328</v>
      </c>
      <c r="F105" s="30"/>
    </row>
    <row r="106" spans="1:6" s="3" customFormat="1" ht="15.75" x14ac:dyDescent="0.25">
      <c r="A106" s="21"/>
      <c r="B106" s="21"/>
      <c r="C106" s="24">
        <v>5</v>
      </c>
      <c r="D106" s="68" t="s">
        <v>1745</v>
      </c>
      <c r="E106" s="68" t="s">
        <v>1746</v>
      </c>
      <c r="F106" s="30"/>
    </row>
    <row r="107" spans="1:6" ht="30" x14ac:dyDescent="0.25">
      <c r="A107" s="21"/>
      <c r="B107" s="21"/>
      <c r="C107" s="24">
        <v>6</v>
      </c>
      <c r="D107" s="68" t="s">
        <v>1747</v>
      </c>
      <c r="E107" s="68" t="s">
        <v>1748</v>
      </c>
      <c r="F107" s="30"/>
    </row>
    <row r="108" spans="1:6" ht="31.5" x14ac:dyDescent="0.25">
      <c r="A108" s="21"/>
      <c r="B108" s="21">
        <v>38</v>
      </c>
      <c r="C108" s="21">
        <v>0</v>
      </c>
      <c r="D108" s="22" t="s">
        <v>1447</v>
      </c>
      <c r="E108" s="22" t="s">
        <v>1446</v>
      </c>
      <c r="F108" s="23"/>
    </row>
    <row r="109" spans="1:6" ht="31.5" x14ac:dyDescent="0.25">
      <c r="A109" s="21"/>
      <c r="B109" s="21">
        <v>39</v>
      </c>
      <c r="C109" s="21">
        <v>0</v>
      </c>
      <c r="D109" s="22" t="s">
        <v>1430</v>
      </c>
      <c r="E109" s="22" t="s">
        <v>1448</v>
      </c>
      <c r="F109" s="23">
        <f>SUM(F110:F112)</f>
        <v>0</v>
      </c>
    </row>
    <row r="110" spans="1:6" ht="15.75" x14ac:dyDescent="0.25">
      <c r="A110" s="21"/>
      <c r="B110" s="21"/>
      <c r="C110" s="24">
        <v>1</v>
      </c>
      <c r="D110" s="68" t="s">
        <v>1646</v>
      </c>
      <c r="E110" s="68" t="s">
        <v>1645</v>
      </c>
      <c r="F110" s="30"/>
    </row>
    <row r="111" spans="1:6" ht="15.75" x14ac:dyDescent="0.25">
      <c r="A111" s="21"/>
      <c r="B111" s="21"/>
      <c r="C111" s="24">
        <v>2</v>
      </c>
      <c r="D111" s="68" t="s">
        <v>1647</v>
      </c>
      <c r="E111" s="68" t="s">
        <v>1648</v>
      </c>
      <c r="F111" s="30"/>
    </row>
    <row r="112" spans="1:6" ht="15.75" x14ac:dyDescent="0.25">
      <c r="A112" s="21"/>
      <c r="B112" s="21"/>
      <c r="C112" s="24">
        <v>3</v>
      </c>
      <c r="D112" s="68" t="s">
        <v>201</v>
      </c>
      <c r="E112" s="68" t="s">
        <v>321</v>
      </c>
      <c r="F112" s="30"/>
    </row>
    <row r="113" spans="1:10" s="3" customFormat="1" ht="15.75" x14ac:dyDescent="0.25">
      <c r="A113" s="21"/>
      <c r="B113" s="21">
        <v>40</v>
      </c>
      <c r="C113" s="21">
        <v>0</v>
      </c>
      <c r="D113" s="22" t="s">
        <v>1452</v>
      </c>
      <c r="E113" s="22" t="s">
        <v>1449</v>
      </c>
      <c r="F113" s="23"/>
    </row>
    <row r="114" spans="1:10" s="3" customFormat="1" ht="31.5" x14ac:dyDescent="0.25">
      <c r="A114" s="21"/>
      <c r="B114" s="21">
        <v>41</v>
      </c>
      <c r="C114" s="21">
        <v>0</v>
      </c>
      <c r="D114" s="22" t="s">
        <v>1451</v>
      </c>
      <c r="E114" s="22" t="s">
        <v>1450</v>
      </c>
      <c r="F114" s="23">
        <f>SUM(F115:F117)</f>
        <v>0</v>
      </c>
    </row>
    <row r="115" spans="1:10" s="3" customFormat="1" ht="15.75" x14ac:dyDescent="0.25">
      <c r="A115" s="21"/>
      <c r="B115" s="21"/>
      <c r="C115" s="81">
        <v>1</v>
      </c>
      <c r="D115" s="68" t="s">
        <v>738</v>
      </c>
      <c r="E115" s="68" t="s">
        <v>1652</v>
      </c>
      <c r="F115" s="68"/>
    </row>
    <row r="116" spans="1:10" s="3" customFormat="1" ht="15.75" x14ac:dyDescent="0.25">
      <c r="A116" s="21"/>
      <c r="B116" s="21"/>
      <c r="C116" s="81">
        <v>2</v>
      </c>
      <c r="D116" s="68" t="s">
        <v>1750</v>
      </c>
      <c r="E116" s="68" t="s">
        <v>1749</v>
      </c>
      <c r="F116" s="68"/>
    </row>
    <row r="117" spans="1:10" s="32" customFormat="1" ht="15.75" x14ac:dyDescent="0.25">
      <c r="A117" s="21"/>
      <c r="B117" s="21"/>
      <c r="C117" s="81">
        <v>4</v>
      </c>
      <c r="D117" s="68" t="s">
        <v>1657</v>
      </c>
      <c r="E117" s="68" t="s">
        <v>1751</v>
      </c>
      <c r="F117" s="68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/>
      <c r="B119" s="56"/>
      <c r="C119" s="48"/>
      <c r="D119" s="50"/>
      <c r="E119" s="50"/>
      <c r="F119" s="54"/>
      <c r="G119" s="3"/>
      <c r="H119" s="3"/>
      <c r="I119" s="3"/>
      <c r="J119" s="3"/>
    </row>
    <row r="120" spans="1:10" s="32" customFormat="1" ht="18.75" x14ac:dyDescent="0.25">
      <c r="A120" s="17">
        <v>3</v>
      </c>
      <c r="B120" s="57"/>
      <c r="C120" s="48"/>
      <c r="D120" s="19" t="s">
        <v>1385</v>
      </c>
      <c r="E120" s="19" t="s">
        <v>1386</v>
      </c>
      <c r="F120" s="20">
        <f>SUM(F121,F136,F148,F172,F179)</f>
        <v>0</v>
      </c>
      <c r="G120" s="3"/>
      <c r="H120" s="3"/>
      <c r="I120" s="3"/>
      <c r="J120" s="3"/>
    </row>
    <row r="121" spans="1:10" s="32" customFormat="1" ht="34.5" x14ac:dyDescent="0.25">
      <c r="A121" s="17"/>
      <c r="B121" s="56" t="s">
        <v>1387</v>
      </c>
      <c r="C121" s="48"/>
      <c r="D121" s="50" t="s">
        <v>1388</v>
      </c>
      <c r="E121" s="50" t="s">
        <v>1389</v>
      </c>
      <c r="F121" s="54">
        <f>SUM(F122,F123,F128,F131)</f>
        <v>0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42</v>
      </c>
      <c r="C122" s="21">
        <v>0</v>
      </c>
      <c r="D122" s="22" t="s">
        <v>1280</v>
      </c>
      <c r="E122" s="46" t="s">
        <v>1390</v>
      </c>
      <c r="F122" s="23"/>
      <c r="G122" s="3"/>
      <c r="H122" s="3"/>
      <c r="I122" s="3"/>
      <c r="J122" s="3"/>
    </row>
    <row r="123" spans="1:10" s="32" customFormat="1" ht="31.5" x14ac:dyDescent="0.25">
      <c r="A123" s="21"/>
      <c r="B123" s="21">
        <v>43</v>
      </c>
      <c r="C123" s="21">
        <v>0</v>
      </c>
      <c r="D123" s="22" t="s">
        <v>73</v>
      </c>
      <c r="E123" s="22" t="s">
        <v>1468</v>
      </c>
      <c r="F123" s="23">
        <f>SUM(F124:F127)</f>
        <v>0</v>
      </c>
      <c r="G123" s="3"/>
      <c r="H123" s="3"/>
      <c r="I123" s="3"/>
      <c r="J123" s="3"/>
    </row>
    <row r="124" spans="1:10" s="32" customFormat="1" ht="30" x14ac:dyDescent="0.25">
      <c r="A124" s="21"/>
      <c r="B124" s="21"/>
      <c r="C124" s="24">
        <v>1</v>
      </c>
      <c r="D124" s="68" t="s">
        <v>181</v>
      </c>
      <c r="E124" s="68" t="s">
        <v>1469</v>
      </c>
      <c r="F124" s="30"/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4">
        <v>2</v>
      </c>
      <c r="D125" s="68" t="s">
        <v>1470</v>
      </c>
      <c r="E125" s="68" t="s">
        <v>1474</v>
      </c>
      <c r="F125" s="30"/>
      <c r="G125" s="3"/>
      <c r="H125" s="3"/>
      <c r="I125" s="3"/>
      <c r="J125" s="3"/>
    </row>
    <row r="126" spans="1:10" s="32" customFormat="1" ht="15.75" x14ac:dyDescent="0.25">
      <c r="A126" s="21"/>
      <c r="B126" s="21"/>
      <c r="C126" s="24">
        <v>3</v>
      </c>
      <c r="D126" s="68" t="s">
        <v>136</v>
      </c>
      <c r="E126" s="68" t="s">
        <v>1668</v>
      </c>
      <c r="F126" s="30"/>
      <c r="G126" s="3"/>
      <c r="H126" s="3"/>
      <c r="I126" s="3"/>
      <c r="J126" s="3"/>
    </row>
    <row r="127" spans="1:10" s="32" customFormat="1" ht="15.75" x14ac:dyDescent="0.25">
      <c r="A127" s="21"/>
      <c r="B127" s="21"/>
      <c r="C127" s="24">
        <v>4</v>
      </c>
      <c r="D127" s="30" t="s">
        <v>1473</v>
      </c>
      <c r="E127" s="30" t="s">
        <v>1348</v>
      </c>
      <c r="F127" s="30"/>
      <c r="G127" s="3"/>
      <c r="H127" s="3"/>
      <c r="I127" s="3"/>
      <c r="J127" s="3"/>
    </row>
    <row r="128" spans="1:10" ht="31.5" x14ac:dyDescent="0.25">
      <c r="A128" s="21"/>
      <c r="B128" s="21">
        <v>44</v>
      </c>
      <c r="C128" s="21">
        <v>0</v>
      </c>
      <c r="D128" s="22" t="s">
        <v>1460</v>
      </c>
      <c r="E128" s="22" t="s">
        <v>1461</v>
      </c>
      <c r="F128" s="23">
        <f>SUM(F129:F130)</f>
        <v>0</v>
      </c>
    </row>
    <row r="129" spans="1:6" ht="15.75" x14ac:dyDescent="0.25">
      <c r="A129" s="21"/>
      <c r="B129" s="21"/>
      <c r="C129" s="24">
        <v>1</v>
      </c>
      <c r="D129" s="68" t="s">
        <v>1315</v>
      </c>
      <c r="E129" s="68" t="s">
        <v>1314</v>
      </c>
      <c r="F129" s="30"/>
    </row>
    <row r="130" spans="1:6" ht="15.75" x14ac:dyDescent="0.25">
      <c r="A130" s="21"/>
      <c r="B130" s="21"/>
      <c r="C130" s="24">
        <v>2</v>
      </c>
      <c r="D130" s="68" t="s">
        <v>1050</v>
      </c>
      <c r="E130" s="68" t="s">
        <v>1752</v>
      </c>
      <c r="F130" s="30"/>
    </row>
    <row r="131" spans="1:6" ht="47.25" x14ac:dyDescent="0.25">
      <c r="A131" s="21"/>
      <c r="B131" s="21">
        <v>45</v>
      </c>
      <c r="C131" s="21">
        <v>0</v>
      </c>
      <c r="D131" s="22" t="s">
        <v>1463</v>
      </c>
      <c r="E131" s="22" t="s">
        <v>1462</v>
      </c>
      <c r="F131" s="23">
        <f>SUM(F132:F135)</f>
        <v>0</v>
      </c>
    </row>
    <row r="132" spans="1:6" ht="15.75" x14ac:dyDescent="0.25">
      <c r="A132" s="21"/>
      <c r="B132" s="21"/>
      <c r="C132" s="24">
        <v>1</v>
      </c>
      <c r="D132" s="68" t="s">
        <v>1315</v>
      </c>
      <c r="E132" s="68" t="s">
        <v>1314</v>
      </c>
      <c r="F132" s="30"/>
    </row>
    <row r="133" spans="1:6" ht="15.75" x14ac:dyDescent="0.25">
      <c r="A133" s="21"/>
      <c r="B133" s="21"/>
      <c r="C133" s="24">
        <v>2</v>
      </c>
      <c r="D133" s="68" t="s">
        <v>1464</v>
      </c>
      <c r="E133" s="68" t="s">
        <v>1465</v>
      </c>
      <c r="F133" s="30"/>
    </row>
    <row r="134" spans="1:6" ht="15.75" x14ac:dyDescent="0.25">
      <c r="A134" s="21"/>
      <c r="B134" s="21"/>
      <c r="C134" s="24">
        <v>3</v>
      </c>
      <c r="D134" s="68" t="s">
        <v>53</v>
      </c>
      <c r="E134" s="68" t="s">
        <v>1570</v>
      </c>
      <c r="F134" s="23"/>
    </row>
    <row r="135" spans="1:6" ht="15.75" x14ac:dyDescent="0.25">
      <c r="A135" s="21"/>
      <c r="B135" s="21"/>
      <c r="C135" s="24">
        <v>4</v>
      </c>
      <c r="D135" s="68" t="s">
        <v>1473</v>
      </c>
      <c r="E135" s="68" t="s">
        <v>1348</v>
      </c>
      <c r="F135" s="30"/>
    </row>
    <row r="136" spans="1:6" ht="17.25" x14ac:dyDescent="0.25">
      <c r="A136" s="21"/>
      <c r="B136" s="48" t="s">
        <v>1453</v>
      </c>
      <c r="C136" s="48"/>
      <c r="D136" s="50" t="s">
        <v>83</v>
      </c>
      <c r="E136" s="50" t="s">
        <v>1182</v>
      </c>
      <c r="F136" s="54">
        <f>SUM(F137,F138,F141,F146,F147)</f>
        <v>0</v>
      </c>
    </row>
    <row r="137" spans="1:6" ht="31.5" x14ac:dyDescent="0.25">
      <c r="A137" s="21"/>
      <c r="B137" s="21">
        <v>46</v>
      </c>
      <c r="C137" s="21">
        <v>0</v>
      </c>
      <c r="D137" s="22" t="s">
        <v>1476</v>
      </c>
      <c r="E137" s="22" t="s">
        <v>1475</v>
      </c>
      <c r="F137" s="23"/>
    </row>
    <row r="138" spans="1:6" ht="32.25" customHeight="1" x14ac:dyDescent="0.25">
      <c r="A138" s="21"/>
      <c r="B138" s="21">
        <v>47</v>
      </c>
      <c r="C138" s="21">
        <v>0</v>
      </c>
      <c r="D138" s="22" t="s">
        <v>1477</v>
      </c>
      <c r="E138" s="22" t="s">
        <v>1478</v>
      </c>
      <c r="F138" s="23">
        <f>SUM(F139:F140)</f>
        <v>0</v>
      </c>
    </row>
    <row r="139" spans="1:6" ht="15.75" customHeight="1" x14ac:dyDescent="0.25">
      <c r="A139" s="21"/>
      <c r="B139" s="24"/>
      <c r="C139" s="24">
        <v>1</v>
      </c>
      <c r="D139" s="68" t="s">
        <v>1753</v>
      </c>
      <c r="E139" s="68" t="s">
        <v>1672</v>
      </c>
      <c r="F139" s="30"/>
    </row>
    <row r="140" spans="1:6" ht="15.75" customHeight="1" x14ac:dyDescent="0.25">
      <c r="A140" s="21"/>
      <c r="B140" s="24"/>
      <c r="C140" s="24">
        <v>2</v>
      </c>
      <c r="D140" s="68" t="s">
        <v>1754</v>
      </c>
      <c r="E140" s="68" t="s">
        <v>1755</v>
      </c>
      <c r="F140" s="30"/>
    </row>
    <row r="141" spans="1:6" s="3" customFormat="1" ht="31.5" x14ac:dyDescent="0.25">
      <c r="A141" s="21"/>
      <c r="B141" s="21">
        <v>48</v>
      </c>
      <c r="C141" s="21">
        <v>0</v>
      </c>
      <c r="D141" s="22" t="s">
        <v>1479</v>
      </c>
      <c r="E141" s="22" t="s">
        <v>1484</v>
      </c>
      <c r="F141" s="23">
        <f>SUM(F142:F145)</f>
        <v>0</v>
      </c>
    </row>
    <row r="142" spans="1:6" s="3" customFormat="1" ht="15.75" x14ac:dyDescent="0.25">
      <c r="A142" s="21"/>
      <c r="B142" s="24"/>
      <c r="C142" s="24">
        <v>1</v>
      </c>
      <c r="D142" s="68" t="s">
        <v>1795</v>
      </c>
      <c r="E142" s="70" t="s">
        <v>1794</v>
      </c>
      <c r="F142" s="30"/>
    </row>
    <row r="143" spans="1:6" s="3" customFormat="1" ht="15.75" x14ac:dyDescent="0.25">
      <c r="A143" s="21"/>
      <c r="B143" s="24"/>
      <c r="C143" s="24">
        <v>2</v>
      </c>
      <c r="D143" s="68" t="s">
        <v>1796</v>
      </c>
      <c r="E143" s="70" t="s">
        <v>1797</v>
      </c>
      <c r="F143" s="30"/>
    </row>
    <row r="144" spans="1:6" s="3" customFormat="1" ht="15.75" x14ac:dyDescent="0.25">
      <c r="A144" s="21"/>
      <c r="B144" s="24"/>
      <c r="C144" s="24">
        <v>3</v>
      </c>
      <c r="D144" s="8" t="s">
        <v>1799</v>
      </c>
      <c r="E144" s="68" t="s">
        <v>1798</v>
      </c>
      <c r="F144" s="30"/>
    </row>
    <row r="145" spans="1:10" s="3" customFormat="1" ht="15.75" x14ac:dyDescent="0.25">
      <c r="A145" s="21"/>
      <c r="B145" s="24"/>
      <c r="C145" s="24">
        <v>4</v>
      </c>
      <c r="D145" s="68" t="s">
        <v>1473</v>
      </c>
      <c r="E145" s="68" t="s">
        <v>1348</v>
      </c>
      <c r="F145" s="30"/>
    </row>
    <row r="146" spans="1:10" s="3" customFormat="1" ht="31.5" x14ac:dyDescent="0.25">
      <c r="A146" s="10"/>
      <c r="B146" s="21">
        <v>49</v>
      </c>
      <c r="C146" s="21">
        <v>0</v>
      </c>
      <c r="D146" s="22" t="s">
        <v>1481</v>
      </c>
      <c r="E146" s="22" t="s">
        <v>1480</v>
      </c>
      <c r="F146" s="23"/>
    </row>
    <row r="147" spans="1:10" s="3" customFormat="1" ht="47.25" x14ac:dyDescent="0.25">
      <c r="A147" s="10"/>
      <c r="B147" s="21">
        <v>50</v>
      </c>
      <c r="C147" s="21">
        <v>0</v>
      </c>
      <c r="D147" s="22" t="s">
        <v>1483</v>
      </c>
      <c r="E147" s="22" t="s">
        <v>1482</v>
      </c>
      <c r="F147" s="23"/>
    </row>
    <row r="148" spans="1:10" s="3" customFormat="1" ht="17.25" x14ac:dyDescent="0.25">
      <c r="A148" s="10"/>
      <c r="B148" s="48" t="s">
        <v>1454</v>
      </c>
      <c r="C148" s="48"/>
      <c r="D148" s="50" t="s">
        <v>1412</v>
      </c>
      <c r="E148" s="50" t="s">
        <v>1413</v>
      </c>
      <c r="F148" s="54">
        <f>SUM(F149,F150,F158,F162,F165,F166,F170,F171)</f>
        <v>0</v>
      </c>
      <c r="G148"/>
      <c r="H148"/>
      <c r="I148"/>
      <c r="J148"/>
    </row>
    <row r="149" spans="1:10" s="3" customFormat="1" ht="15.75" x14ac:dyDescent="0.25">
      <c r="A149" s="21"/>
      <c r="B149" s="21">
        <v>51</v>
      </c>
      <c r="C149" s="21">
        <v>0</v>
      </c>
      <c r="D149" s="3" t="s">
        <v>1760</v>
      </c>
      <c r="E149" s="3" t="s">
        <v>1759</v>
      </c>
      <c r="F149" s="23"/>
      <c r="G149"/>
      <c r="H149"/>
      <c r="I149"/>
      <c r="J149"/>
    </row>
    <row r="150" spans="1:10" s="3" customFormat="1" ht="15.75" x14ac:dyDescent="0.25">
      <c r="A150" s="21"/>
      <c r="B150" s="21">
        <v>52</v>
      </c>
      <c r="C150" s="21">
        <v>0</v>
      </c>
      <c r="D150" s="22" t="s">
        <v>104</v>
      </c>
      <c r="E150" s="22" t="s">
        <v>1488</v>
      </c>
      <c r="F150" s="23">
        <f>SUM(F151:F157)</f>
        <v>0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1</v>
      </c>
      <c r="D151" s="68" t="s">
        <v>1810</v>
      </c>
      <c r="E151" s="68" t="s">
        <v>1803</v>
      </c>
      <c r="F151" s="30"/>
      <c r="G151"/>
      <c r="H151"/>
      <c r="I151"/>
      <c r="J151"/>
    </row>
    <row r="152" spans="1:10" s="3" customFormat="1" ht="30" x14ac:dyDescent="0.25">
      <c r="A152" s="21"/>
      <c r="B152" s="21"/>
      <c r="C152" s="24">
        <v>2</v>
      </c>
      <c r="D152" s="68" t="s">
        <v>1811</v>
      </c>
      <c r="E152" s="68" t="s">
        <v>1804</v>
      </c>
      <c r="F152" s="30"/>
      <c r="G152"/>
      <c r="H152"/>
      <c r="I152"/>
      <c r="J152"/>
    </row>
    <row r="153" spans="1:10" s="3" customFormat="1" ht="15.75" x14ac:dyDescent="0.25">
      <c r="A153" s="21"/>
      <c r="B153" s="21"/>
      <c r="C153" s="24">
        <v>3</v>
      </c>
      <c r="D153" s="68" t="s">
        <v>109</v>
      </c>
      <c r="E153" s="68" t="s">
        <v>302</v>
      </c>
      <c r="F153" s="30"/>
      <c r="G153"/>
      <c r="H153"/>
      <c r="I153"/>
      <c r="J153"/>
    </row>
    <row r="154" spans="1:10" s="3" customFormat="1" ht="15.75" x14ac:dyDescent="0.25">
      <c r="A154" s="21"/>
      <c r="B154" s="21"/>
      <c r="C154" s="24">
        <v>4</v>
      </c>
      <c r="D154" s="68" t="s">
        <v>1805</v>
      </c>
      <c r="E154" s="68" t="s">
        <v>1806</v>
      </c>
      <c r="F154" s="30"/>
      <c r="G154"/>
      <c r="H154"/>
      <c r="I154"/>
      <c r="J154"/>
    </row>
    <row r="155" spans="1:10" s="3" customFormat="1" ht="15.75" x14ac:dyDescent="0.25">
      <c r="A155" s="21"/>
      <c r="B155" s="21"/>
      <c r="C155" s="24">
        <v>5</v>
      </c>
      <c r="D155" s="68" t="s">
        <v>1808</v>
      </c>
      <c r="E155" s="68" t="s">
        <v>1807</v>
      </c>
      <c r="F155" s="30"/>
      <c r="G155"/>
      <c r="H155"/>
      <c r="I155"/>
      <c r="J155"/>
    </row>
    <row r="156" spans="1:10" s="3" customFormat="1" ht="15.75" x14ac:dyDescent="0.25">
      <c r="A156" s="21"/>
      <c r="B156" s="21"/>
      <c r="C156" s="24">
        <v>6</v>
      </c>
      <c r="D156" s="68" t="s">
        <v>1384</v>
      </c>
      <c r="E156" s="68" t="s">
        <v>1383</v>
      </c>
      <c r="F156" s="30"/>
      <c r="G156"/>
      <c r="H156"/>
      <c r="I156"/>
      <c r="J156"/>
    </row>
    <row r="157" spans="1:10" s="3" customFormat="1" ht="15.75" x14ac:dyDescent="0.25">
      <c r="A157" s="21"/>
      <c r="B157" s="21"/>
      <c r="C157" s="24">
        <v>7</v>
      </c>
      <c r="D157" s="3" t="s">
        <v>1762</v>
      </c>
      <c r="E157" s="3" t="s">
        <v>957</v>
      </c>
      <c r="F157" s="30"/>
    </row>
    <row r="158" spans="1:10" s="3" customFormat="1" ht="15.75" x14ac:dyDescent="0.25">
      <c r="A158" s="21"/>
      <c r="B158" s="21">
        <v>53</v>
      </c>
      <c r="C158" s="21">
        <v>0</v>
      </c>
      <c r="D158" s="22" t="s">
        <v>1494</v>
      </c>
      <c r="E158" s="22" t="s">
        <v>1493</v>
      </c>
      <c r="F158" s="23">
        <f>SUM(F159:F161)</f>
        <v>0</v>
      </c>
    </row>
    <row r="159" spans="1:10" s="3" customFormat="1" ht="15.75" x14ac:dyDescent="0.25">
      <c r="A159" s="21"/>
      <c r="B159" s="21"/>
      <c r="C159" s="21">
        <v>1</v>
      </c>
      <c r="D159" s="22" t="s">
        <v>1497</v>
      </c>
      <c r="E159" s="22" t="s">
        <v>1764</v>
      </c>
      <c r="F159" s="23"/>
    </row>
    <row r="160" spans="1:10" s="3" customFormat="1" ht="15.75" x14ac:dyDescent="0.25">
      <c r="A160" s="21"/>
      <c r="B160" s="21"/>
      <c r="C160" s="24">
        <v>2</v>
      </c>
      <c r="D160" s="68" t="s">
        <v>863</v>
      </c>
      <c r="E160" s="68" t="s">
        <v>864</v>
      </c>
      <c r="F160" s="30"/>
    </row>
    <row r="161" spans="1:10" s="3" customFormat="1" ht="30" x14ac:dyDescent="0.25">
      <c r="A161" s="21"/>
      <c r="B161" s="21"/>
      <c r="C161" s="24">
        <v>3</v>
      </c>
      <c r="D161" s="68" t="s">
        <v>1765</v>
      </c>
      <c r="E161" s="68" t="s">
        <v>1766</v>
      </c>
      <c r="F161" s="30"/>
    </row>
    <row r="162" spans="1:10" s="3" customFormat="1" ht="15.75" x14ac:dyDescent="0.25">
      <c r="A162" s="21"/>
      <c r="B162" s="21">
        <v>54</v>
      </c>
      <c r="C162" s="21">
        <v>0</v>
      </c>
      <c r="D162" s="22" t="s">
        <v>1499</v>
      </c>
      <c r="E162" s="22" t="s">
        <v>1500</v>
      </c>
      <c r="F162" s="23">
        <f>SUM(F163:F164)</f>
        <v>0</v>
      </c>
    </row>
    <row r="163" spans="1:10" s="3" customFormat="1" ht="15.75" x14ac:dyDescent="0.25">
      <c r="A163" s="21"/>
      <c r="B163" s="21"/>
      <c r="C163" s="24">
        <v>1</v>
      </c>
      <c r="D163" s="68" t="s">
        <v>1497</v>
      </c>
      <c r="E163" s="68" t="s">
        <v>1502</v>
      </c>
      <c r="F163" s="30"/>
    </row>
    <row r="164" spans="1:10" s="3" customFormat="1" ht="15.75" x14ac:dyDescent="0.25">
      <c r="A164" s="21"/>
      <c r="B164" s="21"/>
      <c r="C164" s="24">
        <v>2</v>
      </c>
      <c r="D164" s="68" t="s">
        <v>863</v>
      </c>
      <c r="E164" s="68" t="s">
        <v>864</v>
      </c>
      <c r="F164" s="30"/>
    </row>
    <row r="165" spans="1:10" s="3" customFormat="1" ht="15.75" x14ac:dyDescent="0.25">
      <c r="A165" s="21"/>
      <c r="B165" s="21">
        <v>55</v>
      </c>
      <c r="C165" s="21">
        <v>0</v>
      </c>
      <c r="D165" s="22" t="s">
        <v>1505</v>
      </c>
      <c r="E165" s="22" t="s">
        <v>1506</v>
      </c>
      <c r="F165" s="23"/>
    </row>
    <row r="166" spans="1:10" s="3" customFormat="1" ht="15.75" x14ac:dyDescent="0.25">
      <c r="A166" s="21"/>
      <c r="B166" s="21">
        <v>56</v>
      </c>
      <c r="C166" s="21">
        <v>0</v>
      </c>
      <c r="D166" s="22" t="s">
        <v>1566</v>
      </c>
      <c r="E166" s="22" t="s">
        <v>1513</v>
      </c>
      <c r="F166" s="23">
        <f>SUM(F167:F169)</f>
        <v>0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1</v>
      </c>
      <c r="D167" s="68" t="s">
        <v>863</v>
      </c>
      <c r="E167" s="68" t="s">
        <v>864</v>
      </c>
      <c r="F167" s="30"/>
      <c r="G167"/>
      <c r="H167"/>
      <c r="I167"/>
      <c r="J167"/>
    </row>
    <row r="168" spans="1:10" s="3" customFormat="1" ht="15.75" x14ac:dyDescent="0.25">
      <c r="A168" s="21"/>
      <c r="B168" s="21"/>
      <c r="C168" s="24">
        <v>2</v>
      </c>
      <c r="D168" s="8" t="s">
        <v>1768</v>
      </c>
      <c r="E168" s="8" t="s">
        <v>1767</v>
      </c>
      <c r="F168" s="30"/>
      <c r="G168"/>
      <c r="H168"/>
      <c r="I168"/>
      <c r="J168"/>
    </row>
    <row r="169" spans="1:10" s="3" customFormat="1" ht="15.75" x14ac:dyDescent="0.25">
      <c r="A169" s="21"/>
      <c r="B169" s="21"/>
      <c r="C169" s="24">
        <v>3</v>
      </c>
      <c r="D169" s="68" t="s">
        <v>1515</v>
      </c>
      <c r="E169" s="68" t="s">
        <v>323</v>
      </c>
      <c r="F169" s="30"/>
    </row>
    <row r="170" spans="1:10" ht="31.5" x14ac:dyDescent="0.25">
      <c r="A170" s="21"/>
      <c r="B170" s="21">
        <v>57</v>
      </c>
      <c r="C170" s="21">
        <v>0</v>
      </c>
      <c r="D170" s="22" t="s">
        <v>1516</v>
      </c>
      <c r="E170" s="22" t="s">
        <v>1517</v>
      </c>
      <c r="F170" s="23"/>
    </row>
    <row r="171" spans="1:10" ht="31.5" x14ac:dyDescent="0.25">
      <c r="A171" s="21"/>
      <c r="B171" s="21">
        <v>58</v>
      </c>
      <c r="C171" s="21">
        <v>0</v>
      </c>
      <c r="D171" s="22" t="s">
        <v>1518</v>
      </c>
      <c r="E171" s="22" t="s">
        <v>1519</v>
      </c>
      <c r="F171" s="23"/>
    </row>
    <row r="172" spans="1:10" ht="17.25" x14ac:dyDescent="0.25">
      <c r="A172" s="21"/>
      <c r="B172" s="48" t="s">
        <v>1455</v>
      </c>
      <c r="C172" s="48"/>
      <c r="D172" s="50" t="s">
        <v>1456</v>
      </c>
      <c r="E172" s="50" t="s">
        <v>1457</v>
      </c>
      <c r="F172" s="54">
        <f>SUM(F173:F175)</f>
        <v>0</v>
      </c>
    </row>
    <row r="173" spans="1:10" ht="15.75" x14ac:dyDescent="0.25">
      <c r="A173" s="21"/>
      <c r="B173" s="21">
        <v>59</v>
      </c>
      <c r="C173" s="21">
        <v>0</v>
      </c>
      <c r="D173" s="22" t="s">
        <v>1771</v>
      </c>
      <c r="E173" s="22" t="s">
        <v>1770</v>
      </c>
      <c r="F173" s="23"/>
    </row>
    <row r="174" spans="1:10" ht="47.25" x14ac:dyDescent="0.25">
      <c r="A174" s="21"/>
      <c r="B174" s="21">
        <v>60</v>
      </c>
      <c r="C174" s="21">
        <v>0</v>
      </c>
      <c r="D174" s="22" t="s">
        <v>1773</v>
      </c>
      <c r="E174" s="22" t="s">
        <v>1772</v>
      </c>
      <c r="F174" s="23"/>
    </row>
    <row r="175" spans="1:10" ht="31.5" x14ac:dyDescent="0.25">
      <c r="A175" s="21"/>
      <c r="B175" s="21">
        <v>61</v>
      </c>
      <c r="C175" s="21">
        <v>0</v>
      </c>
      <c r="D175" s="22" t="s">
        <v>1774</v>
      </c>
      <c r="E175" s="22" t="s">
        <v>1775</v>
      </c>
      <c r="F175" s="23">
        <f>SUM(F176:F178)</f>
        <v>0</v>
      </c>
    </row>
    <row r="176" spans="1:10" s="84" customFormat="1" ht="15.75" customHeight="1" x14ac:dyDescent="0.25">
      <c r="A176" s="24"/>
      <c r="B176" s="24"/>
      <c r="C176" s="24">
        <v>1</v>
      </c>
      <c r="D176" s="68" t="s">
        <v>1776</v>
      </c>
      <c r="E176" s="68" t="s">
        <v>1777</v>
      </c>
      <c r="F176" s="30"/>
    </row>
    <row r="177" spans="1:6" s="84" customFormat="1" ht="15.75" customHeight="1" x14ac:dyDescent="0.25">
      <c r="A177" s="24"/>
      <c r="B177" s="24"/>
      <c r="C177" s="24">
        <v>2</v>
      </c>
      <c r="D177" s="68" t="s">
        <v>1809</v>
      </c>
      <c r="E177" s="68" t="s">
        <v>1778</v>
      </c>
      <c r="F177" s="30"/>
    </row>
    <row r="178" spans="1:6" s="84" customFormat="1" ht="15.75" x14ac:dyDescent="0.25">
      <c r="A178" s="24"/>
      <c r="B178" s="24"/>
      <c r="C178" s="21">
        <v>3</v>
      </c>
      <c r="D178" s="22" t="s">
        <v>1473</v>
      </c>
      <c r="E178" s="22" t="s">
        <v>1348</v>
      </c>
      <c r="F178" s="30"/>
    </row>
    <row r="179" spans="1:6" ht="17.25" x14ac:dyDescent="0.25">
      <c r="A179" s="21"/>
      <c r="B179" s="48" t="s">
        <v>1458</v>
      </c>
      <c r="C179" s="48"/>
      <c r="D179" s="50" t="s">
        <v>145</v>
      </c>
      <c r="E179" s="50" t="s">
        <v>1459</v>
      </c>
      <c r="F179" s="54">
        <f>SUM(F180,F181,F182,F188,F189)</f>
        <v>0</v>
      </c>
    </row>
    <row r="180" spans="1:6" ht="47.25" x14ac:dyDescent="0.25">
      <c r="A180" s="21"/>
      <c r="B180" s="21">
        <v>62</v>
      </c>
      <c r="C180" s="21">
        <v>0</v>
      </c>
      <c r="D180" s="22" t="s">
        <v>1525</v>
      </c>
      <c r="E180" s="22" t="s">
        <v>1524</v>
      </c>
      <c r="F180" s="23"/>
    </row>
    <row r="181" spans="1:6" ht="47.25" x14ac:dyDescent="0.25">
      <c r="A181" s="21"/>
      <c r="B181" s="21">
        <v>63</v>
      </c>
      <c r="C181" s="21">
        <v>0</v>
      </c>
      <c r="D181" s="22" t="s">
        <v>1527</v>
      </c>
      <c r="E181" s="22" t="s">
        <v>1526</v>
      </c>
      <c r="F181" s="23"/>
    </row>
    <row r="182" spans="1:6" ht="15.75" x14ac:dyDescent="0.25">
      <c r="A182" s="21"/>
      <c r="B182" s="21">
        <v>64</v>
      </c>
      <c r="C182" s="21">
        <v>0</v>
      </c>
      <c r="D182" s="22" t="s">
        <v>1529</v>
      </c>
      <c r="E182" s="22" t="s">
        <v>1573</v>
      </c>
      <c r="F182" s="23">
        <f>SUM(F183:F187)</f>
        <v>0</v>
      </c>
    </row>
    <row r="183" spans="1:6" ht="15.75" x14ac:dyDescent="0.25">
      <c r="A183" s="21"/>
      <c r="B183" s="21"/>
      <c r="C183" s="24">
        <v>1</v>
      </c>
      <c r="D183" s="68" t="s">
        <v>1384</v>
      </c>
      <c r="E183" s="68" t="s">
        <v>1383</v>
      </c>
      <c r="F183" s="30"/>
    </row>
    <row r="184" spans="1:6" ht="15.75" x14ac:dyDescent="0.25">
      <c r="A184" s="21"/>
      <c r="B184" s="21"/>
      <c r="C184" s="24">
        <v>2</v>
      </c>
      <c r="D184" s="68" t="s">
        <v>1530</v>
      </c>
      <c r="E184" s="68" t="s">
        <v>1531</v>
      </c>
      <c r="F184" s="30"/>
    </row>
    <row r="185" spans="1:6" ht="15.75" x14ac:dyDescent="0.25">
      <c r="A185" s="21"/>
      <c r="B185" s="21"/>
      <c r="C185" s="24">
        <v>3</v>
      </c>
      <c r="D185" s="68" t="s">
        <v>167</v>
      </c>
      <c r="E185" s="68" t="s">
        <v>1013</v>
      </c>
      <c r="F185" s="30"/>
    </row>
    <row r="186" spans="1:6" ht="15.75" x14ac:dyDescent="0.25">
      <c r="A186" s="21"/>
      <c r="B186" s="21"/>
      <c r="C186" s="24">
        <v>4</v>
      </c>
      <c r="D186" s="68" t="s">
        <v>1780</v>
      </c>
      <c r="E186" s="68" t="s">
        <v>1781</v>
      </c>
      <c r="F186" s="30"/>
    </row>
    <row r="187" spans="1:6" ht="15.75" x14ac:dyDescent="0.25">
      <c r="A187" s="21"/>
      <c r="B187" s="21"/>
      <c r="C187" s="24">
        <v>5</v>
      </c>
      <c r="D187" s="68" t="s">
        <v>1532</v>
      </c>
      <c r="E187" s="68" t="s">
        <v>1533</v>
      </c>
      <c r="F187" s="30"/>
    </row>
    <row r="188" spans="1:6" ht="31.5" x14ac:dyDescent="0.25">
      <c r="A188" s="21"/>
      <c r="B188" s="21">
        <v>65</v>
      </c>
      <c r="C188" s="21">
        <v>0</v>
      </c>
      <c r="D188" s="22" t="s">
        <v>1534</v>
      </c>
      <c r="E188" s="22" t="s">
        <v>1535</v>
      </c>
      <c r="F188" s="23"/>
    </row>
    <row r="189" spans="1:6" ht="78.75" x14ac:dyDescent="0.25">
      <c r="A189" s="21"/>
      <c r="B189" s="21">
        <v>66</v>
      </c>
      <c r="C189" s="21">
        <v>0</v>
      </c>
      <c r="D189" s="22" t="s">
        <v>1537</v>
      </c>
      <c r="E189" s="22" t="s">
        <v>1536</v>
      </c>
      <c r="F189" s="23"/>
    </row>
    <row r="190" spans="1:6" s="29" customFormat="1" ht="15.75" x14ac:dyDescent="0.25">
      <c r="A190" s="10"/>
      <c r="B190" s="1"/>
      <c r="C190" s="1"/>
      <c r="D190" s="7"/>
      <c r="E190" s="7"/>
      <c r="F190"/>
    </row>
    <row r="191" spans="1:6" x14ac:dyDescent="0.25">
      <c r="A191" s="10"/>
    </row>
    <row r="192" spans="1:6" s="29" customFormat="1" ht="37.5" x14ac:dyDescent="0.25">
      <c r="A192" s="17">
        <v>4</v>
      </c>
      <c r="B192" s="17"/>
      <c r="C192" s="17"/>
      <c r="D192" s="19" t="s">
        <v>1538</v>
      </c>
      <c r="E192" s="19" t="s">
        <v>1539</v>
      </c>
      <c r="F192" s="20">
        <f>SUM(F193,F196,F197,F201:F206,F211)</f>
        <v>0</v>
      </c>
    </row>
    <row r="193" spans="1:6" s="3" customFormat="1" ht="30.75" x14ac:dyDescent="0.25">
      <c r="A193" s="17"/>
      <c r="B193" s="21">
        <v>67</v>
      </c>
      <c r="C193" s="21">
        <v>0</v>
      </c>
      <c r="D193" s="22" t="s">
        <v>1541</v>
      </c>
      <c r="E193" s="22" t="s">
        <v>1540</v>
      </c>
      <c r="F193" s="23">
        <f>SUM(F194:F195)</f>
        <v>0</v>
      </c>
    </row>
    <row r="194" spans="1:6" s="8" customFormat="1" x14ac:dyDescent="0.25">
      <c r="A194" s="85"/>
      <c r="B194" s="24"/>
      <c r="C194" s="24">
        <v>1</v>
      </c>
      <c r="D194" s="68" t="s">
        <v>1783</v>
      </c>
      <c r="E194" s="68" t="s">
        <v>1782</v>
      </c>
      <c r="F194" s="30"/>
    </row>
    <row r="195" spans="1:6" s="8" customFormat="1" ht="29.25" x14ac:dyDescent="0.25">
      <c r="A195" s="85"/>
      <c r="B195" s="24"/>
      <c r="C195" s="24">
        <v>2</v>
      </c>
      <c r="D195" s="68" t="s">
        <v>1784</v>
      </c>
      <c r="E195" s="68" t="s">
        <v>1786</v>
      </c>
      <c r="F195" s="30"/>
    </row>
    <row r="196" spans="1:6" s="3" customFormat="1" ht="18.75" x14ac:dyDescent="0.25">
      <c r="A196" s="17"/>
      <c r="B196" s="21">
        <v>68</v>
      </c>
      <c r="C196" s="21">
        <v>0</v>
      </c>
      <c r="D196" s="45" t="s">
        <v>1542</v>
      </c>
      <c r="E196" s="22" t="s">
        <v>1543</v>
      </c>
      <c r="F196" s="23"/>
    </row>
    <row r="197" spans="1:6" ht="30.75" x14ac:dyDescent="0.25">
      <c r="A197" s="25"/>
      <c r="B197" s="21">
        <v>69</v>
      </c>
      <c r="C197" s="21">
        <v>0</v>
      </c>
      <c r="D197" s="22" t="s">
        <v>1545</v>
      </c>
      <c r="E197" s="22" t="s">
        <v>1544</v>
      </c>
      <c r="F197" s="23">
        <f>SUM(F198:F200)</f>
        <v>0</v>
      </c>
    </row>
    <row r="198" spans="1:6" s="84" customFormat="1" x14ac:dyDescent="0.25">
      <c r="A198" s="86"/>
      <c r="B198" s="24"/>
      <c r="C198" s="24">
        <v>1</v>
      </c>
      <c r="D198" s="68" t="s">
        <v>1788</v>
      </c>
      <c r="E198" s="68" t="s">
        <v>1787</v>
      </c>
      <c r="F198" s="30"/>
    </row>
    <row r="199" spans="1:6" s="84" customFormat="1" ht="30" x14ac:dyDescent="0.25">
      <c r="A199" s="86"/>
      <c r="B199" s="24"/>
      <c r="C199" s="24">
        <v>2</v>
      </c>
      <c r="D199" s="68" t="s">
        <v>1718</v>
      </c>
      <c r="E199" s="68" t="s">
        <v>1785</v>
      </c>
      <c r="F199" s="30"/>
    </row>
    <row r="200" spans="1:6" s="84" customFormat="1" x14ac:dyDescent="0.25">
      <c r="A200" s="86"/>
      <c r="B200" s="24"/>
      <c r="C200" s="24">
        <v>3</v>
      </c>
      <c r="D200" s="68" t="s">
        <v>1789</v>
      </c>
      <c r="E200" s="68" t="s">
        <v>1790</v>
      </c>
      <c r="F200" s="30"/>
    </row>
    <row r="201" spans="1:6" ht="15.75" x14ac:dyDescent="0.25">
      <c r="A201" s="25"/>
      <c r="B201" s="21">
        <v>70</v>
      </c>
      <c r="C201" s="21">
        <v>0</v>
      </c>
      <c r="D201" s="22" t="s">
        <v>1218</v>
      </c>
      <c r="E201" s="22" t="s">
        <v>1546</v>
      </c>
      <c r="F201" s="23"/>
    </row>
    <row r="202" spans="1:6" ht="31.5" x14ac:dyDescent="0.25">
      <c r="A202" s="25"/>
      <c r="B202" s="21">
        <v>71</v>
      </c>
      <c r="C202" s="21">
        <v>0</v>
      </c>
      <c r="D202" s="22" t="s">
        <v>1548</v>
      </c>
      <c r="E202" s="22" t="s">
        <v>1547</v>
      </c>
      <c r="F202" s="23"/>
    </row>
    <row r="203" spans="1:6" ht="15.75" x14ac:dyDescent="0.25">
      <c r="A203" s="25"/>
      <c r="B203" s="21">
        <v>72</v>
      </c>
      <c r="C203" s="21">
        <v>0</v>
      </c>
      <c r="D203" s="22" t="s">
        <v>1550</v>
      </c>
      <c r="E203" s="22" t="s">
        <v>1549</v>
      </c>
      <c r="F203" s="23"/>
    </row>
    <row r="204" spans="1:6" ht="15.75" x14ac:dyDescent="0.25">
      <c r="A204" s="25"/>
      <c r="B204" s="21">
        <v>73</v>
      </c>
      <c r="C204" s="21">
        <v>0</v>
      </c>
      <c r="D204" s="22" t="s">
        <v>1551</v>
      </c>
      <c r="E204" s="22" t="s">
        <v>1552</v>
      </c>
      <c r="F204" s="23"/>
    </row>
    <row r="205" spans="1:6" s="4" customFormat="1" ht="18.75" x14ac:dyDescent="0.3">
      <c r="A205" s="25"/>
      <c r="B205" s="21">
        <v>74</v>
      </c>
      <c r="C205" s="21">
        <v>0</v>
      </c>
      <c r="D205" s="22" t="s">
        <v>1246</v>
      </c>
      <c r="E205" s="22" t="s">
        <v>1553</v>
      </c>
      <c r="F205" s="23"/>
    </row>
    <row r="206" spans="1:6" s="23" customFormat="1" ht="15.75" x14ac:dyDescent="0.25">
      <c r="A206" s="1"/>
      <c r="B206" s="34">
        <v>75</v>
      </c>
      <c r="C206" s="34">
        <v>0</v>
      </c>
      <c r="D206" s="35" t="s">
        <v>1554</v>
      </c>
      <c r="E206" s="35" t="s">
        <v>1555</v>
      </c>
      <c r="F206" s="3">
        <f>SUM(F207:F210)</f>
        <v>0</v>
      </c>
    </row>
    <row r="207" spans="1:6" s="23" customFormat="1" ht="29.25" x14ac:dyDescent="0.3">
      <c r="A207" s="36"/>
      <c r="B207" s="1"/>
      <c r="C207" s="24">
        <v>1</v>
      </c>
      <c r="D207" s="68" t="s">
        <v>1541</v>
      </c>
      <c r="E207" s="71" t="s">
        <v>1556</v>
      </c>
      <c r="F207" s="8"/>
    </row>
    <row r="208" spans="1:6" s="23" customFormat="1" ht="15.75" x14ac:dyDescent="0.25">
      <c r="A208" s="21"/>
      <c r="B208" s="1"/>
      <c r="C208" s="24">
        <v>2</v>
      </c>
      <c r="D208" s="71" t="s">
        <v>1557</v>
      </c>
      <c r="E208" s="71" t="s">
        <v>1558</v>
      </c>
      <c r="F208" s="8"/>
    </row>
    <row r="209" spans="1:6" s="23" customFormat="1" ht="15.75" x14ac:dyDescent="0.25">
      <c r="A209" s="21"/>
      <c r="B209" s="1"/>
      <c r="C209" s="24">
        <v>3</v>
      </c>
      <c r="D209" s="71" t="s">
        <v>1559</v>
      </c>
      <c r="E209" s="71" t="s">
        <v>989</v>
      </c>
      <c r="F209" s="8"/>
    </row>
    <row r="210" spans="1:6" ht="15.75" x14ac:dyDescent="0.25">
      <c r="A210" s="21"/>
      <c r="C210" s="24">
        <v>4</v>
      </c>
      <c r="D210" s="71" t="s">
        <v>1038</v>
      </c>
      <c r="E210" s="71" t="s">
        <v>1033</v>
      </c>
      <c r="F210" s="8"/>
    </row>
    <row r="211" spans="1:6" ht="15.75" x14ac:dyDescent="0.25">
      <c r="A211" s="21"/>
      <c r="B211" s="34">
        <v>76</v>
      </c>
      <c r="C211" s="34">
        <v>0</v>
      </c>
      <c r="D211" s="35" t="s">
        <v>1473</v>
      </c>
      <c r="E211" s="35" t="s">
        <v>1348</v>
      </c>
      <c r="F211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821C-484F-489C-87B6-3476B3AD0DB3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1635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304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23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40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53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21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45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18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136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16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9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22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18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10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21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98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20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38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5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20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15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798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114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31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23">
        <v>11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24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8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8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187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25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26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37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21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21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22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8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134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18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73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43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363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32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6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15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11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29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22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24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94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1352</v>
      </c>
      <c r="E78" s="22" t="s">
        <v>1351</v>
      </c>
      <c r="F78" s="23">
        <v>22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28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SUM(F84:F89)</f>
        <v>230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42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21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23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39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97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8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29-8B93-4D87-A63D-EF9AB28460BA}">
  <dimension ref="A1:J93"/>
  <sheetViews>
    <sheetView topLeftCell="A82"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1342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SUM(F4,F17,F27,F35,,F43,F82)</f>
        <v>1731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34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29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65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42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50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23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144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10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27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35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61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6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17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19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91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16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29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4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22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20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862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245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10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153</v>
      </c>
      <c r="H46" s="8" t="s">
        <v>1346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10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183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14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29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30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17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114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68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33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SUM(F66:F79)</f>
        <v>320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44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10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1347</v>
      </c>
      <c r="F68" s="23">
        <v>10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12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1318</v>
      </c>
      <c r="E71" s="22" t="s">
        <v>1319</v>
      </c>
      <c r="F71" s="23">
        <v>8</v>
      </c>
      <c r="G71"/>
      <c r="H71"/>
      <c r="I71"/>
      <c r="J71"/>
    </row>
    <row r="72" spans="1:10" s="3" customFormat="1" ht="15.75" x14ac:dyDescent="0.25">
      <c r="A72" s="21"/>
      <c r="B72" s="21">
        <v>53</v>
      </c>
      <c r="C72" s="21">
        <v>0</v>
      </c>
      <c r="D72" s="22" t="s">
        <v>158</v>
      </c>
      <c r="E72" s="22" t="s">
        <v>707</v>
      </c>
      <c r="F72" s="23">
        <v>23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159</v>
      </c>
      <c r="E73" s="22" t="s">
        <v>352</v>
      </c>
      <c r="F73" s="23">
        <v>25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1320</v>
      </c>
      <c r="E74" s="22" t="s">
        <v>1321</v>
      </c>
      <c r="F74" s="23">
        <v>13</v>
      </c>
    </row>
    <row r="75" spans="1:10" s="3" customFormat="1" ht="15.75" x14ac:dyDescent="0.25">
      <c r="A75" s="21"/>
      <c r="B75" s="21">
        <v>56</v>
      </c>
      <c r="C75" s="21">
        <v>0</v>
      </c>
      <c r="D75" s="22" t="s">
        <v>1204</v>
      </c>
      <c r="E75" s="22" t="s">
        <v>709</v>
      </c>
      <c r="F75" s="23">
        <v>27</v>
      </c>
      <c r="G75"/>
      <c r="H75"/>
      <c r="I75"/>
      <c r="J75"/>
    </row>
    <row r="76" spans="1:10" s="3" customFormat="1" ht="15.75" x14ac:dyDescent="0.25">
      <c r="A76" s="21"/>
      <c r="B76" s="21">
        <v>57</v>
      </c>
      <c r="C76" s="21">
        <v>0</v>
      </c>
      <c r="D76" s="22" t="s">
        <v>167</v>
      </c>
      <c r="E76" s="22" t="s">
        <v>1013</v>
      </c>
      <c r="F76" s="23">
        <v>38</v>
      </c>
    </row>
    <row r="77" spans="1:10" ht="15.75" x14ac:dyDescent="0.25">
      <c r="A77" s="21"/>
      <c r="B77" s="21">
        <v>58</v>
      </c>
      <c r="C77" s="21">
        <v>0</v>
      </c>
      <c r="D77" s="22" t="s">
        <v>1206</v>
      </c>
      <c r="E77" s="22" t="s">
        <v>1205</v>
      </c>
      <c r="F77" s="23">
        <v>27</v>
      </c>
    </row>
    <row r="78" spans="1:10" ht="15.75" x14ac:dyDescent="0.25">
      <c r="A78" s="21"/>
      <c r="B78" s="21">
        <v>59</v>
      </c>
      <c r="C78" s="21">
        <v>0</v>
      </c>
      <c r="D78" s="22" t="s">
        <v>1322</v>
      </c>
      <c r="E78" s="22" t="s">
        <v>1323</v>
      </c>
      <c r="F78" s="23">
        <v>55</v>
      </c>
    </row>
    <row r="79" spans="1:10" ht="15.75" x14ac:dyDescent="0.25">
      <c r="A79" s="21"/>
      <c r="B79" s="34">
        <v>60</v>
      </c>
      <c r="C79" s="34">
        <v>0</v>
      </c>
      <c r="D79" s="35" t="s">
        <v>883</v>
      </c>
      <c r="E79" s="35" t="s">
        <v>882</v>
      </c>
      <c r="F79" s="3">
        <v>19</v>
      </c>
    </row>
    <row r="80" spans="1:10" x14ac:dyDescent="0.25">
      <c r="A80" s="10"/>
    </row>
    <row r="81" spans="1:6" s="29" customFormat="1" ht="15.75" x14ac:dyDescent="0.25">
      <c r="A81" s="10"/>
      <c r="B81" s="1"/>
      <c r="C81" s="1"/>
      <c r="D81" s="7"/>
      <c r="E81" s="7"/>
      <c r="F81"/>
    </row>
    <row r="82" spans="1:6" ht="18.75" x14ac:dyDescent="0.3">
      <c r="A82" s="17">
        <v>6</v>
      </c>
      <c r="B82" s="36"/>
      <c r="C82" s="36"/>
      <c r="D82" s="37" t="s">
        <v>1216</v>
      </c>
      <c r="E82" s="37" t="s">
        <v>1215</v>
      </c>
      <c r="F82" s="4">
        <f>SUM(F83:F88)</f>
        <v>237</v>
      </c>
    </row>
    <row r="83" spans="1:6" s="29" customFormat="1" ht="47.25" x14ac:dyDescent="0.25">
      <c r="A83" s="17"/>
      <c r="B83" s="21">
        <v>61</v>
      </c>
      <c r="C83" s="21">
        <v>0</v>
      </c>
      <c r="D83" s="22" t="s">
        <v>1341</v>
      </c>
      <c r="E83" s="22" t="s">
        <v>1340</v>
      </c>
      <c r="F83" s="23">
        <v>32</v>
      </c>
    </row>
    <row r="84" spans="1:6" s="3" customFormat="1" ht="31.5" x14ac:dyDescent="0.25">
      <c r="A84" s="17"/>
      <c r="B84" s="21">
        <v>62</v>
      </c>
      <c r="C84" s="21">
        <v>0</v>
      </c>
      <c r="D84" s="45" t="s">
        <v>1327</v>
      </c>
      <c r="E84" s="22" t="s">
        <v>1328</v>
      </c>
      <c r="F84" s="23">
        <v>61</v>
      </c>
    </row>
    <row r="85" spans="1:6" s="3" customFormat="1" ht="47.25" x14ac:dyDescent="0.25">
      <c r="A85" s="25"/>
      <c r="B85" s="21">
        <v>63</v>
      </c>
      <c r="C85" s="21"/>
      <c r="D85" s="22" t="s">
        <v>1332</v>
      </c>
      <c r="E85" s="22" t="s">
        <v>1331</v>
      </c>
      <c r="F85" s="23">
        <v>25</v>
      </c>
    </row>
    <row r="86" spans="1:6" ht="31.5" x14ac:dyDescent="0.25">
      <c r="A86" s="25"/>
      <c r="B86" s="21">
        <v>64</v>
      </c>
      <c r="C86" s="21">
        <v>0</v>
      </c>
      <c r="D86" s="22" t="s">
        <v>1330</v>
      </c>
      <c r="E86" s="22" t="s">
        <v>1329</v>
      </c>
      <c r="F86" s="23">
        <v>39</v>
      </c>
    </row>
    <row r="87" spans="1:6" ht="15.75" x14ac:dyDescent="0.25">
      <c r="A87" s="25"/>
      <c r="B87" s="21">
        <v>65</v>
      </c>
      <c r="C87" s="21">
        <v>0</v>
      </c>
      <c r="D87" s="22" t="s">
        <v>724</v>
      </c>
      <c r="E87" s="22" t="s">
        <v>989</v>
      </c>
      <c r="F87" s="23">
        <v>76</v>
      </c>
    </row>
    <row r="88" spans="1:6" s="4" customFormat="1" ht="18.75" x14ac:dyDescent="0.3">
      <c r="A88" s="1"/>
      <c r="B88" s="34">
        <v>66</v>
      </c>
      <c r="C88" s="34">
        <v>0</v>
      </c>
      <c r="D88" s="35" t="s">
        <v>1349</v>
      </c>
      <c r="E88" s="35" t="s">
        <v>1348</v>
      </c>
      <c r="F88" s="3">
        <v>4</v>
      </c>
    </row>
    <row r="89" spans="1:6" s="23" customFormat="1" ht="18.75" x14ac:dyDescent="0.3">
      <c r="A89" s="36"/>
      <c r="B89" s="1"/>
      <c r="C89" s="1"/>
      <c r="D89" s="7"/>
      <c r="E89" s="7"/>
      <c r="F89"/>
    </row>
    <row r="90" spans="1:6" s="23" customFormat="1" ht="15.75" x14ac:dyDescent="0.25">
      <c r="A90" s="21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ht="15.75" x14ac:dyDescent="0.25">
      <c r="A93" s="2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020C-1463-4519-9919-06BBB70F1331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1650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285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28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27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15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32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51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41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15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185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22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20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12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31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29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19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52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14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8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7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16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116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34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42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18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19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730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143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34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40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17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13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179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6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23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37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25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17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28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9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10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94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13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49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32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314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30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21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11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30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7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5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13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19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19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30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41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37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31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269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55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25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42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44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103</v>
      </c>
    </row>
    <row r="89" spans="1:6" s="4" customFormat="1" ht="18.75" x14ac:dyDescent="0.3">
      <c r="A89" s="1"/>
      <c r="B89" s="1"/>
      <c r="C89" s="1"/>
      <c r="D89" s="7"/>
      <c r="E89" s="7"/>
      <c r="F89"/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044-C9B9-427D-BD1F-B6A482D4DC13}">
  <sheetPr codeName="Sheet2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1333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1081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106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13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4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11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19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12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12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15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19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17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21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25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43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9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9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10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109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22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37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8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28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514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93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16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17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13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24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16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7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118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16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24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14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16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13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14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2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60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6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33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21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243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24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14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7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17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16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10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36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16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29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34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13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195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10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26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22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28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31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15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63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93E9-65E1-4A78-9FBE-669068C74B30}">
  <sheetPr codeName="Sheet1"/>
  <dimension ref="A1:J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813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98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6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26</v>
      </c>
    </row>
    <row r="11" spans="1:8" s="3" customFormat="1" ht="51.75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11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7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56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10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6</v>
      </c>
    </row>
    <row r="21" spans="1:10" s="3" customFormat="1" ht="31.5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8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13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9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23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3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1154</v>
      </c>
      <c r="F30" s="23">
        <v>6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4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52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1344</v>
      </c>
      <c r="E36" s="22" t="s">
        <v>1296</v>
      </c>
      <c r="F36" s="23">
        <v>15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23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2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4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8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37.5" x14ac:dyDescent="0.3">
      <c r="A43" s="17">
        <v>5</v>
      </c>
      <c r="B43" s="18"/>
      <c r="C43" s="18"/>
      <c r="D43" s="19" t="s">
        <v>1334</v>
      </c>
      <c r="E43" s="19" t="s">
        <v>1335</v>
      </c>
      <c r="F43" s="20">
        <f>SUM(F44,F51,F61,F65)</f>
        <v>509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90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7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27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18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19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9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106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0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9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23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20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8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14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20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5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7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47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2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30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15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266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28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16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13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19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18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3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4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8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11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10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42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7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33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48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SUM(F84:F90)</f>
        <v>75</v>
      </c>
    </row>
    <row r="84" spans="1:6" s="29" customFormat="1" ht="18.75" x14ac:dyDescent="0.25">
      <c r="A84" s="17"/>
      <c r="B84" s="34">
        <v>61</v>
      </c>
      <c r="C84" s="34">
        <v>0</v>
      </c>
      <c r="D84" s="35" t="s">
        <v>1034</v>
      </c>
      <c r="E84" s="35" t="s">
        <v>1095</v>
      </c>
      <c r="F84" s="3">
        <v>9</v>
      </c>
    </row>
    <row r="85" spans="1:6" s="29" customFormat="1" ht="47.25" x14ac:dyDescent="0.25">
      <c r="A85" s="17"/>
      <c r="B85" s="21">
        <v>62</v>
      </c>
      <c r="C85" s="21">
        <v>0</v>
      </c>
      <c r="D85" s="22" t="s">
        <v>1035</v>
      </c>
      <c r="E85" s="22" t="s">
        <v>1324</v>
      </c>
      <c r="F85" s="23">
        <v>8</v>
      </c>
    </row>
    <row r="86" spans="1:6" s="29" customFormat="1" ht="31.5" x14ac:dyDescent="0.25">
      <c r="A86" s="17"/>
      <c r="B86" s="21">
        <v>63</v>
      </c>
      <c r="C86" s="21">
        <v>0</v>
      </c>
      <c r="D86" s="22" t="s">
        <v>1326</v>
      </c>
      <c r="E86" s="22" t="s">
        <v>1325</v>
      </c>
      <c r="F86" s="23">
        <v>11</v>
      </c>
    </row>
    <row r="87" spans="1:6" s="3" customFormat="1" ht="31.5" x14ac:dyDescent="0.25">
      <c r="A87" s="17"/>
      <c r="B87" s="21">
        <v>64</v>
      </c>
      <c r="C87" s="21">
        <v>0</v>
      </c>
      <c r="D87" s="45" t="s">
        <v>1327</v>
      </c>
      <c r="E87" s="22" t="s">
        <v>1328</v>
      </c>
      <c r="F87" s="23">
        <v>5</v>
      </c>
    </row>
    <row r="88" spans="1:6" s="3" customFormat="1" ht="47.25" x14ac:dyDescent="0.25">
      <c r="A88" s="25"/>
      <c r="B88" s="21">
        <v>65</v>
      </c>
      <c r="C88" s="21"/>
      <c r="D88" s="22" t="s">
        <v>1332</v>
      </c>
      <c r="E88" s="22" t="s">
        <v>1331</v>
      </c>
      <c r="F88" s="23">
        <v>19</v>
      </c>
    </row>
    <row r="89" spans="1:6" ht="31.5" x14ac:dyDescent="0.25">
      <c r="A89" s="25"/>
      <c r="B89" s="21">
        <v>66</v>
      </c>
      <c r="C89" s="21">
        <v>0</v>
      </c>
      <c r="D89" s="22" t="s">
        <v>1330</v>
      </c>
      <c r="E89" s="22" t="s">
        <v>1329</v>
      </c>
      <c r="F89" s="23">
        <v>9</v>
      </c>
    </row>
    <row r="90" spans="1:6" ht="15.75" x14ac:dyDescent="0.25">
      <c r="A90" s="25"/>
      <c r="B90" s="21">
        <v>67</v>
      </c>
      <c r="C90" s="21">
        <v>0</v>
      </c>
      <c r="D90" s="22" t="s">
        <v>724</v>
      </c>
      <c r="E90" s="22" t="s">
        <v>989</v>
      </c>
      <c r="F90" s="23">
        <v>14</v>
      </c>
    </row>
    <row r="91" spans="1:6" s="4" customFormat="1" ht="18.75" x14ac:dyDescent="0.3">
      <c r="A91" s="1"/>
      <c r="B91" s="1"/>
      <c r="C91" s="1"/>
      <c r="D91" s="7"/>
      <c r="E91" s="7"/>
      <c r="F91"/>
    </row>
    <row r="92" spans="1:6" s="23" customFormat="1" ht="18.75" x14ac:dyDescent="0.3">
      <c r="A92" s="36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s="23" customFormat="1" ht="15.75" x14ac:dyDescent="0.25">
      <c r="A94" s="21"/>
      <c r="B94" s="1"/>
      <c r="C94" s="1"/>
      <c r="D94" s="7"/>
      <c r="E94" s="7"/>
      <c r="F94"/>
    </row>
    <row r="95" spans="1:6" s="23" customFormat="1" ht="15.75" x14ac:dyDescent="0.25">
      <c r="A95" s="21"/>
      <c r="B95" s="1"/>
      <c r="C95" s="1"/>
      <c r="D95" s="7"/>
      <c r="E95" s="7"/>
      <c r="F95"/>
    </row>
    <row r="96" spans="1:6" ht="15.75" x14ac:dyDescent="0.25">
      <c r="A96" s="2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5875-BFF9-42AB-8946-56F837D27AEE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1387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264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27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21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44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25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38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22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36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134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12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21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18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26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14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8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4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10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3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12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126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1263</v>
      </c>
      <c r="E38" s="46" t="s">
        <v>1167</v>
      </c>
      <c r="F38" s="23">
        <v>37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21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13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630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4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2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321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11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11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94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21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2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9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25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19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146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9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7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44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22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21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5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70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8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39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305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24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17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10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20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4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15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11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82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7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51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31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17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178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134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77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26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39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57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26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11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44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44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7DB1-D6FA-4136-A2A6-307451E3229F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SUM(F4,F16,F27,F36,,F44,F88)</f>
        <v>967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15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10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37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18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9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11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91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17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4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16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18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11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37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6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1259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9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96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36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18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15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19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SUM(F45,F47,F72,)</f>
        <v>455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SUM(F46:F46)</f>
        <v>8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18.75" x14ac:dyDescent="0.3">
      <c r="A47" s="17"/>
      <c r="B47" s="48" t="s">
        <v>1173</v>
      </c>
      <c r="C47" s="48"/>
      <c r="D47" s="50" t="s">
        <v>1174</v>
      </c>
      <c r="E47" s="50" t="s">
        <v>1175</v>
      </c>
      <c r="F47" s="54">
        <f>SUM(F48,F50,F58,F68)</f>
        <v>208</v>
      </c>
    </row>
    <row r="48" spans="1:10" s="4" customFormat="1" ht="34.5" x14ac:dyDescent="0.3">
      <c r="A48" s="17"/>
      <c r="B48" s="56" t="s">
        <v>1176</v>
      </c>
      <c r="C48" s="51"/>
      <c r="D48" s="52" t="s">
        <v>1178</v>
      </c>
      <c r="E48" s="52" t="s">
        <v>1177</v>
      </c>
      <c r="F48" s="53">
        <f>F49</f>
        <v>5</v>
      </c>
    </row>
    <row r="49" spans="1:6" s="4" customFormat="1" ht="18.75" x14ac:dyDescent="0.3">
      <c r="A49" s="17"/>
      <c r="B49" s="21">
        <v>31</v>
      </c>
      <c r="C49" s="21"/>
      <c r="D49" s="22" t="s">
        <v>1179</v>
      </c>
      <c r="E49" s="22" t="s">
        <v>1180</v>
      </c>
      <c r="F49" s="23">
        <v>5</v>
      </c>
    </row>
    <row r="50" spans="1:6" s="3" customFormat="1" ht="18.75" x14ac:dyDescent="0.25">
      <c r="A50" s="17"/>
      <c r="B50" s="57" t="s">
        <v>1181</v>
      </c>
      <c r="C50" s="48"/>
      <c r="D50" s="50" t="s">
        <v>615</v>
      </c>
      <c r="E50" s="50" t="s">
        <v>1182</v>
      </c>
      <c r="F50" s="54">
        <f>SUM(F51:F57)</f>
        <v>53</v>
      </c>
    </row>
    <row r="51" spans="1:6" s="3" customFormat="1" ht="31.5" x14ac:dyDescent="0.25">
      <c r="A51" s="21"/>
      <c r="B51" s="21">
        <v>32</v>
      </c>
      <c r="C51" s="21">
        <v>0</v>
      </c>
      <c r="D51" s="46" t="s">
        <v>1184</v>
      </c>
      <c r="E51" s="46" t="s">
        <v>1183</v>
      </c>
      <c r="F51" s="23">
        <v>14</v>
      </c>
    </row>
    <row r="52" spans="1:6" s="3" customFormat="1" ht="15.75" x14ac:dyDescent="0.25">
      <c r="A52" s="21"/>
      <c r="B52" s="21">
        <v>33</v>
      </c>
      <c r="C52" s="21">
        <v>0</v>
      </c>
      <c r="D52" s="22" t="s">
        <v>1185</v>
      </c>
      <c r="E52" s="22" t="s">
        <v>1186</v>
      </c>
      <c r="F52" s="23">
        <v>0</v>
      </c>
    </row>
    <row r="53" spans="1:6" s="3" customFormat="1" ht="15.75" x14ac:dyDescent="0.25">
      <c r="A53" s="21"/>
      <c r="B53" s="21">
        <v>34</v>
      </c>
      <c r="C53" s="21">
        <v>0</v>
      </c>
      <c r="D53" s="22" t="s">
        <v>92</v>
      </c>
      <c r="E53" s="22" t="s">
        <v>92</v>
      </c>
      <c r="F53" s="23">
        <v>4</v>
      </c>
    </row>
    <row r="54" spans="1:6" s="3" customFormat="1" ht="15.75" x14ac:dyDescent="0.25">
      <c r="A54" s="21"/>
      <c r="B54" s="21">
        <v>35</v>
      </c>
      <c r="C54" s="21">
        <v>0</v>
      </c>
      <c r="D54" s="46" t="s">
        <v>93</v>
      </c>
      <c r="E54" s="46" t="s">
        <v>1104</v>
      </c>
      <c r="F54" s="23">
        <v>10</v>
      </c>
    </row>
    <row r="55" spans="1:6" s="3" customFormat="1" ht="63" x14ac:dyDescent="0.25">
      <c r="A55" s="21"/>
      <c r="B55" s="21">
        <v>36</v>
      </c>
      <c r="C55" s="21">
        <v>0</v>
      </c>
      <c r="D55" s="22" t="s">
        <v>1190</v>
      </c>
      <c r="E55" s="22" t="s">
        <v>1189</v>
      </c>
      <c r="F55" s="23">
        <v>8</v>
      </c>
    </row>
    <row r="56" spans="1:6" s="3" customFormat="1" ht="15.75" x14ac:dyDescent="0.25">
      <c r="A56" s="21"/>
      <c r="B56" s="21">
        <v>37</v>
      </c>
      <c r="C56" s="21">
        <v>0</v>
      </c>
      <c r="D56" s="46" t="s">
        <v>1188</v>
      </c>
      <c r="E56" s="47" t="s">
        <v>1187</v>
      </c>
      <c r="F56" s="23">
        <v>10</v>
      </c>
    </row>
    <row r="57" spans="1:6" s="3" customFormat="1" ht="15.75" x14ac:dyDescent="0.25">
      <c r="A57" s="21"/>
      <c r="B57" s="21">
        <v>38</v>
      </c>
      <c r="C57" s="21">
        <v>0</v>
      </c>
      <c r="D57" s="22" t="s">
        <v>1191</v>
      </c>
      <c r="E57" s="22" t="s">
        <v>1192</v>
      </c>
      <c r="F57" s="22">
        <v>7</v>
      </c>
    </row>
    <row r="58" spans="1:6" s="3" customFormat="1" ht="18.75" x14ac:dyDescent="0.25">
      <c r="A58" s="17"/>
      <c r="C58" s="48"/>
      <c r="D58" s="50" t="s">
        <v>783</v>
      </c>
      <c r="E58" s="50" t="s">
        <v>683</v>
      </c>
      <c r="F58" s="54">
        <f>SUM(F59:F67)</f>
        <v>102</v>
      </c>
    </row>
    <row r="59" spans="1:6" s="3" customFormat="1" ht="15.75" x14ac:dyDescent="0.25">
      <c r="A59" s="21"/>
      <c r="B59" s="21">
        <v>39</v>
      </c>
      <c r="C59" s="21">
        <v>0</v>
      </c>
      <c r="D59" s="46" t="s">
        <v>958</v>
      </c>
      <c r="E59" s="22" t="s">
        <v>957</v>
      </c>
      <c r="F59" s="23">
        <v>4</v>
      </c>
    </row>
    <row r="60" spans="1:6" ht="15.75" x14ac:dyDescent="0.25">
      <c r="A60" s="21"/>
      <c r="B60" s="21">
        <v>40</v>
      </c>
      <c r="C60" s="21">
        <v>0</v>
      </c>
      <c r="D60" s="22" t="s">
        <v>125</v>
      </c>
      <c r="E60" s="22" t="s">
        <v>316</v>
      </c>
      <c r="F60" s="23">
        <v>3</v>
      </c>
    </row>
    <row r="61" spans="1:6" s="3" customFormat="1" ht="15.75" x14ac:dyDescent="0.25">
      <c r="A61" s="21"/>
      <c r="B61" s="21">
        <v>41</v>
      </c>
      <c r="C61" s="21">
        <v>0</v>
      </c>
      <c r="D61" s="22" t="s">
        <v>104</v>
      </c>
      <c r="E61" s="22" t="s">
        <v>297</v>
      </c>
      <c r="F61" s="23">
        <v>21</v>
      </c>
    </row>
    <row r="62" spans="1:6" s="3" customFormat="1" ht="15.75" x14ac:dyDescent="0.25">
      <c r="A62" s="21"/>
      <c r="B62" s="21">
        <v>42</v>
      </c>
      <c r="C62" s="21">
        <v>0</v>
      </c>
      <c r="D62" s="22" t="s">
        <v>126</v>
      </c>
      <c r="E62" s="22" t="s">
        <v>319</v>
      </c>
      <c r="F62" s="23">
        <v>26</v>
      </c>
    </row>
    <row r="63" spans="1:6" ht="15.75" x14ac:dyDescent="0.25">
      <c r="A63" s="21"/>
      <c r="B63" s="21">
        <v>43</v>
      </c>
      <c r="C63" s="21">
        <v>0</v>
      </c>
      <c r="D63" s="22" t="s">
        <v>128</v>
      </c>
      <c r="E63" s="22" t="s">
        <v>128</v>
      </c>
      <c r="F63" s="23">
        <v>10</v>
      </c>
    </row>
    <row r="64" spans="1:6" ht="15.75" x14ac:dyDescent="0.25">
      <c r="A64" s="21"/>
      <c r="B64" s="21">
        <v>44</v>
      </c>
      <c r="C64" s="21">
        <v>0</v>
      </c>
      <c r="D64" s="22" t="s">
        <v>129</v>
      </c>
      <c r="E64" s="22" t="s">
        <v>322</v>
      </c>
      <c r="F64" s="23">
        <v>10</v>
      </c>
    </row>
    <row r="65" spans="1:10" ht="15.75" x14ac:dyDescent="0.25">
      <c r="A65" s="21"/>
      <c r="B65" s="21">
        <v>45</v>
      </c>
      <c r="C65" s="21">
        <v>0</v>
      </c>
      <c r="D65" s="22" t="s">
        <v>131</v>
      </c>
      <c r="E65" s="22" t="s">
        <v>131</v>
      </c>
      <c r="F65" s="23">
        <v>15</v>
      </c>
    </row>
    <row r="66" spans="1:10" s="3" customFormat="1" ht="15.75" x14ac:dyDescent="0.25">
      <c r="A66" s="21"/>
      <c r="B66" s="21">
        <v>46</v>
      </c>
      <c r="C66" s="21">
        <v>0</v>
      </c>
      <c r="D66" s="22" t="s">
        <v>133</v>
      </c>
      <c r="E66" s="22" t="s">
        <v>133</v>
      </c>
      <c r="F66" s="23">
        <v>10</v>
      </c>
    </row>
    <row r="67" spans="1:10" s="29" customFormat="1" ht="15.75" x14ac:dyDescent="0.25">
      <c r="A67" s="21"/>
      <c r="B67" s="21">
        <v>47</v>
      </c>
      <c r="C67" s="21">
        <v>0</v>
      </c>
      <c r="D67" s="22" t="s">
        <v>953</v>
      </c>
      <c r="E67" s="22" t="s">
        <v>955</v>
      </c>
      <c r="F67" s="23">
        <v>3</v>
      </c>
    </row>
    <row r="68" spans="1:10" s="32" customFormat="1" ht="18.75" x14ac:dyDescent="0.25">
      <c r="A68" s="17"/>
      <c r="B68" s="56" t="s">
        <v>1193</v>
      </c>
      <c r="C68" s="48"/>
      <c r="D68" s="50" t="s">
        <v>964</v>
      </c>
      <c r="E68" s="50" t="s">
        <v>963</v>
      </c>
      <c r="F68" s="54">
        <f>SUM(F69:F71)</f>
        <v>48</v>
      </c>
      <c r="G68" s="3"/>
      <c r="H68" s="3"/>
      <c r="I68" s="3"/>
      <c r="J68" s="3"/>
    </row>
    <row r="69" spans="1:10" s="32" customFormat="1" ht="15.75" x14ac:dyDescent="0.25">
      <c r="A69" s="21"/>
      <c r="B69" s="21">
        <v>48</v>
      </c>
      <c r="C69" s="21">
        <v>0</v>
      </c>
      <c r="D69" s="22" t="s">
        <v>1195</v>
      </c>
      <c r="E69" s="22" t="s">
        <v>1194</v>
      </c>
      <c r="F69" s="23">
        <v>6</v>
      </c>
      <c r="G69" s="3"/>
      <c r="H69" s="3"/>
      <c r="I69" s="3"/>
      <c r="J69" s="3"/>
    </row>
    <row r="70" spans="1:10" s="32" customFormat="1" ht="15.75" x14ac:dyDescent="0.25">
      <c r="A70" s="21"/>
      <c r="B70" s="21">
        <v>49</v>
      </c>
      <c r="C70" s="21">
        <v>0</v>
      </c>
      <c r="D70" s="22" t="s">
        <v>137</v>
      </c>
      <c r="E70" s="22" t="s">
        <v>327</v>
      </c>
      <c r="F70" s="23">
        <v>21</v>
      </c>
      <c r="G70" s="3"/>
      <c r="H70" s="3"/>
      <c r="I70" s="3"/>
      <c r="J70" s="3"/>
    </row>
    <row r="71" spans="1:10" ht="15.75" x14ac:dyDescent="0.25">
      <c r="A71" s="21"/>
      <c r="B71" s="21">
        <v>50</v>
      </c>
      <c r="C71" s="21">
        <v>0</v>
      </c>
      <c r="D71" s="22" t="s">
        <v>962</v>
      </c>
      <c r="E71" s="22" t="s">
        <v>961</v>
      </c>
      <c r="F71" s="23">
        <v>21</v>
      </c>
    </row>
    <row r="72" spans="1:10" ht="18.75" x14ac:dyDescent="0.25">
      <c r="A72" s="17"/>
      <c r="B72" s="48" t="s">
        <v>1209</v>
      </c>
      <c r="C72" s="48"/>
      <c r="D72" s="50" t="s">
        <v>145</v>
      </c>
      <c r="E72" s="50" t="s">
        <v>1210</v>
      </c>
      <c r="F72" s="54">
        <f>SUM(F73:F85)</f>
        <v>239</v>
      </c>
      <c r="G72" s="3"/>
      <c r="H72" s="3"/>
      <c r="I72" s="3"/>
      <c r="J72" s="3"/>
    </row>
    <row r="73" spans="1:10" ht="15.75" x14ac:dyDescent="0.25">
      <c r="A73" s="21"/>
      <c r="B73" s="21">
        <v>51</v>
      </c>
      <c r="C73" s="21">
        <v>0</v>
      </c>
      <c r="D73" s="22" t="s">
        <v>1197</v>
      </c>
      <c r="E73" s="22" t="s">
        <v>1196</v>
      </c>
      <c r="F73" s="23">
        <v>12</v>
      </c>
    </row>
    <row r="74" spans="1:10" ht="31.5" x14ac:dyDescent="0.25">
      <c r="A74" s="21"/>
      <c r="B74" s="21">
        <v>52</v>
      </c>
      <c r="C74" s="21">
        <v>0</v>
      </c>
      <c r="D74" s="22" t="s">
        <v>798</v>
      </c>
      <c r="E74" s="22" t="s">
        <v>1198</v>
      </c>
      <c r="F74" s="23">
        <v>6</v>
      </c>
    </row>
    <row r="75" spans="1:10" ht="15.75" x14ac:dyDescent="0.25">
      <c r="A75" s="21"/>
      <c r="B75" s="21">
        <v>53</v>
      </c>
      <c r="C75" s="21">
        <v>0</v>
      </c>
      <c r="D75" s="22" t="s">
        <v>738</v>
      </c>
      <c r="E75" s="22" t="s">
        <v>1199</v>
      </c>
      <c r="F75" s="23">
        <v>11</v>
      </c>
    </row>
    <row r="76" spans="1:10" s="3" customFormat="1" ht="15.75" x14ac:dyDescent="0.25">
      <c r="A76" s="10"/>
      <c r="B76" s="21">
        <v>54</v>
      </c>
      <c r="C76" s="21">
        <v>0</v>
      </c>
      <c r="D76" s="22" t="s">
        <v>1201</v>
      </c>
      <c r="E76" s="22" t="s">
        <v>1200</v>
      </c>
      <c r="F76" s="23">
        <v>10</v>
      </c>
    </row>
    <row r="77" spans="1:10" s="3" customFormat="1" ht="15.75" x14ac:dyDescent="0.25">
      <c r="A77" s="10"/>
      <c r="B77" s="21">
        <v>55</v>
      </c>
      <c r="C77" s="21">
        <v>0</v>
      </c>
      <c r="D77" s="22" t="s">
        <v>1025</v>
      </c>
      <c r="E77" s="22" t="s">
        <v>1024</v>
      </c>
      <c r="F77" s="23">
        <v>11</v>
      </c>
    </row>
    <row r="78" spans="1:10" s="3" customFormat="1" ht="31.5" x14ac:dyDescent="0.25">
      <c r="A78" s="21"/>
      <c r="B78" s="21">
        <v>56</v>
      </c>
      <c r="C78" s="21">
        <v>0</v>
      </c>
      <c r="D78" s="22" t="s">
        <v>1203</v>
      </c>
      <c r="E78" s="22" t="s">
        <v>1202</v>
      </c>
      <c r="F78" s="23">
        <v>1</v>
      </c>
      <c r="G78"/>
      <c r="H78"/>
      <c r="I78"/>
      <c r="J78"/>
    </row>
    <row r="79" spans="1:10" s="3" customFormat="1" ht="15.75" x14ac:dyDescent="0.25">
      <c r="A79" s="21"/>
      <c r="B79" s="21">
        <v>57</v>
      </c>
      <c r="C79" s="21">
        <v>0</v>
      </c>
      <c r="D79" s="22" t="s">
        <v>158</v>
      </c>
      <c r="E79" s="22" t="s">
        <v>707</v>
      </c>
      <c r="F79" s="23">
        <v>17</v>
      </c>
    </row>
    <row r="80" spans="1:10" s="3" customFormat="1" ht="15.75" x14ac:dyDescent="0.25">
      <c r="A80" s="21"/>
      <c r="B80" s="21">
        <v>58</v>
      </c>
      <c r="C80" s="21">
        <v>0</v>
      </c>
      <c r="D80" s="22" t="s">
        <v>159</v>
      </c>
      <c r="E80" s="22" t="s">
        <v>352</v>
      </c>
      <c r="F80" s="23">
        <v>7</v>
      </c>
    </row>
    <row r="81" spans="1:10" s="3" customFormat="1" ht="15.75" x14ac:dyDescent="0.25">
      <c r="A81" s="21"/>
      <c r="B81" s="21">
        <v>59</v>
      </c>
      <c r="C81" s="21">
        <v>0</v>
      </c>
      <c r="D81" s="22" t="s">
        <v>1204</v>
      </c>
      <c r="E81" s="22" t="s">
        <v>709</v>
      </c>
      <c r="F81" s="23">
        <v>49</v>
      </c>
      <c r="G81"/>
      <c r="H81"/>
      <c r="I81"/>
      <c r="J81"/>
    </row>
    <row r="82" spans="1:10" s="3" customFormat="1" ht="15.75" x14ac:dyDescent="0.25">
      <c r="A82" s="21"/>
      <c r="B82" s="21">
        <v>60</v>
      </c>
      <c r="C82" s="21">
        <v>0</v>
      </c>
      <c r="D82" s="22" t="s">
        <v>167</v>
      </c>
      <c r="E82" s="22" t="s">
        <v>1013</v>
      </c>
      <c r="F82" s="23">
        <v>4</v>
      </c>
    </row>
    <row r="83" spans="1:10" ht="15.75" x14ac:dyDescent="0.25">
      <c r="A83" s="21"/>
      <c r="B83" s="21">
        <v>61</v>
      </c>
      <c r="C83" s="21">
        <v>0</v>
      </c>
      <c r="D83" s="22" t="s">
        <v>1206</v>
      </c>
      <c r="E83" s="22" t="s">
        <v>1205</v>
      </c>
      <c r="F83" s="23">
        <v>52</v>
      </c>
    </row>
    <row r="84" spans="1:10" ht="47.25" x14ac:dyDescent="0.25">
      <c r="A84" s="10"/>
      <c r="B84" s="21">
        <v>62</v>
      </c>
      <c r="C84" s="21">
        <v>0</v>
      </c>
      <c r="D84" s="22" t="s">
        <v>1243</v>
      </c>
      <c r="E84" s="22" t="s">
        <v>1207</v>
      </c>
      <c r="F84" s="23">
        <v>44</v>
      </c>
    </row>
    <row r="85" spans="1:10" ht="15.75" x14ac:dyDescent="0.25">
      <c r="A85" s="21"/>
      <c r="B85" s="34">
        <v>63</v>
      </c>
      <c r="C85" s="34">
        <v>0</v>
      </c>
      <c r="D85" s="35" t="s">
        <v>883</v>
      </c>
      <c r="E85" s="35" t="s">
        <v>882</v>
      </c>
      <c r="F85" s="3">
        <v>15</v>
      </c>
    </row>
    <row r="86" spans="1:10" x14ac:dyDescent="0.25">
      <c r="A86" s="10"/>
    </row>
    <row r="87" spans="1:10" s="29" customFormat="1" ht="15.75" x14ac:dyDescent="0.25">
      <c r="A87" s="10"/>
      <c r="B87" s="1"/>
      <c r="C87" s="1"/>
      <c r="D87" s="7"/>
      <c r="E87" s="7"/>
      <c r="F87"/>
    </row>
    <row r="88" spans="1:10" ht="18.75" x14ac:dyDescent="0.3">
      <c r="A88" s="17">
        <v>6</v>
      </c>
      <c r="B88" s="36"/>
      <c r="C88" s="36"/>
      <c r="D88" s="37" t="s">
        <v>1216</v>
      </c>
      <c r="E88" s="37" t="s">
        <v>1215</v>
      </c>
      <c r="F88" s="4">
        <f>SUM(F89,F99)</f>
        <v>128</v>
      </c>
    </row>
    <row r="89" spans="1:10" ht="18.75" x14ac:dyDescent="0.3">
      <c r="A89" s="17"/>
      <c r="B89" s="58" t="s">
        <v>1170</v>
      </c>
      <c r="C89" s="58"/>
      <c r="D89" s="59" t="s">
        <v>1218</v>
      </c>
      <c r="E89" s="59" t="s">
        <v>1217</v>
      </c>
      <c r="F89" s="60">
        <f>SUM(F90,F94)</f>
        <v>95</v>
      </c>
    </row>
    <row r="90" spans="1:10" ht="34.5" x14ac:dyDescent="0.3">
      <c r="A90" s="17"/>
      <c r="B90" s="61" t="s">
        <v>1176</v>
      </c>
      <c r="C90" s="62"/>
      <c r="D90" s="63" t="s">
        <v>1219</v>
      </c>
      <c r="E90" s="63" t="s">
        <v>1220</v>
      </c>
      <c r="F90" s="64">
        <f>SUM(F91:F93)</f>
        <v>64</v>
      </c>
    </row>
    <row r="91" spans="1:10" s="29" customFormat="1" ht="18.75" x14ac:dyDescent="0.25">
      <c r="A91" s="17"/>
      <c r="B91" s="34">
        <v>64</v>
      </c>
      <c r="C91" s="34">
        <v>0</v>
      </c>
      <c r="D91" s="35" t="s">
        <v>1109</v>
      </c>
      <c r="E91" s="35" t="s">
        <v>1108</v>
      </c>
      <c r="F91" s="3">
        <v>10</v>
      </c>
    </row>
    <row r="92" spans="1:10" s="29" customFormat="1" ht="47.25" x14ac:dyDescent="0.25">
      <c r="A92" s="17"/>
      <c r="B92" s="21">
        <v>65</v>
      </c>
      <c r="C92" s="21">
        <v>0</v>
      </c>
      <c r="D92" s="22" t="s">
        <v>1035</v>
      </c>
      <c r="E92" s="22" t="s">
        <v>1107</v>
      </c>
      <c r="F92" s="23">
        <v>27</v>
      </c>
    </row>
    <row r="93" spans="1:10" s="3" customFormat="1" ht="47.25" x14ac:dyDescent="0.25">
      <c r="A93" s="17"/>
      <c r="B93" s="21">
        <v>66</v>
      </c>
      <c r="C93" s="21">
        <v>0</v>
      </c>
      <c r="D93" s="45" t="s">
        <v>1260</v>
      </c>
      <c r="E93" s="22" t="s">
        <v>1261</v>
      </c>
      <c r="F93" s="23">
        <v>27</v>
      </c>
    </row>
    <row r="94" spans="1:10" s="3" customFormat="1" ht="18.75" x14ac:dyDescent="0.25">
      <c r="A94" s="17"/>
      <c r="B94" s="55" t="s">
        <v>1223</v>
      </c>
      <c r="C94" s="21"/>
      <c r="D94" s="45" t="s">
        <v>1224</v>
      </c>
      <c r="E94" s="46" t="s">
        <v>1225</v>
      </c>
      <c r="F94" s="23">
        <f>SUM(F95:F98)</f>
        <v>31</v>
      </c>
    </row>
    <row r="95" spans="1:10" ht="31.5" x14ac:dyDescent="0.25">
      <c r="A95" s="21"/>
      <c r="B95" s="21">
        <v>67</v>
      </c>
      <c r="C95" s="21">
        <v>0</v>
      </c>
      <c r="D95" s="22" t="s">
        <v>1075</v>
      </c>
      <c r="E95" s="22" t="s">
        <v>1074</v>
      </c>
      <c r="F95" s="23">
        <v>5</v>
      </c>
    </row>
    <row r="96" spans="1:10" s="3" customFormat="1" ht="31.5" x14ac:dyDescent="0.25">
      <c r="A96" s="25"/>
      <c r="B96" s="21">
        <v>68</v>
      </c>
      <c r="C96" s="21">
        <v>0</v>
      </c>
      <c r="D96" s="22" t="s">
        <v>821</v>
      </c>
      <c r="E96" s="22" t="s">
        <v>728</v>
      </c>
      <c r="F96" s="23">
        <v>16</v>
      </c>
    </row>
    <row r="97" spans="1:6" s="3" customFormat="1" ht="31.5" x14ac:dyDescent="0.25">
      <c r="A97" s="25"/>
      <c r="B97" s="21">
        <v>69</v>
      </c>
      <c r="C97" s="21"/>
      <c r="D97" s="22" t="s">
        <v>1247</v>
      </c>
      <c r="E97" s="22" t="s">
        <v>1244</v>
      </c>
      <c r="F97" s="23">
        <v>7</v>
      </c>
    </row>
    <row r="98" spans="1:6" ht="15.75" x14ac:dyDescent="0.25">
      <c r="A98" s="25"/>
      <c r="B98" s="21">
        <v>70</v>
      </c>
      <c r="C98" s="21">
        <v>0</v>
      </c>
      <c r="D98" s="22" t="s">
        <v>1246</v>
      </c>
      <c r="E98" s="22" t="s">
        <v>1245</v>
      </c>
      <c r="F98" s="23">
        <v>3</v>
      </c>
    </row>
    <row r="99" spans="1:6" ht="15.75" x14ac:dyDescent="0.25">
      <c r="A99" s="25"/>
      <c r="B99" s="21" t="s">
        <v>1173</v>
      </c>
      <c r="C99" s="21"/>
      <c r="D99" s="22" t="s">
        <v>724</v>
      </c>
      <c r="E99" s="22" t="s">
        <v>989</v>
      </c>
      <c r="F99" s="23">
        <f>F100</f>
        <v>33</v>
      </c>
    </row>
    <row r="100" spans="1:6" ht="31.5" x14ac:dyDescent="0.25">
      <c r="A100" s="25"/>
      <c r="B100" s="21">
        <v>71</v>
      </c>
      <c r="C100" s="21">
        <v>0</v>
      </c>
      <c r="D100" s="22" t="s">
        <v>1222</v>
      </c>
      <c r="E100" s="22" t="s">
        <v>1221</v>
      </c>
      <c r="F100" s="23">
        <v>33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62DC-241B-46AD-921A-929F0F99699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923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120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32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9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11</v>
      </c>
    </row>
    <row r="10" spans="1:8" s="3" customFormat="1" ht="51.7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8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7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77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6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12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39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6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6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7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12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95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43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19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13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8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468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5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4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1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231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8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8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60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24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0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7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7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11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7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4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31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14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11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21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14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5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4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5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21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27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232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16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14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9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8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10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0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11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8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39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34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30</v>
      </c>
    </row>
    <row r="85" spans="1:10" ht="47.25" x14ac:dyDescent="0.25">
      <c r="A85" s="10"/>
      <c r="B85" s="21">
        <v>62</v>
      </c>
      <c r="C85" s="21">
        <v>0</v>
      </c>
      <c r="D85" s="22" t="s">
        <v>1243</v>
      </c>
      <c r="E85" s="22" t="s">
        <v>1207</v>
      </c>
      <c r="F85" s="23">
        <v>29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24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124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87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49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12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15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22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38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10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13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12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37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37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652F-9E64-4F15-A235-8CC2F3971471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1248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1136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163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24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33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13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14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1251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13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18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6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20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15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14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50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0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2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11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27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87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33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1255</v>
      </c>
      <c r="E38" s="46" t="s">
        <v>1252</v>
      </c>
      <c r="F38" s="23">
        <v>15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1254</v>
      </c>
      <c r="E39" s="22" t="s">
        <v>1253</v>
      </c>
      <c r="F39" s="23">
        <v>8</v>
      </c>
    </row>
    <row r="40" spans="1:10" s="3" customFormat="1" ht="47.25" x14ac:dyDescent="0.25">
      <c r="A40" s="21"/>
      <c r="B40" s="21">
        <v>27</v>
      </c>
      <c r="C40" s="21">
        <v>0</v>
      </c>
      <c r="D40" s="46" t="s">
        <v>1164</v>
      </c>
      <c r="E40" s="46" t="s">
        <v>1256</v>
      </c>
      <c r="F40" s="23">
        <v>11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20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593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13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9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4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268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14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14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79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19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3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6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26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8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8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9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120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6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25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26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12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19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13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8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55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9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23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23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312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32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22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17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7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3</v>
      </c>
    </row>
    <row r="79" spans="1:10" s="3" customFormat="1" ht="15.75" x14ac:dyDescent="0.25">
      <c r="A79" s="21"/>
      <c r="B79" s="21">
        <v>56</v>
      </c>
      <c r="C79" s="21">
        <v>0</v>
      </c>
      <c r="D79" s="22" t="s">
        <v>801</v>
      </c>
      <c r="E79" s="22" t="s">
        <v>703</v>
      </c>
      <c r="F79" s="23">
        <v>2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9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6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53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49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48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137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104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68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9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24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35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36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7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14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11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4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33</v>
      </c>
    </row>
    <row r="101" spans="1:6" ht="31.5" x14ac:dyDescent="0.25">
      <c r="A101" s="25"/>
      <c r="B101" s="21">
        <v>71</v>
      </c>
      <c r="C101" s="21">
        <v>0</v>
      </c>
      <c r="D101" s="22" t="s">
        <v>1222</v>
      </c>
      <c r="E101" s="22" t="s">
        <v>1221</v>
      </c>
      <c r="F101" s="23">
        <v>33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A637-69A9-4430-BDE2-D9FCDF3559F8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1227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SUM(F4,F16,F27,F36,,F44,F89)</f>
        <v>1073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148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25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21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14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25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4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8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108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10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17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8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11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12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21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12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44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5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1249</v>
      </c>
      <c r="E29" s="46" t="s">
        <v>1151</v>
      </c>
      <c r="F29" s="23">
        <v>5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9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13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SUM(F37:F41)</f>
        <v>147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v>102</v>
      </c>
    </row>
    <row r="38" spans="1:10" s="3" customFormat="1" ht="33" customHeight="1" x14ac:dyDescent="0.25">
      <c r="A38" s="21"/>
      <c r="B38" s="21">
        <v>25</v>
      </c>
      <c r="C38" s="21">
        <v>0</v>
      </c>
      <c r="D38" s="46" t="s">
        <v>1160</v>
      </c>
      <c r="E38" s="46" t="s">
        <v>1167</v>
      </c>
      <c r="F38" s="23">
        <v>20</v>
      </c>
    </row>
    <row r="39" spans="1:10" s="3" customFormat="1" ht="31.5" customHeight="1" x14ac:dyDescent="0.25">
      <c r="A39" s="21"/>
      <c r="B39" s="21">
        <v>26</v>
      </c>
      <c r="C39" s="21">
        <v>0</v>
      </c>
      <c r="D39" s="46" t="s">
        <v>1162</v>
      </c>
      <c r="E39" s="22" t="s">
        <v>1161</v>
      </c>
      <c r="F39" s="23">
        <v>6</v>
      </c>
    </row>
    <row r="40" spans="1:10" s="3" customFormat="1" ht="63" x14ac:dyDescent="0.25">
      <c r="A40" s="21"/>
      <c r="B40" s="21">
        <v>27</v>
      </c>
      <c r="C40" s="21">
        <v>0</v>
      </c>
      <c r="D40" s="46" t="s">
        <v>1164</v>
      </c>
      <c r="E40" s="46" t="s">
        <v>1163</v>
      </c>
      <c r="F40" s="23">
        <v>7</v>
      </c>
      <c r="G40"/>
      <c r="H40"/>
      <c r="I40"/>
      <c r="J40"/>
    </row>
    <row r="41" spans="1:10" s="3" customFormat="1" ht="78.75" x14ac:dyDescent="0.25">
      <c r="A41" s="21"/>
      <c r="B41" s="21">
        <v>28</v>
      </c>
      <c r="C41" s="21">
        <v>0</v>
      </c>
      <c r="D41" s="46" t="s">
        <v>1166</v>
      </c>
      <c r="E41" s="46" t="s">
        <v>1165</v>
      </c>
      <c r="F41" s="23">
        <v>12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4" customFormat="1" ht="56.25" x14ac:dyDescent="0.3">
      <c r="A44" s="17">
        <v>5</v>
      </c>
      <c r="B44" s="18"/>
      <c r="C44" s="18"/>
      <c r="D44" s="19" t="s">
        <v>1168</v>
      </c>
      <c r="E44" s="19" t="s">
        <v>1169</v>
      </c>
      <c r="F44" s="20">
        <f>SUM(F45,F48,F73,)</f>
        <v>509</v>
      </c>
    </row>
    <row r="45" spans="1:10" s="4" customFormat="1" ht="34.5" x14ac:dyDescent="0.3">
      <c r="A45" s="17"/>
      <c r="B45" s="48" t="s">
        <v>1170</v>
      </c>
      <c r="C45" s="49"/>
      <c r="D45" s="50" t="s">
        <v>1171</v>
      </c>
      <c r="E45" s="50" t="s">
        <v>1172</v>
      </c>
      <c r="F45" s="20">
        <f>SUM(F46:F47)</f>
        <v>10</v>
      </c>
    </row>
    <row r="46" spans="1:10" s="4" customFormat="1" ht="47.25" x14ac:dyDescent="0.3">
      <c r="A46" s="17"/>
      <c r="B46" s="21">
        <v>29</v>
      </c>
      <c r="C46" s="21"/>
      <c r="D46" s="46" t="s">
        <v>1211</v>
      </c>
      <c r="E46" s="46" t="s">
        <v>1212</v>
      </c>
      <c r="F46" s="23">
        <v>8</v>
      </c>
    </row>
    <row r="47" spans="1:10" s="4" customFormat="1" ht="31.5" x14ac:dyDescent="0.3">
      <c r="A47" s="17"/>
      <c r="B47" s="21">
        <v>30</v>
      </c>
      <c r="C47" s="21"/>
      <c r="D47" s="46" t="s">
        <v>1213</v>
      </c>
      <c r="E47" s="46" t="s">
        <v>1214</v>
      </c>
      <c r="F47" s="23">
        <v>2</v>
      </c>
    </row>
    <row r="48" spans="1:10" s="4" customFormat="1" ht="18.75" x14ac:dyDescent="0.3">
      <c r="A48" s="17"/>
      <c r="B48" s="48" t="s">
        <v>1173</v>
      </c>
      <c r="C48" s="48"/>
      <c r="D48" s="50" t="s">
        <v>1174</v>
      </c>
      <c r="E48" s="50" t="s">
        <v>1175</v>
      </c>
      <c r="F48" s="54">
        <f>SUM(F49,F51,F59,F69)</f>
        <v>221</v>
      </c>
    </row>
    <row r="49" spans="1:6" s="4" customFormat="1" ht="34.5" x14ac:dyDescent="0.3">
      <c r="A49" s="17"/>
      <c r="B49" s="56" t="s">
        <v>1176</v>
      </c>
      <c r="C49" s="51"/>
      <c r="D49" s="52" t="s">
        <v>1178</v>
      </c>
      <c r="E49" s="52" t="s">
        <v>1177</v>
      </c>
      <c r="F49" s="53">
        <f>F50</f>
        <v>13</v>
      </c>
    </row>
    <row r="50" spans="1:6" s="4" customFormat="1" ht="18.75" x14ac:dyDescent="0.3">
      <c r="A50" s="17"/>
      <c r="B50" s="21">
        <v>31</v>
      </c>
      <c r="C50" s="21"/>
      <c r="D50" s="22" t="s">
        <v>1179</v>
      </c>
      <c r="E50" s="22" t="s">
        <v>1180</v>
      </c>
      <c r="F50" s="23">
        <v>13</v>
      </c>
    </row>
    <row r="51" spans="1:6" s="3" customFormat="1" ht="18.75" x14ac:dyDescent="0.25">
      <c r="A51" s="17"/>
      <c r="B51" s="57" t="s">
        <v>1181</v>
      </c>
      <c r="C51" s="48"/>
      <c r="D51" s="50" t="s">
        <v>615</v>
      </c>
      <c r="E51" s="50" t="s">
        <v>1182</v>
      </c>
      <c r="F51" s="54">
        <f>SUM(F52:F58)</f>
        <v>62</v>
      </c>
    </row>
    <row r="52" spans="1:6" s="3" customFormat="1" ht="31.5" x14ac:dyDescent="0.25">
      <c r="A52" s="21"/>
      <c r="B52" s="21">
        <v>32</v>
      </c>
      <c r="C52" s="21">
        <v>0</v>
      </c>
      <c r="D52" s="46" t="s">
        <v>1184</v>
      </c>
      <c r="E52" s="46" t="s">
        <v>1183</v>
      </c>
      <c r="F52" s="23">
        <v>10</v>
      </c>
    </row>
    <row r="53" spans="1:6" s="3" customFormat="1" ht="15.75" x14ac:dyDescent="0.25">
      <c r="A53" s="21"/>
      <c r="B53" s="21">
        <v>33</v>
      </c>
      <c r="C53" s="21">
        <v>0</v>
      </c>
      <c r="D53" s="22" t="s">
        <v>1185</v>
      </c>
      <c r="E53" s="22" t="s">
        <v>1186</v>
      </c>
      <c r="F53" s="23">
        <v>4</v>
      </c>
    </row>
    <row r="54" spans="1:6" s="3" customFormat="1" ht="15.75" x14ac:dyDescent="0.25">
      <c r="A54" s="21"/>
      <c r="B54" s="21">
        <v>34</v>
      </c>
      <c r="C54" s="21">
        <v>0</v>
      </c>
      <c r="D54" s="22" t="s">
        <v>92</v>
      </c>
      <c r="E54" s="22" t="s">
        <v>92</v>
      </c>
      <c r="F54" s="23">
        <v>1</v>
      </c>
    </row>
    <row r="55" spans="1:6" s="3" customFormat="1" ht="15.75" x14ac:dyDescent="0.25">
      <c r="A55" s="21"/>
      <c r="B55" s="21">
        <v>35</v>
      </c>
      <c r="C55" s="21">
        <v>0</v>
      </c>
      <c r="D55" s="46" t="s">
        <v>93</v>
      </c>
      <c r="E55" s="46" t="s">
        <v>1104</v>
      </c>
      <c r="F55" s="23">
        <v>12</v>
      </c>
    </row>
    <row r="56" spans="1:6" s="3" customFormat="1" ht="63" x14ac:dyDescent="0.25">
      <c r="A56" s="21"/>
      <c r="B56" s="21">
        <v>36</v>
      </c>
      <c r="C56" s="21">
        <v>0</v>
      </c>
      <c r="D56" s="22" t="s">
        <v>1190</v>
      </c>
      <c r="E56" s="22" t="s">
        <v>1189</v>
      </c>
      <c r="F56" s="23">
        <v>13</v>
      </c>
    </row>
    <row r="57" spans="1:6" s="3" customFormat="1" ht="15.75" x14ac:dyDescent="0.25">
      <c r="A57" s="21"/>
      <c r="B57" s="21">
        <v>37</v>
      </c>
      <c r="C57" s="21">
        <v>0</v>
      </c>
      <c r="D57" s="46" t="s">
        <v>1188</v>
      </c>
      <c r="E57" s="47" t="s">
        <v>1187</v>
      </c>
      <c r="F57" s="23">
        <v>16</v>
      </c>
    </row>
    <row r="58" spans="1:6" s="3" customFormat="1" ht="15.75" x14ac:dyDescent="0.25">
      <c r="A58" s="21"/>
      <c r="B58" s="21">
        <v>38</v>
      </c>
      <c r="C58" s="21">
        <v>0</v>
      </c>
      <c r="D58" s="22" t="s">
        <v>1191</v>
      </c>
      <c r="E58" s="22" t="s">
        <v>1192</v>
      </c>
      <c r="F58" s="22">
        <v>6</v>
      </c>
    </row>
    <row r="59" spans="1:6" s="3" customFormat="1" ht="18.75" x14ac:dyDescent="0.25">
      <c r="A59" s="17"/>
      <c r="C59" s="48"/>
      <c r="D59" s="50" t="s">
        <v>783</v>
      </c>
      <c r="E59" s="50" t="s">
        <v>683</v>
      </c>
      <c r="F59" s="54">
        <f>SUM(F60:F68)</f>
        <v>113</v>
      </c>
    </row>
    <row r="60" spans="1:6" s="3" customFormat="1" ht="15.75" x14ac:dyDescent="0.25">
      <c r="A60" s="21"/>
      <c r="B60" s="21">
        <v>39</v>
      </c>
      <c r="C60" s="21">
        <v>0</v>
      </c>
      <c r="D60" s="46" t="s">
        <v>958</v>
      </c>
      <c r="E60" s="22" t="s">
        <v>957</v>
      </c>
      <c r="F60" s="23">
        <v>4</v>
      </c>
    </row>
    <row r="61" spans="1:6" ht="15.75" x14ac:dyDescent="0.25">
      <c r="A61" s="21"/>
      <c r="B61" s="21">
        <v>40</v>
      </c>
      <c r="C61" s="21">
        <v>0</v>
      </c>
      <c r="D61" s="22" t="s">
        <v>125</v>
      </c>
      <c r="E61" s="22" t="s">
        <v>316</v>
      </c>
      <c r="F61" s="23">
        <v>4</v>
      </c>
    </row>
    <row r="62" spans="1:6" s="3" customFormat="1" ht="15.75" x14ac:dyDescent="0.25">
      <c r="A62" s="21"/>
      <c r="B62" s="21">
        <v>41</v>
      </c>
      <c r="C62" s="21">
        <v>0</v>
      </c>
      <c r="D62" s="22" t="s">
        <v>104</v>
      </c>
      <c r="E62" s="22" t="s">
        <v>297</v>
      </c>
      <c r="F62" s="23">
        <v>21</v>
      </c>
    </row>
    <row r="63" spans="1:6" s="3" customFormat="1" ht="15.75" x14ac:dyDescent="0.25">
      <c r="A63" s="21"/>
      <c r="B63" s="21">
        <v>42</v>
      </c>
      <c r="C63" s="21">
        <v>0</v>
      </c>
      <c r="D63" s="22" t="s">
        <v>126</v>
      </c>
      <c r="E63" s="22" t="s">
        <v>319</v>
      </c>
      <c r="F63" s="23">
        <v>28</v>
      </c>
    </row>
    <row r="64" spans="1:6" ht="15.75" x14ac:dyDescent="0.25">
      <c r="A64" s="21"/>
      <c r="B64" s="21">
        <v>43</v>
      </c>
      <c r="C64" s="21">
        <v>0</v>
      </c>
      <c r="D64" s="22" t="s">
        <v>128</v>
      </c>
      <c r="E64" s="22" t="s">
        <v>128</v>
      </c>
      <c r="F64" s="23">
        <v>10</v>
      </c>
    </row>
    <row r="65" spans="1:10" ht="15.75" x14ac:dyDescent="0.25">
      <c r="A65" s="21"/>
      <c r="B65" s="21">
        <v>44</v>
      </c>
      <c r="C65" s="21">
        <v>0</v>
      </c>
      <c r="D65" s="22" t="s">
        <v>129</v>
      </c>
      <c r="E65" s="22" t="s">
        <v>322</v>
      </c>
      <c r="F65" s="23">
        <v>15</v>
      </c>
    </row>
    <row r="66" spans="1:10" ht="15.75" x14ac:dyDescent="0.25">
      <c r="A66" s="21"/>
      <c r="B66" s="21">
        <v>45</v>
      </c>
      <c r="C66" s="21">
        <v>0</v>
      </c>
      <c r="D66" s="22" t="s">
        <v>131</v>
      </c>
      <c r="E66" s="22" t="s">
        <v>131</v>
      </c>
      <c r="F66" s="23">
        <v>12</v>
      </c>
    </row>
    <row r="67" spans="1:10" s="3" customFormat="1" ht="15.75" x14ac:dyDescent="0.25">
      <c r="A67" s="21"/>
      <c r="B67" s="21">
        <v>46</v>
      </c>
      <c r="C67" s="21">
        <v>0</v>
      </c>
      <c r="D67" s="22" t="s">
        <v>133</v>
      </c>
      <c r="E67" s="22" t="s">
        <v>133</v>
      </c>
      <c r="F67" s="23">
        <v>12</v>
      </c>
    </row>
    <row r="68" spans="1:10" s="29" customFormat="1" ht="15.75" x14ac:dyDescent="0.25">
      <c r="A68" s="21"/>
      <c r="B68" s="21">
        <v>47</v>
      </c>
      <c r="C68" s="21">
        <v>0</v>
      </c>
      <c r="D68" s="22" t="s">
        <v>953</v>
      </c>
      <c r="E68" s="22" t="s">
        <v>955</v>
      </c>
      <c r="F68" s="23">
        <v>7</v>
      </c>
    </row>
    <row r="69" spans="1:10" s="32" customFormat="1" ht="18.75" x14ac:dyDescent="0.25">
      <c r="A69" s="17"/>
      <c r="B69" s="56" t="s">
        <v>1193</v>
      </c>
      <c r="C69" s="48"/>
      <c r="D69" s="50" t="s">
        <v>964</v>
      </c>
      <c r="E69" s="50" t="s">
        <v>963</v>
      </c>
      <c r="F69" s="54">
        <f>SUM(F70:F72)</f>
        <v>33</v>
      </c>
      <c r="G69" s="3"/>
      <c r="H69" s="3"/>
      <c r="I69" s="3"/>
      <c r="J69" s="3"/>
    </row>
    <row r="70" spans="1:10" s="32" customFormat="1" ht="15.75" x14ac:dyDescent="0.25">
      <c r="A70" s="21"/>
      <c r="B70" s="21">
        <v>48</v>
      </c>
      <c r="C70" s="21">
        <v>0</v>
      </c>
      <c r="D70" s="22" t="s">
        <v>1195</v>
      </c>
      <c r="E70" s="22" t="s">
        <v>1194</v>
      </c>
      <c r="F70" s="23">
        <v>2</v>
      </c>
      <c r="G70" s="3"/>
      <c r="H70" s="3"/>
      <c r="I70" s="3"/>
      <c r="J70" s="3"/>
    </row>
    <row r="71" spans="1:10" s="32" customFormat="1" ht="15.75" x14ac:dyDescent="0.25">
      <c r="A71" s="21"/>
      <c r="B71" s="21">
        <v>49</v>
      </c>
      <c r="C71" s="21">
        <v>0</v>
      </c>
      <c r="D71" s="22" t="s">
        <v>137</v>
      </c>
      <c r="E71" s="22" t="s">
        <v>327</v>
      </c>
      <c r="F71" s="23">
        <v>18</v>
      </c>
      <c r="G71" s="3"/>
      <c r="H71" s="3"/>
      <c r="I71" s="3"/>
      <c r="J71" s="3"/>
    </row>
    <row r="72" spans="1:10" ht="15.75" x14ac:dyDescent="0.25">
      <c r="A72" s="21"/>
      <c r="B72" s="21">
        <v>50</v>
      </c>
      <c r="C72" s="21">
        <v>0</v>
      </c>
      <c r="D72" s="22" t="s">
        <v>962</v>
      </c>
      <c r="E72" s="22" t="s">
        <v>961</v>
      </c>
      <c r="F72" s="23">
        <v>13</v>
      </c>
    </row>
    <row r="73" spans="1:10" ht="18.75" x14ac:dyDescent="0.25">
      <c r="A73" s="17"/>
      <c r="B73" s="48" t="s">
        <v>1209</v>
      </c>
      <c r="C73" s="48"/>
      <c r="D73" s="50" t="s">
        <v>145</v>
      </c>
      <c r="E73" s="50" t="s">
        <v>1210</v>
      </c>
      <c r="F73" s="54">
        <f>SUM(F74:F86)</f>
        <v>278</v>
      </c>
      <c r="G73" s="3"/>
      <c r="H73" s="3"/>
      <c r="I73" s="3"/>
      <c r="J73" s="3"/>
    </row>
    <row r="74" spans="1:10" ht="15.75" x14ac:dyDescent="0.25">
      <c r="A74" s="21"/>
      <c r="B74" s="21">
        <v>51</v>
      </c>
      <c r="C74" s="21">
        <v>0</v>
      </c>
      <c r="D74" s="22" t="s">
        <v>1197</v>
      </c>
      <c r="E74" s="22" t="s">
        <v>1196</v>
      </c>
      <c r="F74" s="23">
        <v>22</v>
      </c>
    </row>
    <row r="75" spans="1:10" ht="31.5" x14ac:dyDescent="0.25">
      <c r="A75" s="21"/>
      <c r="B75" s="21">
        <v>52</v>
      </c>
      <c r="C75" s="21">
        <v>0</v>
      </c>
      <c r="D75" s="22" t="s">
        <v>798</v>
      </c>
      <c r="E75" s="22" t="s">
        <v>1198</v>
      </c>
      <c r="F75" s="23">
        <v>15</v>
      </c>
    </row>
    <row r="76" spans="1:10" ht="15.75" x14ac:dyDescent="0.25">
      <c r="A76" s="21"/>
      <c r="B76" s="21">
        <v>53</v>
      </c>
      <c r="C76" s="21">
        <v>0</v>
      </c>
      <c r="D76" s="22" t="s">
        <v>738</v>
      </c>
      <c r="E76" s="22" t="s">
        <v>1199</v>
      </c>
      <c r="F76" s="23">
        <v>16</v>
      </c>
    </row>
    <row r="77" spans="1:10" s="3" customFormat="1" ht="15.75" x14ac:dyDescent="0.25">
      <c r="A77" s="10"/>
      <c r="B77" s="21">
        <v>54</v>
      </c>
      <c r="C77" s="21">
        <v>0</v>
      </c>
      <c r="D77" s="22" t="s">
        <v>1201</v>
      </c>
      <c r="E77" s="22" t="s">
        <v>1200</v>
      </c>
      <c r="F77" s="23">
        <v>9</v>
      </c>
    </row>
    <row r="78" spans="1:10" s="3" customFormat="1" ht="15.75" x14ac:dyDescent="0.25">
      <c r="A78" s="10"/>
      <c r="B78" s="21">
        <v>55</v>
      </c>
      <c r="C78" s="21">
        <v>0</v>
      </c>
      <c r="D78" s="22" t="s">
        <v>1025</v>
      </c>
      <c r="E78" s="22" t="s">
        <v>1024</v>
      </c>
      <c r="F78" s="23">
        <v>14</v>
      </c>
    </row>
    <row r="79" spans="1:10" s="3" customFormat="1" ht="31.5" x14ac:dyDescent="0.25">
      <c r="A79" s="21"/>
      <c r="B79" s="21">
        <v>56</v>
      </c>
      <c r="C79" s="21">
        <v>0</v>
      </c>
      <c r="D79" s="22" t="s">
        <v>1203</v>
      </c>
      <c r="E79" s="22" t="s">
        <v>1202</v>
      </c>
      <c r="F79" s="23">
        <v>6</v>
      </c>
      <c r="G79"/>
      <c r="H79"/>
      <c r="I79"/>
      <c r="J79"/>
    </row>
    <row r="80" spans="1:10" s="3" customFormat="1" ht="15.75" x14ac:dyDescent="0.25">
      <c r="A80" s="21"/>
      <c r="B80" s="21">
        <v>57</v>
      </c>
      <c r="C80" s="21">
        <v>0</v>
      </c>
      <c r="D80" s="22" t="s">
        <v>158</v>
      </c>
      <c r="E80" s="22" t="s">
        <v>707</v>
      </c>
      <c r="F80" s="23">
        <v>7</v>
      </c>
    </row>
    <row r="81" spans="1:10" s="3" customFormat="1" ht="15.75" x14ac:dyDescent="0.25">
      <c r="A81" s="21"/>
      <c r="B81" s="21">
        <v>58</v>
      </c>
      <c r="C81" s="21">
        <v>0</v>
      </c>
      <c r="D81" s="22" t="s">
        <v>159</v>
      </c>
      <c r="E81" s="22" t="s">
        <v>352</v>
      </c>
      <c r="F81" s="23">
        <v>4</v>
      </c>
    </row>
    <row r="82" spans="1:10" s="3" customFormat="1" ht="15.75" x14ac:dyDescent="0.25">
      <c r="A82" s="21"/>
      <c r="B82" s="21">
        <v>59</v>
      </c>
      <c r="C82" s="21">
        <v>0</v>
      </c>
      <c r="D82" s="22" t="s">
        <v>1204</v>
      </c>
      <c r="E82" s="22" t="s">
        <v>709</v>
      </c>
      <c r="F82" s="23">
        <v>38</v>
      </c>
      <c r="G82"/>
      <c r="H82"/>
      <c r="I82"/>
      <c r="J82"/>
    </row>
    <row r="83" spans="1:10" s="3" customFormat="1" ht="15.75" x14ac:dyDescent="0.25">
      <c r="A83" s="21"/>
      <c r="B83" s="21">
        <v>60</v>
      </c>
      <c r="C83" s="21">
        <v>0</v>
      </c>
      <c r="D83" s="22" t="s">
        <v>167</v>
      </c>
      <c r="E83" s="22" t="s">
        <v>1013</v>
      </c>
      <c r="F83" s="23">
        <v>51</v>
      </c>
    </row>
    <row r="84" spans="1:10" ht="15.75" x14ac:dyDescent="0.25">
      <c r="A84" s="21"/>
      <c r="B84" s="21">
        <v>61</v>
      </c>
      <c r="C84" s="21">
        <v>0</v>
      </c>
      <c r="D84" s="22" t="s">
        <v>1206</v>
      </c>
      <c r="E84" s="22" t="s">
        <v>1205</v>
      </c>
      <c r="F84" s="23">
        <v>38</v>
      </c>
    </row>
    <row r="85" spans="1:10" ht="47.25" x14ac:dyDescent="0.25">
      <c r="A85" s="10"/>
      <c r="B85" s="21">
        <v>62</v>
      </c>
      <c r="C85" s="21">
        <v>0</v>
      </c>
      <c r="D85" s="22" t="s">
        <v>1208</v>
      </c>
      <c r="E85" s="22" t="s">
        <v>1207</v>
      </c>
      <c r="F85" s="23">
        <v>32</v>
      </c>
    </row>
    <row r="86" spans="1:10" ht="15.75" x14ac:dyDescent="0.25">
      <c r="A86" s="21"/>
      <c r="B86" s="34">
        <v>63</v>
      </c>
      <c r="C86" s="34">
        <v>0</v>
      </c>
      <c r="D86" s="35" t="s">
        <v>883</v>
      </c>
      <c r="E86" s="35" t="s">
        <v>882</v>
      </c>
      <c r="F86" s="3">
        <v>26</v>
      </c>
    </row>
    <row r="87" spans="1:10" x14ac:dyDescent="0.25">
      <c r="A87" s="10"/>
    </row>
    <row r="88" spans="1:10" s="29" customFormat="1" ht="15.75" x14ac:dyDescent="0.25">
      <c r="A88" s="10"/>
      <c r="B88" s="1"/>
      <c r="C88" s="1"/>
      <c r="D88" s="7"/>
      <c r="E88" s="7"/>
      <c r="F88"/>
    </row>
    <row r="89" spans="1:10" ht="18.75" x14ac:dyDescent="0.3">
      <c r="A89" s="17">
        <v>6</v>
      </c>
      <c r="B89" s="36"/>
      <c r="C89" s="36"/>
      <c r="D89" s="37" t="s">
        <v>1216</v>
      </c>
      <c r="E89" s="37" t="s">
        <v>1215</v>
      </c>
      <c r="F89" s="4">
        <f>SUM(F90,F100)</f>
        <v>117</v>
      </c>
    </row>
    <row r="90" spans="1:10" ht="18.75" x14ac:dyDescent="0.3">
      <c r="A90" s="17"/>
      <c r="B90" s="58" t="s">
        <v>1170</v>
      </c>
      <c r="C90" s="58"/>
      <c r="D90" s="59" t="s">
        <v>1218</v>
      </c>
      <c r="E90" s="59" t="s">
        <v>1217</v>
      </c>
      <c r="F90" s="60">
        <f>SUM(F91,F95)</f>
        <v>74</v>
      </c>
    </row>
    <row r="91" spans="1:10" ht="34.5" x14ac:dyDescent="0.3">
      <c r="A91" s="17"/>
      <c r="B91" s="61" t="s">
        <v>1176</v>
      </c>
      <c r="C91" s="62"/>
      <c r="D91" s="63" t="s">
        <v>1219</v>
      </c>
      <c r="E91" s="63" t="s">
        <v>1220</v>
      </c>
      <c r="F91" s="64">
        <f>SUM(F92:F94)</f>
        <v>43</v>
      </c>
    </row>
    <row r="92" spans="1:10" s="29" customFormat="1" ht="18.75" x14ac:dyDescent="0.25">
      <c r="A92" s="17"/>
      <c r="B92" s="34">
        <v>64</v>
      </c>
      <c r="C92" s="34">
        <v>0</v>
      </c>
      <c r="D92" s="35" t="s">
        <v>1109</v>
      </c>
      <c r="E92" s="35" t="s">
        <v>1108</v>
      </c>
      <c r="F92" s="3">
        <v>4</v>
      </c>
    </row>
    <row r="93" spans="1:10" s="29" customFormat="1" ht="47.25" x14ac:dyDescent="0.25">
      <c r="A93" s="17"/>
      <c r="B93" s="21">
        <v>65</v>
      </c>
      <c r="C93" s="21">
        <v>0</v>
      </c>
      <c r="D93" s="22" t="s">
        <v>1035</v>
      </c>
      <c r="E93" s="22" t="s">
        <v>1107</v>
      </c>
      <c r="F93" s="23">
        <v>22</v>
      </c>
    </row>
    <row r="94" spans="1:10" s="3" customFormat="1" ht="31.5" x14ac:dyDescent="0.25">
      <c r="A94" s="17"/>
      <c r="B94" s="21">
        <v>66</v>
      </c>
      <c r="C94" s="21">
        <v>0</v>
      </c>
      <c r="D94" s="45" t="s">
        <v>1097</v>
      </c>
      <c r="E94" s="22" t="s">
        <v>1096</v>
      </c>
      <c r="F94" s="23">
        <v>17</v>
      </c>
    </row>
    <row r="95" spans="1:10" s="3" customFormat="1" ht="18.75" x14ac:dyDescent="0.25">
      <c r="A95" s="17"/>
      <c r="B95" s="55" t="s">
        <v>1223</v>
      </c>
      <c r="C95" s="21"/>
      <c r="D95" s="45" t="s">
        <v>1224</v>
      </c>
      <c r="E95" s="46" t="s">
        <v>1225</v>
      </c>
      <c r="F95" s="23">
        <f>SUM(F96:F99)</f>
        <v>31</v>
      </c>
    </row>
    <row r="96" spans="1:10" ht="31.5" x14ac:dyDescent="0.25">
      <c r="A96" s="21"/>
      <c r="B96" s="21">
        <v>67</v>
      </c>
      <c r="C96" s="21">
        <v>0</v>
      </c>
      <c r="D96" s="22" t="s">
        <v>1075</v>
      </c>
      <c r="E96" s="22" t="s">
        <v>1074</v>
      </c>
      <c r="F96" s="23">
        <v>9</v>
      </c>
    </row>
    <row r="97" spans="1:6" s="3" customFormat="1" ht="31.5" x14ac:dyDescent="0.25">
      <c r="A97" s="25"/>
      <c r="B97" s="21">
        <v>68</v>
      </c>
      <c r="C97" s="21">
        <v>0</v>
      </c>
      <c r="D97" s="22" t="s">
        <v>821</v>
      </c>
      <c r="E97" s="22" t="s">
        <v>728</v>
      </c>
      <c r="F97" s="23">
        <v>10</v>
      </c>
    </row>
    <row r="98" spans="1:6" s="3" customFormat="1" ht="31.5" x14ac:dyDescent="0.25">
      <c r="A98" s="25"/>
      <c r="B98" s="21">
        <v>69</v>
      </c>
      <c r="C98" s="21"/>
      <c r="D98" s="22" t="s">
        <v>1247</v>
      </c>
      <c r="E98" s="22" t="s">
        <v>1244</v>
      </c>
      <c r="F98" s="23">
        <v>9</v>
      </c>
    </row>
    <row r="99" spans="1:6" ht="15.75" x14ac:dyDescent="0.25">
      <c r="A99" s="25"/>
      <c r="B99" s="21">
        <v>70</v>
      </c>
      <c r="C99" s="21">
        <v>0</v>
      </c>
      <c r="D99" s="22" t="s">
        <v>1246</v>
      </c>
      <c r="E99" s="22" t="s">
        <v>1245</v>
      </c>
      <c r="F99" s="23">
        <v>3</v>
      </c>
    </row>
    <row r="100" spans="1:6" ht="15.75" x14ac:dyDescent="0.25">
      <c r="A100" s="25"/>
      <c r="B100" s="21" t="s">
        <v>1173</v>
      </c>
      <c r="C100" s="21"/>
      <c r="D100" s="22" t="s">
        <v>724</v>
      </c>
      <c r="E100" s="22" t="s">
        <v>989</v>
      </c>
      <c r="F100" s="23">
        <f>F101</f>
        <v>43</v>
      </c>
    </row>
    <row r="101" spans="1:6" ht="31.5" x14ac:dyDescent="0.25">
      <c r="A101" s="25"/>
      <c r="B101" s="21">
        <v>100</v>
      </c>
      <c r="C101" s="21">
        <v>0</v>
      </c>
      <c r="D101" s="22" t="s">
        <v>1222</v>
      </c>
      <c r="E101" s="22" t="s">
        <v>1221</v>
      </c>
      <c r="F101" s="23">
        <v>43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CDA0-74FC-404E-B458-CD9202E1EC4E}">
  <dimension ref="A1:J217"/>
  <sheetViews>
    <sheetView tabSelected="1"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1800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SUM(F4,F40,F126,F198)</f>
        <v>2582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553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321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97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63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24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10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78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43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35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14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15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65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30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13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22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52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18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27</v>
      </c>
    </row>
    <row r="22" spans="1:6" s="3" customFormat="1" ht="15.75" x14ac:dyDescent="0.25">
      <c r="A22" s="24"/>
      <c r="B22" s="24"/>
      <c r="C22" s="24">
        <v>3</v>
      </c>
      <c r="D22" s="76" t="s">
        <v>1473</v>
      </c>
      <c r="E22" s="77" t="s">
        <v>1348</v>
      </c>
      <c r="F22" s="78">
        <v>7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SUM(F24,F25,F32)</f>
        <v>232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31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SUM(F26:F31)</f>
        <v>101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11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17</v>
      </c>
    </row>
    <row r="28" spans="1:6" s="3" customFormat="1" ht="30" x14ac:dyDescent="0.25">
      <c r="A28" s="10"/>
      <c r="B28" s="21"/>
      <c r="C28" s="81">
        <v>3</v>
      </c>
      <c r="D28" s="77" t="s">
        <v>1723</v>
      </c>
      <c r="E28" s="77" t="s">
        <v>1722</v>
      </c>
      <c r="F28" s="78">
        <v>20</v>
      </c>
    </row>
    <row r="29" spans="1:6" s="3" customFormat="1" ht="15.75" x14ac:dyDescent="0.25">
      <c r="A29" s="10"/>
      <c r="B29" s="21"/>
      <c r="C29" s="24">
        <v>4</v>
      </c>
      <c r="D29" s="77" t="s">
        <v>1721</v>
      </c>
      <c r="E29" s="77" t="s">
        <v>1720</v>
      </c>
      <c r="F29" s="78">
        <v>8</v>
      </c>
    </row>
    <row r="30" spans="1:6" s="3" customFormat="1" ht="30" x14ac:dyDescent="0.25">
      <c r="A30" s="10"/>
      <c r="B30" s="21"/>
      <c r="C30" s="24">
        <v>5</v>
      </c>
      <c r="D30" s="77" t="s">
        <v>1599</v>
      </c>
      <c r="E30" s="77" t="s">
        <v>1598</v>
      </c>
      <c r="F30" s="78">
        <v>24</v>
      </c>
    </row>
    <row r="31" spans="1:6" s="3" customFormat="1" ht="15.75" x14ac:dyDescent="0.25">
      <c r="A31" s="10"/>
      <c r="B31" s="21"/>
      <c r="C31" s="24">
        <v>6</v>
      </c>
      <c r="D31" s="77" t="s">
        <v>1473</v>
      </c>
      <c r="E31" s="77" t="s">
        <v>1348</v>
      </c>
      <c r="F31" s="78">
        <v>21</v>
      </c>
    </row>
    <row r="32" spans="1:6" s="3" customFormat="1" ht="15.75" x14ac:dyDescent="0.25">
      <c r="A32" s="10"/>
      <c r="B32" s="21">
        <v>9</v>
      </c>
      <c r="C32" s="21">
        <v>0</v>
      </c>
      <c r="D32" s="3" t="s">
        <v>1373</v>
      </c>
      <c r="E32" s="22" t="s">
        <v>1372</v>
      </c>
      <c r="F32" s="23">
        <f>SUM(F33:F37)</f>
        <v>100</v>
      </c>
    </row>
    <row r="33" spans="1:6" s="3" customFormat="1" ht="30" x14ac:dyDescent="0.25">
      <c r="A33" s="10"/>
      <c r="B33" s="21"/>
      <c r="C33" s="24">
        <v>1</v>
      </c>
      <c r="D33" s="76" t="s">
        <v>1601</v>
      </c>
      <c r="E33" s="77" t="s">
        <v>1812</v>
      </c>
      <c r="F33" s="78">
        <v>37</v>
      </c>
    </row>
    <row r="34" spans="1:6" s="3" customFormat="1" ht="15.75" x14ac:dyDescent="0.25">
      <c r="A34" s="10"/>
      <c r="B34" s="21"/>
      <c r="C34" s="24">
        <v>2</v>
      </c>
      <c r="D34" s="76" t="s">
        <v>12</v>
      </c>
      <c r="E34" s="77" t="s">
        <v>1602</v>
      </c>
      <c r="F34" s="78">
        <v>50</v>
      </c>
    </row>
    <row r="35" spans="1:6" s="3" customFormat="1" ht="15.75" x14ac:dyDescent="0.25">
      <c r="A35" s="10"/>
      <c r="B35" s="21"/>
      <c r="C35" s="24">
        <v>3</v>
      </c>
      <c r="D35" s="76" t="s">
        <v>1604</v>
      </c>
      <c r="E35" s="77" t="s">
        <v>1603</v>
      </c>
      <c r="F35" s="78">
        <v>6</v>
      </c>
    </row>
    <row r="36" spans="1:6" s="3" customFormat="1" ht="15.75" x14ac:dyDescent="0.25">
      <c r="A36" s="10"/>
      <c r="B36" s="21"/>
      <c r="C36" s="24">
        <v>4</v>
      </c>
      <c r="D36" s="76" t="s">
        <v>1724</v>
      </c>
      <c r="E36" s="77" t="s">
        <v>1725</v>
      </c>
      <c r="F36" s="78">
        <v>1</v>
      </c>
    </row>
    <row r="37" spans="1:6" s="3" customFormat="1" ht="15.75" x14ac:dyDescent="0.25">
      <c r="A37" s="10"/>
      <c r="B37" s="21"/>
      <c r="C37" s="24">
        <v>5</v>
      </c>
      <c r="D37" s="76" t="s">
        <v>845</v>
      </c>
      <c r="E37" s="77" t="s">
        <v>846</v>
      </c>
      <c r="F37" s="78">
        <v>6</v>
      </c>
    </row>
    <row r="38" spans="1:6" s="3" customFormat="1" ht="15.75" x14ac:dyDescent="0.25">
      <c r="A38" s="10"/>
      <c r="B38" s="21"/>
      <c r="C38" s="21"/>
      <c r="E38" s="22"/>
      <c r="F38" s="23"/>
    </row>
    <row r="39" spans="1:6" s="4" customFormat="1" ht="18.75" x14ac:dyDescent="0.3">
      <c r="A39" s="21"/>
      <c r="B39" s="21"/>
      <c r="C39" s="21"/>
      <c r="D39" s="22"/>
      <c r="E39" s="22"/>
      <c r="F39" s="23"/>
    </row>
    <row r="40" spans="1:6" s="3" customFormat="1" ht="18.75" x14ac:dyDescent="0.25">
      <c r="A40" s="17">
        <v>2</v>
      </c>
      <c r="B40" s="17"/>
      <c r="C40" s="17"/>
      <c r="D40" s="19" t="s">
        <v>549</v>
      </c>
      <c r="E40" s="19" t="s">
        <v>551</v>
      </c>
      <c r="F40" s="20">
        <f>SUM(F41,F60,F77,F84,F98)</f>
        <v>936</v>
      </c>
    </row>
    <row r="41" spans="1:6" s="3" customFormat="1" ht="18.75" x14ac:dyDescent="0.25">
      <c r="A41" s="17"/>
      <c r="B41" s="51" t="s">
        <v>1209</v>
      </c>
      <c r="C41" s="48"/>
      <c r="D41" s="50" t="s">
        <v>1374</v>
      </c>
      <c r="E41" s="50" t="s">
        <v>1375</v>
      </c>
      <c r="F41" s="54">
        <f>SUM(F42,F45,F46,F47,F48,F49,F50,F51,F52,F53,F56)</f>
        <v>154</v>
      </c>
    </row>
    <row r="42" spans="1:6" ht="31.5" x14ac:dyDescent="0.25">
      <c r="A42" s="21"/>
      <c r="B42" s="21">
        <v>10</v>
      </c>
      <c r="C42" s="21">
        <v>0</v>
      </c>
      <c r="D42" s="22" t="s">
        <v>1280</v>
      </c>
      <c r="E42" s="46" t="s">
        <v>1390</v>
      </c>
      <c r="F42" s="23">
        <f>SUM(F43:F44)</f>
        <v>26</v>
      </c>
    </row>
    <row r="43" spans="1:6" ht="15.75" x14ac:dyDescent="0.25">
      <c r="A43" s="21"/>
      <c r="B43" s="21"/>
      <c r="C43" s="24">
        <v>1</v>
      </c>
      <c r="D43" s="68" t="s">
        <v>1607</v>
      </c>
      <c r="E43" s="77" t="s">
        <v>1606</v>
      </c>
      <c r="F43" s="78">
        <v>12</v>
      </c>
    </row>
    <row r="44" spans="1:6" ht="15.75" x14ac:dyDescent="0.25">
      <c r="A44" s="21"/>
      <c r="B44" s="21"/>
      <c r="C44" s="24">
        <v>2</v>
      </c>
      <c r="D44" s="68" t="s">
        <v>1609</v>
      </c>
      <c r="E44" s="77" t="s">
        <v>1608</v>
      </c>
      <c r="F44" s="78">
        <v>14</v>
      </c>
    </row>
    <row r="45" spans="1:6" ht="31.5" x14ac:dyDescent="0.25">
      <c r="A45" s="21"/>
      <c r="B45" s="21">
        <v>11</v>
      </c>
      <c r="C45" s="21">
        <v>0</v>
      </c>
      <c r="D45" s="22" t="s">
        <v>1392</v>
      </c>
      <c r="E45" s="47" t="s">
        <v>1391</v>
      </c>
      <c r="F45" s="23">
        <v>12</v>
      </c>
    </row>
    <row r="46" spans="1:6" s="3" customFormat="1" ht="15.75" x14ac:dyDescent="0.25">
      <c r="A46" s="21"/>
      <c r="B46" s="21">
        <v>12</v>
      </c>
      <c r="C46" s="21">
        <v>0</v>
      </c>
      <c r="D46" s="46" t="s">
        <v>765</v>
      </c>
      <c r="E46" s="22" t="s">
        <v>301</v>
      </c>
      <c r="F46" s="23">
        <v>7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7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11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8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19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12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15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17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11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1802</v>
      </c>
      <c r="E55" s="77" t="s">
        <v>1801</v>
      </c>
      <c r="F55" s="78">
        <v>6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SUM(F57:F59)</f>
        <v>20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7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1815</v>
      </c>
      <c r="E58" s="68" t="s">
        <v>1817</v>
      </c>
      <c r="F58" s="30">
        <v>10</v>
      </c>
      <c r="G58" s="6"/>
      <c r="H58" s="6"/>
      <c r="I58" s="6"/>
      <c r="J58" s="6"/>
    </row>
    <row r="59" spans="1:10" ht="18.75" customHeight="1" x14ac:dyDescent="0.3">
      <c r="A59" s="21"/>
      <c r="B59" s="21"/>
      <c r="C59" s="24">
        <v>3</v>
      </c>
      <c r="D59" s="68" t="s">
        <v>1814</v>
      </c>
      <c r="E59" s="68" t="s">
        <v>1816</v>
      </c>
      <c r="F59" s="30">
        <v>3</v>
      </c>
      <c r="G59" s="6"/>
      <c r="H59" s="6"/>
      <c r="I59" s="6"/>
      <c r="J59" s="6"/>
    </row>
    <row r="60" spans="1:10" ht="17.25" x14ac:dyDescent="0.25">
      <c r="A60" s="21"/>
      <c r="B60" s="51" t="s">
        <v>1305</v>
      </c>
      <c r="C60" s="48"/>
      <c r="D60" s="50" t="s">
        <v>770</v>
      </c>
      <c r="E60" s="67" t="s">
        <v>666</v>
      </c>
      <c r="F60" s="54">
        <f>SUM(F61,F65,F66,F71,F74)</f>
        <v>147</v>
      </c>
      <c r="G60" s="3"/>
      <c r="H60" s="3"/>
      <c r="I60" s="3"/>
      <c r="J60" s="3"/>
    </row>
    <row r="61" spans="1:10" ht="31.5" x14ac:dyDescent="0.25">
      <c r="A61" s="21"/>
      <c r="B61" s="21">
        <v>21</v>
      </c>
      <c r="C61" s="21">
        <v>0</v>
      </c>
      <c r="D61" s="22" t="s">
        <v>1280</v>
      </c>
      <c r="E61" s="46" t="s">
        <v>1390</v>
      </c>
      <c r="F61" s="23">
        <f>SUM(F62:F64)</f>
        <v>27</v>
      </c>
      <c r="G61" s="3"/>
      <c r="H61" s="3"/>
      <c r="I61" s="3"/>
      <c r="J61" s="3"/>
    </row>
    <row r="62" spans="1:10" ht="15.75" x14ac:dyDescent="0.25">
      <c r="A62" s="21"/>
      <c r="B62" s="21"/>
      <c r="C62" s="24">
        <v>1</v>
      </c>
      <c r="D62" s="68" t="s">
        <v>1819</v>
      </c>
      <c r="E62" s="77" t="s">
        <v>1818</v>
      </c>
      <c r="F62" s="30">
        <v>5</v>
      </c>
      <c r="G62" s="3"/>
      <c r="H62" s="3"/>
      <c r="I62" s="3"/>
      <c r="J62" s="3"/>
    </row>
    <row r="63" spans="1:10" ht="15.75" x14ac:dyDescent="0.25">
      <c r="A63" s="21"/>
      <c r="B63" s="21"/>
      <c r="C63" s="24">
        <v>2</v>
      </c>
      <c r="D63" s="68" t="s">
        <v>1412</v>
      </c>
      <c r="E63" s="77" t="s">
        <v>1413</v>
      </c>
      <c r="F63" s="30">
        <v>9</v>
      </c>
      <c r="G63" s="3"/>
      <c r="H63" s="3"/>
      <c r="I63" s="3"/>
      <c r="J63" s="3"/>
    </row>
    <row r="64" spans="1:10" ht="15.75" x14ac:dyDescent="0.25">
      <c r="A64" s="21"/>
      <c r="B64" s="21"/>
      <c r="C64" s="24">
        <v>3</v>
      </c>
      <c r="D64" s="68" t="s">
        <v>1734</v>
      </c>
      <c r="E64" s="77" t="s">
        <v>1732</v>
      </c>
      <c r="F64" s="30">
        <v>13</v>
      </c>
      <c r="G64" s="3"/>
      <c r="H64" s="3"/>
      <c r="I64" s="3"/>
      <c r="J64" s="3"/>
    </row>
    <row r="65" spans="1:10" ht="15.75" x14ac:dyDescent="0.25">
      <c r="A65" s="21"/>
      <c r="B65" s="21">
        <v>22</v>
      </c>
      <c r="C65" s="21">
        <v>0</v>
      </c>
      <c r="D65" s="22" t="s">
        <v>1406</v>
      </c>
      <c r="E65" s="22" t="s">
        <v>1405</v>
      </c>
      <c r="F65" s="23">
        <v>13</v>
      </c>
      <c r="G65" s="3"/>
      <c r="H65" s="3"/>
      <c r="I65" s="3"/>
      <c r="J65" s="3"/>
    </row>
    <row r="66" spans="1:10" s="3" customFormat="1" ht="31.5" x14ac:dyDescent="0.25">
      <c r="A66" s="21"/>
      <c r="B66" s="21">
        <v>23</v>
      </c>
      <c r="C66" s="21">
        <v>0</v>
      </c>
      <c r="D66" s="22" t="s">
        <v>1408</v>
      </c>
      <c r="E66" s="22" t="s">
        <v>1407</v>
      </c>
      <c r="F66" s="23">
        <f>SUM(F67:F70)</f>
        <v>39</v>
      </c>
    </row>
    <row r="67" spans="1:10" s="3" customFormat="1" ht="15.75" x14ac:dyDescent="0.25">
      <c r="A67" s="21"/>
      <c r="B67" s="21"/>
      <c r="C67" s="24">
        <v>1</v>
      </c>
      <c r="D67" s="68" t="s">
        <v>1412</v>
      </c>
      <c r="E67" s="68" t="s">
        <v>1413</v>
      </c>
      <c r="F67" s="30">
        <v>7</v>
      </c>
    </row>
    <row r="68" spans="1:10" s="3" customFormat="1" ht="15.75" x14ac:dyDescent="0.25">
      <c r="A68" s="21"/>
      <c r="B68" s="21"/>
      <c r="C68" s="24">
        <v>2</v>
      </c>
      <c r="D68" s="68" t="s">
        <v>136</v>
      </c>
      <c r="E68" s="68" t="s">
        <v>446</v>
      </c>
      <c r="F68" s="30">
        <v>10</v>
      </c>
    </row>
    <row r="69" spans="1:10" s="3" customFormat="1" ht="15.75" x14ac:dyDescent="0.25">
      <c r="A69" s="21"/>
      <c r="B69" s="21"/>
      <c r="C69" s="24">
        <v>3</v>
      </c>
      <c r="D69" s="68" t="s">
        <v>138</v>
      </c>
      <c r="E69" s="68" t="s">
        <v>328</v>
      </c>
      <c r="F69" s="30">
        <v>8</v>
      </c>
    </row>
    <row r="70" spans="1:10" s="3" customFormat="1" ht="15.75" x14ac:dyDescent="0.25">
      <c r="A70" s="21"/>
      <c r="B70" s="21"/>
      <c r="C70" s="24">
        <v>4</v>
      </c>
      <c r="D70" s="68" t="s">
        <v>1791</v>
      </c>
      <c r="E70" s="68" t="s">
        <v>1792</v>
      </c>
      <c r="F70" s="30">
        <v>14</v>
      </c>
    </row>
    <row r="71" spans="1:10" s="3" customFormat="1" ht="31.5" customHeight="1" x14ac:dyDescent="0.25">
      <c r="A71" s="21"/>
      <c r="B71" s="21">
        <v>24</v>
      </c>
      <c r="C71" s="24">
        <v>0</v>
      </c>
      <c r="D71" s="68" t="s">
        <v>1664</v>
      </c>
      <c r="E71" s="70" t="s">
        <v>1726</v>
      </c>
      <c r="F71" s="30">
        <f>SUM(F72:F73)</f>
        <v>26</v>
      </c>
    </row>
    <row r="72" spans="1:10" s="3" customFormat="1" ht="15.75" customHeight="1" x14ac:dyDescent="0.25">
      <c r="A72" s="21"/>
      <c r="B72" s="24"/>
      <c r="C72" s="24">
        <v>1</v>
      </c>
      <c r="D72" s="77" t="s">
        <v>129</v>
      </c>
      <c r="E72" s="68" t="s">
        <v>1731</v>
      </c>
      <c r="F72" s="30">
        <v>13</v>
      </c>
    </row>
    <row r="73" spans="1:10" s="3" customFormat="1" ht="15.75" customHeight="1" x14ac:dyDescent="0.25">
      <c r="A73" s="21"/>
      <c r="B73" s="24"/>
      <c r="C73" s="24">
        <v>2</v>
      </c>
      <c r="D73" s="77" t="s">
        <v>1734</v>
      </c>
      <c r="E73" s="68" t="s">
        <v>1732</v>
      </c>
      <c r="F73" s="30">
        <v>13</v>
      </c>
    </row>
    <row r="74" spans="1:10" s="3" customFormat="1" ht="18" customHeight="1" x14ac:dyDescent="0.25">
      <c r="A74" s="21"/>
      <c r="B74" s="21">
        <v>25</v>
      </c>
      <c r="C74" s="21">
        <v>0</v>
      </c>
      <c r="D74" s="46" t="s">
        <v>1410</v>
      </c>
      <c r="E74" s="22" t="s">
        <v>1409</v>
      </c>
      <c r="F74" s="23">
        <f>SUM(F75:F76)</f>
        <v>42</v>
      </c>
    </row>
    <row r="75" spans="1:10" s="3" customFormat="1" ht="18" customHeight="1" x14ac:dyDescent="0.25">
      <c r="A75" s="21"/>
      <c r="B75" s="21"/>
      <c r="C75" s="24">
        <v>1</v>
      </c>
      <c r="D75" s="77" t="s">
        <v>1729</v>
      </c>
      <c r="E75" s="68" t="s">
        <v>1727</v>
      </c>
      <c r="F75" s="30">
        <v>19</v>
      </c>
    </row>
    <row r="76" spans="1:10" s="3" customFormat="1" ht="18" customHeight="1" x14ac:dyDescent="0.25">
      <c r="A76" s="21"/>
      <c r="B76" s="21"/>
      <c r="C76" s="24">
        <v>2</v>
      </c>
      <c r="D76" s="77" t="s">
        <v>1730</v>
      </c>
      <c r="E76" s="68" t="s">
        <v>1728</v>
      </c>
      <c r="F76" s="30">
        <v>23</v>
      </c>
    </row>
    <row r="77" spans="1:10" s="3" customFormat="1" ht="17.25" x14ac:dyDescent="0.25">
      <c r="A77" s="21"/>
      <c r="B77" s="51" t="s">
        <v>1376</v>
      </c>
      <c r="C77" s="48"/>
      <c r="D77" s="67" t="s">
        <v>1377</v>
      </c>
      <c r="E77" s="50" t="s">
        <v>1378</v>
      </c>
      <c r="F77" s="54">
        <f>SUM(F78:F80,F83)</f>
        <v>84</v>
      </c>
      <c r="G77"/>
      <c r="H77"/>
      <c r="I77"/>
      <c r="J77"/>
    </row>
    <row r="78" spans="1:10" s="3" customFormat="1" ht="31.5" x14ac:dyDescent="0.25">
      <c r="A78" s="21"/>
      <c r="B78" s="21">
        <v>26</v>
      </c>
      <c r="C78" s="21">
        <v>0</v>
      </c>
      <c r="D78" s="22" t="s">
        <v>1280</v>
      </c>
      <c r="E78" s="46" t="s">
        <v>1390</v>
      </c>
      <c r="F78" s="23">
        <v>9</v>
      </c>
      <c r="G78"/>
      <c r="H78"/>
      <c r="I78"/>
      <c r="J78"/>
    </row>
    <row r="79" spans="1:10" s="3" customFormat="1" ht="18.75" x14ac:dyDescent="0.3">
      <c r="A79" s="21"/>
      <c r="B79" s="21">
        <v>27</v>
      </c>
      <c r="C79" s="21">
        <v>0</v>
      </c>
      <c r="D79" s="46" t="s">
        <v>1576</v>
      </c>
      <c r="E79" s="46" t="s">
        <v>1577</v>
      </c>
      <c r="F79" s="23">
        <v>17</v>
      </c>
      <c r="G79" s="6"/>
      <c r="H79" s="6"/>
      <c r="I79" s="6"/>
      <c r="J79" s="6"/>
    </row>
    <row r="80" spans="1:10" s="3" customFormat="1" ht="18.75" x14ac:dyDescent="0.3">
      <c r="A80" s="10"/>
      <c r="B80" s="21">
        <v>28</v>
      </c>
      <c r="C80" s="21">
        <v>0</v>
      </c>
      <c r="D80" s="22" t="s">
        <v>31</v>
      </c>
      <c r="E80" s="22" t="s">
        <v>1414</v>
      </c>
      <c r="F80" s="30">
        <f>SUM(F81:F82)</f>
        <v>34</v>
      </c>
      <c r="G80" s="6"/>
      <c r="H80" s="6"/>
      <c r="I80" s="6"/>
      <c r="J80" s="6"/>
    </row>
    <row r="81" spans="1:10" s="3" customFormat="1" ht="18.75" x14ac:dyDescent="0.3">
      <c r="A81" s="10"/>
      <c r="B81" s="21"/>
      <c r="C81" s="21">
        <v>1</v>
      </c>
      <c r="D81" s="22" t="s">
        <v>1738</v>
      </c>
      <c r="E81" s="22" t="s">
        <v>1739</v>
      </c>
      <c r="F81" s="30">
        <v>12</v>
      </c>
      <c r="G81" s="6"/>
      <c r="H81" s="6"/>
      <c r="I81" s="6"/>
      <c r="J81" s="6"/>
    </row>
    <row r="82" spans="1:10" s="3" customFormat="1" ht="18.75" x14ac:dyDescent="0.3">
      <c r="A82" s="10"/>
      <c r="B82" s="21"/>
      <c r="C82" s="21">
        <v>2</v>
      </c>
      <c r="D82" s="46" t="s">
        <v>1820</v>
      </c>
      <c r="E82" s="22" t="s">
        <v>1736</v>
      </c>
      <c r="F82" s="30">
        <v>22</v>
      </c>
      <c r="G82" s="6"/>
      <c r="H82" s="6"/>
      <c r="I82" s="6"/>
      <c r="J82" s="6"/>
    </row>
    <row r="83" spans="1:10" s="4" customFormat="1" ht="30" x14ac:dyDescent="0.3">
      <c r="A83" s="17"/>
      <c r="B83" s="24">
        <v>29</v>
      </c>
      <c r="C83" s="24">
        <v>0</v>
      </c>
      <c r="D83" s="68" t="s">
        <v>1418</v>
      </c>
      <c r="E83" s="68" t="s">
        <v>1821</v>
      </c>
      <c r="F83" s="30">
        <v>24</v>
      </c>
    </row>
    <row r="84" spans="1:10" s="3" customFormat="1" ht="34.5" x14ac:dyDescent="0.25">
      <c r="A84" s="17"/>
      <c r="B84" s="51" t="s">
        <v>1379</v>
      </c>
      <c r="C84" s="48"/>
      <c r="D84" s="50" t="s">
        <v>1381</v>
      </c>
      <c r="E84" s="50" t="s">
        <v>1380</v>
      </c>
      <c r="F84" s="20">
        <f>SUM(F85,F86,F90,F94)</f>
        <v>145</v>
      </c>
    </row>
    <row r="85" spans="1:10" s="8" customFormat="1" ht="47.25" x14ac:dyDescent="0.25">
      <c r="A85" s="21"/>
      <c r="B85" s="21">
        <v>30</v>
      </c>
      <c r="C85" s="21">
        <v>0</v>
      </c>
      <c r="D85" s="46" t="s">
        <v>1426</v>
      </c>
      <c r="E85" s="46" t="s">
        <v>1740</v>
      </c>
      <c r="F85" s="23">
        <v>14</v>
      </c>
    </row>
    <row r="86" spans="1:10" s="8" customFormat="1" ht="15.75" x14ac:dyDescent="0.25">
      <c r="A86" s="24"/>
      <c r="B86" s="21">
        <v>31</v>
      </c>
      <c r="C86" s="21">
        <v>0</v>
      </c>
      <c r="D86" s="46" t="s">
        <v>1420</v>
      </c>
      <c r="E86" s="46" t="s">
        <v>1419</v>
      </c>
      <c r="F86" s="30">
        <f>SUM(F87:F89)</f>
        <v>23</v>
      </c>
    </row>
    <row r="87" spans="1:10" s="8" customFormat="1" ht="15.75" x14ac:dyDescent="0.25">
      <c r="A87" s="24"/>
      <c r="B87" s="21"/>
      <c r="C87" s="24">
        <v>1</v>
      </c>
      <c r="D87" s="77" t="s">
        <v>1625</v>
      </c>
      <c r="E87" s="77" t="s">
        <v>1623</v>
      </c>
      <c r="F87" s="30">
        <v>11</v>
      </c>
    </row>
    <row r="88" spans="1:10" s="8" customFormat="1" ht="15.75" x14ac:dyDescent="0.25">
      <c r="A88" s="24"/>
      <c r="B88" s="21"/>
      <c r="C88" s="24">
        <v>2</v>
      </c>
      <c r="D88" s="77" t="s">
        <v>1626</v>
      </c>
      <c r="E88" s="77" t="s">
        <v>1624</v>
      </c>
      <c r="F88" s="30">
        <v>7</v>
      </c>
    </row>
    <row r="89" spans="1:10" s="3" customFormat="1" ht="15.75" x14ac:dyDescent="0.25">
      <c r="A89" s="24"/>
      <c r="B89" s="21"/>
      <c r="C89" s="24">
        <v>3</v>
      </c>
      <c r="D89" s="77" t="s">
        <v>1473</v>
      </c>
      <c r="E89" s="77" t="s">
        <v>1348</v>
      </c>
      <c r="F89" s="30">
        <v>5</v>
      </c>
    </row>
    <row r="90" spans="1:10" s="3" customFormat="1" ht="31.5" x14ac:dyDescent="0.25">
      <c r="A90" s="21"/>
      <c r="B90" s="21">
        <v>32</v>
      </c>
      <c r="C90" s="21">
        <v>0</v>
      </c>
      <c r="D90" s="22" t="s">
        <v>1422</v>
      </c>
      <c r="E90" s="22" t="s">
        <v>1421</v>
      </c>
      <c r="F90" s="23">
        <f>SUM(F91:F93)</f>
        <v>55</v>
      </c>
    </row>
    <row r="91" spans="1:10" s="3" customFormat="1" ht="15.75" x14ac:dyDescent="0.25">
      <c r="A91" s="21"/>
      <c r="B91" s="21"/>
      <c r="C91" s="24">
        <v>1</v>
      </c>
      <c r="D91" s="68" t="s">
        <v>35</v>
      </c>
      <c r="E91" s="68" t="s">
        <v>1627</v>
      </c>
      <c r="F91" s="30">
        <v>23</v>
      </c>
    </row>
    <row r="92" spans="1:10" s="3" customFormat="1" ht="15.75" x14ac:dyDescent="0.25">
      <c r="A92" s="21"/>
      <c r="B92" s="21"/>
      <c r="C92" s="24">
        <v>2</v>
      </c>
      <c r="D92" s="68" t="s">
        <v>1629</v>
      </c>
      <c r="E92" s="68" t="s">
        <v>1628</v>
      </c>
      <c r="F92" s="30">
        <v>20</v>
      </c>
    </row>
    <row r="93" spans="1:10" s="3" customFormat="1" ht="15.75" x14ac:dyDescent="0.25">
      <c r="A93" s="21"/>
      <c r="B93" s="21"/>
      <c r="C93" s="24">
        <v>3</v>
      </c>
      <c r="D93" s="68" t="s">
        <v>1742</v>
      </c>
      <c r="E93" s="68" t="s">
        <v>1741</v>
      </c>
      <c r="F93" s="30">
        <v>12</v>
      </c>
    </row>
    <row r="94" spans="1:10" s="3" customFormat="1" ht="31.5" x14ac:dyDescent="0.25">
      <c r="A94" s="21"/>
      <c r="B94" s="21">
        <v>33</v>
      </c>
      <c r="C94" s="21">
        <v>0</v>
      </c>
      <c r="D94" s="46" t="s">
        <v>1424</v>
      </c>
      <c r="E94" s="47" t="s">
        <v>1423</v>
      </c>
      <c r="F94" s="54">
        <f>SUM(F95:F97)</f>
        <v>53</v>
      </c>
    </row>
    <row r="95" spans="1:10" s="3" customFormat="1" ht="15.75" x14ac:dyDescent="0.25">
      <c r="A95" s="21"/>
      <c r="B95" s="21"/>
      <c r="C95" s="24">
        <v>1</v>
      </c>
      <c r="D95" s="77" t="s">
        <v>1665</v>
      </c>
      <c r="E95" s="79" t="s">
        <v>1630</v>
      </c>
      <c r="F95" s="80">
        <v>18</v>
      </c>
    </row>
    <row r="96" spans="1:10" s="3" customFormat="1" ht="15.75" x14ac:dyDescent="0.25">
      <c r="A96" s="21"/>
      <c r="B96" s="21"/>
      <c r="C96" s="24">
        <v>2</v>
      </c>
      <c r="D96" s="77" t="s">
        <v>1634</v>
      </c>
      <c r="E96" s="79" t="s">
        <v>1631</v>
      </c>
      <c r="F96" s="80">
        <v>23</v>
      </c>
    </row>
    <row r="97" spans="1:6" s="3" customFormat="1" ht="15.75" x14ac:dyDescent="0.25">
      <c r="A97" s="21"/>
      <c r="B97" s="21"/>
      <c r="C97" s="24">
        <v>4</v>
      </c>
      <c r="D97" s="77" t="s">
        <v>1636</v>
      </c>
      <c r="E97" s="79" t="s">
        <v>1633</v>
      </c>
      <c r="F97" s="80">
        <v>12</v>
      </c>
    </row>
    <row r="98" spans="1:6" s="3" customFormat="1" ht="18.75" x14ac:dyDescent="0.25">
      <c r="A98" s="21"/>
      <c r="B98" s="51" t="s">
        <v>1382</v>
      </c>
      <c r="C98" s="48"/>
      <c r="D98" s="50" t="s">
        <v>1384</v>
      </c>
      <c r="E98" s="50" t="s">
        <v>1383</v>
      </c>
      <c r="F98" s="69">
        <f>SUM(F99,F104,F105,F106,F113,F114,F119,F120)</f>
        <v>406</v>
      </c>
    </row>
    <row r="99" spans="1:6" s="3" customFormat="1" ht="31.5" x14ac:dyDescent="0.25">
      <c r="A99" s="21"/>
      <c r="B99" s="21">
        <v>34</v>
      </c>
      <c r="C99" s="21">
        <v>0</v>
      </c>
      <c r="D99" s="23" t="s">
        <v>1429</v>
      </c>
      <c r="E99" s="22" t="s">
        <v>1428</v>
      </c>
      <c r="F99" s="22">
        <f>SUM(F100:F103)</f>
        <v>31</v>
      </c>
    </row>
    <row r="100" spans="1:6" s="3" customFormat="1" ht="15.75" x14ac:dyDescent="0.25">
      <c r="A100" s="21"/>
      <c r="B100" s="21"/>
      <c r="C100" s="24">
        <v>1</v>
      </c>
      <c r="D100" s="30" t="s">
        <v>1430</v>
      </c>
      <c r="E100" s="68" t="s">
        <v>1104</v>
      </c>
      <c r="F100" s="68">
        <v>13</v>
      </c>
    </row>
    <row r="101" spans="1:6" s="3" customFormat="1" ht="15.75" x14ac:dyDescent="0.25">
      <c r="A101" s="21"/>
      <c r="B101" s="21"/>
      <c r="C101" s="24">
        <v>2</v>
      </c>
      <c r="D101" s="30" t="s">
        <v>1412</v>
      </c>
      <c r="E101" s="68" t="s">
        <v>1413</v>
      </c>
      <c r="F101" s="68">
        <v>3</v>
      </c>
    </row>
    <row r="102" spans="1:6" ht="15.75" x14ac:dyDescent="0.25">
      <c r="A102" s="21"/>
      <c r="B102" s="21"/>
      <c r="C102" s="24">
        <v>3</v>
      </c>
      <c r="D102" s="30" t="s">
        <v>1456</v>
      </c>
      <c r="E102" s="68" t="s">
        <v>1793</v>
      </c>
      <c r="F102" s="68">
        <v>12</v>
      </c>
    </row>
    <row r="103" spans="1:6" ht="15.75" x14ac:dyDescent="0.25">
      <c r="A103" s="21"/>
      <c r="B103" s="24"/>
      <c r="C103" s="24">
        <v>4</v>
      </c>
      <c r="D103" s="30" t="s">
        <v>1473</v>
      </c>
      <c r="E103" s="68" t="s">
        <v>1348</v>
      </c>
      <c r="F103" s="68">
        <v>3</v>
      </c>
    </row>
    <row r="104" spans="1:6" s="3" customFormat="1" ht="31.5" x14ac:dyDescent="0.25">
      <c r="A104" s="21"/>
      <c r="B104" s="21">
        <v>35</v>
      </c>
      <c r="C104" s="21">
        <v>0</v>
      </c>
      <c r="D104" s="22" t="s">
        <v>1434</v>
      </c>
      <c r="E104" s="22" t="s">
        <v>1433</v>
      </c>
      <c r="F104" s="23">
        <v>10</v>
      </c>
    </row>
    <row r="105" spans="1:6" s="3" customFormat="1" ht="31.5" x14ac:dyDescent="0.25">
      <c r="A105" s="21"/>
      <c r="B105" s="21">
        <v>36</v>
      </c>
      <c r="C105" s="21">
        <v>0</v>
      </c>
      <c r="D105" s="22" t="s">
        <v>1436</v>
      </c>
      <c r="E105" s="22" t="s">
        <v>1435</v>
      </c>
      <c r="F105" s="23">
        <v>22</v>
      </c>
    </row>
    <row r="106" spans="1:6" s="3" customFormat="1" ht="19.5" customHeight="1" x14ac:dyDescent="0.25">
      <c r="A106" s="21"/>
      <c r="B106" s="21">
        <v>37</v>
      </c>
      <c r="C106" s="21">
        <v>0</v>
      </c>
      <c r="D106" s="22" t="s">
        <v>1437</v>
      </c>
      <c r="E106" s="22" t="s">
        <v>1438</v>
      </c>
      <c r="F106" s="23">
        <f>SUM(F107:F112)</f>
        <v>205</v>
      </c>
    </row>
    <row r="107" spans="1:6" s="3" customFormat="1" ht="15.75" x14ac:dyDescent="0.25">
      <c r="A107" s="21"/>
      <c r="B107" s="21"/>
      <c r="C107" s="24">
        <v>1</v>
      </c>
      <c r="D107" s="68" t="s">
        <v>1439</v>
      </c>
      <c r="E107" s="68" t="s">
        <v>1445</v>
      </c>
      <c r="F107" s="30">
        <v>12</v>
      </c>
    </row>
    <row r="108" spans="1:6" s="3" customFormat="1" ht="15.75" x14ac:dyDescent="0.25">
      <c r="A108" s="21"/>
      <c r="B108" s="21"/>
      <c r="C108" s="24">
        <v>2</v>
      </c>
      <c r="D108" s="68" t="s">
        <v>129</v>
      </c>
      <c r="E108" s="68" t="s">
        <v>1731</v>
      </c>
      <c r="F108" s="30">
        <v>7</v>
      </c>
    </row>
    <row r="109" spans="1:6" s="3" customFormat="1" ht="15.75" x14ac:dyDescent="0.25">
      <c r="A109" s="21"/>
      <c r="B109" s="21"/>
      <c r="C109" s="24">
        <v>3</v>
      </c>
      <c r="D109" s="68" t="s">
        <v>136</v>
      </c>
      <c r="E109" s="68" t="s">
        <v>446</v>
      </c>
      <c r="F109" s="30">
        <v>8</v>
      </c>
    </row>
    <row r="110" spans="1:6" s="3" customFormat="1" ht="15.75" x14ac:dyDescent="0.25">
      <c r="A110" s="21"/>
      <c r="B110" s="21"/>
      <c r="C110" s="24">
        <v>4</v>
      </c>
      <c r="D110" s="68" t="s">
        <v>138</v>
      </c>
      <c r="E110" s="68" t="s">
        <v>328</v>
      </c>
      <c r="F110" s="30">
        <v>51</v>
      </c>
    </row>
    <row r="111" spans="1:6" s="3" customFormat="1" ht="15.75" x14ac:dyDescent="0.25">
      <c r="A111" s="21"/>
      <c r="B111" s="21"/>
      <c r="C111" s="24">
        <v>5</v>
      </c>
      <c r="D111" s="68" t="s">
        <v>1745</v>
      </c>
      <c r="E111" s="68" t="s">
        <v>1746</v>
      </c>
      <c r="F111" s="30">
        <v>82</v>
      </c>
    </row>
    <row r="112" spans="1:6" ht="30" x14ac:dyDescent="0.25">
      <c r="A112" s="21"/>
      <c r="B112" s="21"/>
      <c r="C112" s="24">
        <v>6</v>
      </c>
      <c r="D112" s="68" t="s">
        <v>1747</v>
      </c>
      <c r="E112" s="68" t="s">
        <v>1748</v>
      </c>
      <c r="F112" s="30">
        <v>45</v>
      </c>
    </row>
    <row r="113" spans="1:10" ht="31.5" x14ac:dyDescent="0.25">
      <c r="A113" s="21"/>
      <c r="B113" s="21">
        <v>38</v>
      </c>
      <c r="C113" s="21">
        <v>0</v>
      </c>
      <c r="D113" s="22" t="s">
        <v>1447</v>
      </c>
      <c r="E113" s="22" t="s">
        <v>1446</v>
      </c>
      <c r="F113" s="23">
        <v>13</v>
      </c>
    </row>
    <row r="114" spans="1:10" ht="31.5" x14ac:dyDescent="0.25">
      <c r="A114" s="21"/>
      <c r="B114" s="21">
        <v>39</v>
      </c>
      <c r="C114" s="21">
        <v>0</v>
      </c>
      <c r="D114" s="22" t="s">
        <v>1430</v>
      </c>
      <c r="E114" s="22" t="s">
        <v>1448</v>
      </c>
      <c r="F114" s="23">
        <f>SUM(F115:F118)</f>
        <v>89</v>
      </c>
    </row>
    <row r="115" spans="1:10" ht="15.75" x14ac:dyDescent="0.25">
      <c r="A115" s="21"/>
      <c r="B115" s="21"/>
      <c r="C115" s="24">
        <v>1</v>
      </c>
      <c r="D115" s="68" t="s">
        <v>1646</v>
      </c>
      <c r="E115" s="68" t="s">
        <v>285</v>
      </c>
      <c r="F115" s="30">
        <v>4</v>
      </c>
    </row>
    <row r="116" spans="1:10" ht="15.75" x14ac:dyDescent="0.25">
      <c r="A116" s="21"/>
      <c r="B116" s="21"/>
      <c r="C116" s="24">
        <v>2</v>
      </c>
      <c r="D116" s="68" t="s">
        <v>1822</v>
      </c>
      <c r="E116" s="68" t="s">
        <v>430</v>
      </c>
      <c r="F116" s="30">
        <v>54</v>
      </c>
    </row>
    <row r="117" spans="1:10" ht="15.75" x14ac:dyDescent="0.25">
      <c r="A117" s="21"/>
      <c r="B117" s="21"/>
      <c r="C117" s="24">
        <v>3</v>
      </c>
      <c r="D117" s="68" t="s">
        <v>1647</v>
      </c>
      <c r="E117" s="68" t="s">
        <v>1648</v>
      </c>
      <c r="F117" s="30">
        <v>12</v>
      </c>
    </row>
    <row r="118" spans="1:10" ht="15.75" x14ac:dyDescent="0.25">
      <c r="A118" s="21"/>
      <c r="B118" s="21"/>
      <c r="C118" s="24">
        <v>4</v>
      </c>
      <c r="D118" s="68" t="s">
        <v>201</v>
      </c>
      <c r="E118" s="68" t="s">
        <v>321</v>
      </c>
      <c r="F118" s="30">
        <v>19</v>
      </c>
    </row>
    <row r="119" spans="1:10" s="3" customFormat="1" ht="15.75" x14ac:dyDescent="0.25">
      <c r="A119" s="21"/>
      <c r="B119" s="21">
        <v>40</v>
      </c>
      <c r="C119" s="21">
        <v>0</v>
      </c>
      <c r="D119" s="22" t="s">
        <v>1452</v>
      </c>
      <c r="E119" s="22" t="s">
        <v>1449</v>
      </c>
      <c r="F119" s="23">
        <v>5</v>
      </c>
    </row>
    <row r="120" spans="1:10" s="3" customFormat="1" ht="31.5" x14ac:dyDescent="0.25">
      <c r="A120" s="21"/>
      <c r="B120" s="21">
        <v>41</v>
      </c>
      <c r="C120" s="21">
        <v>0</v>
      </c>
      <c r="D120" s="22" t="s">
        <v>1451</v>
      </c>
      <c r="E120" s="22" t="s">
        <v>1450</v>
      </c>
      <c r="F120" s="23">
        <f>SUM(F121:F123)</f>
        <v>31</v>
      </c>
    </row>
    <row r="121" spans="1:10" s="3" customFormat="1" ht="15.75" x14ac:dyDescent="0.25">
      <c r="A121" s="21"/>
      <c r="B121" s="21"/>
      <c r="C121" s="81">
        <v>1</v>
      </c>
      <c r="D121" s="68" t="s">
        <v>738</v>
      </c>
      <c r="E121" s="68" t="s">
        <v>1652</v>
      </c>
      <c r="F121" s="68">
        <v>8</v>
      </c>
    </row>
    <row r="122" spans="1:10" s="3" customFormat="1" ht="15.75" x14ac:dyDescent="0.25">
      <c r="A122" s="21"/>
      <c r="B122" s="21"/>
      <c r="C122" s="81">
        <v>2</v>
      </c>
      <c r="D122" s="68" t="s">
        <v>1750</v>
      </c>
      <c r="E122" s="68" t="s">
        <v>1749</v>
      </c>
      <c r="F122" s="68">
        <v>4</v>
      </c>
    </row>
    <row r="123" spans="1:10" s="32" customFormat="1" ht="15.75" x14ac:dyDescent="0.25">
      <c r="A123" s="21"/>
      <c r="B123" s="21"/>
      <c r="C123" s="81">
        <v>4</v>
      </c>
      <c r="D123" s="68" t="s">
        <v>1657</v>
      </c>
      <c r="E123" s="68" t="s">
        <v>1751</v>
      </c>
      <c r="F123" s="68">
        <v>19</v>
      </c>
      <c r="G123" s="3"/>
      <c r="H123" s="3"/>
      <c r="I123" s="3"/>
      <c r="J123" s="3"/>
    </row>
    <row r="124" spans="1:10" s="32" customFormat="1" ht="18.75" x14ac:dyDescent="0.25">
      <c r="A124" s="17"/>
      <c r="B124" s="56"/>
      <c r="C124" s="48"/>
      <c r="D124" s="50"/>
      <c r="E124" s="50"/>
      <c r="F124" s="54"/>
      <c r="G124" s="3"/>
      <c r="H124" s="3"/>
      <c r="I124" s="3"/>
      <c r="J124" s="3"/>
    </row>
    <row r="125" spans="1:10" s="32" customFormat="1" ht="18.75" x14ac:dyDescent="0.25">
      <c r="A125" s="17"/>
      <c r="B125" s="56"/>
      <c r="C125" s="48"/>
      <c r="D125" s="50"/>
      <c r="E125" s="50"/>
      <c r="F125" s="54"/>
      <c r="G125" s="3"/>
      <c r="H125" s="3"/>
      <c r="I125" s="3"/>
      <c r="J125" s="3"/>
    </row>
    <row r="126" spans="1:10" s="32" customFormat="1" ht="18.75" x14ac:dyDescent="0.25">
      <c r="A126" s="17">
        <v>3</v>
      </c>
      <c r="B126" s="57"/>
      <c r="C126" s="48"/>
      <c r="D126" s="19" t="s">
        <v>1385</v>
      </c>
      <c r="E126" s="19" t="s">
        <v>1386</v>
      </c>
      <c r="F126" s="20">
        <f>SUM(F127,F142,F154,F178,F185)</f>
        <v>832</v>
      </c>
      <c r="G126" s="3"/>
      <c r="H126" s="3"/>
      <c r="I126" s="3"/>
      <c r="J126" s="3"/>
    </row>
    <row r="127" spans="1:10" s="32" customFormat="1" ht="34.5" x14ac:dyDescent="0.25">
      <c r="A127" s="17"/>
      <c r="B127" s="56" t="s">
        <v>1387</v>
      </c>
      <c r="C127" s="48"/>
      <c r="D127" s="50" t="s">
        <v>1388</v>
      </c>
      <c r="E127" s="50" t="s">
        <v>1389</v>
      </c>
      <c r="F127" s="54">
        <f>SUM(F128,F129,F134,F137)</f>
        <v>114</v>
      </c>
      <c r="G127" s="3"/>
      <c r="H127" s="3"/>
      <c r="I127" s="3"/>
      <c r="J127" s="3"/>
    </row>
    <row r="128" spans="1:10" s="32" customFormat="1" ht="31.5" x14ac:dyDescent="0.25">
      <c r="A128" s="21"/>
      <c r="B128" s="21">
        <v>42</v>
      </c>
      <c r="C128" s="21">
        <v>0</v>
      </c>
      <c r="D128" s="22" t="s">
        <v>1280</v>
      </c>
      <c r="E128" s="46" t="s">
        <v>1390</v>
      </c>
      <c r="F128" s="23">
        <v>8</v>
      </c>
      <c r="G128" s="3"/>
      <c r="H128" s="3"/>
      <c r="I128" s="3"/>
      <c r="J128" s="3"/>
    </row>
    <row r="129" spans="1:10" s="32" customFormat="1" ht="31.5" x14ac:dyDescent="0.25">
      <c r="A129" s="21"/>
      <c r="B129" s="21">
        <v>43</v>
      </c>
      <c r="C129" s="21">
        <v>0</v>
      </c>
      <c r="D129" s="22" t="s">
        <v>73</v>
      </c>
      <c r="E129" s="22" t="s">
        <v>1468</v>
      </c>
      <c r="F129" s="23">
        <f>SUM(F130:F133)</f>
        <v>44</v>
      </c>
      <c r="G129" s="3"/>
      <c r="H129" s="3"/>
      <c r="I129" s="3"/>
      <c r="J129" s="3"/>
    </row>
    <row r="130" spans="1:10" s="32" customFormat="1" ht="30" x14ac:dyDescent="0.25">
      <c r="A130" s="21"/>
      <c r="B130" s="21"/>
      <c r="C130" s="24">
        <v>1</v>
      </c>
      <c r="D130" s="68" t="s">
        <v>181</v>
      </c>
      <c r="E130" s="68" t="s">
        <v>1469</v>
      </c>
      <c r="F130" s="30">
        <v>22</v>
      </c>
      <c r="G130" s="3"/>
      <c r="H130" s="3"/>
      <c r="I130" s="3"/>
      <c r="J130" s="3"/>
    </row>
    <row r="131" spans="1:10" s="32" customFormat="1" ht="15.75" x14ac:dyDescent="0.25">
      <c r="A131" s="21"/>
      <c r="B131" s="21"/>
      <c r="C131" s="24">
        <v>2</v>
      </c>
      <c r="D131" s="68" t="s">
        <v>1470</v>
      </c>
      <c r="E131" s="68" t="s">
        <v>1474</v>
      </c>
      <c r="F131" s="30">
        <v>4</v>
      </c>
      <c r="G131" s="3"/>
      <c r="H131" s="3"/>
      <c r="I131" s="3"/>
      <c r="J131" s="3"/>
    </row>
    <row r="132" spans="1:10" s="32" customFormat="1" ht="15.75" x14ac:dyDescent="0.25">
      <c r="A132" s="21"/>
      <c r="B132" s="21"/>
      <c r="C132" s="24">
        <v>3</v>
      </c>
      <c r="D132" s="68" t="s">
        <v>136</v>
      </c>
      <c r="E132" s="68" t="s">
        <v>1668</v>
      </c>
      <c r="F132" s="30">
        <v>11</v>
      </c>
      <c r="G132" s="3"/>
      <c r="H132" s="3"/>
      <c r="I132" s="3"/>
      <c r="J132" s="3"/>
    </row>
    <row r="133" spans="1:10" s="32" customFormat="1" ht="15.75" x14ac:dyDescent="0.25">
      <c r="A133" s="21"/>
      <c r="B133" s="21"/>
      <c r="C133" s="24">
        <v>4</v>
      </c>
      <c r="D133" s="30" t="s">
        <v>1473</v>
      </c>
      <c r="E133" s="30" t="s">
        <v>1348</v>
      </c>
      <c r="F133" s="30">
        <v>7</v>
      </c>
      <c r="G133" s="3"/>
      <c r="H133" s="3"/>
      <c r="I133" s="3"/>
      <c r="J133" s="3"/>
    </row>
    <row r="134" spans="1:10" ht="31.5" x14ac:dyDescent="0.25">
      <c r="A134" s="21"/>
      <c r="B134" s="21">
        <v>44</v>
      </c>
      <c r="C134" s="21">
        <v>0</v>
      </c>
      <c r="D134" s="22" t="s">
        <v>1460</v>
      </c>
      <c r="E134" s="22" t="s">
        <v>1461</v>
      </c>
      <c r="F134" s="23">
        <f>SUM(F135:F136)</f>
        <v>33</v>
      </c>
    </row>
    <row r="135" spans="1:10" ht="15.75" x14ac:dyDescent="0.25">
      <c r="A135" s="21"/>
      <c r="B135" s="21"/>
      <c r="C135" s="24">
        <v>1</v>
      </c>
      <c r="D135" s="68" t="s">
        <v>1315</v>
      </c>
      <c r="E135" s="68" t="s">
        <v>1314</v>
      </c>
      <c r="F135" s="30">
        <v>8</v>
      </c>
    </row>
    <row r="136" spans="1:10" ht="15.75" x14ac:dyDescent="0.25">
      <c r="A136" s="21"/>
      <c r="B136" s="21"/>
      <c r="C136" s="24">
        <v>2</v>
      </c>
      <c r="D136" s="68" t="s">
        <v>1050</v>
      </c>
      <c r="E136" s="68" t="s">
        <v>1752</v>
      </c>
      <c r="F136" s="30">
        <v>25</v>
      </c>
    </row>
    <row r="137" spans="1:10" ht="47.25" x14ac:dyDescent="0.25">
      <c r="A137" s="21"/>
      <c r="B137" s="21">
        <v>45</v>
      </c>
      <c r="C137" s="21">
        <v>0</v>
      </c>
      <c r="D137" s="22" t="s">
        <v>1463</v>
      </c>
      <c r="E137" s="22" t="s">
        <v>1462</v>
      </c>
      <c r="F137" s="23">
        <f>SUM(F138:F141)</f>
        <v>29</v>
      </c>
    </row>
    <row r="138" spans="1:10" ht="15.75" x14ac:dyDescent="0.25">
      <c r="A138" s="21"/>
      <c r="B138" s="21"/>
      <c r="C138" s="24">
        <v>1</v>
      </c>
      <c r="D138" s="68" t="s">
        <v>1315</v>
      </c>
      <c r="E138" s="68" t="s">
        <v>1314</v>
      </c>
      <c r="F138" s="30">
        <v>8</v>
      </c>
    </row>
    <row r="139" spans="1:10" ht="15.75" x14ac:dyDescent="0.25">
      <c r="A139" s="21"/>
      <c r="B139" s="21"/>
      <c r="C139" s="24">
        <v>2</v>
      </c>
      <c r="D139" s="68" t="s">
        <v>1464</v>
      </c>
      <c r="E139" s="68" t="s">
        <v>1465</v>
      </c>
      <c r="F139" s="30">
        <v>10</v>
      </c>
    </row>
    <row r="140" spans="1:10" ht="15.75" x14ac:dyDescent="0.25">
      <c r="A140" s="21"/>
      <c r="B140" s="21"/>
      <c r="C140" s="24">
        <v>3</v>
      </c>
      <c r="D140" s="68" t="s">
        <v>53</v>
      </c>
      <c r="E140" s="68" t="s">
        <v>1570</v>
      </c>
      <c r="F140" s="23">
        <v>7</v>
      </c>
    </row>
    <row r="141" spans="1:10" ht="15.75" x14ac:dyDescent="0.25">
      <c r="A141" s="21"/>
      <c r="B141" s="21"/>
      <c r="C141" s="24">
        <v>4</v>
      </c>
      <c r="D141" s="68" t="s">
        <v>1473</v>
      </c>
      <c r="E141" s="68" t="s">
        <v>1348</v>
      </c>
      <c r="F141" s="30">
        <v>4</v>
      </c>
    </row>
    <row r="142" spans="1:10" ht="17.25" x14ac:dyDescent="0.25">
      <c r="A142" s="21"/>
      <c r="B142" s="48" t="s">
        <v>1453</v>
      </c>
      <c r="C142" s="48"/>
      <c r="D142" s="50" t="s">
        <v>83</v>
      </c>
      <c r="E142" s="50" t="s">
        <v>1182</v>
      </c>
      <c r="F142" s="54">
        <f>SUM(F143,F144,F147,F152,F153)</f>
        <v>131</v>
      </c>
    </row>
    <row r="143" spans="1:10" ht="31.5" x14ac:dyDescent="0.25">
      <c r="A143" s="21"/>
      <c r="B143" s="21">
        <v>46</v>
      </c>
      <c r="C143" s="21">
        <v>0</v>
      </c>
      <c r="D143" s="22" t="s">
        <v>1476</v>
      </c>
      <c r="E143" s="22" t="s">
        <v>1475</v>
      </c>
      <c r="F143" s="23">
        <v>7</v>
      </c>
    </row>
    <row r="144" spans="1:10" ht="32.25" customHeight="1" x14ac:dyDescent="0.25">
      <c r="A144" s="21"/>
      <c r="B144" s="21">
        <v>47</v>
      </c>
      <c r="C144" s="21">
        <v>0</v>
      </c>
      <c r="D144" s="22" t="s">
        <v>1477</v>
      </c>
      <c r="E144" s="22" t="s">
        <v>1478</v>
      </c>
      <c r="F144" s="23">
        <f>SUM(F145:F146)</f>
        <v>22</v>
      </c>
    </row>
    <row r="145" spans="1:10" ht="15.75" customHeight="1" x14ac:dyDescent="0.25">
      <c r="A145" s="21"/>
      <c r="B145" s="24"/>
      <c r="C145" s="24">
        <v>1</v>
      </c>
      <c r="D145" s="68" t="s">
        <v>1753</v>
      </c>
      <c r="E145" s="68" t="s">
        <v>1672</v>
      </c>
      <c r="F145" s="30">
        <v>15</v>
      </c>
    </row>
    <row r="146" spans="1:10" ht="15.75" customHeight="1" x14ac:dyDescent="0.25">
      <c r="A146" s="21"/>
      <c r="B146" s="24"/>
      <c r="C146" s="24">
        <v>2</v>
      </c>
      <c r="D146" s="68" t="s">
        <v>1754</v>
      </c>
      <c r="E146" s="68" t="s">
        <v>1755</v>
      </c>
      <c r="F146" s="30">
        <v>7</v>
      </c>
    </row>
    <row r="147" spans="1:10" s="3" customFormat="1" ht="31.5" x14ac:dyDescent="0.25">
      <c r="A147" s="21"/>
      <c r="B147" s="21">
        <v>48</v>
      </c>
      <c r="C147" s="21">
        <v>0</v>
      </c>
      <c r="D147" s="22" t="s">
        <v>1479</v>
      </c>
      <c r="E147" s="22" t="s">
        <v>1484</v>
      </c>
      <c r="F147" s="23">
        <f>SUM(F148:F151)</f>
        <v>86</v>
      </c>
    </row>
    <row r="148" spans="1:10" s="3" customFormat="1" ht="15.75" x14ac:dyDescent="0.25">
      <c r="A148" s="21"/>
      <c r="B148" s="24"/>
      <c r="C148" s="24">
        <v>1</v>
      </c>
      <c r="D148" s="68" t="s">
        <v>1795</v>
      </c>
      <c r="E148" s="70" t="s">
        <v>1794</v>
      </c>
      <c r="F148" s="30">
        <v>47</v>
      </c>
    </row>
    <row r="149" spans="1:10" s="3" customFormat="1" ht="15.75" x14ac:dyDescent="0.25">
      <c r="A149" s="21"/>
      <c r="B149" s="24"/>
      <c r="C149" s="24">
        <v>2</v>
      </c>
      <c r="D149" s="68" t="s">
        <v>1796</v>
      </c>
      <c r="E149" s="70" t="s">
        <v>1797</v>
      </c>
      <c r="F149" s="30">
        <v>5</v>
      </c>
    </row>
    <row r="150" spans="1:10" s="3" customFormat="1" ht="15.75" x14ac:dyDescent="0.25">
      <c r="A150" s="21"/>
      <c r="B150" s="24"/>
      <c r="C150" s="24">
        <v>3</v>
      </c>
      <c r="D150" s="8" t="s">
        <v>1799</v>
      </c>
      <c r="E150" s="68" t="s">
        <v>1798</v>
      </c>
      <c r="F150" s="30">
        <v>18</v>
      </c>
    </row>
    <row r="151" spans="1:10" s="3" customFormat="1" ht="15.75" x14ac:dyDescent="0.25">
      <c r="A151" s="21"/>
      <c r="B151" s="24"/>
      <c r="C151" s="24">
        <v>4</v>
      </c>
      <c r="D151" s="68" t="s">
        <v>1473</v>
      </c>
      <c r="E151" s="68" t="s">
        <v>1348</v>
      </c>
      <c r="F151" s="30">
        <v>16</v>
      </c>
    </row>
    <row r="152" spans="1:10" s="3" customFormat="1" ht="31.5" x14ac:dyDescent="0.25">
      <c r="A152" s="10"/>
      <c r="B152" s="21">
        <v>49</v>
      </c>
      <c r="C152" s="21">
        <v>0</v>
      </c>
      <c r="D152" s="22" t="s">
        <v>1481</v>
      </c>
      <c r="E152" s="22" t="s">
        <v>1480</v>
      </c>
      <c r="F152" s="23">
        <v>10</v>
      </c>
    </row>
    <row r="153" spans="1:10" s="3" customFormat="1" ht="47.25" x14ac:dyDescent="0.25">
      <c r="A153" s="10"/>
      <c r="B153" s="21">
        <v>50</v>
      </c>
      <c r="C153" s="21">
        <v>0</v>
      </c>
      <c r="D153" s="22" t="s">
        <v>1483</v>
      </c>
      <c r="E153" s="22" t="s">
        <v>1482</v>
      </c>
      <c r="F153" s="23">
        <v>6</v>
      </c>
    </row>
    <row r="154" spans="1:10" s="3" customFormat="1" ht="17.25" x14ac:dyDescent="0.25">
      <c r="A154" s="10"/>
      <c r="B154" s="48" t="s">
        <v>1454</v>
      </c>
      <c r="C154" s="48"/>
      <c r="D154" s="50" t="s">
        <v>1412</v>
      </c>
      <c r="E154" s="50" t="s">
        <v>1413</v>
      </c>
      <c r="F154" s="54">
        <f>SUM(F155,F156,F165,F169,F172,F173,F176,F177)</f>
        <v>198</v>
      </c>
      <c r="G154"/>
      <c r="H154"/>
      <c r="I154"/>
      <c r="J154"/>
    </row>
    <row r="155" spans="1:10" s="3" customFormat="1" ht="15.75" x14ac:dyDescent="0.25">
      <c r="A155" s="21"/>
      <c r="B155" s="21">
        <v>51</v>
      </c>
      <c r="C155" s="21">
        <v>0</v>
      </c>
      <c r="D155" s="3" t="s">
        <v>1760</v>
      </c>
      <c r="E155" s="3" t="s">
        <v>1759</v>
      </c>
      <c r="F155" s="23">
        <v>13</v>
      </c>
      <c r="G155"/>
      <c r="H155"/>
      <c r="I155"/>
      <c r="J155"/>
    </row>
    <row r="156" spans="1:10" s="3" customFormat="1" ht="15.75" x14ac:dyDescent="0.25">
      <c r="A156" s="21"/>
      <c r="B156" s="21">
        <v>52</v>
      </c>
      <c r="C156" s="21">
        <v>0</v>
      </c>
      <c r="D156" s="22" t="s">
        <v>104</v>
      </c>
      <c r="E156" s="22" t="s">
        <v>1488</v>
      </c>
      <c r="F156" s="23">
        <f>SUM(F157:F164)</f>
        <v>53</v>
      </c>
      <c r="G156"/>
      <c r="H156"/>
      <c r="I156"/>
      <c r="J156"/>
    </row>
    <row r="157" spans="1:10" s="3" customFormat="1" ht="15.75" x14ac:dyDescent="0.25">
      <c r="A157" s="21"/>
      <c r="B157" s="21"/>
      <c r="C157" s="24">
        <v>1</v>
      </c>
      <c r="D157" s="68" t="s">
        <v>1810</v>
      </c>
      <c r="E157" s="68" t="s">
        <v>1803</v>
      </c>
      <c r="F157" s="30">
        <v>3</v>
      </c>
      <c r="G157"/>
      <c r="H157"/>
      <c r="I157"/>
      <c r="J157"/>
    </row>
    <row r="158" spans="1:10" s="3" customFormat="1" ht="30" x14ac:dyDescent="0.25">
      <c r="A158" s="21"/>
      <c r="B158" s="21"/>
      <c r="C158" s="24">
        <v>2</v>
      </c>
      <c r="D158" s="68" t="s">
        <v>1811</v>
      </c>
      <c r="E158" s="68" t="s">
        <v>1804</v>
      </c>
      <c r="F158" s="30">
        <v>5</v>
      </c>
      <c r="G158"/>
      <c r="H158"/>
      <c r="I158"/>
      <c r="J158"/>
    </row>
    <row r="159" spans="1:10" s="3" customFormat="1" ht="15.75" x14ac:dyDescent="0.25">
      <c r="A159" s="21"/>
      <c r="B159" s="21"/>
      <c r="C159" s="24">
        <v>3</v>
      </c>
      <c r="D159" s="68" t="s">
        <v>109</v>
      </c>
      <c r="E159" s="68" t="s">
        <v>302</v>
      </c>
      <c r="F159" s="30">
        <v>1</v>
      </c>
      <c r="G159"/>
      <c r="H159"/>
      <c r="I159"/>
      <c r="J159"/>
    </row>
    <row r="160" spans="1:10" s="3" customFormat="1" ht="15.75" x14ac:dyDescent="0.25">
      <c r="A160" s="21"/>
      <c r="B160" s="21"/>
      <c r="C160" s="24">
        <v>4</v>
      </c>
      <c r="D160" s="68" t="s">
        <v>1805</v>
      </c>
      <c r="E160" s="68" t="s">
        <v>1806</v>
      </c>
      <c r="F160" s="30">
        <v>6</v>
      </c>
      <c r="G160"/>
      <c r="H160"/>
      <c r="I160"/>
      <c r="J160"/>
    </row>
    <row r="161" spans="1:10" s="3" customFormat="1" ht="15.75" x14ac:dyDescent="0.25">
      <c r="A161" s="21"/>
      <c r="B161" s="21"/>
      <c r="C161" s="24">
        <v>5</v>
      </c>
      <c r="D161" s="68" t="s">
        <v>1808</v>
      </c>
      <c r="E161" s="68" t="s">
        <v>1807</v>
      </c>
      <c r="F161" s="30">
        <v>8</v>
      </c>
      <c r="G161"/>
      <c r="H161"/>
      <c r="I161"/>
      <c r="J161"/>
    </row>
    <row r="162" spans="1:10" s="3" customFormat="1" ht="15.75" x14ac:dyDescent="0.25">
      <c r="A162" s="21"/>
      <c r="B162" s="21"/>
      <c r="C162" s="24">
        <v>6</v>
      </c>
      <c r="D162" s="68" t="s">
        <v>1384</v>
      </c>
      <c r="E162" s="68" t="s">
        <v>1383</v>
      </c>
      <c r="F162" s="30">
        <v>16</v>
      </c>
      <c r="G162"/>
      <c r="H162"/>
      <c r="I162"/>
      <c r="J162"/>
    </row>
    <row r="163" spans="1:10" s="3" customFormat="1" ht="15.75" x14ac:dyDescent="0.25">
      <c r="A163" s="21"/>
      <c r="B163" s="21"/>
      <c r="C163" s="24">
        <v>7</v>
      </c>
      <c r="D163" s="3" t="s">
        <v>1762</v>
      </c>
      <c r="E163" s="3" t="s">
        <v>957</v>
      </c>
      <c r="F163" s="30">
        <v>12</v>
      </c>
    </row>
    <row r="164" spans="1:10" s="3" customFormat="1" ht="15.75" x14ac:dyDescent="0.25">
      <c r="A164" s="21"/>
      <c r="B164" s="24"/>
      <c r="C164" s="24">
        <v>5</v>
      </c>
      <c r="D164" s="8" t="s">
        <v>1823</v>
      </c>
      <c r="E164" s="8" t="s">
        <v>1823</v>
      </c>
      <c r="F164" s="30">
        <v>2</v>
      </c>
    </row>
    <row r="165" spans="1:10" s="3" customFormat="1" ht="15.75" x14ac:dyDescent="0.25">
      <c r="A165" s="21"/>
      <c r="B165" s="21">
        <v>53</v>
      </c>
      <c r="C165" s="21">
        <v>0</v>
      </c>
      <c r="D165" s="22" t="s">
        <v>1494</v>
      </c>
      <c r="E165" s="22" t="s">
        <v>1493</v>
      </c>
      <c r="F165" s="23">
        <f>SUM(F166:F168)</f>
        <v>22</v>
      </c>
    </row>
    <row r="166" spans="1:10" s="3" customFormat="1" ht="15.75" x14ac:dyDescent="0.25">
      <c r="A166" s="21"/>
      <c r="B166" s="21"/>
      <c r="C166" s="21">
        <v>1</v>
      </c>
      <c r="D166" s="22" t="s">
        <v>1497</v>
      </c>
      <c r="E166" s="22" t="s">
        <v>1764</v>
      </c>
      <c r="F166" s="23">
        <v>4</v>
      </c>
    </row>
    <row r="167" spans="1:10" s="3" customFormat="1" ht="15.75" x14ac:dyDescent="0.25">
      <c r="A167" s="21"/>
      <c r="B167" s="21"/>
      <c r="C167" s="24">
        <v>2</v>
      </c>
      <c r="D167" s="68" t="s">
        <v>863</v>
      </c>
      <c r="E167" s="68" t="s">
        <v>864</v>
      </c>
      <c r="F167" s="30">
        <v>12</v>
      </c>
    </row>
    <row r="168" spans="1:10" s="3" customFormat="1" ht="30" x14ac:dyDescent="0.25">
      <c r="A168" s="21"/>
      <c r="B168" s="21"/>
      <c r="C168" s="24">
        <v>3</v>
      </c>
      <c r="D168" s="68" t="s">
        <v>1765</v>
      </c>
      <c r="E168" s="68" t="s">
        <v>1766</v>
      </c>
      <c r="F168" s="30">
        <v>6</v>
      </c>
    </row>
    <row r="169" spans="1:10" s="3" customFormat="1" ht="15.75" x14ac:dyDescent="0.25">
      <c r="A169" s="21"/>
      <c r="B169" s="21">
        <v>54</v>
      </c>
      <c r="C169" s="21">
        <v>0</v>
      </c>
      <c r="D169" s="22" t="s">
        <v>1499</v>
      </c>
      <c r="E169" s="22" t="s">
        <v>1500</v>
      </c>
      <c r="F169" s="23">
        <f>SUM(F170:F171)</f>
        <v>42</v>
      </c>
    </row>
    <row r="170" spans="1:10" s="3" customFormat="1" ht="15.75" x14ac:dyDescent="0.25">
      <c r="A170" s="21"/>
      <c r="B170" s="21"/>
      <c r="C170" s="24">
        <v>1</v>
      </c>
      <c r="D170" s="68" t="s">
        <v>1497</v>
      </c>
      <c r="E170" s="68" t="s">
        <v>1502</v>
      </c>
      <c r="F170" s="30">
        <v>14</v>
      </c>
    </row>
    <row r="171" spans="1:10" s="3" customFormat="1" ht="15.75" x14ac:dyDescent="0.25">
      <c r="A171" s="21"/>
      <c r="B171" s="21"/>
      <c r="C171" s="24">
        <v>2</v>
      </c>
      <c r="D171" s="68" t="s">
        <v>863</v>
      </c>
      <c r="E171" s="68" t="s">
        <v>864</v>
      </c>
      <c r="F171" s="30">
        <v>28</v>
      </c>
    </row>
    <row r="172" spans="1:10" s="3" customFormat="1" ht="15.75" x14ac:dyDescent="0.25">
      <c r="A172" s="21"/>
      <c r="B172" s="21">
        <v>55</v>
      </c>
      <c r="C172" s="21">
        <v>0</v>
      </c>
      <c r="D172" s="22" t="s">
        <v>1505</v>
      </c>
      <c r="E172" s="22" t="s">
        <v>1506</v>
      </c>
      <c r="F172" s="23">
        <v>1</v>
      </c>
    </row>
    <row r="173" spans="1:10" s="3" customFormat="1" ht="15.75" x14ac:dyDescent="0.25">
      <c r="A173" s="21"/>
      <c r="B173" s="21">
        <v>56</v>
      </c>
      <c r="C173" s="21">
        <v>0</v>
      </c>
      <c r="D173" s="22" t="s">
        <v>1566</v>
      </c>
      <c r="E173" s="22" t="s">
        <v>1513</v>
      </c>
      <c r="F173" s="23">
        <f>SUM(F174:F175)</f>
        <v>40</v>
      </c>
      <c r="G173"/>
      <c r="H173"/>
      <c r="I173"/>
      <c r="J173"/>
    </row>
    <row r="174" spans="1:10" s="3" customFormat="1" ht="15.75" x14ac:dyDescent="0.25">
      <c r="A174" s="21"/>
      <c r="B174" s="21"/>
      <c r="C174" s="24">
        <v>1</v>
      </c>
      <c r="D174" s="68" t="s">
        <v>863</v>
      </c>
      <c r="E174" s="68" t="s">
        <v>864</v>
      </c>
      <c r="F174" s="30">
        <v>31</v>
      </c>
      <c r="G174"/>
      <c r="H174"/>
      <c r="I174"/>
      <c r="J174"/>
    </row>
    <row r="175" spans="1:10" s="3" customFormat="1" ht="15.75" x14ac:dyDescent="0.25">
      <c r="A175" s="21"/>
      <c r="B175" s="21"/>
      <c r="C175" s="24">
        <v>2</v>
      </c>
      <c r="D175" s="8" t="s">
        <v>1768</v>
      </c>
      <c r="E175" s="8" t="s">
        <v>1767</v>
      </c>
      <c r="F175" s="30">
        <v>9</v>
      </c>
      <c r="G175"/>
      <c r="H175"/>
      <c r="I175"/>
      <c r="J175"/>
    </row>
    <row r="176" spans="1:10" ht="31.5" x14ac:dyDescent="0.25">
      <c r="A176" s="21"/>
      <c r="B176" s="21">
        <v>57</v>
      </c>
      <c r="C176" s="21">
        <v>0</v>
      </c>
      <c r="D176" s="22" t="s">
        <v>1516</v>
      </c>
      <c r="E176" s="22" t="s">
        <v>1517</v>
      </c>
      <c r="F176" s="23">
        <v>27</v>
      </c>
    </row>
    <row r="177" spans="1:6" ht="31.5" x14ac:dyDescent="0.25">
      <c r="A177" s="21"/>
      <c r="B177" s="21">
        <v>58</v>
      </c>
      <c r="C177" s="21">
        <v>0</v>
      </c>
      <c r="D177" s="22" t="s">
        <v>1518</v>
      </c>
      <c r="E177" s="22" t="s">
        <v>1519</v>
      </c>
      <c r="F177" s="23">
        <v>0</v>
      </c>
    </row>
    <row r="178" spans="1:6" ht="17.25" x14ac:dyDescent="0.25">
      <c r="A178" s="21"/>
      <c r="B178" s="48" t="s">
        <v>1455</v>
      </c>
      <c r="C178" s="48"/>
      <c r="D178" s="50" t="s">
        <v>1456</v>
      </c>
      <c r="E178" s="50" t="s">
        <v>1457</v>
      </c>
      <c r="F178" s="54">
        <f>SUM(F179:F181)</f>
        <v>123</v>
      </c>
    </row>
    <row r="179" spans="1:6" ht="15.75" x14ac:dyDescent="0.25">
      <c r="A179" s="21"/>
      <c r="B179" s="21">
        <v>59</v>
      </c>
      <c r="C179" s="21">
        <v>0</v>
      </c>
      <c r="D179" s="22" t="s">
        <v>1771</v>
      </c>
      <c r="E179" s="22" t="s">
        <v>1770</v>
      </c>
      <c r="F179" s="23">
        <v>30</v>
      </c>
    </row>
    <row r="180" spans="1:6" ht="47.25" x14ac:dyDescent="0.25">
      <c r="A180" s="21"/>
      <c r="B180" s="21">
        <v>60</v>
      </c>
      <c r="C180" s="21">
        <v>0</v>
      </c>
      <c r="D180" s="22" t="s">
        <v>1773</v>
      </c>
      <c r="E180" s="22" t="s">
        <v>1772</v>
      </c>
      <c r="F180" s="23">
        <v>21</v>
      </c>
    </row>
    <row r="181" spans="1:6" ht="31.5" x14ac:dyDescent="0.25">
      <c r="A181" s="21"/>
      <c r="B181" s="21">
        <v>61</v>
      </c>
      <c r="C181" s="21">
        <v>0</v>
      </c>
      <c r="D181" s="22" t="s">
        <v>1774</v>
      </c>
      <c r="E181" s="22" t="s">
        <v>1775</v>
      </c>
      <c r="F181" s="23">
        <f>SUM(F182:F184)</f>
        <v>72</v>
      </c>
    </row>
    <row r="182" spans="1:6" s="84" customFormat="1" ht="15.75" customHeight="1" x14ac:dyDescent="0.25">
      <c r="A182" s="24"/>
      <c r="B182" s="24"/>
      <c r="C182" s="24">
        <v>1</v>
      </c>
      <c r="D182" s="68" t="s">
        <v>1776</v>
      </c>
      <c r="E182" s="68" t="s">
        <v>1777</v>
      </c>
      <c r="F182" s="30">
        <v>50</v>
      </c>
    </row>
    <row r="183" spans="1:6" s="84" customFormat="1" ht="15.75" customHeight="1" x14ac:dyDescent="0.25">
      <c r="A183" s="24"/>
      <c r="B183" s="24"/>
      <c r="C183" s="24">
        <v>2</v>
      </c>
      <c r="D183" s="68" t="s">
        <v>1809</v>
      </c>
      <c r="E183" s="68" t="s">
        <v>1778</v>
      </c>
      <c r="F183" s="30">
        <v>16</v>
      </c>
    </row>
    <row r="184" spans="1:6" s="84" customFormat="1" ht="15.75" x14ac:dyDescent="0.25">
      <c r="A184" s="24"/>
      <c r="B184" s="24"/>
      <c r="C184" s="21">
        <v>3</v>
      </c>
      <c r="D184" s="22" t="s">
        <v>1473</v>
      </c>
      <c r="E184" s="22" t="s">
        <v>1348</v>
      </c>
      <c r="F184" s="30">
        <v>6</v>
      </c>
    </row>
    <row r="185" spans="1:6" ht="17.25" x14ac:dyDescent="0.25">
      <c r="A185" s="21"/>
      <c r="B185" s="48" t="s">
        <v>1458</v>
      </c>
      <c r="C185" s="48"/>
      <c r="D185" s="50" t="s">
        <v>145</v>
      </c>
      <c r="E185" s="50" t="s">
        <v>1459</v>
      </c>
      <c r="F185" s="54">
        <f>SUM(F186,F187,F188,F194,F195)</f>
        <v>266</v>
      </c>
    </row>
    <row r="186" spans="1:6" ht="47.25" x14ac:dyDescent="0.25">
      <c r="A186" s="21"/>
      <c r="B186" s="21">
        <v>62</v>
      </c>
      <c r="C186" s="21">
        <v>0</v>
      </c>
      <c r="D186" s="22" t="s">
        <v>1525</v>
      </c>
      <c r="E186" s="22" t="s">
        <v>1524</v>
      </c>
      <c r="F186" s="23">
        <v>8</v>
      </c>
    </row>
    <row r="187" spans="1:6" ht="47.25" x14ac:dyDescent="0.25">
      <c r="A187" s="21"/>
      <c r="B187" s="21">
        <v>63</v>
      </c>
      <c r="C187" s="21">
        <v>0</v>
      </c>
      <c r="D187" s="22" t="s">
        <v>1527</v>
      </c>
      <c r="E187" s="22" t="s">
        <v>1526</v>
      </c>
      <c r="F187" s="23">
        <v>9</v>
      </c>
    </row>
    <row r="188" spans="1:6" ht="15.75" x14ac:dyDescent="0.25">
      <c r="A188" s="21"/>
      <c r="B188" s="21">
        <v>64</v>
      </c>
      <c r="C188" s="21">
        <v>0</v>
      </c>
      <c r="D188" s="22" t="s">
        <v>1529</v>
      </c>
      <c r="E188" s="22" t="s">
        <v>1573</v>
      </c>
      <c r="F188" s="23">
        <f>SUM(F189:F193)</f>
        <v>235</v>
      </c>
    </row>
    <row r="189" spans="1:6" ht="15.75" x14ac:dyDescent="0.25">
      <c r="A189" s="21"/>
      <c r="B189" s="21"/>
      <c r="C189" s="24">
        <v>1</v>
      </c>
      <c r="D189" s="68" t="s">
        <v>1384</v>
      </c>
      <c r="E189" s="68" t="s">
        <v>1383</v>
      </c>
      <c r="F189" s="30">
        <v>75</v>
      </c>
    </row>
    <row r="190" spans="1:6" ht="15.75" x14ac:dyDescent="0.25">
      <c r="A190" s="21"/>
      <c r="B190" s="21"/>
      <c r="C190" s="24">
        <v>2</v>
      </c>
      <c r="D190" s="68" t="s">
        <v>1530</v>
      </c>
      <c r="E190" s="68" t="s">
        <v>1531</v>
      </c>
      <c r="F190" s="30">
        <v>72</v>
      </c>
    </row>
    <row r="191" spans="1:6" ht="15.75" x14ac:dyDescent="0.25">
      <c r="A191" s="21"/>
      <c r="B191" s="21"/>
      <c r="C191" s="24">
        <v>3</v>
      </c>
      <c r="D191" s="68" t="s">
        <v>167</v>
      </c>
      <c r="E191" s="68" t="s">
        <v>1013</v>
      </c>
      <c r="F191" s="30">
        <v>67</v>
      </c>
    </row>
    <row r="192" spans="1:6" ht="15.75" x14ac:dyDescent="0.25">
      <c r="A192" s="21"/>
      <c r="B192" s="21"/>
      <c r="C192" s="24">
        <v>4</v>
      </c>
      <c r="D192" s="68" t="s">
        <v>1825</v>
      </c>
      <c r="E192" s="68" t="s">
        <v>1824</v>
      </c>
      <c r="F192" s="30">
        <v>12</v>
      </c>
    </row>
    <row r="193" spans="1:6" ht="15.75" x14ac:dyDescent="0.25">
      <c r="A193" s="21"/>
      <c r="B193" s="21"/>
      <c r="C193" s="24">
        <v>5</v>
      </c>
      <c r="D193" s="68" t="s">
        <v>1532</v>
      </c>
      <c r="E193" s="68" t="s">
        <v>1533</v>
      </c>
      <c r="F193" s="30">
        <v>9</v>
      </c>
    </row>
    <row r="194" spans="1:6" ht="31.5" x14ac:dyDescent="0.25">
      <c r="A194" s="21"/>
      <c r="B194" s="21">
        <v>65</v>
      </c>
      <c r="C194" s="21">
        <v>0</v>
      </c>
      <c r="D194" s="22" t="s">
        <v>1534</v>
      </c>
      <c r="E194" s="22" t="s">
        <v>1535</v>
      </c>
      <c r="F194" s="23">
        <v>11</v>
      </c>
    </row>
    <row r="195" spans="1:6" ht="78.75" x14ac:dyDescent="0.25">
      <c r="A195" s="21"/>
      <c r="B195" s="21">
        <v>66</v>
      </c>
      <c r="C195" s="21">
        <v>0</v>
      </c>
      <c r="D195" s="22" t="s">
        <v>1537</v>
      </c>
      <c r="E195" s="22" t="s">
        <v>1536</v>
      </c>
      <c r="F195" s="23">
        <v>3</v>
      </c>
    </row>
    <row r="196" spans="1:6" s="29" customFormat="1" ht="15.75" x14ac:dyDescent="0.25">
      <c r="A196" s="10"/>
      <c r="B196" s="1"/>
      <c r="C196" s="1"/>
      <c r="D196" s="7"/>
      <c r="E196" s="7"/>
      <c r="F196"/>
    </row>
    <row r="197" spans="1:6" x14ac:dyDescent="0.25">
      <c r="A197" s="10"/>
    </row>
    <row r="198" spans="1:6" s="29" customFormat="1" ht="37.5" x14ac:dyDescent="0.25">
      <c r="A198" s="17">
        <v>4</v>
      </c>
      <c r="B198" s="17"/>
      <c r="C198" s="17"/>
      <c r="D198" s="19" t="s">
        <v>1538</v>
      </c>
      <c r="E198" s="19" t="s">
        <v>1539</v>
      </c>
      <c r="F198" s="20">
        <f>SUM(F199,F202,F203,F207:F212,F217)</f>
        <v>261</v>
      </c>
    </row>
    <row r="199" spans="1:6" s="3" customFormat="1" ht="30.75" x14ac:dyDescent="0.25">
      <c r="A199" s="17"/>
      <c r="B199" s="21">
        <v>67</v>
      </c>
      <c r="C199" s="21">
        <v>0</v>
      </c>
      <c r="D199" s="22" t="s">
        <v>1541</v>
      </c>
      <c r="E199" s="22" t="s">
        <v>1540</v>
      </c>
      <c r="F199" s="23">
        <f>SUM(F200:F201)</f>
        <v>27</v>
      </c>
    </row>
    <row r="200" spans="1:6" s="8" customFormat="1" x14ac:dyDescent="0.25">
      <c r="A200" s="85"/>
      <c r="B200" s="24"/>
      <c r="C200" s="24">
        <v>1</v>
      </c>
      <c r="D200" s="68" t="s">
        <v>1783</v>
      </c>
      <c r="E200" s="68" t="s">
        <v>1782</v>
      </c>
      <c r="F200" s="30">
        <v>15</v>
      </c>
    </row>
    <row r="201" spans="1:6" s="8" customFormat="1" ht="29.25" x14ac:dyDescent="0.25">
      <c r="A201" s="85"/>
      <c r="B201" s="24"/>
      <c r="C201" s="24">
        <v>2</v>
      </c>
      <c r="D201" s="68" t="s">
        <v>1784</v>
      </c>
      <c r="E201" s="68" t="s">
        <v>1786</v>
      </c>
      <c r="F201" s="30">
        <v>12</v>
      </c>
    </row>
    <row r="202" spans="1:6" s="3" customFormat="1" ht="18.75" x14ac:dyDescent="0.25">
      <c r="A202" s="17"/>
      <c r="B202" s="21">
        <v>68</v>
      </c>
      <c r="C202" s="21">
        <v>0</v>
      </c>
      <c r="D202" s="45" t="s">
        <v>1542</v>
      </c>
      <c r="E202" s="22" t="s">
        <v>1543</v>
      </c>
      <c r="F202" s="23">
        <v>5</v>
      </c>
    </row>
    <row r="203" spans="1:6" ht="30.75" x14ac:dyDescent="0.25">
      <c r="A203" s="25"/>
      <c r="B203" s="21">
        <v>69</v>
      </c>
      <c r="C203" s="21">
        <v>0</v>
      </c>
      <c r="D203" s="22" t="s">
        <v>1545</v>
      </c>
      <c r="E203" s="22" t="s">
        <v>1544</v>
      </c>
      <c r="F203" s="23">
        <f>SUM(F204:F206)</f>
        <v>53</v>
      </c>
    </row>
    <row r="204" spans="1:6" s="84" customFormat="1" x14ac:dyDescent="0.25">
      <c r="A204" s="86"/>
      <c r="B204" s="24"/>
      <c r="C204" s="24">
        <v>1</v>
      </c>
      <c r="D204" s="68" t="s">
        <v>1788</v>
      </c>
      <c r="E204" s="68" t="s">
        <v>1787</v>
      </c>
      <c r="F204" s="30">
        <v>37</v>
      </c>
    </row>
    <row r="205" spans="1:6" s="84" customFormat="1" ht="30" x14ac:dyDescent="0.25">
      <c r="A205" s="86"/>
      <c r="B205" s="24"/>
      <c r="C205" s="24">
        <v>2</v>
      </c>
      <c r="D205" s="68" t="s">
        <v>1718</v>
      </c>
      <c r="E205" s="68" t="s">
        <v>1785</v>
      </c>
      <c r="F205" s="30">
        <v>2</v>
      </c>
    </row>
    <row r="206" spans="1:6" s="84" customFormat="1" x14ac:dyDescent="0.25">
      <c r="A206" s="86"/>
      <c r="B206" s="24"/>
      <c r="C206" s="24">
        <v>3</v>
      </c>
      <c r="D206" s="68" t="s">
        <v>1789</v>
      </c>
      <c r="E206" s="68" t="s">
        <v>1790</v>
      </c>
      <c r="F206" s="30">
        <v>14</v>
      </c>
    </row>
    <row r="207" spans="1:6" ht="15.75" x14ac:dyDescent="0.25">
      <c r="A207" s="25"/>
      <c r="B207" s="21">
        <v>70</v>
      </c>
      <c r="C207" s="21">
        <v>0</v>
      </c>
      <c r="D207" s="22" t="s">
        <v>1218</v>
      </c>
      <c r="E207" s="22" t="s">
        <v>1546</v>
      </c>
      <c r="F207" s="23">
        <v>10</v>
      </c>
    </row>
    <row r="208" spans="1:6" ht="31.5" x14ac:dyDescent="0.25">
      <c r="A208" s="25"/>
      <c r="B208" s="21">
        <v>71</v>
      </c>
      <c r="C208" s="21">
        <v>0</v>
      </c>
      <c r="D208" s="22" t="s">
        <v>1548</v>
      </c>
      <c r="E208" s="22" t="s">
        <v>1547</v>
      </c>
      <c r="F208" s="23">
        <v>6</v>
      </c>
    </row>
    <row r="209" spans="1:6" ht="15.75" x14ac:dyDescent="0.25">
      <c r="A209" s="25"/>
      <c r="B209" s="21">
        <v>72</v>
      </c>
      <c r="C209" s="21">
        <v>0</v>
      </c>
      <c r="D209" s="22" t="s">
        <v>1550</v>
      </c>
      <c r="E209" s="22" t="s">
        <v>1549</v>
      </c>
      <c r="F209" s="23">
        <v>8</v>
      </c>
    </row>
    <row r="210" spans="1:6" ht="15.75" x14ac:dyDescent="0.25">
      <c r="A210" s="25"/>
      <c r="B210" s="21">
        <v>73</v>
      </c>
      <c r="C210" s="21">
        <v>0</v>
      </c>
      <c r="D210" s="22" t="s">
        <v>1551</v>
      </c>
      <c r="E210" s="22" t="s">
        <v>1552</v>
      </c>
      <c r="F210" s="23">
        <v>9</v>
      </c>
    </row>
    <row r="211" spans="1:6" s="4" customFormat="1" ht="18.75" x14ac:dyDescent="0.3">
      <c r="A211" s="25"/>
      <c r="B211" s="21">
        <v>74</v>
      </c>
      <c r="C211" s="21">
        <v>0</v>
      </c>
      <c r="D211" s="22" t="s">
        <v>1246</v>
      </c>
      <c r="E211" s="22" t="s">
        <v>1553</v>
      </c>
      <c r="F211" s="23">
        <v>11</v>
      </c>
    </row>
    <row r="212" spans="1:6" s="23" customFormat="1" ht="15.75" x14ac:dyDescent="0.25">
      <c r="A212" s="1"/>
      <c r="B212" s="34">
        <v>75</v>
      </c>
      <c r="C212" s="34">
        <v>0</v>
      </c>
      <c r="D212" s="35" t="s">
        <v>1554</v>
      </c>
      <c r="E212" s="35" t="s">
        <v>1555</v>
      </c>
      <c r="F212" s="3">
        <f>SUM(F213:F216)</f>
        <v>115</v>
      </c>
    </row>
    <row r="213" spans="1:6" s="23" customFormat="1" ht="29.25" x14ac:dyDescent="0.3">
      <c r="A213" s="36"/>
      <c r="B213" s="1"/>
      <c r="C213" s="24">
        <v>1</v>
      </c>
      <c r="D213" s="68" t="s">
        <v>1541</v>
      </c>
      <c r="E213" s="71" t="s">
        <v>1556</v>
      </c>
      <c r="F213" s="8">
        <v>20</v>
      </c>
    </row>
    <row r="214" spans="1:6" s="23" customFormat="1" ht="15.75" x14ac:dyDescent="0.25">
      <c r="A214" s="21"/>
      <c r="B214" s="1"/>
      <c r="C214" s="24">
        <v>2</v>
      </c>
      <c r="D214" s="71" t="s">
        <v>1557</v>
      </c>
      <c r="E214" s="71" t="s">
        <v>1558</v>
      </c>
      <c r="F214" s="8">
        <v>24</v>
      </c>
    </row>
    <row r="215" spans="1:6" s="23" customFormat="1" ht="15.75" x14ac:dyDescent="0.25">
      <c r="A215" s="21"/>
      <c r="B215" s="1"/>
      <c r="C215" s="24">
        <v>3</v>
      </c>
      <c r="D215" s="71" t="s">
        <v>1559</v>
      </c>
      <c r="E215" s="71" t="s">
        <v>989</v>
      </c>
      <c r="F215" s="8">
        <v>51</v>
      </c>
    </row>
    <row r="216" spans="1:6" ht="15.75" x14ac:dyDescent="0.25">
      <c r="A216" s="21"/>
      <c r="C216" s="24">
        <v>4</v>
      </c>
      <c r="D216" s="71" t="s">
        <v>1038</v>
      </c>
      <c r="E216" s="71" t="s">
        <v>1033</v>
      </c>
      <c r="F216" s="8">
        <v>20</v>
      </c>
    </row>
    <row r="217" spans="1:6" ht="15.75" x14ac:dyDescent="0.25">
      <c r="A217" s="21"/>
      <c r="B217" s="34">
        <v>76</v>
      </c>
      <c r="C217" s="34">
        <v>0</v>
      </c>
      <c r="D217" s="35" t="s">
        <v>1473</v>
      </c>
      <c r="E217" s="35" t="s">
        <v>1348</v>
      </c>
      <c r="F217" s="3">
        <v>17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7E207-AEC2-4BCB-8F7B-694A8EAA7B06}">
  <dimension ref="A1:J11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1112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SUM(F4,F16,F27,F36,,F50,F98)</f>
        <v>1272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SUM(F5:F13)</f>
        <v>175</v>
      </c>
    </row>
    <row r="5" spans="1:8" s="3" customFormat="1" ht="65.25" customHeight="1" x14ac:dyDescent="0.25">
      <c r="A5" s="21"/>
      <c r="B5" s="21">
        <v>1</v>
      </c>
      <c r="C5" s="21">
        <v>0</v>
      </c>
      <c r="D5" s="22" t="s">
        <v>1114</v>
      </c>
      <c r="E5" s="22" t="s">
        <v>1113</v>
      </c>
      <c r="F5" s="23">
        <v>26</v>
      </c>
    </row>
    <row r="6" spans="1:8" s="3" customFormat="1" ht="63" x14ac:dyDescent="0.25">
      <c r="A6" s="21"/>
      <c r="B6" s="21">
        <v>2</v>
      </c>
      <c r="C6" s="21">
        <v>0</v>
      </c>
      <c r="D6" s="22" t="s">
        <v>1116</v>
      </c>
      <c r="E6" s="22" t="s">
        <v>1115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1117</v>
      </c>
      <c r="E7" s="22" t="s">
        <v>1226</v>
      </c>
      <c r="F7" s="23">
        <v>14</v>
      </c>
    </row>
    <row r="8" spans="1:8" s="3" customFormat="1" ht="63" x14ac:dyDescent="0.25">
      <c r="A8" s="21"/>
      <c r="B8" s="21">
        <v>4</v>
      </c>
      <c r="C8" s="21">
        <v>0</v>
      </c>
      <c r="D8" s="22" t="s">
        <v>1119</v>
      </c>
      <c r="E8" s="22" t="s">
        <v>1118</v>
      </c>
      <c r="F8" s="23">
        <v>12</v>
      </c>
    </row>
    <row r="9" spans="1:8" s="3" customFormat="1" ht="47.25" x14ac:dyDescent="0.25">
      <c r="A9" s="21"/>
      <c r="B9" s="21">
        <v>5</v>
      </c>
      <c r="C9" s="21">
        <v>0</v>
      </c>
      <c r="D9" s="22" t="s">
        <v>1121</v>
      </c>
      <c r="E9" s="22" t="s">
        <v>1120</v>
      </c>
      <c r="F9" s="23">
        <v>35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1123</v>
      </c>
      <c r="E10" s="22" t="s">
        <v>1122</v>
      </c>
      <c r="F10" s="23">
        <v>12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1124</v>
      </c>
      <c r="E11" s="22" t="s">
        <v>1125</v>
      </c>
      <c r="F11" s="23">
        <v>44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1126</v>
      </c>
      <c r="E12" s="46" t="s">
        <v>1127</v>
      </c>
      <c r="F12" s="23">
        <v>11</v>
      </c>
    </row>
    <row r="13" spans="1:8" s="3" customFormat="1" ht="63" x14ac:dyDescent="0.25">
      <c r="A13" s="21"/>
      <c r="B13" s="21">
        <v>9</v>
      </c>
      <c r="C13" s="21">
        <v>0</v>
      </c>
      <c r="D13" s="22" t="s">
        <v>1128</v>
      </c>
      <c r="E13" s="46" t="s">
        <v>1129</v>
      </c>
      <c r="F13" s="23">
        <v>9</v>
      </c>
    </row>
    <row r="14" spans="1:8" s="3" customFormat="1" ht="15.75" x14ac:dyDescent="0.25">
      <c r="A14" s="10"/>
      <c r="B14" s="10"/>
      <c r="C14" s="10"/>
      <c r="D14" s="11"/>
      <c r="E14" s="11"/>
      <c r="F14" s="12"/>
    </row>
    <row r="15" spans="1:8" s="4" customFormat="1" ht="18.75" x14ac:dyDescent="0.3">
      <c r="A15" s="21"/>
      <c r="B15" s="21"/>
      <c r="C15" s="21"/>
      <c r="D15" s="22"/>
      <c r="E15" s="22"/>
      <c r="F15" s="23"/>
    </row>
    <row r="16" spans="1:8" s="3" customFormat="1" ht="37.5" x14ac:dyDescent="0.25">
      <c r="A16" s="17">
        <v>2</v>
      </c>
      <c r="B16" s="17"/>
      <c r="C16" s="17"/>
      <c r="D16" s="19" t="s">
        <v>1131</v>
      </c>
      <c r="E16" s="19" t="s">
        <v>1130</v>
      </c>
      <c r="F16" s="20">
        <f>SUM(F17,F18,F19,F20,F21,F22,F23,F24)</f>
        <v>96</v>
      </c>
    </row>
    <row r="17" spans="1:10" ht="63" x14ac:dyDescent="0.25">
      <c r="A17" s="21"/>
      <c r="B17" s="21">
        <v>10</v>
      </c>
      <c r="C17" s="21">
        <v>0</v>
      </c>
      <c r="D17" s="22" t="s">
        <v>1132</v>
      </c>
      <c r="E17" s="46" t="s">
        <v>1133</v>
      </c>
      <c r="F17" s="23">
        <v>14</v>
      </c>
    </row>
    <row r="18" spans="1:10" ht="31.5" x14ac:dyDescent="0.25">
      <c r="A18" s="21"/>
      <c r="B18" s="21">
        <v>11</v>
      </c>
      <c r="C18" s="21">
        <v>0</v>
      </c>
      <c r="D18" s="22" t="s">
        <v>1134</v>
      </c>
      <c r="E18" s="46" t="s">
        <v>1135</v>
      </c>
      <c r="F18" s="23">
        <v>23</v>
      </c>
    </row>
    <row r="19" spans="1:10" ht="63" x14ac:dyDescent="0.25">
      <c r="A19" s="21"/>
      <c r="B19" s="21">
        <v>12</v>
      </c>
      <c r="C19" s="21">
        <v>0</v>
      </c>
      <c r="D19" s="22" t="s">
        <v>1136</v>
      </c>
      <c r="E19" s="47" t="s">
        <v>1137</v>
      </c>
      <c r="F19" s="23">
        <v>7</v>
      </c>
    </row>
    <row r="20" spans="1:10" s="3" customFormat="1" ht="47.25" x14ac:dyDescent="0.25">
      <c r="A20" s="21"/>
      <c r="B20" s="21">
        <v>13</v>
      </c>
      <c r="C20" s="21">
        <v>0</v>
      </c>
      <c r="D20" s="46" t="s">
        <v>1138</v>
      </c>
      <c r="E20" s="22" t="s">
        <v>1139</v>
      </c>
      <c r="F20" s="23">
        <v>3</v>
      </c>
    </row>
    <row r="21" spans="1:10" s="3" customFormat="1" ht="15.75" x14ac:dyDescent="0.25">
      <c r="A21" s="21"/>
      <c r="B21" s="21">
        <v>14</v>
      </c>
      <c r="C21" s="21">
        <v>0</v>
      </c>
      <c r="D21" s="46" t="s">
        <v>1140</v>
      </c>
      <c r="E21" s="46" t="s">
        <v>1141</v>
      </c>
      <c r="F21" s="23">
        <v>7</v>
      </c>
    </row>
    <row r="22" spans="1:10" s="3" customFormat="1" ht="47.25" x14ac:dyDescent="0.25">
      <c r="A22" s="21"/>
      <c r="B22" s="21">
        <v>15</v>
      </c>
      <c r="C22" s="21">
        <v>0</v>
      </c>
      <c r="D22" s="46" t="s">
        <v>1142</v>
      </c>
      <c r="E22" s="46" t="s">
        <v>1143</v>
      </c>
      <c r="F22" s="23">
        <v>17</v>
      </c>
    </row>
    <row r="23" spans="1:10" ht="31.5" x14ac:dyDescent="0.3">
      <c r="A23" s="21"/>
      <c r="B23" s="21">
        <v>16</v>
      </c>
      <c r="C23" s="21">
        <v>0</v>
      </c>
      <c r="D23" s="46" t="s">
        <v>1144</v>
      </c>
      <c r="E23" s="46" t="s">
        <v>1145</v>
      </c>
      <c r="F23" s="23">
        <v>17</v>
      </c>
      <c r="G23" s="6"/>
      <c r="H23" s="6"/>
      <c r="I23" s="6"/>
      <c r="J23" s="6"/>
    </row>
    <row r="24" spans="1:10" ht="47.25" x14ac:dyDescent="0.3">
      <c r="A24" s="21"/>
      <c r="B24" s="21">
        <v>17</v>
      </c>
      <c r="C24" s="21">
        <v>0</v>
      </c>
      <c r="D24" s="46" t="s">
        <v>1146</v>
      </c>
      <c r="E24" s="46" t="s">
        <v>1147</v>
      </c>
      <c r="F24" s="23">
        <v>8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SUM(F28,F29,F30,F31,F32,F33)</f>
        <v>45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1149</v>
      </c>
      <c r="E28" s="46" t="s">
        <v>1148</v>
      </c>
      <c r="F28" s="23">
        <v>4</v>
      </c>
    </row>
    <row r="29" spans="1:10" s="31" customFormat="1" ht="31.5" x14ac:dyDescent="0.25">
      <c r="A29" s="21"/>
      <c r="B29" s="21">
        <v>19</v>
      </c>
      <c r="C29" s="21">
        <v>0</v>
      </c>
      <c r="D29" s="46" t="s">
        <v>1150</v>
      </c>
      <c r="E29" s="46" t="s">
        <v>1151</v>
      </c>
      <c r="F29" s="23">
        <v>8</v>
      </c>
      <c r="G29"/>
      <c r="H29"/>
      <c r="I29"/>
      <c r="J29"/>
    </row>
    <row r="30" spans="1:10" ht="31.5" x14ac:dyDescent="0.25">
      <c r="A30" s="21"/>
      <c r="B30" s="21">
        <v>20</v>
      </c>
      <c r="C30" s="21">
        <v>0</v>
      </c>
      <c r="D30" s="46" t="s">
        <v>1152</v>
      </c>
      <c r="E30" s="46" t="s">
        <v>1153</v>
      </c>
      <c r="F30" s="23">
        <v>7</v>
      </c>
      <c r="G30" s="3"/>
      <c r="H30" s="3"/>
      <c r="I30" s="3"/>
      <c r="J30" s="3"/>
    </row>
    <row r="31" spans="1:10" ht="47.25" x14ac:dyDescent="0.25">
      <c r="A31" s="21"/>
      <c r="B31" s="21">
        <v>21</v>
      </c>
      <c r="C31" s="21">
        <v>0</v>
      </c>
      <c r="D31" s="22" t="s">
        <v>1155</v>
      </c>
      <c r="E31" s="46" t="s">
        <v>1154</v>
      </c>
      <c r="F31" s="23">
        <v>4</v>
      </c>
      <c r="G31" s="3"/>
      <c r="H31" s="3"/>
      <c r="I31" s="3"/>
      <c r="J31" s="3"/>
    </row>
    <row r="32" spans="1:10" ht="78.75" x14ac:dyDescent="0.25">
      <c r="A32" s="21"/>
      <c r="B32" s="21">
        <v>22</v>
      </c>
      <c r="C32" s="21">
        <v>0</v>
      </c>
      <c r="D32" s="22" t="s">
        <v>1157</v>
      </c>
      <c r="E32" s="46" t="s">
        <v>1156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23</v>
      </c>
      <c r="C33" s="21">
        <v>0</v>
      </c>
      <c r="D33" s="22" t="s">
        <v>1159</v>
      </c>
      <c r="E33" s="22" t="s">
        <v>1158</v>
      </c>
      <c r="F33" s="23">
        <v>18</v>
      </c>
      <c r="G33" s="3"/>
      <c r="H33" s="3"/>
      <c r="I33" s="3"/>
      <c r="J33" s="3"/>
    </row>
    <row r="34" spans="1:10" s="3" customFormat="1" ht="15.75" x14ac:dyDescent="0.25">
      <c r="A34" s="21"/>
      <c r="B34" s="21"/>
      <c r="C34" s="21"/>
      <c r="D34" s="22"/>
      <c r="E34" s="22"/>
      <c r="F34" s="23"/>
    </row>
    <row r="35" spans="1:10" s="4" customFormat="1" ht="18.75" x14ac:dyDescent="0.3">
      <c r="A35" s="21"/>
      <c r="B35" s="21"/>
      <c r="C35" s="21"/>
      <c r="D35" s="22"/>
      <c r="E35" s="22"/>
      <c r="F35" s="23"/>
    </row>
    <row r="36" spans="1:10" s="3" customFormat="1" ht="18.75" x14ac:dyDescent="0.25">
      <c r="A36" s="17">
        <v>4</v>
      </c>
      <c r="B36" s="17"/>
      <c r="C36" s="17"/>
      <c r="D36" s="19" t="s">
        <v>65</v>
      </c>
      <c r="E36" s="19" t="s">
        <v>262</v>
      </c>
      <c r="F36" s="20">
        <f>SUM(F37,F44:F47)</f>
        <v>184</v>
      </c>
    </row>
    <row r="37" spans="1:10" s="3" customFormat="1" ht="47.25" x14ac:dyDescent="0.25">
      <c r="A37" s="21"/>
      <c r="B37" s="21">
        <v>24</v>
      </c>
      <c r="C37" s="21">
        <v>0</v>
      </c>
      <c r="D37" s="22" t="s">
        <v>1345</v>
      </c>
      <c r="E37" s="22" t="s">
        <v>1103</v>
      </c>
      <c r="F37" s="23">
        <f>SUM(F38:F43)</f>
        <v>123</v>
      </c>
    </row>
    <row r="38" spans="1:10" x14ac:dyDescent="0.25">
      <c r="A38" s="10"/>
      <c r="B38" s="10"/>
      <c r="C38" s="10">
        <v>1</v>
      </c>
      <c r="D38" s="11" t="s">
        <v>1229</v>
      </c>
      <c r="E38" s="11" t="s">
        <v>1228</v>
      </c>
      <c r="F38" s="12">
        <v>55</v>
      </c>
    </row>
    <row r="39" spans="1:10" x14ac:dyDescent="0.25">
      <c r="A39" s="10"/>
      <c r="B39" s="10"/>
      <c r="C39" s="10">
        <v>2</v>
      </c>
      <c r="D39" s="11" t="s">
        <v>1230</v>
      </c>
      <c r="E39" s="11" t="s">
        <v>1231</v>
      </c>
      <c r="F39" s="12">
        <v>4</v>
      </c>
    </row>
    <row r="40" spans="1:10" x14ac:dyDescent="0.25">
      <c r="A40" s="10"/>
      <c r="B40" s="10"/>
      <c r="C40" s="10">
        <v>3</v>
      </c>
      <c r="D40" s="11" t="s">
        <v>1232</v>
      </c>
      <c r="E40" s="11" t="s">
        <v>1233</v>
      </c>
      <c r="F40" s="12">
        <v>3</v>
      </c>
    </row>
    <row r="41" spans="1:10" x14ac:dyDescent="0.25">
      <c r="A41" s="10"/>
      <c r="B41" s="10"/>
      <c r="C41" s="10">
        <v>4</v>
      </c>
      <c r="D41" s="11" t="s">
        <v>1235</v>
      </c>
      <c r="E41" s="11" t="s">
        <v>1234</v>
      </c>
      <c r="F41" s="12">
        <v>6</v>
      </c>
    </row>
    <row r="42" spans="1:10" x14ac:dyDescent="0.25">
      <c r="A42" s="10"/>
      <c r="B42" s="10"/>
      <c r="C42" s="10">
        <v>5</v>
      </c>
      <c r="D42" s="11" t="s">
        <v>1237</v>
      </c>
      <c r="E42" s="11" t="s">
        <v>1236</v>
      </c>
      <c r="F42" s="12">
        <v>43</v>
      </c>
    </row>
    <row r="43" spans="1:10" ht="45" x14ac:dyDescent="0.25">
      <c r="A43" s="10"/>
      <c r="B43" s="10"/>
      <c r="C43" s="10">
        <v>6</v>
      </c>
      <c r="D43" s="11" t="s">
        <v>1239</v>
      </c>
      <c r="E43" s="11" t="s">
        <v>1238</v>
      </c>
      <c r="F43" s="12">
        <v>12</v>
      </c>
    </row>
    <row r="44" spans="1:10" s="3" customFormat="1" ht="33" customHeight="1" x14ac:dyDescent="0.25">
      <c r="A44" s="21"/>
      <c r="B44" s="21">
        <v>25</v>
      </c>
      <c r="C44" s="21">
        <v>0</v>
      </c>
      <c r="D44" s="46" t="s">
        <v>1160</v>
      </c>
      <c r="E44" s="46" t="s">
        <v>1167</v>
      </c>
      <c r="F44" s="23">
        <v>22</v>
      </c>
    </row>
    <row r="45" spans="1:10" s="3" customFormat="1" ht="31.5" customHeight="1" x14ac:dyDescent="0.25">
      <c r="A45" s="21"/>
      <c r="B45" s="21">
        <v>26</v>
      </c>
      <c r="C45" s="21">
        <v>0</v>
      </c>
      <c r="D45" s="46" t="s">
        <v>1162</v>
      </c>
      <c r="E45" s="22" t="s">
        <v>1161</v>
      </c>
      <c r="F45" s="23">
        <v>7</v>
      </c>
    </row>
    <row r="46" spans="1:10" s="3" customFormat="1" ht="63" x14ac:dyDescent="0.25">
      <c r="A46" s="21"/>
      <c r="B46" s="21">
        <v>27</v>
      </c>
      <c r="C46" s="21">
        <v>0</v>
      </c>
      <c r="D46" s="46" t="s">
        <v>1164</v>
      </c>
      <c r="E46" s="46" t="s">
        <v>1163</v>
      </c>
      <c r="F46" s="23">
        <v>12</v>
      </c>
      <c r="G46"/>
      <c r="H46"/>
      <c r="I46"/>
      <c r="J46"/>
    </row>
    <row r="47" spans="1:10" s="3" customFormat="1" ht="78.75" x14ac:dyDescent="0.25">
      <c r="A47" s="21"/>
      <c r="B47" s="21">
        <v>28</v>
      </c>
      <c r="C47" s="21">
        <v>0</v>
      </c>
      <c r="D47" s="46" t="s">
        <v>1166</v>
      </c>
      <c r="E47" s="46" t="s">
        <v>1165</v>
      </c>
      <c r="F47" s="23">
        <v>20</v>
      </c>
      <c r="G47"/>
      <c r="H47"/>
      <c r="I47"/>
      <c r="J47"/>
    </row>
    <row r="48" spans="1:10" s="3" customFormat="1" ht="18.75" x14ac:dyDescent="0.3">
      <c r="A48" s="10"/>
      <c r="B48" s="10"/>
      <c r="C48" s="10"/>
      <c r="D48" s="11"/>
      <c r="E48" s="11"/>
      <c r="F48" s="12"/>
      <c r="G48" s="6"/>
      <c r="H48" s="6"/>
      <c r="I48" s="6"/>
      <c r="J48" s="6"/>
    </row>
    <row r="49" spans="1:6" s="4" customFormat="1" ht="18.75" x14ac:dyDescent="0.3">
      <c r="A49" s="17"/>
      <c r="B49" s="18"/>
      <c r="C49" s="18"/>
      <c r="D49" s="19"/>
      <c r="E49" s="19"/>
      <c r="F49" s="20"/>
    </row>
    <row r="50" spans="1:6" s="4" customFormat="1" ht="56.25" x14ac:dyDescent="0.3">
      <c r="A50" s="17">
        <v>5</v>
      </c>
      <c r="B50" s="18"/>
      <c r="C50" s="18"/>
      <c r="D50" s="19" t="s">
        <v>1168</v>
      </c>
      <c r="E50" s="19" t="s">
        <v>1169</v>
      </c>
      <c r="F50" s="20">
        <f>SUM(F51,F54,F79,)</f>
        <v>613</v>
      </c>
    </row>
    <row r="51" spans="1:6" s="4" customFormat="1" ht="34.5" x14ac:dyDescent="0.3">
      <c r="A51" s="17"/>
      <c r="B51" s="48" t="s">
        <v>1170</v>
      </c>
      <c r="C51" s="49"/>
      <c r="D51" s="50" t="s">
        <v>1171</v>
      </c>
      <c r="E51" s="50" t="s">
        <v>1172</v>
      </c>
      <c r="F51" s="20">
        <f>SUM(F52:F53)</f>
        <v>12</v>
      </c>
    </row>
    <row r="52" spans="1:6" s="4" customFormat="1" ht="47.25" x14ac:dyDescent="0.3">
      <c r="A52" s="17"/>
      <c r="B52" s="21">
        <v>29</v>
      </c>
      <c r="C52" s="21"/>
      <c r="D52" s="46" t="s">
        <v>1211</v>
      </c>
      <c r="E52" s="46" t="s">
        <v>1212</v>
      </c>
      <c r="F52" s="23">
        <v>10</v>
      </c>
    </row>
    <row r="53" spans="1:6" s="4" customFormat="1" ht="31.5" x14ac:dyDescent="0.3">
      <c r="A53" s="17"/>
      <c r="B53" s="21">
        <v>30</v>
      </c>
      <c r="C53" s="21"/>
      <c r="D53" s="46" t="s">
        <v>1213</v>
      </c>
      <c r="E53" s="46" t="s">
        <v>1214</v>
      </c>
      <c r="F53" s="23">
        <v>2</v>
      </c>
    </row>
    <row r="54" spans="1:6" s="4" customFormat="1" ht="18.75" x14ac:dyDescent="0.3">
      <c r="A54" s="17"/>
      <c r="B54" s="48" t="s">
        <v>1173</v>
      </c>
      <c r="C54" s="48"/>
      <c r="D54" s="50" t="s">
        <v>1174</v>
      </c>
      <c r="E54" s="50" t="s">
        <v>1175</v>
      </c>
      <c r="F54" s="54">
        <f>SUM(F55,F57,F65,F75)</f>
        <v>266</v>
      </c>
    </row>
    <row r="55" spans="1:6" s="4" customFormat="1" ht="34.5" x14ac:dyDescent="0.3">
      <c r="A55" s="17"/>
      <c r="B55" s="56" t="s">
        <v>1176</v>
      </c>
      <c r="C55" s="51"/>
      <c r="D55" s="52" t="s">
        <v>1178</v>
      </c>
      <c r="E55" s="52" t="s">
        <v>1177</v>
      </c>
      <c r="F55" s="53">
        <f>F56</f>
        <v>12</v>
      </c>
    </row>
    <row r="56" spans="1:6" s="4" customFormat="1" ht="18.75" x14ac:dyDescent="0.3">
      <c r="A56" s="17"/>
      <c r="B56" s="21">
        <v>31</v>
      </c>
      <c r="C56" s="21"/>
      <c r="D56" s="22" t="s">
        <v>1179</v>
      </c>
      <c r="E56" s="22" t="s">
        <v>1180</v>
      </c>
      <c r="F56" s="23">
        <v>12</v>
      </c>
    </row>
    <row r="57" spans="1:6" s="3" customFormat="1" ht="18.75" x14ac:dyDescent="0.25">
      <c r="A57" s="17"/>
      <c r="B57" s="57" t="s">
        <v>1181</v>
      </c>
      <c r="C57" s="48"/>
      <c r="D57" s="50" t="s">
        <v>615</v>
      </c>
      <c r="E57" s="50" t="s">
        <v>1182</v>
      </c>
      <c r="F57" s="54">
        <f>SUM(F58:F64)</f>
        <v>73</v>
      </c>
    </row>
    <row r="58" spans="1:6" s="3" customFormat="1" ht="31.5" x14ac:dyDescent="0.25">
      <c r="A58" s="21"/>
      <c r="B58" s="21">
        <v>32</v>
      </c>
      <c r="C58" s="21">
        <v>0</v>
      </c>
      <c r="D58" s="46" t="s">
        <v>1184</v>
      </c>
      <c r="E58" s="46" t="s">
        <v>1183</v>
      </c>
      <c r="F58" s="23">
        <v>10</v>
      </c>
    </row>
    <row r="59" spans="1:6" s="3" customFormat="1" ht="15.75" x14ac:dyDescent="0.25">
      <c r="A59" s="21"/>
      <c r="B59" s="21">
        <v>33</v>
      </c>
      <c r="C59" s="21">
        <v>0</v>
      </c>
      <c r="D59" s="22" t="s">
        <v>1185</v>
      </c>
      <c r="E59" s="22" t="s">
        <v>1186</v>
      </c>
      <c r="F59" s="23">
        <v>3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92</v>
      </c>
      <c r="E60" s="22" t="s">
        <v>92</v>
      </c>
      <c r="F60" s="23">
        <v>5</v>
      </c>
    </row>
    <row r="61" spans="1:6" s="3" customFormat="1" ht="15.75" x14ac:dyDescent="0.25">
      <c r="A61" s="21"/>
      <c r="B61" s="21">
        <v>35</v>
      </c>
      <c r="C61" s="21">
        <v>0</v>
      </c>
      <c r="D61" s="46" t="s">
        <v>93</v>
      </c>
      <c r="E61" s="46" t="s">
        <v>1104</v>
      </c>
      <c r="F61" s="23">
        <v>17</v>
      </c>
    </row>
    <row r="62" spans="1:6" s="3" customFormat="1" ht="63" x14ac:dyDescent="0.25">
      <c r="A62" s="21"/>
      <c r="B62" s="21">
        <v>36</v>
      </c>
      <c r="C62" s="21">
        <v>0</v>
      </c>
      <c r="D62" s="22" t="s">
        <v>1190</v>
      </c>
      <c r="E62" s="22" t="s">
        <v>1189</v>
      </c>
      <c r="F62" s="23">
        <v>14</v>
      </c>
    </row>
    <row r="63" spans="1:6" s="3" customFormat="1" ht="15.75" x14ac:dyDescent="0.25">
      <c r="A63" s="21"/>
      <c r="B63" s="21">
        <v>37</v>
      </c>
      <c r="C63" s="21">
        <v>0</v>
      </c>
      <c r="D63" s="46" t="s">
        <v>1188</v>
      </c>
      <c r="E63" s="47" t="s">
        <v>1187</v>
      </c>
      <c r="F63" s="23">
        <v>12</v>
      </c>
    </row>
    <row r="64" spans="1:6" s="3" customFormat="1" ht="15.75" x14ac:dyDescent="0.25">
      <c r="A64" s="21"/>
      <c r="B64" s="21">
        <v>38</v>
      </c>
      <c r="C64" s="21">
        <v>0</v>
      </c>
      <c r="D64" s="22" t="s">
        <v>1191</v>
      </c>
      <c r="E64" s="22" t="s">
        <v>1192</v>
      </c>
      <c r="F64" s="22">
        <v>12</v>
      </c>
    </row>
    <row r="65" spans="1:10" s="3" customFormat="1" ht="18.75" x14ac:dyDescent="0.25">
      <c r="A65" s="17"/>
      <c r="B65" s="65" t="s">
        <v>1240</v>
      </c>
      <c r="C65" s="48"/>
      <c r="D65" s="50" t="s">
        <v>783</v>
      </c>
      <c r="E65" s="50" t="s">
        <v>683</v>
      </c>
      <c r="F65" s="54">
        <f>SUM(F66:F74)</f>
        <v>140</v>
      </c>
    </row>
    <row r="66" spans="1:10" s="3" customFormat="1" ht="15.75" x14ac:dyDescent="0.25">
      <c r="A66" s="21"/>
      <c r="B66" s="21">
        <v>39</v>
      </c>
      <c r="C66" s="21">
        <v>0</v>
      </c>
      <c r="D66" s="46" t="s">
        <v>958</v>
      </c>
      <c r="E66" s="22" t="s">
        <v>957</v>
      </c>
      <c r="F66" s="23">
        <v>4</v>
      </c>
    </row>
    <row r="67" spans="1:10" ht="15.75" x14ac:dyDescent="0.25">
      <c r="A67" s="21"/>
      <c r="B67" s="21">
        <v>40</v>
      </c>
      <c r="C67" s="21">
        <v>0</v>
      </c>
      <c r="D67" s="22" t="s">
        <v>125</v>
      </c>
      <c r="E67" s="22" t="s">
        <v>316</v>
      </c>
      <c r="F67" s="23">
        <v>5</v>
      </c>
    </row>
    <row r="68" spans="1:10" s="3" customFormat="1" ht="15.75" x14ac:dyDescent="0.25">
      <c r="A68" s="21"/>
      <c r="B68" s="21">
        <v>41</v>
      </c>
      <c r="C68" s="21">
        <v>0</v>
      </c>
      <c r="D68" s="22" t="s">
        <v>104</v>
      </c>
      <c r="E68" s="22" t="s">
        <v>297</v>
      </c>
      <c r="F68" s="23">
        <v>30</v>
      </c>
    </row>
    <row r="69" spans="1:10" s="3" customFormat="1" ht="15.75" x14ac:dyDescent="0.25">
      <c r="A69" s="21"/>
      <c r="B69" s="21">
        <v>42</v>
      </c>
      <c r="C69" s="21">
        <v>0</v>
      </c>
      <c r="D69" s="22" t="s">
        <v>126</v>
      </c>
      <c r="E69" s="22" t="s">
        <v>319</v>
      </c>
      <c r="F69" s="23">
        <v>39</v>
      </c>
    </row>
    <row r="70" spans="1:10" ht="15.75" x14ac:dyDescent="0.25">
      <c r="A70" s="21"/>
      <c r="B70" s="21">
        <v>43</v>
      </c>
      <c r="C70" s="21">
        <v>0</v>
      </c>
      <c r="D70" s="22" t="s">
        <v>128</v>
      </c>
      <c r="E70" s="22" t="s">
        <v>128</v>
      </c>
      <c r="F70" s="23">
        <v>17</v>
      </c>
    </row>
    <row r="71" spans="1:10" ht="15.75" x14ac:dyDescent="0.25">
      <c r="A71" s="21"/>
      <c r="B71" s="21">
        <v>44</v>
      </c>
      <c r="C71" s="21">
        <v>0</v>
      </c>
      <c r="D71" s="22" t="s">
        <v>129</v>
      </c>
      <c r="E71" s="22" t="s">
        <v>322</v>
      </c>
      <c r="F71" s="23">
        <v>15</v>
      </c>
    </row>
    <row r="72" spans="1:10" ht="15.75" x14ac:dyDescent="0.25">
      <c r="A72" s="21"/>
      <c r="B72" s="21">
        <v>45</v>
      </c>
      <c r="C72" s="21">
        <v>0</v>
      </c>
      <c r="D72" s="22" t="s">
        <v>131</v>
      </c>
      <c r="E72" s="22" t="s">
        <v>131</v>
      </c>
      <c r="F72" s="23">
        <v>17</v>
      </c>
    </row>
    <row r="73" spans="1:10" s="3" customFormat="1" ht="15.75" x14ac:dyDescent="0.25">
      <c r="A73" s="21"/>
      <c r="B73" s="21">
        <v>46</v>
      </c>
      <c r="C73" s="21">
        <v>0</v>
      </c>
      <c r="D73" s="22" t="s">
        <v>133</v>
      </c>
      <c r="E73" s="22" t="s">
        <v>133</v>
      </c>
      <c r="F73" s="23">
        <v>8</v>
      </c>
    </row>
    <row r="74" spans="1:10" s="29" customFormat="1" ht="15.75" x14ac:dyDescent="0.25">
      <c r="A74" s="21"/>
      <c r="B74" s="21">
        <v>47</v>
      </c>
      <c r="C74" s="21">
        <v>0</v>
      </c>
      <c r="D74" s="22" t="s">
        <v>953</v>
      </c>
      <c r="E74" s="22" t="s">
        <v>955</v>
      </c>
      <c r="F74" s="23">
        <v>5</v>
      </c>
    </row>
    <row r="75" spans="1:10" s="32" customFormat="1" ht="18.75" x14ac:dyDescent="0.25">
      <c r="A75" s="17"/>
      <c r="B75" s="56" t="s">
        <v>1193</v>
      </c>
      <c r="C75" s="48"/>
      <c r="D75" s="50" t="s">
        <v>964</v>
      </c>
      <c r="E75" s="50" t="s">
        <v>963</v>
      </c>
      <c r="F75" s="54">
        <f>SUM(F76:F78)</f>
        <v>41</v>
      </c>
      <c r="G75" s="3"/>
      <c r="H75" s="3"/>
      <c r="I75" s="3"/>
      <c r="J75" s="3"/>
    </row>
    <row r="76" spans="1:10" s="32" customFormat="1" ht="15.75" x14ac:dyDescent="0.25">
      <c r="A76" s="21"/>
      <c r="B76" s="21">
        <v>48</v>
      </c>
      <c r="C76" s="21">
        <v>0</v>
      </c>
      <c r="D76" s="22" t="s">
        <v>1195</v>
      </c>
      <c r="E76" s="22" t="s">
        <v>1194</v>
      </c>
      <c r="F76" s="23">
        <v>4</v>
      </c>
      <c r="G76" s="3"/>
      <c r="H76" s="3"/>
      <c r="I76" s="3"/>
      <c r="J76" s="3"/>
    </row>
    <row r="77" spans="1:10" s="32" customFormat="1" ht="15.75" x14ac:dyDescent="0.25">
      <c r="A77" s="21"/>
      <c r="B77" s="21">
        <v>49</v>
      </c>
      <c r="C77" s="21">
        <v>0</v>
      </c>
      <c r="D77" s="22" t="s">
        <v>137</v>
      </c>
      <c r="E77" s="22" t="s">
        <v>327</v>
      </c>
      <c r="F77" s="23">
        <v>21</v>
      </c>
      <c r="G77" s="3"/>
      <c r="H77" s="3"/>
      <c r="I77" s="3"/>
      <c r="J77" s="3"/>
    </row>
    <row r="78" spans="1:10" ht="15.75" x14ac:dyDescent="0.25">
      <c r="A78" s="21"/>
      <c r="B78" s="21">
        <v>50</v>
      </c>
      <c r="C78" s="21">
        <v>0</v>
      </c>
      <c r="D78" s="22" t="s">
        <v>962</v>
      </c>
      <c r="E78" s="22" t="s">
        <v>961</v>
      </c>
      <c r="F78" s="23">
        <v>16</v>
      </c>
    </row>
    <row r="79" spans="1:10" ht="18.75" x14ac:dyDescent="0.25">
      <c r="A79" s="17"/>
      <c r="B79" s="48" t="s">
        <v>1209</v>
      </c>
      <c r="C79" s="48"/>
      <c r="D79" s="50" t="s">
        <v>145</v>
      </c>
      <c r="E79" s="50" t="s">
        <v>1210</v>
      </c>
      <c r="F79" s="54">
        <f>SUM(F80:F90,F94:F95)</f>
        <v>335</v>
      </c>
      <c r="G79" s="3"/>
      <c r="H79" s="3"/>
      <c r="I79" s="3"/>
      <c r="J79" s="3"/>
    </row>
    <row r="80" spans="1:10" ht="15.75" x14ac:dyDescent="0.25">
      <c r="A80" s="21"/>
      <c r="B80" s="21">
        <v>51</v>
      </c>
      <c r="C80" s="21">
        <v>0</v>
      </c>
      <c r="D80" s="22" t="s">
        <v>1197</v>
      </c>
      <c r="E80" s="22" t="s">
        <v>1196</v>
      </c>
      <c r="F80" s="23">
        <v>23</v>
      </c>
    </row>
    <row r="81" spans="1:10" ht="31.5" x14ac:dyDescent="0.25">
      <c r="A81" s="21"/>
      <c r="B81" s="21">
        <v>52</v>
      </c>
      <c r="C81" s="21">
        <v>0</v>
      </c>
      <c r="D81" s="22" t="s">
        <v>798</v>
      </c>
      <c r="E81" s="22" t="s">
        <v>1198</v>
      </c>
      <c r="F81" s="23">
        <v>10</v>
      </c>
    </row>
    <row r="82" spans="1:10" ht="15.75" x14ac:dyDescent="0.25">
      <c r="A82" s="21"/>
      <c r="B82" s="21">
        <v>53</v>
      </c>
      <c r="C82" s="21">
        <v>0</v>
      </c>
      <c r="D82" s="22" t="s">
        <v>738</v>
      </c>
      <c r="E82" s="22" t="s">
        <v>1199</v>
      </c>
      <c r="F82" s="23">
        <v>13</v>
      </c>
    </row>
    <row r="83" spans="1:10" s="3" customFormat="1" ht="15.75" x14ac:dyDescent="0.25">
      <c r="A83" s="10"/>
      <c r="B83" s="21">
        <v>54</v>
      </c>
      <c r="C83" s="21">
        <v>0</v>
      </c>
      <c r="D83" s="22" t="s">
        <v>1201</v>
      </c>
      <c r="E83" s="22" t="s">
        <v>1200</v>
      </c>
      <c r="F83" s="23">
        <v>11</v>
      </c>
    </row>
    <row r="84" spans="1:10" s="3" customFormat="1" ht="15.75" x14ac:dyDescent="0.25">
      <c r="A84" s="10"/>
      <c r="B84" s="21">
        <v>55</v>
      </c>
      <c r="C84" s="21">
        <v>0</v>
      </c>
      <c r="D84" s="22" t="s">
        <v>1025</v>
      </c>
      <c r="E84" s="22" t="s">
        <v>1024</v>
      </c>
      <c r="F84" s="23">
        <v>22</v>
      </c>
    </row>
    <row r="85" spans="1:10" s="3" customFormat="1" ht="31.5" x14ac:dyDescent="0.25">
      <c r="A85" s="21"/>
      <c r="B85" s="21">
        <v>56</v>
      </c>
      <c r="C85" s="21">
        <v>0</v>
      </c>
      <c r="D85" s="22" t="s">
        <v>1203</v>
      </c>
      <c r="E85" s="22" t="s">
        <v>1202</v>
      </c>
      <c r="F85" s="23">
        <v>10</v>
      </c>
      <c r="G85"/>
      <c r="H85"/>
      <c r="I85"/>
      <c r="J85"/>
    </row>
    <row r="86" spans="1:10" s="3" customFormat="1" ht="15.75" x14ac:dyDescent="0.25">
      <c r="A86" s="21"/>
      <c r="B86" s="21">
        <v>57</v>
      </c>
      <c r="C86" s="21">
        <v>0</v>
      </c>
      <c r="D86" s="22" t="s">
        <v>158</v>
      </c>
      <c r="E86" s="22" t="s">
        <v>707</v>
      </c>
      <c r="F86" s="23">
        <v>15</v>
      </c>
    </row>
    <row r="87" spans="1:10" s="3" customFormat="1" ht="15.75" x14ac:dyDescent="0.25">
      <c r="A87" s="21"/>
      <c r="B87" s="21">
        <v>58</v>
      </c>
      <c r="C87" s="21">
        <v>0</v>
      </c>
      <c r="D87" s="22" t="s">
        <v>159</v>
      </c>
      <c r="E87" s="22" t="s">
        <v>352</v>
      </c>
      <c r="F87" s="23">
        <v>13</v>
      </c>
    </row>
    <row r="88" spans="1:10" s="3" customFormat="1" ht="15.75" x14ac:dyDescent="0.25">
      <c r="A88" s="21"/>
      <c r="B88" s="21">
        <v>59</v>
      </c>
      <c r="C88" s="21">
        <v>0</v>
      </c>
      <c r="D88" s="22" t="s">
        <v>1204</v>
      </c>
      <c r="E88" s="22" t="s">
        <v>709</v>
      </c>
      <c r="F88" s="23">
        <v>44</v>
      </c>
      <c r="G88"/>
      <c r="H88"/>
      <c r="I88"/>
      <c r="J88"/>
    </row>
    <row r="89" spans="1:10" s="3" customFormat="1" ht="15.75" x14ac:dyDescent="0.25">
      <c r="A89" s="21"/>
      <c r="B89" s="21">
        <v>60</v>
      </c>
      <c r="C89" s="21">
        <v>0</v>
      </c>
      <c r="D89" s="22" t="s">
        <v>167</v>
      </c>
      <c r="E89" s="22" t="s">
        <v>1013</v>
      </c>
      <c r="F89" s="23">
        <v>57</v>
      </c>
    </row>
    <row r="90" spans="1:10" ht="15.75" x14ac:dyDescent="0.25">
      <c r="A90" s="21"/>
      <c r="B90" s="21">
        <v>61</v>
      </c>
      <c r="C90" s="21">
        <v>0</v>
      </c>
      <c r="D90" s="22" t="s">
        <v>1206</v>
      </c>
      <c r="E90" s="22" t="s">
        <v>1205</v>
      </c>
      <c r="F90" s="23">
        <f>SUM(F91:F93)</f>
        <v>55</v>
      </c>
    </row>
    <row r="91" spans="1:10" ht="15.75" x14ac:dyDescent="0.25">
      <c r="A91" s="21"/>
      <c r="B91" s="10"/>
      <c r="C91" s="10">
        <v>1</v>
      </c>
      <c r="D91" s="11" t="s">
        <v>812</v>
      </c>
      <c r="E91" s="11" t="s">
        <v>715</v>
      </c>
      <c r="F91" s="12">
        <v>18</v>
      </c>
    </row>
    <row r="92" spans="1:10" ht="15.75" x14ac:dyDescent="0.25">
      <c r="A92" s="21"/>
      <c r="B92" s="10"/>
      <c r="C92" s="10">
        <v>2</v>
      </c>
      <c r="D92" s="11" t="s">
        <v>1015</v>
      </c>
      <c r="E92" s="11" t="s">
        <v>1014</v>
      </c>
      <c r="F92" s="12">
        <v>31</v>
      </c>
    </row>
    <row r="93" spans="1:10" ht="15.75" x14ac:dyDescent="0.25">
      <c r="A93" s="21"/>
      <c r="B93" s="10"/>
      <c r="C93" s="10">
        <v>3</v>
      </c>
      <c r="D93" s="11" t="s">
        <v>1241</v>
      </c>
      <c r="E93" s="11" t="s">
        <v>1242</v>
      </c>
      <c r="F93" s="12">
        <v>6</v>
      </c>
    </row>
    <row r="94" spans="1:10" ht="47.25" x14ac:dyDescent="0.25">
      <c r="A94" s="10"/>
      <c r="B94" s="21">
        <v>62</v>
      </c>
      <c r="C94" s="21">
        <v>0</v>
      </c>
      <c r="D94" s="22" t="s">
        <v>1243</v>
      </c>
      <c r="E94" s="22" t="s">
        <v>1207</v>
      </c>
      <c r="F94" s="23">
        <v>42</v>
      </c>
    </row>
    <row r="95" spans="1:10" ht="15.75" x14ac:dyDescent="0.25">
      <c r="A95" s="21"/>
      <c r="B95" s="34">
        <v>63</v>
      </c>
      <c r="C95" s="34">
        <v>0</v>
      </c>
      <c r="D95" s="35" t="s">
        <v>883</v>
      </c>
      <c r="E95" s="35" t="s">
        <v>882</v>
      </c>
      <c r="F95" s="3">
        <v>20</v>
      </c>
    </row>
    <row r="96" spans="1:10" x14ac:dyDescent="0.25">
      <c r="A96" s="10"/>
    </row>
    <row r="97" spans="1:6" s="29" customFormat="1" ht="15.75" x14ac:dyDescent="0.25">
      <c r="A97" s="10"/>
      <c r="B97" s="1"/>
      <c r="C97" s="1"/>
      <c r="D97" s="7"/>
      <c r="E97" s="7"/>
      <c r="F97"/>
    </row>
    <row r="98" spans="1:6" ht="18.75" x14ac:dyDescent="0.3">
      <c r="A98" s="17">
        <v>6</v>
      </c>
      <c r="B98" s="36"/>
      <c r="C98" s="36"/>
      <c r="D98" s="37" t="s">
        <v>1216</v>
      </c>
      <c r="E98" s="37" t="s">
        <v>1215</v>
      </c>
      <c r="F98" s="4">
        <f>SUM(F99,F109)</f>
        <v>159</v>
      </c>
    </row>
    <row r="99" spans="1:6" ht="18.75" x14ac:dyDescent="0.3">
      <c r="A99" s="17"/>
      <c r="B99" s="58" t="s">
        <v>1170</v>
      </c>
      <c r="C99" s="58"/>
      <c r="D99" s="59" t="s">
        <v>1218</v>
      </c>
      <c r="E99" s="59" t="s">
        <v>1217</v>
      </c>
      <c r="F99" s="60">
        <f>SUM(F100,F104)</f>
        <v>109</v>
      </c>
    </row>
    <row r="100" spans="1:6" ht="34.5" x14ac:dyDescent="0.3">
      <c r="A100" s="17"/>
      <c r="B100" s="61" t="s">
        <v>1176</v>
      </c>
      <c r="C100" s="62"/>
      <c r="D100" s="63" t="s">
        <v>1219</v>
      </c>
      <c r="E100" s="63" t="s">
        <v>1220</v>
      </c>
      <c r="F100" s="64">
        <f>SUM(F101:F103)</f>
        <v>67</v>
      </c>
    </row>
    <row r="101" spans="1:6" s="29" customFormat="1" ht="18.75" x14ac:dyDescent="0.25">
      <c r="A101" s="17"/>
      <c r="B101" s="34">
        <v>64</v>
      </c>
      <c r="C101" s="34">
        <v>0</v>
      </c>
      <c r="D101" s="35" t="s">
        <v>1109</v>
      </c>
      <c r="E101" s="35" t="s">
        <v>1108</v>
      </c>
      <c r="F101" s="3">
        <v>6</v>
      </c>
    </row>
    <row r="102" spans="1:6" s="29" customFormat="1" ht="47.25" x14ac:dyDescent="0.25">
      <c r="A102" s="17"/>
      <c r="B102" s="21">
        <v>65</v>
      </c>
      <c r="C102" s="21">
        <v>0</v>
      </c>
      <c r="D102" s="22" t="s">
        <v>1035</v>
      </c>
      <c r="E102" s="22" t="s">
        <v>1107</v>
      </c>
      <c r="F102" s="23">
        <v>31</v>
      </c>
    </row>
    <row r="103" spans="1:6" s="3" customFormat="1" ht="31.5" x14ac:dyDescent="0.25">
      <c r="A103" s="17"/>
      <c r="B103" s="21">
        <v>66</v>
      </c>
      <c r="C103" s="21">
        <v>0</v>
      </c>
      <c r="D103" s="45" t="s">
        <v>1097</v>
      </c>
      <c r="E103" s="22" t="s">
        <v>1096</v>
      </c>
      <c r="F103" s="23">
        <v>30</v>
      </c>
    </row>
    <row r="104" spans="1:6" s="3" customFormat="1" ht="18.75" x14ac:dyDescent="0.25">
      <c r="A104" s="17"/>
      <c r="B104" s="55" t="s">
        <v>1223</v>
      </c>
      <c r="C104" s="21"/>
      <c r="D104" s="45" t="s">
        <v>1224</v>
      </c>
      <c r="E104" s="46" t="s">
        <v>1225</v>
      </c>
      <c r="F104" s="23">
        <f>SUM(F105:F108)</f>
        <v>42</v>
      </c>
    </row>
    <row r="105" spans="1:6" ht="31.5" x14ac:dyDescent="0.25">
      <c r="A105" s="21"/>
      <c r="B105" s="21">
        <v>67</v>
      </c>
      <c r="C105" s="21">
        <v>0</v>
      </c>
      <c r="D105" s="22" t="s">
        <v>1075</v>
      </c>
      <c r="E105" s="22" t="s">
        <v>1074</v>
      </c>
      <c r="F105" s="23">
        <v>6</v>
      </c>
    </row>
    <row r="106" spans="1:6" s="3" customFormat="1" ht="31.5" x14ac:dyDescent="0.25">
      <c r="A106" s="25"/>
      <c r="B106" s="21">
        <v>68</v>
      </c>
      <c r="C106" s="21">
        <v>0</v>
      </c>
      <c r="D106" s="22" t="s">
        <v>821</v>
      </c>
      <c r="E106" s="22" t="s">
        <v>728</v>
      </c>
      <c r="F106" s="23">
        <v>14</v>
      </c>
    </row>
    <row r="107" spans="1:6" s="3" customFormat="1" ht="31.5" x14ac:dyDescent="0.25">
      <c r="A107" s="25"/>
      <c r="B107" s="21">
        <v>69</v>
      </c>
      <c r="C107" s="21"/>
      <c r="D107" s="22" t="s">
        <v>1247</v>
      </c>
      <c r="E107" s="22" t="s">
        <v>1244</v>
      </c>
      <c r="F107" s="23">
        <v>16</v>
      </c>
    </row>
    <row r="108" spans="1:6" ht="15.75" x14ac:dyDescent="0.25">
      <c r="A108" s="25"/>
      <c r="B108" s="21">
        <v>70</v>
      </c>
      <c r="C108" s="21">
        <v>0</v>
      </c>
      <c r="D108" s="22" t="s">
        <v>1246</v>
      </c>
      <c r="E108" s="22" t="s">
        <v>1245</v>
      </c>
      <c r="F108" s="23">
        <v>6</v>
      </c>
    </row>
    <row r="109" spans="1:6" ht="15.75" x14ac:dyDescent="0.25">
      <c r="A109" s="25"/>
      <c r="B109" s="21" t="s">
        <v>1173</v>
      </c>
      <c r="C109" s="21"/>
      <c r="D109" s="22" t="s">
        <v>724</v>
      </c>
      <c r="E109" s="22" t="s">
        <v>989</v>
      </c>
      <c r="F109" s="23">
        <f>F110</f>
        <v>50</v>
      </c>
    </row>
    <row r="110" spans="1:6" ht="31.5" x14ac:dyDescent="0.25">
      <c r="A110" s="25"/>
      <c r="B110" s="21">
        <v>100</v>
      </c>
      <c r="C110" s="21">
        <v>0</v>
      </c>
      <c r="D110" s="22" t="s">
        <v>1222</v>
      </c>
      <c r="E110" s="22" t="s">
        <v>1221</v>
      </c>
      <c r="F110" s="23">
        <v>50</v>
      </c>
    </row>
    <row r="111" spans="1:6" s="4" customFormat="1" ht="18.75" x14ac:dyDescent="0.3">
      <c r="A111" s="1"/>
      <c r="B111" s="1"/>
      <c r="C111" s="1"/>
      <c r="D111" s="7"/>
      <c r="E111" s="7"/>
      <c r="F111"/>
    </row>
    <row r="112" spans="1:6" s="23" customFormat="1" ht="18.75" x14ac:dyDescent="0.3">
      <c r="A112" s="36"/>
      <c r="B112" s="1"/>
      <c r="C112" s="1"/>
      <c r="D112" s="7"/>
      <c r="E112" s="7"/>
      <c r="F112"/>
    </row>
    <row r="113" spans="1:6" s="23" customFormat="1" ht="15.75" x14ac:dyDescent="0.25">
      <c r="A113" s="21"/>
      <c r="B113" s="1"/>
      <c r="C113" s="1"/>
      <c r="D113" s="7"/>
      <c r="E113" s="7"/>
      <c r="F113"/>
    </row>
    <row r="114" spans="1:6" s="23" customFormat="1" ht="15.75" x14ac:dyDescent="0.25">
      <c r="A114" s="21"/>
      <c r="B114" s="1"/>
      <c r="C114" s="1"/>
      <c r="D114" s="7"/>
      <c r="E114" s="7"/>
      <c r="F114"/>
    </row>
    <row r="115" spans="1:6" s="23" customFormat="1" ht="15.75" x14ac:dyDescent="0.25">
      <c r="A115" s="21"/>
      <c r="B115" s="1"/>
      <c r="C115" s="1"/>
      <c r="D115" s="7"/>
      <c r="E115" s="7"/>
      <c r="F115"/>
    </row>
    <row r="116" spans="1:6" ht="15.75" x14ac:dyDescent="0.25">
      <c r="A116" s="2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0B2-846F-4E71-8B5B-31848884F177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1086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1386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194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25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18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16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12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5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251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189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23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137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15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20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5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4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11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16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32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13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14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6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12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9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0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55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8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22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25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384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28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17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33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11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31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19</v>
      </c>
      <c r="G82"/>
      <c r="H82"/>
      <c r="I82"/>
      <c r="J82"/>
    </row>
    <row r="83" spans="1:10" s="32" customFormat="1" ht="15.75" x14ac:dyDescent="0.25">
      <c r="A83" s="10"/>
      <c r="B83" s="21">
        <v>77</v>
      </c>
      <c r="C83" s="21">
        <v>0</v>
      </c>
      <c r="D83" s="22" t="s">
        <v>1093</v>
      </c>
      <c r="E83" s="22" t="s">
        <v>1092</v>
      </c>
      <c r="F83" s="23">
        <v>22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11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15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20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25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10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17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32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9</v>
      </c>
    </row>
    <row r="93" spans="1:10" ht="15.75" x14ac:dyDescent="0.25">
      <c r="A93" s="10"/>
      <c r="B93" s="21">
        <v>90</v>
      </c>
      <c r="C93" s="21">
        <v>0</v>
      </c>
      <c r="D93" s="22" t="s">
        <v>1111</v>
      </c>
      <c r="E93" s="22" t="s">
        <v>1110</v>
      </c>
      <c r="F93" s="23">
        <v>57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18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129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1109</v>
      </c>
      <c r="E98" s="35" t="s">
        <v>1108</v>
      </c>
      <c r="F98" s="3">
        <v>11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28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11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13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14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7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45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318E-0844-4460-B6CB-98E0C3FDC2E9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SUM(F4,F17,F28,F37,,F45,F54,F70,F76,F97)</f>
        <v>1233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21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1098</v>
      </c>
      <c r="F11" s="23">
        <v>18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1100</v>
      </c>
      <c r="E12" s="22" t="s">
        <v>1099</v>
      </c>
      <c r="F12" s="23">
        <v>21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1102</v>
      </c>
      <c r="E14" s="22" t="s">
        <v>1101</v>
      </c>
      <c r="F14" s="23">
        <v>16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1087</v>
      </c>
      <c r="F19" s="23">
        <v>21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26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4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119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1345</v>
      </c>
      <c r="E38" s="22" t="s">
        <v>1103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1088</v>
      </c>
      <c r="F39" s="23">
        <v>12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88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1104</v>
      </c>
      <c r="F47" s="23">
        <v>18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1089</v>
      </c>
      <c r="F48" s="23">
        <v>10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21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9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SUM(F55,F56,F60,F61,F62,F63,F64,F65,F66,F67)</f>
        <v>146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1090</v>
      </c>
      <c r="F56" s="23">
        <f>SUM(F57:F59)</f>
        <v>10</v>
      </c>
    </row>
    <row r="57" spans="1:6" ht="15.75" x14ac:dyDescent="0.25">
      <c r="A57" s="21"/>
      <c r="B57" s="21"/>
      <c r="C57" s="10">
        <v>1</v>
      </c>
      <c r="D57" s="11" t="s">
        <v>958</v>
      </c>
      <c r="E57" s="11" t="s">
        <v>1091</v>
      </c>
      <c r="F57" s="12">
        <v>3</v>
      </c>
    </row>
    <row r="58" spans="1:6" ht="15.75" x14ac:dyDescent="0.25">
      <c r="A58" s="21"/>
      <c r="B58" s="21"/>
      <c r="C58" s="10">
        <v>2</v>
      </c>
      <c r="D58" s="11" t="s">
        <v>317</v>
      </c>
      <c r="E58" s="11" t="s">
        <v>318</v>
      </c>
      <c r="F58" s="12">
        <v>3</v>
      </c>
    </row>
    <row r="59" spans="1:6" ht="15.75" x14ac:dyDescent="0.25">
      <c r="A59" s="21"/>
      <c r="B59" s="21"/>
      <c r="C59" s="10">
        <v>3</v>
      </c>
      <c r="D59" s="11" t="s">
        <v>124</v>
      </c>
      <c r="E59" s="11" t="s">
        <v>124</v>
      </c>
      <c r="F59" s="12">
        <v>4</v>
      </c>
    </row>
    <row r="60" spans="1:6" s="3" customFormat="1" ht="15.75" x14ac:dyDescent="0.25">
      <c r="A60" s="21"/>
      <c r="B60" s="21">
        <v>53</v>
      </c>
      <c r="C60" s="21">
        <v>0</v>
      </c>
      <c r="D60" s="22" t="s">
        <v>104</v>
      </c>
      <c r="E60" s="22" t="s">
        <v>297</v>
      </c>
      <c r="F60" s="23">
        <v>40</v>
      </c>
    </row>
    <row r="61" spans="1:6" s="3" customFormat="1" ht="15.75" x14ac:dyDescent="0.25">
      <c r="A61" s="21"/>
      <c r="B61" s="21">
        <v>54</v>
      </c>
      <c r="C61" s="21">
        <v>0</v>
      </c>
      <c r="D61" s="22" t="s">
        <v>126</v>
      </c>
      <c r="E61" s="22" t="s">
        <v>319</v>
      </c>
      <c r="F61" s="23">
        <v>41</v>
      </c>
    </row>
    <row r="62" spans="1:6" ht="15.75" x14ac:dyDescent="0.25">
      <c r="A62" s="21"/>
      <c r="B62" s="21">
        <v>55</v>
      </c>
      <c r="C62" s="21">
        <v>0</v>
      </c>
      <c r="D62" s="22" t="s">
        <v>128</v>
      </c>
      <c r="E62" s="22" t="s">
        <v>128</v>
      </c>
      <c r="F62" s="23">
        <v>9</v>
      </c>
    </row>
    <row r="63" spans="1:6" ht="15.75" x14ac:dyDescent="0.25">
      <c r="A63" s="21"/>
      <c r="B63" s="21">
        <v>55</v>
      </c>
      <c r="C63" s="21">
        <v>0</v>
      </c>
      <c r="D63" s="22" t="s">
        <v>129</v>
      </c>
      <c r="E63" s="22" t="s">
        <v>322</v>
      </c>
      <c r="F63" s="23">
        <v>11</v>
      </c>
    </row>
    <row r="64" spans="1:6" ht="15.75" x14ac:dyDescent="0.25">
      <c r="A64" s="21"/>
      <c r="B64" s="21">
        <v>57</v>
      </c>
      <c r="C64" s="21">
        <v>0</v>
      </c>
      <c r="D64" s="22" t="s">
        <v>131</v>
      </c>
      <c r="E64" s="22" t="s">
        <v>131</v>
      </c>
      <c r="F64" s="23">
        <v>12</v>
      </c>
    </row>
    <row r="65" spans="1:10" s="3" customFormat="1" ht="15.75" x14ac:dyDescent="0.25">
      <c r="A65" s="21"/>
      <c r="B65" s="21">
        <v>58</v>
      </c>
      <c r="C65" s="21">
        <v>0</v>
      </c>
      <c r="D65" s="22" t="s">
        <v>133</v>
      </c>
      <c r="E65" s="22" t="s">
        <v>133</v>
      </c>
      <c r="F65" s="23">
        <v>8</v>
      </c>
    </row>
    <row r="66" spans="1:10" s="29" customFormat="1" ht="15.75" x14ac:dyDescent="0.25">
      <c r="A66" s="21"/>
      <c r="B66" s="21">
        <v>59</v>
      </c>
      <c r="C66" s="21">
        <v>0</v>
      </c>
      <c r="D66" s="22" t="s">
        <v>953</v>
      </c>
      <c r="E66" s="22" t="s">
        <v>955</v>
      </c>
      <c r="F66" s="23">
        <v>7</v>
      </c>
    </row>
    <row r="67" spans="1:10" ht="15.75" x14ac:dyDescent="0.25">
      <c r="A67" s="21"/>
      <c r="B67" s="21">
        <v>60</v>
      </c>
      <c r="C67" s="21">
        <v>0</v>
      </c>
      <c r="D67" s="22" t="s">
        <v>1068</v>
      </c>
      <c r="E67" s="22" t="s">
        <v>1069</v>
      </c>
      <c r="F67" s="23">
        <v>2</v>
      </c>
    </row>
    <row r="68" spans="1:10" ht="15.75" x14ac:dyDescent="0.25">
      <c r="A68" s="21"/>
      <c r="B68" s="10"/>
      <c r="C68" s="10"/>
      <c r="D68" s="11"/>
      <c r="E68" s="11"/>
      <c r="F68" s="12"/>
    </row>
    <row r="69" spans="1:10" s="3" customFormat="1" ht="15.75" x14ac:dyDescent="0.25">
      <c r="A69" s="21"/>
      <c r="B69" s="10"/>
      <c r="C69" s="10"/>
      <c r="D69" s="11"/>
      <c r="E69" s="11"/>
      <c r="F69" s="12"/>
    </row>
    <row r="70" spans="1:10" s="32" customFormat="1" ht="18.75" x14ac:dyDescent="0.25">
      <c r="A70" s="17">
        <v>7</v>
      </c>
      <c r="B70" s="17"/>
      <c r="C70" s="17"/>
      <c r="D70" s="19" t="s">
        <v>964</v>
      </c>
      <c r="E70" s="19" t="s">
        <v>963</v>
      </c>
      <c r="F70" s="20">
        <f>SUM(F71,F72,F73)</f>
        <v>71</v>
      </c>
      <c r="G70" s="3"/>
      <c r="H70" s="3"/>
      <c r="I70" s="3"/>
      <c r="J70" s="3"/>
    </row>
    <row r="71" spans="1:10" s="32" customFormat="1" ht="15.75" x14ac:dyDescent="0.25">
      <c r="A71" s="21"/>
      <c r="B71" s="21">
        <v>65</v>
      </c>
      <c r="C71" s="21">
        <v>0</v>
      </c>
      <c r="D71" s="22" t="s">
        <v>792</v>
      </c>
      <c r="E71" s="22" t="s">
        <v>960</v>
      </c>
      <c r="F71" s="23">
        <v>9</v>
      </c>
      <c r="G71" s="3"/>
      <c r="H71" s="3"/>
      <c r="I71" s="3"/>
      <c r="J71" s="3"/>
    </row>
    <row r="72" spans="1:10" s="32" customFormat="1" ht="15.75" x14ac:dyDescent="0.25">
      <c r="A72" s="21"/>
      <c r="B72" s="21">
        <v>66</v>
      </c>
      <c r="C72" s="21">
        <v>0</v>
      </c>
      <c r="D72" s="22" t="s">
        <v>137</v>
      </c>
      <c r="E72" s="22" t="s">
        <v>327</v>
      </c>
      <c r="F72" s="23">
        <v>32</v>
      </c>
      <c r="G72" s="3"/>
      <c r="H72" s="3"/>
      <c r="I72" s="3"/>
      <c r="J72" s="3"/>
    </row>
    <row r="73" spans="1:10" ht="15.75" x14ac:dyDescent="0.25">
      <c r="A73" s="21"/>
      <c r="B73" s="21">
        <v>67</v>
      </c>
      <c r="C73" s="21">
        <v>0</v>
      </c>
      <c r="D73" s="22" t="s">
        <v>962</v>
      </c>
      <c r="E73" s="22" t="s">
        <v>961</v>
      </c>
      <c r="F73" s="23">
        <v>30</v>
      </c>
    </row>
    <row r="74" spans="1:10" ht="15.75" x14ac:dyDescent="0.25">
      <c r="A74" s="10"/>
      <c r="B74" s="21"/>
      <c r="C74" s="21"/>
      <c r="D74" s="22"/>
      <c r="E74" s="22"/>
      <c r="F74" s="23"/>
    </row>
    <row r="75" spans="1:10" s="4" customFormat="1" ht="18.75" x14ac:dyDescent="0.3">
      <c r="A75" s="10"/>
      <c r="B75" s="10"/>
      <c r="C75" s="10"/>
      <c r="D75" s="11"/>
      <c r="E75" s="11"/>
      <c r="F75" s="12"/>
    </row>
    <row r="76" spans="1:10" ht="18.75" x14ac:dyDescent="0.25">
      <c r="A76" s="17">
        <v>8</v>
      </c>
      <c r="B76" s="17"/>
      <c r="C76" s="17"/>
      <c r="D76" s="19" t="s">
        <v>145</v>
      </c>
      <c r="E76" s="19" t="s">
        <v>339</v>
      </c>
      <c r="F76" s="20">
        <f>SUM(F77:F94)</f>
        <v>347</v>
      </c>
      <c r="G76" s="3"/>
      <c r="H76" s="3"/>
      <c r="I76" s="3"/>
      <c r="J76" s="3"/>
    </row>
    <row r="77" spans="1:10" ht="31.5" x14ac:dyDescent="0.25">
      <c r="A77" s="21"/>
      <c r="B77" s="21">
        <v>71</v>
      </c>
      <c r="C77" s="21">
        <v>0</v>
      </c>
      <c r="D77" s="22" t="s">
        <v>965</v>
      </c>
      <c r="E77" s="22" t="s">
        <v>984</v>
      </c>
      <c r="F77" s="23">
        <v>32</v>
      </c>
    </row>
    <row r="78" spans="1:10" ht="15.75" x14ac:dyDescent="0.25">
      <c r="A78" s="21"/>
      <c r="B78" s="21">
        <v>72</v>
      </c>
      <c r="C78" s="21">
        <v>0</v>
      </c>
      <c r="D78" s="22" t="s">
        <v>148</v>
      </c>
      <c r="E78" s="22" t="s">
        <v>466</v>
      </c>
      <c r="F78" s="23">
        <v>14</v>
      </c>
    </row>
    <row r="79" spans="1:10" ht="15.75" x14ac:dyDescent="0.25">
      <c r="A79" s="21"/>
      <c r="B79" s="21">
        <v>73</v>
      </c>
      <c r="C79" s="21">
        <v>0</v>
      </c>
      <c r="D79" s="22" t="s">
        <v>738</v>
      </c>
      <c r="E79" s="22" t="s">
        <v>702</v>
      </c>
      <c r="F79" s="23">
        <v>19</v>
      </c>
    </row>
    <row r="80" spans="1:10" s="3" customFormat="1" ht="15.75" x14ac:dyDescent="0.25">
      <c r="A80" s="10"/>
      <c r="B80" s="21">
        <v>74</v>
      </c>
      <c r="C80" s="21">
        <v>0</v>
      </c>
      <c r="D80" s="22" t="s">
        <v>860</v>
      </c>
      <c r="E80" s="22" t="s">
        <v>1007</v>
      </c>
      <c r="F80" s="23">
        <v>12</v>
      </c>
    </row>
    <row r="81" spans="1:10" s="3" customFormat="1" ht="15.75" x14ac:dyDescent="0.25">
      <c r="A81" s="10"/>
      <c r="B81" s="21">
        <v>75</v>
      </c>
      <c r="C81" s="21">
        <v>0</v>
      </c>
      <c r="D81" s="22" t="s">
        <v>1025</v>
      </c>
      <c r="E81" s="22" t="s">
        <v>1024</v>
      </c>
      <c r="F81" s="23">
        <v>27</v>
      </c>
    </row>
    <row r="82" spans="1:10" s="3" customFormat="1" ht="31.5" x14ac:dyDescent="0.25">
      <c r="A82" s="21"/>
      <c r="B82" s="21">
        <v>76</v>
      </c>
      <c r="C82" s="21">
        <v>0</v>
      </c>
      <c r="D82" s="22" t="s">
        <v>1066</v>
      </c>
      <c r="E82" s="22" t="s">
        <v>1065</v>
      </c>
      <c r="F82" s="23">
        <v>8</v>
      </c>
      <c r="G82"/>
      <c r="H82"/>
      <c r="I82"/>
      <c r="J82"/>
    </row>
    <row r="83" spans="1:10" s="32" customFormat="1" ht="31.5" x14ac:dyDescent="0.25">
      <c r="A83" s="10"/>
      <c r="B83" s="21">
        <v>77</v>
      </c>
      <c r="C83" s="21">
        <v>0</v>
      </c>
      <c r="D83" s="22" t="s">
        <v>1106</v>
      </c>
      <c r="E83" s="22" t="s">
        <v>1105</v>
      </c>
      <c r="F83" s="23">
        <v>11</v>
      </c>
    </row>
    <row r="84" spans="1:10" s="32" customFormat="1" ht="15.75" x14ac:dyDescent="0.25">
      <c r="A84" s="21"/>
      <c r="B84" s="21">
        <v>81</v>
      </c>
      <c r="C84" s="21">
        <v>0</v>
      </c>
      <c r="D84" s="22" t="s">
        <v>1018</v>
      </c>
      <c r="E84" s="22" t="s">
        <v>1017</v>
      </c>
      <c r="F84" s="23">
        <v>10</v>
      </c>
      <c r="G84" s="3"/>
      <c r="H84" s="3"/>
      <c r="I84" s="3"/>
      <c r="J84" s="3"/>
    </row>
    <row r="85" spans="1:10" s="3" customFormat="1" ht="15.75" x14ac:dyDescent="0.25">
      <c r="A85" s="21"/>
      <c r="B85" s="21">
        <v>82</v>
      </c>
      <c r="C85" s="21">
        <v>0</v>
      </c>
      <c r="D85" s="22" t="s">
        <v>158</v>
      </c>
      <c r="E85" s="22" t="s">
        <v>707</v>
      </c>
      <c r="F85" s="23">
        <v>9</v>
      </c>
    </row>
    <row r="86" spans="1:10" s="3" customFormat="1" ht="15.75" x14ac:dyDescent="0.25">
      <c r="A86" s="21"/>
      <c r="B86" s="21">
        <v>83</v>
      </c>
      <c r="C86" s="21">
        <v>0</v>
      </c>
      <c r="D86" s="22" t="s">
        <v>159</v>
      </c>
      <c r="E86" s="22" t="s">
        <v>352</v>
      </c>
      <c r="F86" s="23">
        <v>14</v>
      </c>
    </row>
    <row r="87" spans="1:10" s="3" customFormat="1" ht="15.75" x14ac:dyDescent="0.25">
      <c r="A87" s="21"/>
      <c r="B87" s="21">
        <v>84</v>
      </c>
      <c r="C87" s="21">
        <v>0</v>
      </c>
      <c r="D87" s="22" t="s">
        <v>1011</v>
      </c>
      <c r="E87" s="22" t="s">
        <v>1012</v>
      </c>
      <c r="F87" s="23">
        <v>19</v>
      </c>
      <c r="G87"/>
      <c r="H87"/>
      <c r="I87"/>
      <c r="J87"/>
    </row>
    <row r="88" spans="1:10" s="3" customFormat="1" ht="47.25" x14ac:dyDescent="0.25">
      <c r="A88" s="21"/>
      <c r="B88" s="21">
        <v>85</v>
      </c>
      <c r="C88" s="21">
        <v>0</v>
      </c>
      <c r="D88" s="22" t="s">
        <v>1019</v>
      </c>
      <c r="E88" s="22" t="s">
        <v>1010</v>
      </c>
      <c r="F88" s="23">
        <v>10</v>
      </c>
    </row>
    <row r="89" spans="1:10" s="3" customFormat="1" ht="15.75" x14ac:dyDescent="0.25">
      <c r="A89" s="21"/>
      <c r="B89" s="21">
        <v>86</v>
      </c>
      <c r="C89" s="21">
        <v>0</v>
      </c>
      <c r="D89" s="22" t="s">
        <v>167</v>
      </c>
      <c r="E89" s="22" t="s">
        <v>1013</v>
      </c>
      <c r="F89" s="23">
        <v>20</v>
      </c>
    </row>
    <row r="90" spans="1:10" ht="15.75" x14ac:dyDescent="0.25">
      <c r="A90" s="21"/>
      <c r="B90" s="21">
        <v>87</v>
      </c>
      <c r="C90" s="21">
        <v>0</v>
      </c>
      <c r="D90" s="22" t="s">
        <v>812</v>
      </c>
      <c r="E90" s="22" t="s">
        <v>715</v>
      </c>
      <c r="F90" s="23">
        <v>11</v>
      </c>
    </row>
    <row r="91" spans="1:10" s="3" customFormat="1" ht="15.75" x14ac:dyDescent="0.25">
      <c r="A91" s="21"/>
      <c r="B91" s="21">
        <v>88</v>
      </c>
      <c r="C91" s="21">
        <v>0</v>
      </c>
      <c r="D91" s="22" t="s">
        <v>1015</v>
      </c>
      <c r="E91" s="22" t="s">
        <v>1014</v>
      </c>
      <c r="F91" s="23">
        <v>35</v>
      </c>
    </row>
    <row r="92" spans="1:10" ht="15.75" x14ac:dyDescent="0.25">
      <c r="A92" s="10"/>
      <c r="B92" s="21">
        <v>89</v>
      </c>
      <c r="C92" s="21">
        <v>0</v>
      </c>
      <c r="D92" s="22" t="s">
        <v>186</v>
      </c>
      <c r="E92" s="22" t="s">
        <v>1094</v>
      </c>
      <c r="F92" s="23">
        <v>6</v>
      </c>
    </row>
    <row r="93" spans="1:10" ht="15.75" x14ac:dyDescent="0.25">
      <c r="A93" s="10"/>
      <c r="B93" s="21">
        <v>90</v>
      </c>
      <c r="C93" s="21">
        <v>0</v>
      </c>
      <c r="D93" s="22" t="s">
        <v>182</v>
      </c>
      <c r="E93" s="22" t="s">
        <v>1016</v>
      </c>
      <c r="F93" s="23">
        <v>63</v>
      </c>
    </row>
    <row r="94" spans="1:10" ht="15.75" x14ac:dyDescent="0.25">
      <c r="A94" s="21"/>
      <c r="B94" s="34">
        <v>92</v>
      </c>
      <c r="C94" s="34">
        <v>0</v>
      </c>
      <c r="D94" s="35" t="s">
        <v>883</v>
      </c>
      <c r="E94" s="35" t="s">
        <v>882</v>
      </c>
      <c r="F94" s="3">
        <v>27</v>
      </c>
    </row>
    <row r="95" spans="1:10" x14ac:dyDescent="0.25">
      <c r="A95" s="10"/>
    </row>
    <row r="96" spans="1:10" s="29" customFormat="1" ht="15.75" x14ac:dyDescent="0.25">
      <c r="A96" s="10"/>
      <c r="B96" s="1"/>
      <c r="C96" s="1"/>
      <c r="D96" s="7"/>
      <c r="E96" s="7"/>
      <c r="F96"/>
    </row>
    <row r="97" spans="1:6" ht="18.75" x14ac:dyDescent="0.3">
      <c r="A97" s="17">
        <v>9</v>
      </c>
      <c r="B97" s="36"/>
      <c r="C97" s="36"/>
      <c r="D97" s="37" t="s">
        <v>818</v>
      </c>
      <c r="E97" s="37" t="s">
        <v>722</v>
      </c>
      <c r="F97" s="4">
        <f>SUM(F98:F104)</f>
        <v>127</v>
      </c>
    </row>
    <row r="98" spans="1:6" s="29" customFormat="1" ht="18.75" x14ac:dyDescent="0.25">
      <c r="A98" s="17"/>
      <c r="B98" s="34">
        <v>93</v>
      </c>
      <c r="C98" s="34">
        <v>0</v>
      </c>
      <c r="D98" s="35" t="s">
        <v>1034</v>
      </c>
      <c r="E98" s="35" t="s">
        <v>1095</v>
      </c>
      <c r="F98" s="3">
        <v>10</v>
      </c>
    </row>
    <row r="99" spans="1:6" s="29" customFormat="1" ht="47.25" x14ac:dyDescent="0.25">
      <c r="A99" s="17"/>
      <c r="B99" s="21">
        <v>94</v>
      </c>
      <c r="C99" s="21">
        <v>0</v>
      </c>
      <c r="D99" s="22" t="s">
        <v>1035</v>
      </c>
      <c r="E99" s="22" t="s">
        <v>1107</v>
      </c>
      <c r="F99" s="23">
        <v>14</v>
      </c>
    </row>
    <row r="100" spans="1:6" s="3" customFormat="1" ht="31.5" x14ac:dyDescent="0.25">
      <c r="A100" s="17"/>
      <c r="B100" s="21">
        <v>95</v>
      </c>
      <c r="C100" s="21">
        <v>0</v>
      </c>
      <c r="D100" s="45" t="s">
        <v>1097</v>
      </c>
      <c r="E100" s="22" t="s">
        <v>1096</v>
      </c>
      <c r="F100" s="23">
        <v>9</v>
      </c>
    </row>
    <row r="101" spans="1:6" ht="31.5" x14ac:dyDescent="0.25">
      <c r="A101" s="21"/>
      <c r="B101" s="21">
        <v>96</v>
      </c>
      <c r="C101" s="21">
        <v>0</v>
      </c>
      <c r="D101" s="22" t="s">
        <v>1075</v>
      </c>
      <c r="E101" s="22" t="s">
        <v>1074</v>
      </c>
      <c r="F101" s="23">
        <v>48</v>
      </c>
    </row>
    <row r="102" spans="1:6" s="3" customFormat="1" ht="31.5" x14ac:dyDescent="0.25">
      <c r="A102" s="25"/>
      <c r="B102" s="21">
        <v>97</v>
      </c>
      <c r="C102" s="21">
        <v>0</v>
      </c>
      <c r="D102" s="22" t="s">
        <v>821</v>
      </c>
      <c r="E102" s="22" t="s">
        <v>728</v>
      </c>
      <c r="F102" s="23">
        <v>12</v>
      </c>
    </row>
    <row r="103" spans="1:6" ht="15.75" x14ac:dyDescent="0.25">
      <c r="A103" s="25"/>
      <c r="B103" s="21">
        <v>98</v>
      </c>
      <c r="C103" s="21">
        <v>0</v>
      </c>
      <c r="D103" s="22" t="s">
        <v>1038</v>
      </c>
      <c r="E103" s="22" t="s">
        <v>1033</v>
      </c>
      <c r="F103" s="23">
        <v>14</v>
      </c>
    </row>
    <row r="104" spans="1:6" ht="15.75" x14ac:dyDescent="0.25">
      <c r="A104" s="25"/>
      <c r="B104" s="21">
        <v>100</v>
      </c>
      <c r="C104" s="21">
        <v>0</v>
      </c>
      <c r="D104" s="22" t="s">
        <v>724</v>
      </c>
      <c r="E104" s="22" t="s">
        <v>989</v>
      </c>
      <c r="F104" s="23">
        <v>20</v>
      </c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1623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190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141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15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59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64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19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49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SUM(,F46:F51)</f>
        <v>115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28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1081</v>
      </c>
      <c r="E48" s="22" t="s">
        <v>1080</v>
      </c>
      <c r="F48" s="23">
        <v>25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1082</v>
      </c>
      <c r="F49" s="23">
        <v>17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25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SUM(F55:F63)</f>
        <v>202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1083</v>
      </c>
      <c r="E56" s="22" t="s">
        <v>1084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11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SUM(F67:F69)</f>
        <v>77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37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26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434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39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17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30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10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38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10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13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8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8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12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44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8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15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26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37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12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67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40</v>
      </c>
    </row>
    <row r="91" spans="1:10" ht="15.75" x14ac:dyDescent="0.25">
      <c r="A91" s="10"/>
      <c r="F91" s="23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253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20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32</v>
      </c>
    </row>
    <row r="96" spans="1:10" s="3" customFormat="1" ht="31.5" x14ac:dyDescent="0.25">
      <c r="A96" s="17"/>
      <c r="B96" s="21">
        <v>95</v>
      </c>
      <c r="C96" s="21">
        <v>0</v>
      </c>
      <c r="D96" s="45" t="s">
        <v>1055</v>
      </c>
      <c r="E96" s="22" t="s">
        <v>1054</v>
      </c>
      <c r="F96" s="23">
        <v>17</v>
      </c>
    </row>
    <row r="97" spans="1:6" ht="31.5" x14ac:dyDescent="0.25">
      <c r="A97" s="21"/>
      <c r="B97" s="21">
        <v>96</v>
      </c>
      <c r="C97" s="21">
        <v>0</v>
      </c>
      <c r="D97" s="22" t="s">
        <v>1085</v>
      </c>
      <c r="E97" s="22" t="s">
        <v>1074</v>
      </c>
      <c r="F97" s="23">
        <v>120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30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24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10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1476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207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21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25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14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15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3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193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27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91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10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15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20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181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26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1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19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24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27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28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4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14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11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11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15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18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24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28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55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31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151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9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14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4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71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24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10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6"/>
  <sheetViews>
    <sheetView zoomScaleNormal="100" workbookViewId="0"/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1437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12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10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13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48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1043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45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105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10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18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18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10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192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47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12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74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5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42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27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375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46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19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15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9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21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5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12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4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29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9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36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10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22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25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2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49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30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180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3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3">
        <v>17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3">
        <v>16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1077</v>
      </c>
      <c r="F97" s="3">
        <v>96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3">
        <v>23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3">
        <v>5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3">
        <v>20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1070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SUM(F4,F17,F28,F37,,F45,F54,F66,F72,F93)</f>
        <v>1572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20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51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5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140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11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46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9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14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34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223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104</v>
      </c>
      <c r="E57" s="22" t="s">
        <v>297</v>
      </c>
      <c r="F57" s="23">
        <v>55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14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8</v>
      </c>
    </row>
    <row r="64" spans="1:6" ht="15.75" x14ac:dyDescent="0.25">
      <c r="A64" s="21"/>
      <c r="B64" s="10"/>
      <c r="C64" s="10"/>
      <c r="D64" s="11"/>
      <c r="E64" s="11"/>
      <c r="F64" s="12"/>
    </row>
    <row r="65" spans="1:10" s="3" customFormat="1" ht="15.75" x14ac:dyDescent="0.25">
      <c r="A65" s="21"/>
      <c r="B65" s="10"/>
      <c r="C65" s="10"/>
      <c r="D65" s="11"/>
      <c r="E65" s="11"/>
      <c r="F65" s="12"/>
    </row>
    <row r="66" spans="1:10" s="32" customFormat="1" ht="18.75" x14ac:dyDescent="0.25">
      <c r="A66" s="17">
        <v>7</v>
      </c>
      <c r="B66" s="17"/>
      <c r="C66" s="17"/>
      <c r="D66" s="19" t="s">
        <v>964</v>
      </c>
      <c r="E66" s="19" t="s">
        <v>963</v>
      </c>
      <c r="F66" s="20">
        <f>SUM(F67,F68,F69)</f>
        <v>92</v>
      </c>
      <c r="G66" s="3"/>
      <c r="H66" s="3"/>
      <c r="I66" s="3"/>
      <c r="J66" s="3"/>
    </row>
    <row r="67" spans="1:10" s="32" customFormat="1" ht="15.75" x14ac:dyDescent="0.25">
      <c r="A67" s="21"/>
      <c r="B67" s="21">
        <v>65</v>
      </c>
      <c r="C67" s="21">
        <v>0</v>
      </c>
      <c r="D67" s="22" t="s">
        <v>792</v>
      </c>
      <c r="E67" s="22" t="s">
        <v>960</v>
      </c>
      <c r="F67" s="23">
        <v>12</v>
      </c>
      <c r="G67" s="3"/>
      <c r="H67" s="3"/>
      <c r="I67" s="3"/>
      <c r="J67" s="3"/>
    </row>
    <row r="68" spans="1:10" s="32" customFormat="1" ht="15.75" x14ac:dyDescent="0.25">
      <c r="A68" s="21"/>
      <c r="B68" s="21">
        <v>66</v>
      </c>
      <c r="C68" s="21">
        <v>0</v>
      </c>
      <c r="D68" s="22" t="s">
        <v>137</v>
      </c>
      <c r="E68" s="22" t="s">
        <v>327</v>
      </c>
      <c r="F68" s="23">
        <v>43</v>
      </c>
      <c r="G68" s="3"/>
      <c r="H68" s="3"/>
      <c r="I68" s="3"/>
      <c r="J68" s="3"/>
    </row>
    <row r="69" spans="1:10" ht="15.75" x14ac:dyDescent="0.25">
      <c r="A69" s="21"/>
      <c r="B69" s="21">
        <v>67</v>
      </c>
      <c r="C69" s="21">
        <v>0</v>
      </c>
      <c r="D69" s="22" t="s">
        <v>962</v>
      </c>
      <c r="E69" s="22" t="s">
        <v>961</v>
      </c>
      <c r="F69" s="23">
        <v>37</v>
      </c>
    </row>
    <row r="70" spans="1:10" ht="15.75" x14ac:dyDescent="0.25">
      <c r="A70" s="10"/>
      <c r="B70" s="21"/>
      <c r="C70" s="21"/>
      <c r="D70" s="22"/>
      <c r="E70" s="22"/>
      <c r="F70" s="23"/>
    </row>
    <row r="71" spans="1:10" s="4" customFormat="1" ht="18.75" x14ac:dyDescent="0.3">
      <c r="A71" s="10"/>
      <c r="B71" s="10"/>
      <c r="C71" s="10"/>
      <c r="D71" s="11"/>
      <c r="E71" s="11"/>
      <c r="F71" s="12"/>
    </row>
    <row r="72" spans="1:10" ht="18.75" x14ac:dyDescent="0.25">
      <c r="A72" s="17">
        <v>8</v>
      </c>
      <c r="B72" s="17"/>
      <c r="C72" s="17"/>
      <c r="D72" s="19" t="s">
        <v>145</v>
      </c>
      <c r="E72" s="19" t="s">
        <v>339</v>
      </c>
      <c r="F72" s="20">
        <f>SUM(F73:F90)</f>
        <v>386</v>
      </c>
      <c r="G72" s="3"/>
      <c r="H72" s="3"/>
      <c r="I72" s="3"/>
      <c r="J72" s="3"/>
    </row>
    <row r="73" spans="1:10" ht="31.5" x14ac:dyDescent="0.25">
      <c r="A73" s="21"/>
      <c r="B73" s="21">
        <v>71</v>
      </c>
      <c r="C73" s="21">
        <v>0</v>
      </c>
      <c r="D73" s="22" t="s">
        <v>965</v>
      </c>
      <c r="E73" s="22" t="s">
        <v>984</v>
      </c>
      <c r="F73" s="23">
        <v>66</v>
      </c>
    </row>
    <row r="74" spans="1:10" ht="15.75" x14ac:dyDescent="0.25">
      <c r="A74" s="21"/>
      <c r="B74" s="21">
        <v>72</v>
      </c>
      <c r="C74" s="21">
        <v>0</v>
      </c>
      <c r="D74" s="22" t="s">
        <v>148</v>
      </c>
      <c r="E74" s="22" t="s">
        <v>466</v>
      </c>
      <c r="F74" s="23">
        <v>14</v>
      </c>
    </row>
    <row r="75" spans="1:10" ht="15.75" x14ac:dyDescent="0.25">
      <c r="A75" s="21"/>
      <c r="B75" s="21">
        <v>73</v>
      </c>
      <c r="C75" s="21">
        <v>0</v>
      </c>
      <c r="D75" s="22" t="s">
        <v>738</v>
      </c>
      <c r="E75" s="22" t="s">
        <v>702</v>
      </c>
      <c r="F75" s="23">
        <v>14</v>
      </c>
    </row>
    <row r="76" spans="1:10" s="3" customFormat="1" ht="15.75" x14ac:dyDescent="0.25">
      <c r="A76" s="10"/>
      <c r="B76" s="21">
        <v>74</v>
      </c>
      <c r="C76" s="21">
        <v>0</v>
      </c>
      <c r="D76" s="22" t="s">
        <v>860</v>
      </c>
      <c r="E76" s="22" t="s">
        <v>1007</v>
      </c>
      <c r="F76" s="23">
        <v>6</v>
      </c>
    </row>
    <row r="77" spans="1:10" s="3" customFormat="1" ht="15.75" x14ac:dyDescent="0.25">
      <c r="A77" s="10"/>
      <c r="B77" s="21">
        <v>75</v>
      </c>
      <c r="C77" s="21">
        <v>0</v>
      </c>
      <c r="D77" s="22" t="s">
        <v>1025</v>
      </c>
      <c r="E77" s="22" t="s">
        <v>1024</v>
      </c>
      <c r="F77" s="23">
        <v>30</v>
      </c>
    </row>
    <row r="78" spans="1:10" s="3" customFormat="1" ht="31.5" x14ac:dyDescent="0.25">
      <c r="A78" s="21"/>
      <c r="B78" s="21">
        <v>76</v>
      </c>
      <c r="C78" s="21">
        <v>0</v>
      </c>
      <c r="D78" s="22" t="s">
        <v>1066</v>
      </c>
      <c r="E78" s="22" t="s">
        <v>1065</v>
      </c>
      <c r="F78" s="23">
        <v>6</v>
      </c>
      <c r="G78"/>
      <c r="H78"/>
      <c r="I78"/>
      <c r="J78"/>
    </row>
    <row r="79" spans="1:10" s="32" customFormat="1" ht="31.5" x14ac:dyDescent="0.25">
      <c r="A79" s="10"/>
      <c r="B79" s="21">
        <v>77</v>
      </c>
      <c r="C79" s="21">
        <v>0</v>
      </c>
      <c r="D79" s="22" t="s">
        <v>968</v>
      </c>
      <c r="E79" s="22" t="s">
        <v>1053</v>
      </c>
      <c r="F79" s="23">
        <v>11</v>
      </c>
    </row>
    <row r="80" spans="1:10" s="32" customFormat="1" ht="15.75" x14ac:dyDescent="0.25">
      <c r="A80" s="21"/>
      <c r="B80" s="21">
        <v>81</v>
      </c>
      <c r="C80" s="21">
        <v>0</v>
      </c>
      <c r="D80" s="22" t="s">
        <v>1018</v>
      </c>
      <c r="E80" s="22" t="s">
        <v>1017</v>
      </c>
      <c r="F80" s="23">
        <v>7</v>
      </c>
      <c r="G80" s="3"/>
      <c r="H80" s="3"/>
      <c r="I80" s="3"/>
      <c r="J80" s="3"/>
    </row>
    <row r="81" spans="1:10" s="3" customFormat="1" ht="15.75" x14ac:dyDescent="0.25">
      <c r="A81" s="21"/>
      <c r="B81" s="21">
        <v>82</v>
      </c>
      <c r="C81" s="21">
        <v>0</v>
      </c>
      <c r="D81" s="22" t="s">
        <v>158</v>
      </c>
      <c r="E81" s="22" t="s">
        <v>707</v>
      </c>
      <c r="F81" s="23">
        <v>31</v>
      </c>
    </row>
    <row r="82" spans="1:10" s="3" customFormat="1" ht="15.75" x14ac:dyDescent="0.25">
      <c r="A82" s="21"/>
      <c r="B82" s="21">
        <v>83</v>
      </c>
      <c r="C82" s="21">
        <v>0</v>
      </c>
      <c r="D82" s="22" t="s">
        <v>159</v>
      </c>
      <c r="E82" s="22" t="s">
        <v>352</v>
      </c>
      <c r="F82" s="23">
        <v>8</v>
      </c>
    </row>
    <row r="83" spans="1:10" s="3" customFormat="1" ht="15.75" x14ac:dyDescent="0.25">
      <c r="A83" s="21"/>
      <c r="B83" s="21">
        <v>84</v>
      </c>
      <c r="C83" s="21">
        <v>0</v>
      </c>
      <c r="D83" s="22" t="s">
        <v>1011</v>
      </c>
      <c r="E83" s="22" t="s">
        <v>1012</v>
      </c>
      <c r="F83" s="23">
        <v>37</v>
      </c>
      <c r="G83"/>
      <c r="H83"/>
      <c r="I83"/>
      <c r="J83"/>
    </row>
    <row r="84" spans="1:10" s="3" customFormat="1" ht="47.25" x14ac:dyDescent="0.25">
      <c r="A84" s="21"/>
      <c r="B84" s="21">
        <v>85</v>
      </c>
      <c r="C84" s="21">
        <v>0</v>
      </c>
      <c r="D84" s="22" t="s">
        <v>1019</v>
      </c>
      <c r="E84" s="22" t="s">
        <v>1010</v>
      </c>
      <c r="F84" s="23">
        <v>11</v>
      </c>
    </row>
    <row r="85" spans="1:10" s="3" customFormat="1" ht="15.75" x14ac:dyDescent="0.25">
      <c r="A85" s="21"/>
      <c r="B85" s="21">
        <v>86</v>
      </c>
      <c r="C85" s="21">
        <v>0</v>
      </c>
      <c r="D85" s="22" t="s">
        <v>167</v>
      </c>
      <c r="E85" s="22" t="s">
        <v>1013</v>
      </c>
      <c r="F85" s="23">
        <v>19</v>
      </c>
    </row>
    <row r="86" spans="1:10" ht="15.75" x14ac:dyDescent="0.25">
      <c r="A86" s="21"/>
      <c r="B86" s="21">
        <v>87</v>
      </c>
      <c r="C86" s="21">
        <v>0</v>
      </c>
      <c r="D86" s="22" t="s">
        <v>812</v>
      </c>
      <c r="E86" s="22" t="s">
        <v>715</v>
      </c>
      <c r="F86" s="23">
        <v>21</v>
      </c>
    </row>
    <row r="87" spans="1:10" s="3" customFormat="1" ht="15.75" x14ac:dyDescent="0.25">
      <c r="A87" s="21"/>
      <c r="B87" s="21">
        <v>88</v>
      </c>
      <c r="C87" s="21">
        <v>0</v>
      </c>
      <c r="D87" s="22" t="s">
        <v>1015</v>
      </c>
      <c r="E87" s="22" t="s">
        <v>1014</v>
      </c>
      <c r="F87" s="23">
        <v>32</v>
      </c>
    </row>
    <row r="88" spans="1:10" ht="15.75" x14ac:dyDescent="0.25">
      <c r="A88" s="10"/>
      <c r="B88" s="21">
        <v>89</v>
      </c>
      <c r="C88" s="21">
        <v>0</v>
      </c>
      <c r="D88" s="22" t="s">
        <v>186</v>
      </c>
      <c r="E88" s="22" t="s">
        <v>377</v>
      </c>
      <c r="F88" s="23">
        <v>5</v>
      </c>
    </row>
    <row r="89" spans="1:10" ht="15.75" x14ac:dyDescent="0.25">
      <c r="A89" s="10"/>
      <c r="B89" s="21">
        <v>90</v>
      </c>
      <c r="C89" s="21">
        <v>0</v>
      </c>
      <c r="D89" s="22" t="s">
        <v>182</v>
      </c>
      <c r="E89" s="22" t="s">
        <v>1016</v>
      </c>
      <c r="F89" s="23">
        <v>52</v>
      </c>
    </row>
    <row r="90" spans="1:10" ht="15.75" x14ac:dyDescent="0.25">
      <c r="A90" s="21"/>
      <c r="B90" s="34">
        <v>92</v>
      </c>
      <c r="C90" s="34">
        <v>0</v>
      </c>
      <c r="D90" s="35" t="s">
        <v>883</v>
      </c>
      <c r="E90" s="35" t="s">
        <v>882</v>
      </c>
      <c r="F90" s="3">
        <v>16</v>
      </c>
    </row>
    <row r="91" spans="1:10" x14ac:dyDescent="0.25">
      <c r="A91" s="10"/>
    </row>
    <row r="92" spans="1:10" s="29" customFormat="1" ht="15.75" x14ac:dyDescent="0.25">
      <c r="A92" s="10"/>
      <c r="B92" s="1"/>
      <c r="C92" s="1"/>
      <c r="D92" s="7"/>
      <c r="E92" s="7"/>
      <c r="F92"/>
    </row>
    <row r="93" spans="1:10" ht="18.75" x14ac:dyDescent="0.3">
      <c r="A93" s="17">
        <v>9</v>
      </c>
      <c r="B93" s="36"/>
      <c r="C93" s="36"/>
      <c r="D93" s="37" t="s">
        <v>818</v>
      </c>
      <c r="E93" s="37" t="s">
        <v>722</v>
      </c>
      <c r="F93" s="4">
        <f>SUM(F94:F100)</f>
        <v>165</v>
      </c>
    </row>
    <row r="94" spans="1:10" s="29" customFormat="1" ht="18.75" x14ac:dyDescent="0.25">
      <c r="A94" s="17"/>
      <c r="B94" s="34">
        <v>93</v>
      </c>
      <c r="C94" s="34">
        <v>0</v>
      </c>
      <c r="D94" s="35" t="s">
        <v>1034</v>
      </c>
      <c r="E94" s="35" t="s">
        <v>1031</v>
      </c>
      <c r="F94" s="3">
        <v>4</v>
      </c>
    </row>
    <row r="95" spans="1:10" s="29" customFormat="1" ht="47.25" x14ac:dyDescent="0.25">
      <c r="A95" s="17"/>
      <c r="B95" s="21">
        <v>94</v>
      </c>
      <c r="C95" s="21">
        <v>0</v>
      </c>
      <c r="D95" s="22" t="s">
        <v>1035</v>
      </c>
      <c r="E95" s="22" t="s">
        <v>1036</v>
      </c>
      <c r="F95" s="23">
        <v>21</v>
      </c>
    </row>
    <row r="96" spans="1:10" s="3" customFormat="1" ht="31.5" x14ac:dyDescent="0.25">
      <c r="A96" s="17"/>
      <c r="B96" s="21">
        <v>95</v>
      </c>
      <c r="C96" s="21">
        <v>0</v>
      </c>
      <c r="D96" s="21" t="s">
        <v>1037</v>
      </c>
      <c r="E96" s="22" t="s">
        <v>1032</v>
      </c>
      <c r="F96" s="23">
        <v>7</v>
      </c>
    </row>
    <row r="97" spans="1:6" ht="31.5" x14ac:dyDescent="0.25">
      <c r="A97" s="21"/>
      <c r="B97" s="21">
        <v>96</v>
      </c>
      <c r="C97" s="21">
        <v>0</v>
      </c>
      <c r="D97" s="22" t="s">
        <v>1075</v>
      </c>
      <c r="E97" s="22" t="s">
        <v>1074</v>
      </c>
      <c r="F97" s="23">
        <v>38</v>
      </c>
    </row>
    <row r="98" spans="1:6" s="3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37</v>
      </c>
    </row>
    <row r="99" spans="1:6" ht="15.75" x14ac:dyDescent="0.25">
      <c r="A99" s="25"/>
      <c r="B99" s="21">
        <v>98</v>
      </c>
      <c r="C99" s="21">
        <v>0</v>
      </c>
      <c r="D99" s="22" t="s">
        <v>1038</v>
      </c>
      <c r="E99" s="22" t="s">
        <v>1033</v>
      </c>
      <c r="F99" s="23">
        <v>11</v>
      </c>
    </row>
    <row r="100" spans="1:6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47</v>
      </c>
    </row>
    <row r="101" spans="1:6" s="4" customFormat="1" ht="18.75" x14ac:dyDescent="0.3">
      <c r="A101" s="1"/>
      <c r="B101" s="1"/>
      <c r="C101" s="1"/>
      <c r="D101" s="7"/>
      <c r="E101" s="7"/>
      <c r="F101"/>
    </row>
    <row r="102" spans="1:6" s="23" customFormat="1" ht="18.75" x14ac:dyDescent="0.3">
      <c r="A102" s="36"/>
      <c r="B102" s="1"/>
      <c r="C102" s="1"/>
      <c r="D102" s="7"/>
      <c r="E102" s="7"/>
      <c r="F102"/>
    </row>
    <row r="103" spans="1:6" s="23" customFormat="1" ht="15.75" x14ac:dyDescent="0.25">
      <c r="A103" s="21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ht="15.75" x14ac:dyDescent="0.25">
      <c r="A106" s="2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1760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189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36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15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39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5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36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167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23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9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30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58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20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10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11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423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18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11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45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6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39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16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39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22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19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21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5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53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14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185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13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28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13</v>
      </c>
    </row>
    <row r="98" spans="1:6" ht="15.75" x14ac:dyDescent="0.25">
      <c r="A98" s="21"/>
      <c r="B98" s="21">
        <v>96</v>
      </c>
      <c r="C98" s="21">
        <v>0</v>
      </c>
      <c r="D98" s="22" t="s">
        <v>1071</v>
      </c>
      <c r="E98" s="22" t="s">
        <v>1072</v>
      </c>
      <c r="F98" s="23">
        <v>48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38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16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29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1581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197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28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7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5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19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5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11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/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156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45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19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20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208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38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48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11</v>
      </c>
    </row>
    <row r="64" spans="1:6" ht="15.75" x14ac:dyDescent="0.25">
      <c r="A64" s="21"/>
      <c r="B64" s="21">
        <v>60</v>
      </c>
      <c r="C64" s="21">
        <v>0</v>
      </c>
      <c r="D64" s="22" t="s">
        <v>1068</v>
      </c>
      <c r="E64" s="22" t="s">
        <v>1069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27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43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8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37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7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31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18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15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24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32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11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44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13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242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15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16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82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32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12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64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7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1062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SUM(F4,F17,F28,F37,,F45,F54,F67,F73,F94)</f>
        <v>1819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246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29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42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41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13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22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12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122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28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18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56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7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200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56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40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17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16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253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11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16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71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12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11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16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9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12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53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SUM(F74:F91)</f>
        <v>447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21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52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1066</v>
      </c>
      <c r="E79" s="22" t="s">
        <v>1065</v>
      </c>
      <c r="F79" s="23">
        <v>10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7</v>
      </c>
    </row>
    <row r="81" spans="1:10" s="32" customFormat="1" ht="15.75" x14ac:dyDescent="0.25">
      <c r="A81" s="21"/>
      <c r="B81" s="21">
        <v>81</v>
      </c>
      <c r="C81" s="21">
        <v>0</v>
      </c>
      <c r="D81" s="22" t="s">
        <v>1018</v>
      </c>
      <c r="E81" s="22" t="s">
        <v>1017</v>
      </c>
      <c r="F81" s="23">
        <v>17</v>
      </c>
      <c r="G81" s="3"/>
      <c r="H81" s="3"/>
      <c r="I81" s="3"/>
      <c r="J81" s="3"/>
    </row>
    <row r="82" spans="1:10" s="3" customFormat="1" ht="15.75" x14ac:dyDescent="0.25">
      <c r="A82" s="21"/>
      <c r="B82" s="21">
        <v>82</v>
      </c>
      <c r="C82" s="21">
        <v>0</v>
      </c>
      <c r="D82" s="22" t="s">
        <v>158</v>
      </c>
      <c r="E82" s="22" t="s">
        <v>707</v>
      </c>
      <c r="F82" s="23">
        <v>13</v>
      </c>
    </row>
    <row r="83" spans="1:10" s="3" customFormat="1" ht="15.75" x14ac:dyDescent="0.25">
      <c r="A83" s="21"/>
      <c r="B83" s="21">
        <v>83</v>
      </c>
      <c r="C83" s="21">
        <v>0</v>
      </c>
      <c r="D83" s="22" t="s">
        <v>159</v>
      </c>
      <c r="E83" s="22" t="s">
        <v>352</v>
      </c>
      <c r="F83" s="23">
        <v>8</v>
      </c>
    </row>
    <row r="84" spans="1:10" s="3" customFormat="1" ht="15.75" x14ac:dyDescent="0.25">
      <c r="A84" s="21"/>
      <c r="B84" s="21">
        <v>84</v>
      </c>
      <c r="C84" s="21">
        <v>0</v>
      </c>
      <c r="D84" s="22" t="s">
        <v>1011</v>
      </c>
      <c r="E84" s="22" t="s">
        <v>1012</v>
      </c>
      <c r="F84" s="23">
        <v>36</v>
      </c>
      <c r="G84"/>
      <c r="H84"/>
      <c r="I84"/>
      <c r="J84"/>
    </row>
    <row r="85" spans="1:10" s="3" customFormat="1" ht="47.25" x14ac:dyDescent="0.25">
      <c r="A85" s="21"/>
      <c r="B85" s="21">
        <v>85</v>
      </c>
      <c r="C85" s="21">
        <v>0</v>
      </c>
      <c r="D85" s="22" t="s">
        <v>1019</v>
      </c>
      <c r="E85" s="22" t="s">
        <v>1010</v>
      </c>
      <c r="F85" s="23">
        <v>33</v>
      </c>
    </row>
    <row r="86" spans="1:10" s="3" customFormat="1" ht="15.75" x14ac:dyDescent="0.25">
      <c r="A86" s="21"/>
      <c r="B86" s="21">
        <v>86</v>
      </c>
      <c r="C86" s="21">
        <v>0</v>
      </c>
      <c r="D86" s="22" t="s">
        <v>167</v>
      </c>
      <c r="E86" s="22" t="s">
        <v>1013</v>
      </c>
      <c r="F86" s="23">
        <v>18</v>
      </c>
    </row>
    <row r="87" spans="1:10" ht="15.75" x14ac:dyDescent="0.25">
      <c r="A87" s="21"/>
      <c r="B87" s="21">
        <v>87</v>
      </c>
      <c r="C87" s="21">
        <v>0</v>
      </c>
      <c r="D87" s="22" t="s">
        <v>812</v>
      </c>
      <c r="E87" s="22" t="s">
        <v>715</v>
      </c>
      <c r="F87" s="23">
        <v>25</v>
      </c>
    </row>
    <row r="88" spans="1:10" s="3" customFormat="1" ht="15.75" x14ac:dyDescent="0.25">
      <c r="A88" s="21"/>
      <c r="B88" s="21">
        <v>88</v>
      </c>
      <c r="C88" s="21">
        <v>0</v>
      </c>
      <c r="D88" s="22" t="s">
        <v>1015</v>
      </c>
      <c r="E88" s="22" t="s">
        <v>1014</v>
      </c>
      <c r="F88" s="23">
        <v>40</v>
      </c>
    </row>
    <row r="89" spans="1:10" ht="15.75" x14ac:dyDescent="0.25">
      <c r="A89" s="10"/>
      <c r="B89" s="21">
        <v>89</v>
      </c>
      <c r="C89" s="21">
        <v>0</v>
      </c>
      <c r="D89" s="22" t="s">
        <v>186</v>
      </c>
      <c r="E89" s="22" t="s">
        <v>377</v>
      </c>
      <c r="F89" s="23">
        <v>9</v>
      </c>
    </row>
    <row r="90" spans="1:10" ht="15.75" x14ac:dyDescent="0.25">
      <c r="A90" s="10"/>
      <c r="B90" s="21">
        <v>90</v>
      </c>
      <c r="C90" s="21">
        <v>0</v>
      </c>
      <c r="D90" s="22" t="s">
        <v>182</v>
      </c>
      <c r="E90" s="22" t="s">
        <v>1016</v>
      </c>
      <c r="F90" s="23">
        <v>81</v>
      </c>
    </row>
    <row r="91" spans="1:10" ht="15.75" x14ac:dyDescent="0.25">
      <c r="A91" s="21"/>
      <c r="B91" s="34">
        <v>92</v>
      </c>
      <c r="C91" s="34">
        <v>0</v>
      </c>
      <c r="D91" s="35" t="s">
        <v>883</v>
      </c>
      <c r="E91" s="35" t="s">
        <v>882</v>
      </c>
      <c r="F91" s="3">
        <v>17</v>
      </c>
    </row>
    <row r="92" spans="1:10" x14ac:dyDescent="0.25">
      <c r="A92" s="10"/>
    </row>
    <row r="93" spans="1:10" s="29" customFormat="1" ht="15.75" x14ac:dyDescent="0.25">
      <c r="A93" s="10"/>
      <c r="B93" s="1"/>
      <c r="C93" s="1"/>
      <c r="D93" s="7"/>
      <c r="E93" s="7"/>
      <c r="F93"/>
    </row>
    <row r="94" spans="1:10" ht="18.75" x14ac:dyDescent="0.3">
      <c r="A94" s="17">
        <v>9</v>
      </c>
      <c r="B94" s="36"/>
      <c r="C94" s="36"/>
      <c r="D94" s="37" t="s">
        <v>818</v>
      </c>
      <c r="E94" s="37" t="s">
        <v>722</v>
      </c>
      <c r="F94" s="4">
        <f>SUM(F95:F101)</f>
        <v>269</v>
      </c>
    </row>
    <row r="95" spans="1:10" s="29" customFormat="1" ht="18.75" x14ac:dyDescent="0.25">
      <c r="A95" s="17"/>
      <c r="B95" s="34">
        <v>93</v>
      </c>
      <c r="C95" s="34">
        <v>0</v>
      </c>
      <c r="D95" s="35" t="s">
        <v>1034</v>
      </c>
      <c r="E95" s="35" t="s">
        <v>1031</v>
      </c>
      <c r="F95" s="3">
        <v>12</v>
      </c>
    </row>
    <row r="96" spans="1:10" s="29" customFormat="1" ht="47.25" x14ac:dyDescent="0.25">
      <c r="A96" s="17"/>
      <c r="B96" s="21">
        <v>94</v>
      </c>
      <c r="C96" s="21">
        <v>0</v>
      </c>
      <c r="D96" s="22" t="s">
        <v>1035</v>
      </c>
      <c r="E96" s="22" t="s">
        <v>1036</v>
      </c>
      <c r="F96" s="23">
        <v>21</v>
      </c>
    </row>
    <row r="97" spans="1:6" s="3" customFormat="1" ht="31.5" x14ac:dyDescent="0.25">
      <c r="A97" s="17"/>
      <c r="B97" s="21">
        <v>95</v>
      </c>
      <c r="C97" s="21">
        <v>0</v>
      </c>
      <c r="D97" s="21" t="s">
        <v>1037</v>
      </c>
      <c r="E97" s="22" t="s">
        <v>1032</v>
      </c>
      <c r="F97" s="23">
        <v>17</v>
      </c>
    </row>
    <row r="98" spans="1:6" ht="31.5" x14ac:dyDescent="0.25">
      <c r="A98" s="21"/>
      <c r="B98" s="21">
        <v>96</v>
      </c>
      <c r="C98" s="21">
        <v>0</v>
      </c>
      <c r="D98" s="22" t="s">
        <v>975</v>
      </c>
      <c r="E98" s="22" t="s">
        <v>974</v>
      </c>
      <c r="F98" s="23">
        <v>54</v>
      </c>
    </row>
    <row r="99" spans="1:6" s="3" customFormat="1" ht="31.5" x14ac:dyDescent="0.25">
      <c r="A99" s="25"/>
      <c r="B99" s="21">
        <v>97</v>
      </c>
      <c r="C99" s="21">
        <v>0</v>
      </c>
      <c r="D99" s="22" t="s">
        <v>821</v>
      </c>
      <c r="E99" s="22" t="s">
        <v>728</v>
      </c>
      <c r="F99" s="23">
        <v>30</v>
      </c>
    </row>
    <row r="100" spans="1:6" ht="15.75" x14ac:dyDescent="0.25">
      <c r="A100" s="25"/>
      <c r="B100" s="21">
        <v>98</v>
      </c>
      <c r="C100" s="21">
        <v>0</v>
      </c>
      <c r="D100" s="22" t="s">
        <v>1038</v>
      </c>
      <c r="E100" s="22" t="s">
        <v>1033</v>
      </c>
      <c r="F100" s="23">
        <v>5</v>
      </c>
    </row>
    <row r="101" spans="1:6" ht="15.75" x14ac:dyDescent="0.25">
      <c r="A101" s="25"/>
      <c r="B101" s="21">
        <v>100</v>
      </c>
      <c r="C101" s="21">
        <v>0</v>
      </c>
      <c r="D101" s="22" t="s">
        <v>724</v>
      </c>
      <c r="E101" s="22" t="s">
        <v>989</v>
      </c>
      <c r="F101" s="23">
        <v>130</v>
      </c>
    </row>
    <row r="102" spans="1:6" s="4" customFormat="1" ht="18.75" x14ac:dyDescent="0.3">
      <c r="A102" s="1"/>
      <c r="B102" s="1"/>
      <c r="C102" s="1"/>
      <c r="D102" s="7"/>
      <c r="E102" s="7"/>
      <c r="F102"/>
    </row>
    <row r="103" spans="1:6" s="23" customFormat="1" ht="18.75" x14ac:dyDescent="0.3">
      <c r="A103" s="36"/>
      <c r="B103" s="1"/>
      <c r="C103" s="1"/>
      <c r="D103" s="7"/>
      <c r="E103" s="7"/>
      <c r="F103"/>
    </row>
    <row r="104" spans="1:6" s="23" customFormat="1" ht="15.75" x14ac:dyDescent="0.25">
      <c r="A104" s="21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ht="15.75" x14ac:dyDescent="0.25">
      <c r="A107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85A9-4E14-47CA-B407-FEDD7CDDE9AF}">
  <dimension ref="A1:J210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1743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SUM(F4,F39,F119,F191)</f>
        <v>2280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SUM(F5,F22)</f>
        <v>470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SUM(F6,F10,F13,F14,F15,F19)</f>
        <v>273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SUM(F7:F9)</f>
        <v>92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49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28</v>
      </c>
      <c r="G8" s="8"/>
    </row>
    <row r="9" spans="1:8" s="3" customFormat="1" ht="15" customHeight="1" x14ac:dyDescent="0.25">
      <c r="A9" s="24"/>
      <c r="B9" s="24"/>
      <c r="C9" s="24">
        <v>3</v>
      </c>
      <c r="D9" s="68" t="s">
        <v>1473</v>
      </c>
      <c r="E9" s="68" t="s">
        <v>1348</v>
      </c>
      <c r="F9" s="78">
        <v>15</v>
      </c>
      <c r="G9" s="8"/>
    </row>
    <row r="10" spans="1:8" s="3" customFormat="1" ht="31.5" x14ac:dyDescent="0.25">
      <c r="A10" s="21"/>
      <c r="B10" s="21">
        <v>2</v>
      </c>
      <c r="C10" s="21">
        <v>0</v>
      </c>
      <c r="D10" s="22" t="s">
        <v>1358</v>
      </c>
      <c r="E10" s="22" t="s">
        <v>1356</v>
      </c>
      <c r="F10" s="23">
        <f>SUM(F11:F12)</f>
        <v>68</v>
      </c>
    </row>
    <row r="11" spans="1:8" s="3" customFormat="1" ht="45" x14ac:dyDescent="0.25">
      <c r="A11" s="24"/>
      <c r="B11" s="24"/>
      <c r="C11" s="24">
        <v>1</v>
      </c>
      <c r="D11" s="77" t="s">
        <v>1586</v>
      </c>
      <c r="E11" s="77" t="s">
        <v>1585</v>
      </c>
      <c r="F11" s="78">
        <v>40</v>
      </c>
      <c r="G11" s="72"/>
    </row>
    <row r="12" spans="1:8" s="3" customFormat="1" ht="45" x14ac:dyDescent="0.25">
      <c r="A12" s="24"/>
      <c r="B12" s="24"/>
      <c r="C12" s="24">
        <v>2</v>
      </c>
      <c r="D12" s="76" t="s">
        <v>1584</v>
      </c>
      <c r="E12" s="77" t="s">
        <v>1583</v>
      </c>
      <c r="F12" s="78">
        <v>28</v>
      </c>
      <c r="G12" s="72"/>
    </row>
    <row r="13" spans="1:8" s="3" customFormat="1" ht="33.75" customHeight="1" x14ac:dyDescent="0.25">
      <c r="A13" s="21"/>
      <c r="B13" s="21">
        <v>3</v>
      </c>
      <c r="C13" s="21">
        <v>0</v>
      </c>
      <c r="D13" s="23" t="s">
        <v>1360</v>
      </c>
      <c r="E13" s="22" t="s">
        <v>1359</v>
      </c>
      <c r="F13" s="23">
        <v>4</v>
      </c>
    </row>
    <row r="14" spans="1:8" s="3" customFormat="1" ht="31.5" x14ac:dyDescent="0.25">
      <c r="A14" s="21"/>
      <c r="B14" s="21">
        <v>4</v>
      </c>
      <c r="C14" s="21">
        <v>0</v>
      </c>
      <c r="D14" s="22" t="s">
        <v>1362</v>
      </c>
      <c r="E14" s="22" t="s">
        <v>1361</v>
      </c>
      <c r="F14" s="23">
        <v>10</v>
      </c>
    </row>
    <row r="15" spans="1:8" s="3" customFormat="1" ht="31.5" x14ac:dyDescent="0.25">
      <c r="A15" s="21"/>
      <c r="B15" s="21">
        <v>5</v>
      </c>
      <c r="C15" s="21">
        <v>0</v>
      </c>
      <c r="D15" s="22" t="s">
        <v>1364</v>
      </c>
      <c r="E15" s="22" t="s">
        <v>1363</v>
      </c>
      <c r="F15" s="23">
        <f>SUM(F16:F18)</f>
        <v>61</v>
      </c>
    </row>
    <row r="16" spans="1:8" s="3" customFormat="1" ht="30" x14ac:dyDescent="0.25">
      <c r="A16" s="24"/>
      <c r="B16" s="24"/>
      <c r="C16" s="24">
        <v>1</v>
      </c>
      <c r="D16" s="76" t="s">
        <v>1588</v>
      </c>
      <c r="E16" s="77" t="s">
        <v>1587</v>
      </c>
      <c r="F16" s="78">
        <v>38</v>
      </c>
    </row>
    <row r="17" spans="1:6" s="3" customFormat="1" ht="30" x14ac:dyDescent="0.25">
      <c r="A17" s="24"/>
      <c r="B17" s="24"/>
      <c r="C17" s="24">
        <v>2</v>
      </c>
      <c r="D17" s="77" t="s">
        <v>1590</v>
      </c>
      <c r="E17" s="77" t="s">
        <v>1589</v>
      </c>
      <c r="F17" s="78">
        <v>16</v>
      </c>
    </row>
    <row r="18" spans="1:6" s="3" customFormat="1" ht="15.75" x14ac:dyDescent="0.25">
      <c r="A18" s="24"/>
      <c r="B18" s="24"/>
      <c r="C18" s="24">
        <v>3</v>
      </c>
      <c r="D18" s="77" t="s">
        <v>1592</v>
      </c>
      <c r="E18" s="77" t="s">
        <v>1591</v>
      </c>
      <c r="F18" s="78">
        <v>7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SUM(F20:F21)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8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8">
        <v>30</v>
      </c>
    </row>
    <row r="22" spans="1:6" s="3" customFormat="1" ht="17.25" x14ac:dyDescent="0.25">
      <c r="A22" s="10"/>
      <c r="B22" s="51" t="s">
        <v>1173</v>
      </c>
      <c r="C22" s="51"/>
      <c r="D22" s="50" t="s">
        <v>9</v>
      </c>
      <c r="E22" s="50" t="s">
        <v>1368</v>
      </c>
      <c r="F22" s="54">
        <f>SUM(F23,F24,F31)</f>
        <v>197</v>
      </c>
    </row>
    <row r="23" spans="1:6" s="3" customFormat="1" ht="47.25" x14ac:dyDescent="0.25">
      <c r="A23" s="10"/>
      <c r="B23" s="21">
        <v>7</v>
      </c>
      <c r="C23" s="21">
        <v>0</v>
      </c>
      <c r="D23" s="22" t="s">
        <v>1370</v>
      </c>
      <c r="E23" s="22" t="s">
        <v>1369</v>
      </c>
      <c r="F23" s="23">
        <v>29</v>
      </c>
    </row>
    <row r="24" spans="1:6" s="3" customFormat="1" ht="31.5" x14ac:dyDescent="0.25">
      <c r="A24" s="10"/>
      <c r="B24" s="21">
        <v>8</v>
      </c>
      <c r="C24" s="21">
        <v>0</v>
      </c>
      <c r="D24" s="22" t="s">
        <v>1561</v>
      </c>
      <c r="E24" s="22" t="s">
        <v>1371</v>
      </c>
      <c r="F24" s="23">
        <f>SUM(F25:F30)</f>
        <v>83</v>
      </c>
    </row>
    <row r="25" spans="1:6" s="3" customFormat="1" ht="30" x14ac:dyDescent="0.25">
      <c r="A25" s="10"/>
      <c r="B25" s="21"/>
      <c r="C25" s="24">
        <v>1</v>
      </c>
      <c r="D25" s="77" t="s">
        <v>1605</v>
      </c>
      <c r="E25" s="77" t="s">
        <v>1593</v>
      </c>
      <c r="F25" s="78">
        <v>12</v>
      </c>
    </row>
    <row r="26" spans="1:6" s="3" customFormat="1" ht="15.75" x14ac:dyDescent="0.25">
      <c r="A26" s="10"/>
      <c r="B26" s="21"/>
      <c r="C26" s="24">
        <v>2</v>
      </c>
      <c r="D26" s="77" t="s">
        <v>1595</v>
      </c>
      <c r="E26" s="77" t="s">
        <v>1594</v>
      </c>
      <c r="F26" s="78">
        <v>16</v>
      </c>
    </row>
    <row r="27" spans="1:6" s="3" customFormat="1" ht="30" x14ac:dyDescent="0.25">
      <c r="A27" s="10"/>
      <c r="B27" s="21"/>
      <c r="C27" s="81">
        <v>3</v>
      </c>
      <c r="D27" s="77" t="s">
        <v>1723</v>
      </c>
      <c r="E27" s="77" t="s">
        <v>1722</v>
      </c>
      <c r="F27" s="78">
        <v>22</v>
      </c>
    </row>
    <row r="28" spans="1:6" s="3" customFormat="1" ht="15.75" x14ac:dyDescent="0.25">
      <c r="A28" s="10"/>
      <c r="B28" s="21"/>
      <c r="C28" s="24">
        <v>4</v>
      </c>
      <c r="D28" s="77" t="s">
        <v>1721</v>
      </c>
      <c r="E28" s="77" t="s">
        <v>1720</v>
      </c>
      <c r="F28" s="78">
        <v>9</v>
      </c>
    </row>
    <row r="29" spans="1:6" s="3" customFormat="1" ht="30" x14ac:dyDescent="0.25">
      <c r="A29" s="10"/>
      <c r="B29" s="21"/>
      <c r="C29" s="24">
        <v>5</v>
      </c>
      <c r="D29" s="77" t="s">
        <v>1599</v>
      </c>
      <c r="E29" s="77" t="s">
        <v>1598</v>
      </c>
      <c r="F29" s="78">
        <v>14</v>
      </c>
    </row>
    <row r="30" spans="1:6" s="3" customFormat="1" ht="15.75" x14ac:dyDescent="0.25">
      <c r="A30" s="10"/>
      <c r="B30" s="21"/>
      <c r="C30" s="24">
        <v>6</v>
      </c>
      <c r="D30" s="77" t="s">
        <v>1473</v>
      </c>
      <c r="E30" s="77" t="s">
        <v>1348</v>
      </c>
      <c r="F30" s="78">
        <v>10</v>
      </c>
    </row>
    <row r="31" spans="1:6" s="3" customFormat="1" ht="15.75" x14ac:dyDescent="0.25">
      <c r="A31" s="10"/>
      <c r="B31" s="21">
        <v>9</v>
      </c>
      <c r="C31" s="21">
        <v>0</v>
      </c>
      <c r="D31" s="3" t="s">
        <v>1373</v>
      </c>
      <c r="E31" s="22" t="s">
        <v>1372</v>
      </c>
      <c r="F31" s="23">
        <f>SUM(F32:F36)</f>
        <v>85</v>
      </c>
    </row>
    <row r="32" spans="1:6" s="3" customFormat="1" ht="30" x14ac:dyDescent="0.25">
      <c r="A32" s="10"/>
      <c r="B32" s="21"/>
      <c r="C32" s="24">
        <v>1</v>
      </c>
      <c r="D32" s="76" t="s">
        <v>1601</v>
      </c>
      <c r="E32" s="77" t="s">
        <v>1600</v>
      </c>
      <c r="F32" s="78">
        <v>31</v>
      </c>
    </row>
    <row r="33" spans="1:6" s="3" customFormat="1" ht="15.75" x14ac:dyDescent="0.25">
      <c r="A33" s="10"/>
      <c r="B33" s="21"/>
      <c r="C33" s="24">
        <v>2</v>
      </c>
      <c r="D33" s="76" t="s">
        <v>12</v>
      </c>
      <c r="E33" s="77" t="s">
        <v>1602</v>
      </c>
      <c r="F33" s="78">
        <v>44</v>
      </c>
    </row>
    <row r="34" spans="1:6" s="3" customFormat="1" ht="15.75" x14ac:dyDescent="0.25">
      <c r="A34" s="10"/>
      <c r="B34" s="21"/>
      <c r="C34" s="24">
        <v>3</v>
      </c>
      <c r="D34" s="76" t="s">
        <v>1604</v>
      </c>
      <c r="E34" s="77" t="s">
        <v>1603</v>
      </c>
      <c r="F34" s="78">
        <v>5</v>
      </c>
    </row>
    <row r="35" spans="1:6" s="3" customFormat="1" ht="15.75" x14ac:dyDescent="0.25">
      <c r="A35" s="10"/>
      <c r="B35" s="21"/>
      <c r="C35" s="24">
        <v>4</v>
      </c>
      <c r="D35" s="76" t="s">
        <v>1724</v>
      </c>
      <c r="E35" s="77" t="s">
        <v>1725</v>
      </c>
      <c r="F35" s="78">
        <v>1</v>
      </c>
    </row>
    <row r="36" spans="1:6" s="3" customFormat="1" ht="15.75" x14ac:dyDescent="0.25">
      <c r="A36" s="10"/>
      <c r="B36" s="21"/>
      <c r="C36" s="24">
        <v>5</v>
      </c>
      <c r="D36" s="76" t="s">
        <v>845</v>
      </c>
      <c r="E36" s="77" t="s">
        <v>846</v>
      </c>
      <c r="F36" s="78">
        <v>4</v>
      </c>
    </row>
    <row r="37" spans="1:6" s="3" customFormat="1" ht="15.75" x14ac:dyDescent="0.25">
      <c r="A37" s="10"/>
      <c r="B37" s="21"/>
      <c r="C37" s="21"/>
      <c r="E37" s="22"/>
      <c r="F37" s="23"/>
    </row>
    <row r="38" spans="1:6" s="4" customFormat="1" ht="18.75" x14ac:dyDescent="0.3">
      <c r="A38" s="21"/>
      <c r="B38" s="21"/>
      <c r="C38" s="21"/>
      <c r="D38" s="22"/>
      <c r="E38" s="22"/>
      <c r="F38" s="23"/>
    </row>
    <row r="39" spans="1:6" s="3" customFormat="1" ht="18.75" x14ac:dyDescent="0.25">
      <c r="A39" s="17">
        <v>2</v>
      </c>
      <c r="B39" s="17"/>
      <c r="C39" s="17"/>
      <c r="D39" s="19" t="s">
        <v>549</v>
      </c>
      <c r="E39" s="19" t="s">
        <v>551</v>
      </c>
      <c r="F39" s="20">
        <f>SUM(F40,F58,F72,F79,F93)</f>
        <v>827</v>
      </c>
    </row>
    <row r="40" spans="1:6" s="3" customFormat="1" ht="18.75" x14ac:dyDescent="0.25">
      <c r="A40" s="17"/>
      <c r="B40" s="51" t="s">
        <v>1209</v>
      </c>
      <c r="C40" s="48"/>
      <c r="D40" s="50" t="s">
        <v>1374</v>
      </c>
      <c r="E40" s="50" t="s">
        <v>1375</v>
      </c>
      <c r="F40" s="54">
        <f>SUM(F41,F44,F45,F46,F47,F48,F49,F50,F51,F52,F55)</f>
        <v>123</v>
      </c>
    </row>
    <row r="41" spans="1:6" ht="31.5" x14ac:dyDescent="0.25">
      <c r="A41" s="21"/>
      <c r="B41" s="21">
        <v>10</v>
      </c>
      <c r="C41" s="21">
        <v>0</v>
      </c>
      <c r="D41" s="22" t="s">
        <v>1280</v>
      </c>
      <c r="E41" s="46" t="s">
        <v>1390</v>
      </c>
      <c r="F41" s="23">
        <f>SUM(F42:F43)</f>
        <v>17</v>
      </c>
    </row>
    <row r="42" spans="1:6" ht="15.75" x14ac:dyDescent="0.25">
      <c r="A42" s="21"/>
      <c r="B42" s="21"/>
      <c r="C42" s="24">
        <v>1</v>
      </c>
      <c r="D42" s="68" t="s">
        <v>1607</v>
      </c>
      <c r="E42" s="77" t="s">
        <v>1606</v>
      </c>
      <c r="F42" s="78">
        <v>10</v>
      </c>
    </row>
    <row r="43" spans="1:6" ht="15.75" x14ac:dyDescent="0.25">
      <c r="A43" s="21"/>
      <c r="B43" s="21"/>
      <c r="C43" s="24">
        <v>2</v>
      </c>
      <c r="D43" s="68" t="s">
        <v>1609</v>
      </c>
      <c r="E43" s="77" t="s">
        <v>1608</v>
      </c>
      <c r="F43" s="78">
        <v>7</v>
      </c>
    </row>
    <row r="44" spans="1:6" ht="31.5" x14ac:dyDescent="0.25">
      <c r="A44" s="21"/>
      <c r="B44" s="21">
        <v>11</v>
      </c>
      <c r="C44" s="21">
        <v>0</v>
      </c>
      <c r="D44" s="22" t="s">
        <v>1392</v>
      </c>
      <c r="E44" s="47" t="s">
        <v>1391</v>
      </c>
      <c r="F44" s="23">
        <v>6</v>
      </c>
    </row>
    <row r="45" spans="1:6" s="3" customFormat="1" ht="15.75" x14ac:dyDescent="0.25">
      <c r="A45" s="21"/>
      <c r="B45" s="21">
        <v>12</v>
      </c>
      <c r="C45" s="21">
        <v>0</v>
      </c>
      <c r="D45" s="46" t="s">
        <v>765</v>
      </c>
      <c r="E45" s="22" t="s">
        <v>301</v>
      </c>
      <c r="F45" s="23">
        <v>8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4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6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3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18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14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10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18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11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1802</v>
      </c>
      <c r="E54" s="77" t="s">
        <v>1801</v>
      </c>
      <c r="F54" s="78">
        <v>7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19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9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10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SUM(F59:F61,F66,F69)</f>
        <v>136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14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12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SUM(F62:F65)</f>
        <v>46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10</v>
      </c>
    </row>
    <row r="63" spans="1:10" s="3" customFormat="1" ht="15.75" x14ac:dyDescent="0.25">
      <c r="A63" s="21"/>
      <c r="B63" s="21"/>
      <c r="C63" s="24">
        <v>2</v>
      </c>
      <c r="D63" s="68" t="s">
        <v>136</v>
      </c>
      <c r="E63" s="68" t="s">
        <v>446</v>
      </c>
      <c r="F63" s="30">
        <v>12</v>
      </c>
    </row>
    <row r="64" spans="1:10" s="3" customFormat="1" ht="15.75" x14ac:dyDescent="0.25">
      <c r="A64" s="21"/>
      <c r="B64" s="21"/>
      <c r="C64" s="24">
        <v>3</v>
      </c>
      <c r="D64" s="68" t="s">
        <v>138</v>
      </c>
      <c r="E64" s="68" t="s">
        <v>328</v>
      </c>
      <c r="F64" s="30">
        <v>13</v>
      </c>
    </row>
    <row r="65" spans="1:10" s="3" customFormat="1" ht="15.75" x14ac:dyDescent="0.25">
      <c r="A65" s="21"/>
      <c r="B65" s="21"/>
      <c r="C65" s="24">
        <v>4</v>
      </c>
      <c r="D65" s="68" t="s">
        <v>1791</v>
      </c>
      <c r="E65" s="68" t="s">
        <v>1792</v>
      </c>
      <c r="F65" s="30">
        <v>11</v>
      </c>
    </row>
    <row r="66" spans="1:10" s="3" customFormat="1" ht="31.5" customHeight="1" x14ac:dyDescent="0.25">
      <c r="A66" s="21"/>
      <c r="B66" s="21">
        <v>24</v>
      </c>
      <c r="C66" s="24">
        <v>0</v>
      </c>
      <c r="D66" s="68" t="s">
        <v>1664</v>
      </c>
      <c r="E66" s="70" t="s">
        <v>1726</v>
      </c>
      <c r="F66" s="30">
        <f>SUM(F67:F68)</f>
        <v>23</v>
      </c>
    </row>
    <row r="67" spans="1:10" s="3" customFormat="1" ht="15.75" customHeight="1" x14ac:dyDescent="0.25">
      <c r="A67" s="21"/>
      <c r="B67" s="24"/>
      <c r="C67" s="24">
        <v>1</v>
      </c>
      <c r="D67" s="77" t="s">
        <v>129</v>
      </c>
      <c r="E67" s="68" t="s">
        <v>1731</v>
      </c>
      <c r="F67" s="30">
        <v>11</v>
      </c>
    </row>
    <row r="68" spans="1:10" s="3" customFormat="1" ht="15.75" customHeight="1" x14ac:dyDescent="0.25">
      <c r="A68" s="21"/>
      <c r="B68" s="24"/>
      <c r="C68" s="24">
        <v>2</v>
      </c>
      <c r="D68" s="77" t="s">
        <v>1734</v>
      </c>
      <c r="E68" s="68" t="s">
        <v>1732</v>
      </c>
      <c r="F68" s="30">
        <v>12</v>
      </c>
    </row>
    <row r="69" spans="1:10" s="3" customFormat="1" ht="18" customHeight="1" x14ac:dyDescent="0.25">
      <c r="A69" s="21"/>
      <c r="B69" s="21">
        <v>25</v>
      </c>
      <c r="C69" s="21">
        <v>0</v>
      </c>
      <c r="D69" s="46" t="s">
        <v>1410</v>
      </c>
      <c r="E69" s="22" t="s">
        <v>1409</v>
      </c>
      <c r="F69" s="23">
        <f>SUM(F70:F71)</f>
        <v>41</v>
      </c>
    </row>
    <row r="70" spans="1:10" s="3" customFormat="1" ht="18" customHeight="1" x14ac:dyDescent="0.25">
      <c r="A70" s="21"/>
      <c r="B70" s="21"/>
      <c r="C70" s="24">
        <v>1</v>
      </c>
      <c r="D70" s="77" t="s">
        <v>1729</v>
      </c>
      <c r="E70" s="68" t="s">
        <v>1727</v>
      </c>
      <c r="F70" s="30">
        <v>26</v>
      </c>
    </row>
    <row r="71" spans="1:10" s="3" customFormat="1" ht="18" customHeight="1" x14ac:dyDescent="0.25">
      <c r="A71" s="21"/>
      <c r="B71" s="21"/>
      <c r="C71" s="24">
        <v>2</v>
      </c>
      <c r="D71" s="77" t="s">
        <v>1730</v>
      </c>
      <c r="E71" s="68" t="s">
        <v>1728</v>
      </c>
      <c r="F71" s="30">
        <v>15</v>
      </c>
    </row>
    <row r="72" spans="1:10" s="3" customFormat="1" ht="17.25" x14ac:dyDescent="0.25">
      <c r="A72" s="21"/>
      <c r="B72" s="51" t="s">
        <v>1376</v>
      </c>
      <c r="C72" s="48"/>
      <c r="D72" s="67" t="s">
        <v>1377</v>
      </c>
      <c r="E72" s="50" t="s">
        <v>1378</v>
      </c>
      <c r="F72" s="54">
        <f>SUM(F73:F75,F78)</f>
        <v>84</v>
      </c>
      <c r="G72"/>
      <c r="H72"/>
      <c r="I72"/>
      <c r="J72"/>
    </row>
    <row r="73" spans="1:10" s="3" customFormat="1" ht="31.5" x14ac:dyDescent="0.25">
      <c r="A73" s="21"/>
      <c r="B73" s="21">
        <v>26</v>
      </c>
      <c r="C73" s="21">
        <v>0</v>
      </c>
      <c r="D73" s="22" t="s">
        <v>1280</v>
      </c>
      <c r="E73" s="46" t="s">
        <v>1390</v>
      </c>
      <c r="F73" s="23">
        <v>14</v>
      </c>
      <c r="G73"/>
      <c r="H73"/>
      <c r="I73"/>
      <c r="J73"/>
    </row>
    <row r="74" spans="1:10" s="3" customFormat="1" ht="18.75" x14ac:dyDescent="0.3">
      <c r="A74" s="21"/>
      <c r="B74" s="21">
        <v>27</v>
      </c>
      <c r="C74" s="21">
        <v>0</v>
      </c>
      <c r="D74" s="46" t="s">
        <v>1576</v>
      </c>
      <c r="E74" s="46" t="s">
        <v>1577</v>
      </c>
      <c r="F74" s="23">
        <v>16</v>
      </c>
      <c r="G74" s="6"/>
      <c r="H74" s="6"/>
      <c r="I74" s="6"/>
      <c r="J74" s="6"/>
    </row>
    <row r="75" spans="1:10" s="3" customFormat="1" ht="18.75" x14ac:dyDescent="0.3">
      <c r="A75" s="10"/>
      <c r="B75" s="21">
        <v>28</v>
      </c>
      <c r="C75" s="21">
        <v>0</v>
      </c>
      <c r="D75" s="22" t="s">
        <v>31</v>
      </c>
      <c r="E75" s="22" t="s">
        <v>1414</v>
      </c>
      <c r="F75" s="30">
        <f>SUM(F76:F77)</f>
        <v>39</v>
      </c>
      <c r="G75" s="6"/>
      <c r="H75" s="6"/>
      <c r="I75" s="6"/>
      <c r="J75" s="6"/>
    </row>
    <row r="76" spans="1:10" s="3" customFormat="1" ht="18.75" x14ac:dyDescent="0.3">
      <c r="A76" s="10"/>
      <c r="B76" s="21"/>
      <c r="C76" s="21">
        <v>1</v>
      </c>
      <c r="D76" s="22" t="s">
        <v>1738</v>
      </c>
      <c r="E76" s="22" t="s">
        <v>1739</v>
      </c>
      <c r="F76" s="30">
        <v>16</v>
      </c>
      <c r="G76" s="6"/>
      <c r="H76" s="6"/>
      <c r="I76" s="6"/>
      <c r="J76" s="6"/>
    </row>
    <row r="77" spans="1:10" s="3" customFormat="1" ht="18.75" x14ac:dyDescent="0.3">
      <c r="A77" s="10"/>
      <c r="B77" s="21"/>
      <c r="C77" s="21">
        <v>2</v>
      </c>
      <c r="D77" s="46" t="s">
        <v>1737</v>
      </c>
      <c r="E77" s="22" t="s">
        <v>1736</v>
      </c>
      <c r="F77" s="30">
        <v>23</v>
      </c>
      <c r="G77" s="6"/>
      <c r="H77" s="6"/>
      <c r="I77" s="6"/>
      <c r="J77" s="6"/>
    </row>
    <row r="78" spans="1:10" s="4" customFormat="1" ht="31.5" x14ac:dyDescent="0.3">
      <c r="A78" s="17"/>
      <c r="B78" s="21">
        <v>29</v>
      </c>
      <c r="C78" s="21">
        <v>0</v>
      </c>
      <c r="D78" s="22" t="s">
        <v>1418</v>
      </c>
      <c r="E78" s="22" t="s">
        <v>1417</v>
      </c>
      <c r="F78" s="69">
        <v>15</v>
      </c>
    </row>
    <row r="79" spans="1:10" s="3" customFormat="1" ht="34.5" x14ac:dyDescent="0.25">
      <c r="A79" s="17"/>
      <c r="B79" s="51" t="s">
        <v>1379</v>
      </c>
      <c r="C79" s="48"/>
      <c r="D79" s="50" t="s">
        <v>1381</v>
      </c>
      <c r="E79" s="50" t="s">
        <v>1380</v>
      </c>
      <c r="F79" s="20">
        <f>SUM(F80,F81,F85,F89)</f>
        <v>155</v>
      </c>
    </row>
    <row r="80" spans="1:10" s="8" customFormat="1" ht="47.25" x14ac:dyDescent="0.25">
      <c r="A80" s="21"/>
      <c r="B80" s="21">
        <v>30</v>
      </c>
      <c r="C80" s="21">
        <v>0</v>
      </c>
      <c r="D80" s="46" t="s">
        <v>1426</v>
      </c>
      <c r="E80" s="46" t="s">
        <v>1740</v>
      </c>
      <c r="F80" s="23">
        <v>22</v>
      </c>
    </row>
    <row r="81" spans="1:6" s="8" customFormat="1" ht="15.75" x14ac:dyDescent="0.25">
      <c r="A81" s="24"/>
      <c r="B81" s="21">
        <v>31</v>
      </c>
      <c r="C81" s="21">
        <v>0</v>
      </c>
      <c r="D81" s="46" t="s">
        <v>1420</v>
      </c>
      <c r="E81" s="46" t="s">
        <v>1419</v>
      </c>
      <c r="F81" s="30">
        <f>SUM(F82:F84)</f>
        <v>34</v>
      </c>
    </row>
    <row r="82" spans="1:6" s="8" customFormat="1" ht="15.75" x14ac:dyDescent="0.25">
      <c r="A82" s="24"/>
      <c r="B82" s="21"/>
      <c r="C82" s="24">
        <v>1</v>
      </c>
      <c r="D82" s="77" t="s">
        <v>1625</v>
      </c>
      <c r="E82" s="77" t="s">
        <v>1623</v>
      </c>
      <c r="F82" s="30">
        <v>24</v>
      </c>
    </row>
    <row r="83" spans="1:6" s="8" customFormat="1" ht="15.75" x14ac:dyDescent="0.25">
      <c r="A83" s="24"/>
      <c r="B83" s="21"/>
      <c r="C83" s="24">
        <v>2</v>
      </c>
      <c r="D83" s="77" t="s">
        <v>1626</v>
      </c>
      <c r="E83" s="77" t="s">
        <v>1624</v>
      </c>
      <c r="F83" s="30">
        <v>6</v>
      </c>
    </row>
    <row r="84" spans="1:6" s="3" customFormat="1" ht="15.75" x14ac:dyDescent="0.25">
      <c r="A84" s="24"/>
      <c r="B84" s="21"/>
      <c r="C84" s="24">
        <v>3</v>
      </c>
      <c r="D84" s="77" t="s">
        <v>1473</v>
      </c>
      <c r="E84" s="77" t="s">
        <v>1348</v>
      </c>
      <c r="F84" s="30">
        <v>4</v>
      </c>
    </row>
    <row r="85" spans="1:6" s="3" customFormat="1" ht="31.5" x14ac:dyDescent="0.25">
      <c r="A85" s="21"/>
      <c r="B85" s="21">
        <v>32</v>
      </c>
      <c r="C85" s="21">
        <v>0</v>
      </c>
      <c r="D85" s="22" t="s">
        <v>1422</v>
      </c>
      <c r="E85" s="22" t="s">
        <v>1421</v>
      </c>
      <c r="F85" s="23">
        <f>SUM(F86:F88)</f>
        <v>53</v>
      </c>
    </row>
    <row r="86" spans="1:6" s="3" customFormat="1" ht="15.75" x14ac:dyDescent="0.25">
      <c r="A86" s="21"/>
      <c r="B86" s="21"/>
      <c r="C86" s="24">
        <v>1</v>
      </c>
      <c r="D86" s="68" t="s">
        <v>35</v>
      </c>
      <c r="E86" s="68" t="s">
        <v>1627</v>
      </c>
      <c r="F86" s="30">
        <v>23</v>
      </c>
    </row>
    <row r="87" spans="1:6" s="3" customFormat="1" ht="15.75" x14ac:dyDescent="0.25">
      <c r="A87" s="21"/>
      <c r="B87" s="21"/>
      <c r="C87" s="24">
        <v>2</v>
      </c>
      <c r="D87" s="68" t="s">
        <v>1629</v>
      </c>
      <c r="E87" s="68" t="s">
        <v>1628</v>
      </c>
      <c r="F87" s="30">
        <v>25</v>
      </c>
    </row>
    <row r="88" spans="1:6" s="3" customFormat="1" ht="15.75" x14ac:dyDescent="0.25">
      <c r="A88" s="21"/>
      <c r="B88" s="21"/>
      <c r="C88" s="24">
        <v>3</v>
      </c>
      <c r="D88" s="68" t="s">
        <v>1742</v>
      </c>
      <c r="E88" s="68" t="s">
        <v>1741</v>
      </c>
      <c r="F88" s="30">
        <v>5</v>
      </c>
    </row>
    <row r="89" spans="1:6" s="3" customFormat="1" ht="31.5" x14ac:dyDescent="0.25">
      <c r="A89" s="21"/>
      <c r="B89" s="21">
        <v>33</v>
      </c>
      <c r="C89" s="21">
        <v>0</v>
      </c>
      <c r="D89" s="46" t="s">
        <v>1424</v>
      </c>
      <c r="E89" s="47" t="s">
        <v>1423</v>
      </c>
      <c r="F89" s="54">
        <f>SUM(F90:F92)</f>
        <v>46</v>
      </c>
    </row>
    <row r="90" spans="1:6" s="3" customFormat="1" ht="15.75" x14ac:dyDescent="0.25">
      <c r="A90" s="21"/>
      <c r="B90" s="21"/>
      <c r="C90" s="24">
        <v>1</v>
      </c>
      <c r="D90" s="77" t="s">
        <v>1665</v>
      </c>
      <c r="E90" s="79" t="s">
        <v>1630</v>
      </c>
      <c r="F90" s="80">
        <v>22</v>
      </c>
    </row>
    <row r="91" spans="1:6" s="3" customFormat="1" ht="15.75" x14ac:dyDescent="0.25">
      <c r="A91" s="21"/>
      <c r="B91" s="21"/>
      <c r="C91" s="24">
        <v>2</v>
      </c>
      <c r="D91" s="77" t="s">
        <v>1634</v>
      </c>
      <c r="E91" s="79" t="s">
        <v>1631</v>
      </c>
      <c r="F91" s="80">
        <v>21</v>
      </c>
    </row>
    <row r="92" spans="1:6" s="3" customFormat="1" ht="15.75" x14ac:dyDescent="0.25">
      <c r="A92" s="21"/>
      <c r="B92" s="21"/>
      <c r="C92" s="24">
        <v>4</v>
      </c>
      <c r="D92" s="77" t="s">
        <v>1636</v>
      </c>
      <c r="E92" s="79" t="s">
        <v>1633</v>
      </c>
      <c r="F92" s="80">
        <v>3</v>
      </c>
    </row>
    <row r="93" spans="1:6" s="3" customFormat="1" ht="18.75" x14ac:dyDescent="0.25">
      <c r="A93" s="21"/>
      <c r="B93" s="51" t="s">
        <v>1382</v>
      </c>
      <c r="C93" s="48"/>
      <c r="D93" s="50" t="s">
        <v>1384</v>
      </c>
      <c r="E93" s="50" t="s">
        <v>1383</v>
      </c>
      <c r="F93" s="69">
        <f>SUM(F94,F98,F99,F100,F107,F108,F112,F113)</f>
        <v>329</v>
      </c>
    </row>
    <row r="94" spans="1:6" s="3" customFormat="1" ht="31.5" x14ac:dyDescent="0.25">
      <c r="A94" s="21"/>
      <c r="B94" s="21">
        <v>34</v>
      </c>
      <c r="C94" s="21">
        <v>0</v>
      </c>
      <c r="D94" s="23" t="s">
        <v>1429</v>
      </c>
      <c r="E94" s="22" t="s">
        <v>1428</v>
      </c>
      <c r="F94" s="22">
        <f>SUM(F95:F97)</f>
        <v>38</v>
      </c>
    </row>
    <row r="95" spans="1:6" s="3" customFormat="1" ht="15.75" x14ac:dyDescent="0.25">
      <c r="A95" s="21"/>
      <c r="B95" s="21"/>
      <c r="C95" s="24">
        <v>1</v>
      </c>
      <c r="D95" s="30" t="s">
        <v>1430</v>
      </c>
      <c r="E95" s="68" t="s">
        <v>1104</v>
      </c>
      <c r="F95" s="68">
        <v>14</v>
      </c>
    </row>
    <row r="96" spans="1:6" s="3" customFormat="1" ht="15.75" x14ac:dyDescent="0.25">
      <c r="A96" s="21"/>
      <c r="B96" s="21"/>
      <c r="C96" s="24">
        <v>2</v>
      </c>
      <c r="D96" s="30" t="s">
        <v>1412</v>
      </c>
      <c r="E96" s="68" t="s">
        <v>1413</v>
      </c>
      <c r="F96" s="68">
        <v>7</v>
      </c>
    </row>
    <row r="97" spans="1:6" ht="15.75" x14ac:dyDescent="0.25">
      <c r="A97" s="21"/>
      <c r="B97" s="21"/>
      <c r="C97" s="24">
        <v>3</v>
      </c>
      <c r="D97" s="30" t="s">
        <v>1456</v>
      </c>
      <c r="E97" s="68" t="s">
        <v>1793</v>
      </c>
      <c r="F97" s="68">
        <v>17</v>
      </c>
    </row>
    <row r="98" spans="1:6" s="3" customFormat="1" ht="31.5" x14ac:dyDescent="0.25">
      <c r="A98" s="21"/>
      <c r="B98" s="21">
        <v>35</v>
      </c>
      <c r="C98" s="21">
        <v>0</v>
      </c>
      <c r="D98" s="22" t="s">
        <v>1434</v>
      </c>
      <c r="E98" s="22" t="s">
        <v>1433</v>
      </c>
      <c r="F98" s="23">
        <v>17</v>
      </c>
    </row>
    <row r="99" spans="1:6" s="3" customFormat="1" ht="31.5" x14ac:dyDescent="0.25">
      <c r="A99" s="21"/>
      <c r="B99" s="21">
        <v>36</v>
      </c>
      <c r="C99" s="21">
        <v>0</v>
      </c>
      <c r="D99" s="22" t="s">
        <v>1436</v>
      </c>
      <c r="E99" s="22" t="s">
        <v>1435</v>
      </c>
      <c r="F99" s="23">
        <v>14</v>
      </c>
    </row>
    <row r="100" spans="1:6" s="3" customFormat="1" ht="19.5" customHeight="1" x14ac:dyDescent="0.25">
      <c r="A100" s="21"/>
      <c r="B100" s="21">
        <v>37</v>
      </c>
      <c r="C100" s="21">
        <v>0</v>
      </c>
      <c r="D100" s="22" t="s">
        <v>1437</v>
      </c>
      <c r="E100" s="22" t="s">
        <v>1438</v>
      </c>
      <c r="F100" s="23">
        <f>SUM(F101:F106)</f>
        <v>177</v>
      </c>
    </row>
    <row r="101" spans="1:6" s="3" customFormat="1" ht="15.75" x14ac:dyDescent="0.25">
      <c r="A101" s="21"/>
      <c r="B101" s="21"/>
      <c r="C101" s="24">
        <v>1</v>
      </c>
      <c r="D101" s="68" t="s">
        <v>1439</v>
      </c>
      <c r="E101" s="68" t="s">
        <v>1445</v>
      </c>
      <c r="F101" s="30">
        <v>15</v>
      </c>
    </row>
    <row r="102" spans="1:6" s="3" customFormat="1" ht="15.75" x14ac:dyDescent="0.25">
      <c r="A102" s="21"/>
      <c r="B102" s="21"/>
      <c r="C102" s="24">
        <v>2</v>
      </c>
      <c r="D102" s="68" t="s">
        <v>129</v>
      </c>
      <c r="E102" s="68" t="s">
        <v>1731</v>
      </c>
      <c r="F102" s="30">
        <v>8</v>
      </c>
    </row>
    <row r="103" spans="1:6" s="3" customFormat="1" ht="15.75" x14ac:dyDescent="0.25">
      <c r="A103" s="21"/>
      <c r="B103" s="21"/>
      <c r="C103" s="24">
        <v>3</v>
      </c>
      <c r="D103" s="68" t="s">
        <v>136</v>
      </c>
      <c r="E103" s="68" t="s">
        <v>446</v>
      </c>
      <c r="F103" s="30">
        <v>5</v>
      </c>
    </row>
    <row r="104" spans="1:6" s="3" customFormat="1" ht="15.75" x14ac:dyDescent="0.25">
      <c r="A104" s="21"/>
      <c r="B104" s="21"/>
      <c r="C104" s="24">
        <v>4</v>
      </c>
      <c r="D104" s="68" t="s">
        <v>138</v>
      </c>
      <c r="E104" s="68" t="s">
        <v>328</v>
      </c>
      <c r="F104" s="30">
        <v>45</v>
      </c>
    </row>
    <row r="105" spans="1:6" s="3" customFormat="1" ht="15.75" x14ac:dyDescent="0.25">
      <c r="A105" s="21"/>
      <c r="B105" s="21"/>
      <c r="C105" s="24">
        <v>5</v>
      </c>
      <c r="D105" s="68" t="s">
        <v>1745</v>
      </c>
      <c r="E105" s="68" t="s">
        <v>1746</v>
      </c>
      <c r="F105" s="30">
        <v>74</v>
      </c>
    </row>
    <row r="106" spans="1:6" ht="30" x14ac:dyDescent="0.25">
      <c r="A106" s="21"/>
      <c r="B106" s="21"/>
      <c r="C106" s="24">
        <v>6</v>
      </c>
      <c r="D106" s="68" t="s">
        <v>1747</v>
      </c>
      <c r="E106" s="68" t="s">
        <v>1748</v>
      </c>
      <c r="F106" s="30">
        <v>30</v>
      </c>
    </row>
    <row r="107" spans="1:6" ht="31.5" x14ac:dyDescent="0.25">
      <c r="A107" s="21"/>
      <c r="B107" s="21">
        <v>38</v>
      </c>
      <c r="C107" s="21">
        <v>0</v>
      </c>
      <c r="D107" s="22" t="s">
        <v>1447</v>
      </c>
      <c r="E107" s="22" t="s">
        <v>1446</v>
      </c>
      <c r="F107" s="23">
        <v>15</v>
      </c>
    </row>
    <row r="108" spans="1:6" ht="31.5" x14ac:dyDescent="0.25">
      <c r="A108" s="21"/>
      <c r="B108" s="21">
        <v>39</v>
      </c>
      <c r="C108" s="21">
        <v>0</v>
      </c>
      <c r="D108" s="22" t="s">
        <v>1430</v>
      </c>
      <c r="E108" s="22" t="s">
        <v>1448</v>
      </c>
      <c r="F108" s="23">
        <f>SUM(F109:F111)</f>
        <v>42</v>
      </c>
    </row>
    <row r="109" spans="1:6" ht="15.75" x14ac:dyDescent="0.25">
      <c r="A109" s="21"/>
      <c r="B109" s="21"/>
      <c r="C109" s="24">
        <v>1</v>
      </c>
      <c r="D109" s="68" t="s">
        <v>1646</v>
      </c>
      <c r="E109" s="68" t="s">
        <v>1645</v>
      </c>
      <c r="F109" s="30">
        <v>9</v>
      </c>
    </row>
    <row r="110" spans="1:6" ht="15.75" x14ac:dyDescent="0.25">
      <c r="A110" s="21"/>
      <c r="B110" s="21"/>
      <c r="C110" s="24">
        <v>2</v>
      </c>
      <c r="D110" s="68" t="s">
        <v>1647</v>
      </c>
      <c r="E110" s="68" t="s">
        <v>1648</v>
      </c>
      <c r="F110" s="30">
        <v>5</v>
      </c>
    </row>
    <row r="111" spans="1:6" ht="15.75" x14ac:dyDescent="0.25">
      <c r="A111" s="21"/>
      <c r="B111" s="21"/>
      <c r="C111" s="24">
        <v>3</v>
      </c>
      <c r="D111" s="68" t="s">
        <v>201</v>
      </c>
      <c r="E111" s="68" t="s">
        <v>321</v>
      </c>
      <c r="F111" s="30">
        <v>28</v>
      </c>
    </row>
    <row r="112" spans="1:6" s="3" customFormat="1" ht="15.75" x14ac:dyDescent="0.25">
      <c r="A112" s="21"/>
      <c r="B112" s="21">
        <v>40</v>
      </c>
      <c r="C112" s="21">
        <v>0</v>
      </c>
      <c r="D112" s="22" t="s">
        <v>1452</v>
      </c>
      <c r="E112" s="22" t="s">
        <v>1449</v>
      </c>
      <c r="F112" s="23">
        <v>6</v>
      </c>
    </row>
    <row r="113" spans="1:10" s="3" customFormat="1" ht="31.5" x14ac:dyDescent="0.25">
      <c r="A113" s="21"/>
      <c r="B113" s="21">
        <v>41</v>
      </c>
      <c r="C113" s="21">
        <v>0</v>
      </c>
      <c r="D113" s="22" t="s">
        <v>1451</v>
      </c>
      <c r="E113" s="22" t="s">
        <v>1450</v>
      </c>
      <c r="F113" s="23">
        <f>SUM(F114:F116)</f>
        <v>20</v>
      </c>
    </row>
    <row r="114" spans="1:10" s="3" customFormat="1" ht="15.75" x14ac:dyDescent="0.25">
      <c r="A114" s="21"/>
      <c r="B114" s="21"/>
      <c r="C114" s="81">
        <v>1</v>
      </c>
      <c r="D114" s="68" t="s">
        <v>738</v>
      </c>
      <c r="E114" s="68" t="s">
        <v>1652</v>
      </c>
      <c r="F114" s="68">
        <v>3</v>
      </c>
    </row>
    <row r="115" spans="1:10" s="3" customFormat="1" ht="15.75" x14ac:dyDescent="0.25">
      <c r="A115" s="21"/>
      <c r="B115" s="21"/>
      <c r="C115" s="81">
        <v>2</v>
      </c>
      <c r="D115" s="68" t="s">
        <v>1750</v>
      </c>
      <c r="E115" s="68" t="s">
        <v>1749</v>
      </c>
      <c r="F115" s="68">
        <v>6</v>
      </c>
    </row>
    <row r="116" spans="1:10" s="32" customFormat="1" ht="15.75" x14ac:dyDescent="0.25">
      <c r="A116" s="21"/>
      <c r="B116" s="21"/>
      <c r="C116" s="81">
        <v>4</v>
      </c>
      <c r="D116" s="68" t="s">
        <v>1657</v>
      </c>
      <c r="E116" s="68" t="s">
        <v>1751</v>
      </c>
      <c r="F116" s="68">
        <v>11</v>
      </c>
      <c r="G116" s="3"/>
      <c r="H116" s="3"/>
      <c r="I116" s="3"/>
      <c r="J116" s="3"/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SUM(F120,F135,F147,F171,F178)</f>
        <v>691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SUM(F121,F122,F127,F130)</f>
        <v>116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10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SUM(F123:F126)</f>
        <v>47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22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5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4">
        <v>3</v>
      </c>
      <c r="D125" s="68" t="s">
        <v>136</v>
      </c>
      <c r="E125" s="68" t="s">
        <v>1668</v>
      </c>
      <c r="F125" s="30">
        <v>12</v>
      </c>
      <c r="G125" s="3"/>
      <c r="H125" s="3"/>
      <c r="I125" s="3"/>
      <c r="J125" s="3"/>
    </row>
    <row r="126" spans="1:10" s="32" customFormat="1" ht="15.75" x14ac:dyDescent="0.25">
      <c r="A126" s="21"/>
      <c r="B126" s="21"/>
      <c r="C126" s="24">
        <v>4</v>
      </c>
      <c r="D126" s="30" t="s">
        <v>1473</v>
      </c>
      <c r="E126" s="30" t="s">
        <v>1348</v>
      </c>
      <c r="F126" s="30">
        <v>8</v>
      </c>
      <c r="G126" s="3"/>
      <c r="H126" s="3"/>
      <c r="I126" s="3"/>
      <c r="J126" s="3"/>
    </row>
    <row r="127" spans="1:10" ht="31.5" x14ac:dyDescent="0.25">
      <c r="A127" s="21"/>
      <c r="B127" s="21">
        <v>44</v>
      </c>
      <c r="C127" s="21">
        <v>0</v>
      </c>
      <c r="D127" s="22" t="s">
        <v>1460</v>
      </c>
      <c r="E127" s="22" t="s">
        <v>1461</v>
      </c>
      <c r="F127" s="23">
        <f>SUM(F128:F129)</f>
        <v>23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1314</v>
      </c>
      <c r="F128" s="30">
        <v>6</v>
      </c>
    </row>
    <row r="129" spans="1:6" ht="15.75" x14ac:dyDescent="0.25">
      <c r="A129" s="21"/>
      <c r="B129" s="21"/>
      <c r="C129" s="24">
        <v>2</v>
      </c>
      <c r="D129" s="68" t="s">
        <v>1050</v>
      </c>
      <c r="E129" s="68" t="s">
        <v>1752</v>
      </c>
      <c r="F129" s="30">
        <v>17</v>
      </c>
    </row>
    <row r="130" spans="1:6" ht="47.25" x14ac:dyDescent="0.25">
      <c r="A130" s="21"/>
      <c r="B130" s="21">
        <v>45</v>
      </c>
      <c r="C130" s="21">
        <v>0</v>
      </c>
      <c r="D130" s="22" t="s">
        <v>1463</v>
      </c>
      <c r="E130" s="22" t="s">
        <v>1462</v>
      </c>
      <c r="F130" s="23">
        <f>SUM(F131:F134)</f>
        <v>36</v>
      </c>
    </row>
    <row r="131" spans="1:6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7</v>
      </c>
    </row>
    <row r="132" spans="1:6" ht="15.75" x14ac:dyDescent="0.25">
      <c r="A132" s="21"/>
      <c r="B132" s="21"/>
      <c r="C132" s="24">
        <v>2</v>
      </c>
      <c r="D132" s="68" t="s">
        <v>1464</v>
      </c>
      <c r="E132" s="68" t="s">
        <v>1465</v>
      </c>
      <c r="F132" s="30">
        <v>18</v>
      </c>
    </row>
    <row r="133" spans="1:6" ht="15.75" x14ac:dyDescent="0.25">
      <c r="A133" s="21"/>
      <c r="B133" s="21"/>
      <c r="C133" s="24">
        <v>3</v>
      </c>
      <c r="D133" s="68" t="s">
        <v>53</v>
      </c>
      <c r="E133" s="68" t="s">
        <v>1570</v>
      </c>
      <c r="F133" s="23">
        <v>6</v>
      </c>
    </row>
    <row r="134" spans="1:6" ht="15.75" x14ac:dyDescent="0.25">
      <c r="A134" s="21"/>
      <c r="B134" s="21"/>
      <c r="C134" s="24">
        <v>4</v>
      </c>
      <c r="D134" s="68" t="s">
        <v>1473</v>
      </c>
      <c r="E134" s="68" t="s">
        <v>1348</v>
      </c>
      <c r="F134" s="30">
        <v>5</v>
      </c>
    </row>
    <row r="135" spans="1:6" ht="17.25" x14ac:dyDescent="0.25">
      <c r="A135" s="21"/>
      <c r="B135" s="48" t="s">
        <v>1453</v>
      </c>
      <c r="C135" s="48"/>
      <c r="D135" s="50" t="s">
        <v>83</v>
      </c>
      <c r="E135" s="50" t="s">
        <v>1182</v>
      </c>
      <c r="F135" s="54">
        <f>SUM(F136,F137,F140,F145,F146)</f>
        <v>118</v>
      </c>
    </row>
    <row r="136" spans="1:6" ht="31.5" x14ac:dyDescent="0.25">
      <c r="A136" s="21"/>
      <c r="B136" s="21">
        <v>46</v>
      </c>
      <c r="C136" s="21">
        <v>0</v>
      </c>
      <c r="D136" s="22" t="s">
        <v>1476</v>
      </c>
      <c r="E136" s="22" t="s">
        <v>1475</v>
      </c>
      <c r="F136" s="23">
        <v>10</v>
      </c>
    </row>
    <row r="137" spans="1:6" ht="32.25" customHeight="1" x14ac:dyDescent="0.25">
      <c r="A137" s="21"/>
      <c r="B137" s="21">
        <v>47</v>
      </c>
      <c r="C137" s="21">
        <v>0</v>
      </c>
      <c r="D137" s="22" t="s">
        <v>1477</v>
      </c>
      <c r="E137" s="22" t="s">
        <v>1478</v>
      </c>
      <c r="F137" s="23">
        <f>SUM(F138:F139)</f>
        <v>8</v>
      </c>
    </row>
    <row r="138" spans="1:6" ht="15.75" customHeight="1" x14ac:dyDescent="0.25">
      <c r="A138" s="21"/>
      <c r="B138" s="24"/>
      <c r="C138" s="24">
        <v>1</v>
      </c>
      <c r="D138" s="68" t="s">
        <v>1753</v>
      </c>
      <c r="E138" s="68" t="s">
        <v>1672</v>
      </c>
      <c r="F138" s="30">
        <v>4</v>
      </c>
    </row>
    <row r="139" spans="1:6" ht="15.75" customHeight="1" x14ac:dyDescent="0.25">
      <c r="A139" s="21"/>
      <c r="B139" s="24"/>
      <c r="C139" s="24">
        <v>2</v>
      </c>
      <c r="D139" s="68" t="s">
        <v>1754</v>
      </c>
      <c r="E139" s="68" t="s">
        <v>1755</v>
      </c>
      <c r="F139" s="30">
        <v>4</v>
      </c>
    </row>
    <row r="140" spans="1:6" s="3" customFormat="1" ht="31.5" x14ac:dyDescent="0.25">
      <c r="A140" s="21"/>
      <c r="B140" s="21">
        <v>48</v>
      </c>
      <c r="C140" s="21">
        <v>0</v>
      </c>
      <c r="D140" s="22" t="s">
        <v>1479</v>
      </c>
      <c r="E140" s="22" t="s">
        <v>1484</v>
      </c>
      <c r="F140" s="23">
        <f>SUM(F141:F144)</f>
        <v>80</v>
      </c>
    </row>
    <row r="141" spans="1:6" s="3" customFormat="1" ht="15.75" x14ac:dyDescent="0.25">
      <c r="A141" s="21"/>
      <c r="B141" s="24"/>
      <c r="C141" s="24">
        <v>1</v>
      </c>
      <c r="D141" s="68" t="s">
        <v>1795</v>
      </c>
      <c r="E141" s="70" t="s">
        <v>1794</v>
      </c>
      <c r="F141" s="30">
        <v>35</v>
      </c>
    </row>
    <row r="142" spans="1:6" s="3" customFormat="1" ht="15.75" x14ac:dyDescent="0.25">
      <c r="A142" s="21"/>
      <c r="B142" s="24"/>
      <c r="C142" s="24">
        <v>2</v>
      </c>
      <c r="D142" s="68" t="s">
        <v>1796</v>
      </c>
      <c r="E142" s="70" t="s">
        <v>1797</v>
      </c>
      <c r="F142" s="30">
        <v>7</v>
      </c>
    </row>
    <row r="143" spans="1:6" s="3" customFormat="1" ht="15.75" x14ac:dyDescent="0.25">
      <c r="A143" s="21"/>
      <c r="B143" s="24"/>
      <c r="C143" s="24">
        <v>3</v>
      </c>
      <c r="D143" s="8" t="s">
        <v>1799</v>
      </c>
      <c r="E143" s="68" t="s">
        <v>1798</v>
      </c>
      <c r="F143" s="30">
        <v>23</v>
      </c>
    </row>
    <row r="144" spans="1:6" s="3" customFormat="1" ht="15.75" x14ac:dyDescent="0.25">
      <c r="A144" s="21"/>
      <c r="B144" s="24"/>
      <c r="C144" s="24">
        <v>4</v>
      </c>
      <c r="D144" s="68" t="s">
        <v>1473</v>
      </c>
      <c r="E144" s="68" t="s">
        <v>1348</v>
      </c>
      <c r="F144" s="30">
        <v>15</v>
      </c>
    </row>
    <row r="145" spans="1:10" s="3" customFormat="1" ht="31.5" x14ac:dyDescent="0.25">
      <c r="A145" s="10"/>
      <c r="B145" s="21">
        <v>49</v>
      </c>
      <c r="C145" s="21">
        <v>0</v>
      </c>
      <c r="D145" s="22" t="s">
        <v>1481</v>
      </c>
      <c r="E145" s="22" t="s">
        <v>1480</v>
      </c>
      <c r="F145" s="23">
        <v>9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11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SUM(F148,F149,F157,F161,F164,F165,F169,F170)</f>
        <v>155</v>
      </c>
      <c r="G147"/>
      <c r="H147"/>
      <c r="I147"/>
      <c r="J147"/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1760</v>
      </c>
      <c r="E148" s="3" t="s">
        <v>1759</v>
      </c>
      <c r="F148" s="23">
        <v>8</v>
      </c>
      <c r="G148"/>
      <c r="H148"/>
      <c r="I148"/>
      <c r="J148"/>
    </row>
    <row r="149" spans="1:10" s="3" customFormat="1" ht="15.75" x14ac:dyDescent="0.25">
      <c r="A149" s="21"/>
      <c r="B149" s="21">
        <v>52</v>
      </c>
      <c r="C149" s="21">
        <v>0</v>
      </c>
      <c r="D149" s="22" t="s">
        <v>104</v>
      </c>
      <c r="E149" s="22" t="s">
        <v>1488</v>
      </c>
      <c r="F149" s="23">
        <f>SUM(F150:F156)</f>
        <v>38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1</v>
      </c>
      <c r="D150" s="68" t="s">
        <v>1810</v>
      </c>
      <c r="E150" s="68" t="s">
        <v>1803</v>
      </c>
      <c r="F150" s="30">
        <v>3</v>
      </c>
      <c r="G150"/>
      <c r="H150"/>
      <c r="I150"/>
      <c r="J150"/>
    </row>
    <row r="151" spans="1:10" s="3" customFormat="1" ht="30" x14ac:dyDescent="0.25">
      <c r="A151" s="21"/>
      <c r="B151" s="21"/>
      <c r="C151" s="24">
        <v>2</v>
      </c>
      <c r="D151" s="68" t="s">
        <v>1811</v>
      </c>
      <c r="E151" s="68" t="s">
        <v>1804</v>
      </c>
      <c r="F151" s="30">
        <v>2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3</v>
      </c>
      <c r="D152" s="68" t="s">
        <v>109</v>
      </c>
      <c r="E152" s="68" t="s">
        <v>302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4</v>
      </c>
      <c r="D153" s="68" t="s">
        <v>1805</v>
      </c>
      <c r="E153" s="68" t="s">
        <v>1806</v>
      </c>
      <c r="F153" s="30">
        <v>3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5</v>
      </c>
      <c r="D154" s="68" t="s">
        <v>1808</v>
      </c>
      <c r="E154" s="68" t="s">
        <v>1807</v>
      </c>
      <c r="F154" s="30">
        <v>8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6</v>
      </c>
      <c r="D155" s="68" t="s">
        <v>1384</v>
      </c>
      <c r="E155" s="68" t="s">
        <v>1383</v>
      </c>
      <c r="F155" s="30">
        <v>13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7</v>
      </c>
      <c r="D156" s="3" t="s">
        <v>1762</v>
      </c>
      <c r="E156" s="3" t="s">
        <v>957</v>
      </c>
      <c r="F156" s="30">
        <v>6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SUM(F158:F160)</f>
        <v>35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8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21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3" customFormat="1" ht="15.75" x14ac:dyDescent="0.25">
      <c r="A161" s="21"/>
      <c r="B161" s="21">
        <v>54</v>
      </c>
      <c r="C161" s="21">
        <v>0</v>
      </c>
      <c r="D161" s="22" t="s">
        <v>1499</v>
      </c>
      <c r="E161" s="22" t="s">
        <v>1500</v>
      </c>
      <c r="F161" s="23">
        <f>SUM(F162:F163)</f>
        <v>28</v>
      </c>
    </row>
    <row r="162" spans="1:10" s="3" customFormat="1" ht="15.75" x14ac:dyDescent="0.25">
      <c r="A162" s="21"/>
      <c r="B162" s="21"/>
      <c r="C162" s="24">
        <v>1</v>
      </c>
      <c r="D162" s="68" t="s">
        <v>1497</v>
      </c>
      <c r="E162" s="68" t="s">
        <v>1502</v>
      </c>
      <c r="F162" s="30">
        <v>14</v>
      </c>
    </row>
    <row r="163" spans="1:10" s="3" customFormat="1" ht="15.75" x14ac:dyDescent="0.25">
      <c r="A163" s="21"/>
      <c r="B163" s="21"/>
      <c r="C163" s="24">
        <v>2</v>
      </c>
      <c r="D163" s="68" t="s">
        <v>863</v>
      </c>
      <c r="E163" s="68" t="s">
        <v>864</v>
      </c>
      <c r="F163" s="30">
        <v>14</v>
      </c>
    </row>
    <row r="164" spans="1:10" s="3" customFormat="1" ht="15.75" x14ac:dyDescent="0.25">
      <c r="A164" s="21"/>
      <c r="B164" s="21">
        <v>55</v>
      </c>
      <c r="C164" s="21">
        <v>0</v>
      </c>
      <c r="D164" s="22" t="s">
        <v>1505</v>
      </c>
      <c r="E164" s="22" t="s">
        <v>1506</v>
      </c>
      <c r="F164" s="23">
        <v>7</v>
      </c>
    </row>
    <row r="165" spans="1:10" s="3" customFormat="1" ht="15.75" x14ac:dyDescent="0.25">
      <c r="A165" s="21"/>
      <c r="B165" s="21">
        <v>56</v>
      </c>
      <c r="C165" s="21">
        <v>0</v>
      </c>
      <c r="D165" s="22" t="s">
        <v>1566</v>
      </c>
      <c r="E165" s="22" t="s">
        <v>1513</v>
      </c>
      <c r="F165" s="23">
        <f>SUM(F166:F168)</f>
        <v>32</v>
      </c>
      <c r="G165"/>
      <c r="H165"/>
      <c r="I165"/>
      <c r="J165"/>
    </row>
    <row r="166" spans="1:10" s="3" customFormat="1" ht="15.75" x14ac:dyDescent="0.25">
      <c r="A166" s="21"/>
      <c r="B166" s="21"/>
      <c r="C166" s="24">
        <v>1</v>
      </c>
      <c r="D166" s="68" t="s">
        <v>863</v>
      </c>
      <c r="E166" s="68" t="s">
        <v>864</v>
      </c>
      <c r="F166" s="30">
        <v>21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2</v>
      </c>
      <c r="D167" s="8" t="s">
        <v>1768</v>
      </c>
      <c r="E167" s="8" t="s">
        <v>1767</v>
      </c>
      <c r="F167" s="30">
        <v>6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3</v>
      </c>
      <c r="D168" s="68" t="s">
        <v>1515</v>
      </c>
      <c r="E168" s="68" t="s">
        <v>323</v>
      </c>
      <c r="F168" s="30">
        <v>5</v>
      </c>
    </row>
    <row r="169" spans="1:10" ht="31.5" x14ac:dyDescent="0.25">
      <c r="A169" s="21"/>
      <c r="B169" s="21">
        <v>57</v>
      </c>
      <c r="C169" s="21">
        <v>0</v>
      </c>
      <c r="D169" s="22" t="s">
        <v>1516</v>
      </c>
      <c r="E169" s="22" t="s">
        <v>1517</v>
      </c>
      <c r="F169" s="23">
        <v>6</v>
      </c>
    </row>
    <row r="170" spans="1:10" ht="31.5" x14ac:dyDescent="0.25">
      <c r="A170" s="21"/>
      <c r="B170" s="21">
        <v>58</v>
      </c>
      <c r="C170" s="21">
        <v>0</v>
      </c>
      <c r="D170" s="22" t="s">
        <v>1518</v>
      </c>
      <c r="E170" s="22" t="s">
        <v>1519</v>
      </c>
      <c r="F170" s="23">
        <v>1</v>
      </c>
    </row>
    <row r="171" spans="1:10" ht="17.25" x14ac:dyDescent="0.25">
      <c r="A171" s="21"/>
      <c r="B171" s="48" t="s">
        <v>1455</v>
      </c>
      <c r="C171" s="48"/>
      <c r="D171" s="50" t="s">
        <v>1456</v>
      </c>
      <c r="E171" s="50" t="s">
        <v>1457</v>
      </c>
      <c r="F171" s="54">
        <f>SUM(F172:F174)</f>
        <v>88</v>
      </c>
    </row>
    <row r="172" spans="1:10" ht="15.75" x14ac:dyDescent="0.25">
      <c r="A172" s="21"/>
      <c r="B172" s="21">
        <v>59</v>
      </c>
      <c r="C172" s="21">
        <v>0</v>
      </c>
      <c r="D172" s="22" t="s">
        <v>1771</v>
      </c>
      <c r="E172" s="22" t="s">
        <v>1770</v>
      </c>
      <c r="F172" s="23">
        <v>9</v>
      </c>
    </row>
    <row r="173" spans="1:10" ht="47.25" x14ac:dyDescent="0.25">
      <c r="A173" s="21"/>
      <c r="B173" s="21">
        <v>60</v>
      </c>
      <c r="C173" s="21">
        <v>0</v>
      </c>
      <c r="D173" s="22" t="s">
        <v>1773</v>
      </c>
      <c r="E173" s="22" t="s">
        <v>1772</v>
      </c>
      <c r="F173" s="23">
        <v>12</v>
      </c>
    </row>
    <row r="174" spans="1:10" ht="31.5" x14ac:dyDescent="0.25">
      <c r="A174" s="21"/>
      <c r="B174" s="21">
        <v>61</v>
      </c>
      <c r="C174" s="21">
        <v>0</v>
      </c>
      <c r="D174" s="22" t="s">
        <v>1774</v>
      </c>
      <c r="E174" s="22" t="s">
        <v>1775</v>
      </c>
      <c r="F174" s="23">
        <f>SUM(F175:F177)</f>
        <v>67</v>
      </c>
    </row>
    <row r="175" spans="1:10" s="84" customFormat="1" ht="15.75" customHeight="1" x14ac:dyDescent="0.25">
      <c r="A175" s="24"/>
      <c r="B175" s="24"/>
      <c r="C175" s="24">
        <v>1</v>
      </c>
      <c r="D175" s="68" t="s">
        <v>1776</v>
      </c>
      <c r="E175" s="68" t="s">
        <v>1777</v>
      </c>
      <c r="F175" s="30">
        <v>46</v>
      </c>
    </row>
    <row r="176" spans="1:10" s="84" customFormat="1" ht="15.75" customHeight="1" x14ac:dyDescent="0.25">
      <c r="A176" s="24"/>
      <c r="B176" s="24"/>
      <c r="C176" s="24">
        <v>2</v>
      </c>
      <c r="D176" s="68" t="s">
        <v>1809</v>
      </c>
      <c r="E176" s="68" t="s">
        <v>1778</v>
      </c>
      <c r="F176" s="30">
        <v>14</v>
      </c>
    </row>
    <row r="177" spans="1:6" s="84" customFormat="1" ht="15.75" x14ac:dyDescent="0.25">
      <c r="A177" s="24"/>
      <c r="B177" s="24"/>
      <c r="C177" s="21">
        <v>3</v>
      </c>
      <c r="D177" s="22" t="s">
        <v>1473</v>
      </c>
      <c r="E177" s="22" t="s">
        <v>1348</v>
      </c>
      <c r="F177" s="30">
        <v>7</v>
      </c>
    </row>
    <row r="178" spans="1:6" ht="17.25" x14ac:dyDescent="0.25">
      <c r="A178" s="21"/>
      <c r="B178" s="48" t="s">
        <v>1458</v>
      </c>
      <c r="C178" s="48"/>
      <c r="D178" s="50" t="s">
        <v>145</v>
      </c>
      <c r="E178" s="50" t="s">
        <v>1459</v>
      </c>
      <c r="F178" s="54">
        <f>SUM(F179,F180,F181,F187,F188)</f>
        <v>214</v>
      </c>
    </row>
    <row r="179" spans="1:6" ht="47.25" x14ac:dyDescent="0.25">
      <c r="A179" s="21"/>
      <c r="B179" s="21">
        <v>62</v>
      </c>
      <c r="C179" s="21">
        <v>0</v>
      </c>
      <c r="D179" s="22" t="s">
        <v>1525</v>
      </c>
      <c r="E179" s="22" t="s">
        <v>1524</v>
      </c>
      <c r="F179" s="23">
        <v>5</v>
      </c>
    </row>
    <row r="180" spans="1:6" ht="47.25" x14ac:dyDescent="0.25">
      <c r="A180" s="21"/>
      <c r="B180" s="21">
        <v>63</v>
      </c>
      <c r="C180" s="21">
        <v>0</v>
      </c>
      <c r="D180" s="22" t="s">
        <v>1527</v>
      </c>
      <c r="E180" s="22" t="s">
        <v>1526</v>
      </c>
      <c r="F180" s="23">
        <v>13</v>
      </c>
    </row>
    <row r="181" spans="1:6" ht="15.75" x14ac:dyDescent="0.25">
      <c r="A181" s="21"/>
      <c r="B181" s="21">
        <v>64</v>
      </c>
      <c r="C181" s="21">
        <v>0</v>
      </c>
      <c r="D181" s="22" t="s">
        <v>1529</v>
      </c>
      <c r="E181" s="22" t="s">
        <v>1573</v>
      </c>
      <c r="F181" s="23">
        <f>SUM(F182:F186)</f>
        <v>175</v>
      </c>
    </row>
    <row r="182" spans="1:6" ht="15.75" x14ac:dyDescent="0.25">
      <c r="A182" s="21"/>
      <c r="B182" s="21"/>
      <c r="C182" s="24">
        <v>1</v>
      </c>
      <c r="D182" s="68" t="s">
        <v>1384</v>
      </c>
      <c r="E182" s="68" t="s">
        <v>1383</v>
      </c>
      <c r="F182" s="30">
        <v>62</v>
      </c>
    </row>
    <row r="183" spans="1:6" ht="15.75" x14ac:dyDescent="0.25">
      <c r="A183" s="21"/>
      <c r="B183" s="21"/>
      <c r="C183" s="24">
        <v>2</v>
      </c>
      <c r="D183" s="68" t="s">
        <v>1530</v>
      </c>
      <c r="E183" s="68" t="s">
        <v>1531</v>
      </c>
      <c r="F183" s="30">
        <v>80</v>
      </c>
    </row>
    <row r="184" spans="1:6" ht="15.75" x14ac:dyDescent="0.25">
      <c r="A184" s="21"/>
      <c r="B184" s="21"/>
      <c r="C184" s="24">
        <v>3</v>
      </c>
      <c r="D184" s="68" t="s">
        <v>167</v>
      </c>
      <c r="E184" s="68" t="s">
        <v>1013</v>
      </c>
      <c r="F184" s="30">
        <v>15</v>
      </c>
    </row>
    <row r="185" spans="1:6" ht="15.75" x14ac:dyDescent="0.25">
      <c r="A185" s="21"/>
      <c r="B185" s="21"/>
      <c r="C185" s="24">
        <v>4</v>
      </c>
      <c r="D185" s="68" t="s">
        <v>1780</v>
      </c>
      <c r="E185" s="68" t="s">
        <v>1781</v>
      </c>
      <c r="F185" s="30">
        <v>10</v>
      </c>
    </row>
    <row r="186" spans="1:6" ht="15.75" x14ac:dyDescent="0.25">
      <c r="A186" s="21"/>
      <c r="B186" s="21"/>
      <c r="C186" s="24">
        <v>5</v>
      </c>
      <c r="D186" s="68" t="s">
        <v>1532</v>
      </c>
      <c r="E186" s="68" t="s">
        <v>1533</v>
      </c>
      <c r="F186" s="30">
        <v>8</v>
      </c>
    </row>
    <row r="187" spans="1:6" ht="31.5" x14ac:dyDescent="0.25">
      <c r="A187" s="21"/>
      <c r="B187" s="21">
        <v>65</v>
      </c>
      <c r="C187" s="21">
        <v>0</v>
      </c>
      <c r="D187" s="22" t="s">
        <v>1534</v>
      </c>
      <c r="E187" s="22" t="s">
        <v>1535</v>
      </c>
      <c r="F187" s="23">
        <v>15</v>
      </c>
    </row>
    <row r="188" spans="1:6" ht="78.75" x14ac:dyDescent="0.25">
      <c r="A188" s="21"/>
      <c r="B188" s="21">
        <v>66</v>
      </c>
      <c r="C188" s="21">
        <v>0</v>
      </c>
      <c r="D188" s="22" t="s">
        <v>1537</v>
      </c>
      <c r="E188" s="22" t="s">
        <v>1536</v>
      </c>
      <c r="F188" s="23">
        <v>6</v>
      </c>
    </row>
    <row r="189" spans="1:6" s="29" customFormat="1" ht="15.75" x14ac:dyDescent="0.25">
      <c r="A189" s="10"/>
      <c r="B189" s="1"/>
      <c r="C189" s="1"/>
      <c r="D189" s="7"/>
      <c r="E189" s="7"/>
      <c r="F189"/>
    </row>
    <row r="190" spans="1:6" x14ac:dyDescent="0.25">
      <c r="A190" s="10"/>
    </row>
    <row r="191" spans="1:6" s="29" customFormat="1" ht="37.5" x14ac:dyDescent="0.25">
      <c r="A191" s="17">
        <v>4</v>
      </c>
      <c r="B191" s="17"/>
      <c r="C191" s="17"/>
      <c r="D191" s="19" t="s">
        <v>1538</v>
      </c>
      <c r="E191" s="19" t="s">
        <v>1539</v>
      </c>
      <c r="F191" s="20">
        <f>SUM(F192,F195,F196,F200:F205,F210)</f>
        <v>292</v>
      </c>
    </row>
    <row r="192" spans="1:6" s="3" customFormat="1" ht="30.75" x14ac:dyDescent="0.25">
      <c r="A192" s="17"/>
      <c r="B192" s="21">
        <v>67</v>
      </c>
      <c r="C192" s="21">
        <v>0</v>
      </c>
      <c r="D192" s="22" t="s">
        <v>1541</v>
      </c>
      <c r="E192" s="22" t="s">
        <v>1540</v>
      </c>
      <c r="F192" s="23">
        <f>SUM(F193:F194)</f>
        <v>28</v>
      </c>
    </row>
    <row r="193" spans="1:6" s="8" customFormat="1" x14ac:dyDescent="0.25">
      <c r="A193" s="85"/>
      <c r="B193" s="24"/>
      <c r="C193" s="24">
        <v>1</v>
      </c>
      <c r="D193" s="68" t="s">
        <v>1783</v>
      </c>
      <c r="E193" s="68" t="s">
        <v>1782</v>
      </c>
      <c r="F193" s="30">
        <v>15</v>
      </c>
    </row>
    <row r="194" spans="1:6" s="8" customFormat="1" ht="29.25" x14ac:dyDescent="0.25">
      <c r="A194" s="85"/>
      <c r="B194" s="24"/>
      <c r="C194" s="24">
        <v>2</v>
      </c>
      <c r="D194" s="68" t="s">
        <v>1784</v>
      </c>
      <c r="E194" s="68" t="s">
        <v>1786</v>
      </c>
      <c r="F194" s="30">
        <v>13</v>
      </c>
    </row>
    <row r="195" spans="1:6" s="3" customFormat="1" ht="18.75" x14ac:dyDescent="0.25">
      <c r="A195" s="17"/>
      <c r="B195" s="21">
        <v>68</v>
      </c>
      <c r="C195" s="21">
        <v>0</v>
      </c>
      <c r="D195" s="45" t="s">
        <v>1542</v>
      </c>
      <c r="E195" s="22" t="s">
        <v>1543</v>
      </c>
      <c r="F195" s="23">
        <v>3</v>
      </c>
    </row>
    <row r="196" spans="1:6" ht="30.75" x14ac:dyDescent="0.25">
      <c r="A196" s="25"/>
      <c r="B196" s="21">
        <v>69</v>
      </c>
      <c r="C196" s="21">
        <v>0</v>
      </c>
      <c r="D196" s="22" t="s">
        <v>1545</v>
      </c>
      <c r="E196" s="22" t="s">
        <v>1544</v>
      </c>
      <c r="F196" s="23">
        <f>SUM(F197:F199)</f>
        <v>40</v>
      </c>
    </row>
    <row r="197" spans="1:6" s="84" customFormat="1" x14ac:dyDescent="0.25">
      <c r="A197" s="86"/>
      <c r="B197" s="24"/>
      <c r="C197" s="24">
        <v>1</v>
      </c>
      <c r="D197" s="68" t="s">
        <v>1788</v>
      </c>
      <c r="E197" s="68" t="s">
        <v>1787</v>
      </c>
      <c r="F197" s="30">
        <v>33</v>
      </c>
    </row>
    <row r="198" spans="1:6" s="84" customFormat="1" ht="30" x14ac:dyDescent="0.25">
      <c r="A198" s="86"/>
      <c r="B198" s="24"/>
      <c r="C198" s="24">
        <v>2</v>
      </c>
      <c r="D198" s="68" t="s">
        <v>1718</v>
      </c>
      <c r="E198" s="68" t="s">
        <v>1785</v>
      </c>
      <c r="F198" s="30">
        <v>2</v>
      </c>
    </row>
    <row r="199" spans="1:6" s="84" customFormat="1" x14ac:dyDescent="0.25">
      <c r="A199" s="86"/>
      <c r="B199" s="24"/>
      <c r="C199" s="24">
        <v>3</v>
      </c>
      <c r="D199" s="68" t="s">
        <v>1789</v>
      </c>
      <c r="E199" s="68" t="s">
        <v>1790</v>
      </c>
      <c r="F199" s="30">
        <v>5</v>
      </c>
    </row>
    <row r="200" spans="1:6" ht="15.75" x14ac:dyDescent="0.25">
      <c r="A200" s="25"/>
      <c r="B200" s="21">
        <v>70</v>
      </c>
      <c r="C200" s="21">
        <v>0</v>
      </c>
      <c r="D200" s="22" t="s">
        <v>1218</v>
      </c>
      <c r="E200" s="22" t="s">
        <v>1546</v>
      </c>
      <c r="F200" s="23">
        <v>27</v>
      </c>
    </row>
    <row r="201" spans="1:6" ht="31.5" x14ac:dyDescent="0.25">
      <c r="A201" s="25"/>
      <c r="B201" s="21">
        <v>71</v>
      </c>
      <c r="C201" s="21">
        <v>0</v>
      </c>
      <c r="D201" s="22" t="s">
        <v>1548</v>
      </c>
      <c r="E201" s="22" t="s">
        <v>1547</v>
      </c>
      <c r="F201" s="23">
        <v>9</v>
      </c>
    </row>
    <row r="202" spans="1:6" ht="15.75" x14ac:dyDescent="0.25">
      <c r="A202" s="25"/>
      <c r="B202" s="21">
        <v>72</v>
      </c>
      <c r="C202" s="21">
        <v>0</v>
      </c>
      <c r="D202" s="22" t="s">
        <v>1550</v>
      </c>
      <c r="E202" s="22" t="s">
        <v>1549</v>
      </c>
      <c r="F202" s="23">
        <v>13</v>
      </c>
    </row>
    <row r="203" spans="1:6" ht="15.75" x14ac:dyDescent="0.25">
      <c r="A203" s="25"/>
      <c r="B203" s="21">
        <v>73</v>
      </c>
      <c r="C203" s="21">
        <v>0</v>
      </c>
      <c r="D203" s="22" t="s">
        <v>1551</v>
      </c>
      <c r="E203" s="22" t="s">
        <v>1552</v>
      </c>
      <c r="F203" s="23">
        <v>3</v>
      </c>
    </row>
    <row r="204" spans="1:6" s="4" customFormat="1" ht="18.75" x14ac:dyDescent="0.3">
      <c r="A204" s="25"/>
      <c r="B204" s="21">
        <v>74</v>
      </c>
      <c r="C204" s="21">
        <v>0</v>
      </c>
      <c r="D204" s="22" t="s">
        <v>1246</v>
      </c>
      <c r="E204" s="22" t="s">
        <v>1553</v>
      </c>
      <c r="F204" s="23">
        <v>16</v>
      </c>
    </row>
    <row r="205" spans="1:6" s="23" customFormat="1" ht="15.75" x14ac:dyDescent="0.25">
      <c r="A205" s="1"/>
      <c r="B205" s="34">
        <v>75</v>
      </c>
      <c r="C205" s="34">
        <v>0</v>
      </c>
      <c r="D205" s="35" t="s">
        <v>1554</v>
      </c>
      <c r="E205" s="35" t="s">
        <v>1555</v>
      </c>
      <c r="F205" s="3">
        <f>SUM(F206:F209)</f>
        <v>142</v>
      </c>
    </row>
    <row r="206" spans="1:6" s="23" customFormat="1" ht="29.25" x14ac:dyDescent="0.3">
      <c r="A206" s="36"/>
      <c r="B206" s="1"/>
      <c r="C206" s="24">
        <v>1</v>
      </c>
      <c r="D206" s="68" t="s">
        <v>1541</v>
      </c>
      <c r="E206" s="71" t="s">
        <v>1556</v>
      </c>
      <c r="F206" s="8">
        <v>26</v>
      </c>
    </row>
    <row r="207" spans="1:6" s="23" customFormat="1" ht="15.75" x14ac:dyDescent="0.25">
      <c r="A207" s="21"/>
      <c r="B207" s="1"/>
      <c r="C207" s="24">
        <v>2</v>
      </c>
      <c r="D207" s="71" t="s">
        <v>1557</v>
      </c>
      <c r="E207" s="71" t="s">
        <v>1558</v>
      </c>
      <c r="F207" s="8">
        <v>39</v>
      </c>
    </row>
    <row r="208" spans="1:6" s="23" customFormat="1" ht="15.75" x14ac:dyDescent="0.25">
      <c r="A208" s="21"/>
      <c r="B208" s="1"/>
      <c r="C208" s="24">
        <v>3</v>
      </c>
      <c r="D208" s="71" t="s">
        <v>1559</v>
      </c>
      <c r="E208" s="71" t="s">
        <v>989</v>
      </c>
      <c r="F208" s="8">
        <v>54</v>
      </c>
    </row>
    <row r="209" spans="1:6" ht="15.75" x14ac:dyDescent="0.25">
      <c r="A209" s="21"/>
      <c r="C209" s="24">
        <v>4</v>
      </c>
      <c r="D209" s="71" t="s">
        <v>1038</v>
      </c>
      <c r="E209" s="71" t="s">
        <v>1033</v>
      </c>
      <c r="F209" s="8">
        <v>23</v>
      </c>
    </row>
    <row r="210" spans="1:6" ht="15.75" x14ac:dyDescent="0.25">
      <c r="A210" s="21"/>
      <c r="B210" s="34">
        <v>76</v>
      </c>
      <c r="C210" s="34">
        <v>0</v>
      </c>
      <c r="D210" s="35" t="s">
        <v>1473</v>
      </c>
      <c r="E210" s="35" t="s">
        <v>1348</v>
      </c>
      <c r="F210" s="3">
        <v>11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1056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1832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17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43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15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43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4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6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10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10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269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29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120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21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50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172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7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1063</v>
      </c>
      <c r="F57" s="23">
        <v>41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30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77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34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28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424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10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39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16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10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46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24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49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6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251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8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23">
        <v>13</v>
      </c>
    </row>
    <row r="98" spans="1:6" s="3" customFormat="1" ht="31.5" x14ac:dyDescent="0.25">
      <c r="A98" s="17"/>
      <c r="B98" s="21">
        <v>95</v>
      </c>
      <c r="C98" s="21">
        <v>0</v>
      </c>
      <c r="D98" s="21" t="s">
        <v>1037</v>
      </c>
      <c r="E98" s="22" t="s">
        <v>1032</v>
      </c>
      <c r="F98" s="23">
        <v>9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50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28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13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130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1874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35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32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30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33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18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9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44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11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1058</v>
      </c>
      <c r="E40" s="22" t="s">
        <v>1057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42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83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138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26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1059</v>
      </c>
      <c r="F49" s="23">
        <v>37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15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195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37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42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13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12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114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445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39</v>
      </c>
    </row>
    <row r="75" spans="1:10" ht="15.75" x14ac:dyDescent="0.25">
      <c r="A75" s="21"/>
      <c r="B75" s="21">
        <v>72</v>
      </c>
      <c r="C75" s="21">
        <v>0</v>
      </c>
      <c r="D75" s="22" t="s">
        <v>148</v>
      </c>
      <c r="E75" s="22" t="s">
        <v>466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10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62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1061</v>
      </c>
      <c r="E80" s="22" t="s">
        <v>1060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7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30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27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36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276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18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44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24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52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23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11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104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1045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1916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258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26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9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45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31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10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54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11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226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84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149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11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1048</v>
      </c>
      <c r="E48" s="22" t="s">
        <v>1047</v>
      </c>
      <c r="F48" s="23">
        <v>27</v>
      </c>
    </row>
    <row r="49" spans="1:6" s="3" customFormat="1" ht="31.5" x14ac:dyDescent="0.25">
      <c r="A49" s="21"/>
      <c r="B49" s="21">
        <v>44</v>
      </c>
      <c r="C49" s="21">
        <v>0</v>
      </c>
      <c r="D49" s="22" t="s">
        <v>1050</v>
      </c>
      <c r="E49" s="28" t="s">
        <v>1049</v>
      </c>
      <c r="F49" s="23">
        <v>52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14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29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217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12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54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49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14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27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104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44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50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480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50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57</v>
      </c>
    </row>
    <row r="79" spans="1:10" s="3" customFormat="1" ht="31.5" x14ac:dyDescent="0.25">
      <c r="A79" s="21"/>
      <c r="B79" s="21">
        <v>76</v>
      </c>
      <c r="C79" s="21">
        <v>0</v>
      </c>
      <c r="D79" s="22" t="s">
        <v>1052</v>
      </c>
      <c r="E79" s="22" t="s">
        <v>1051</v>
      </c>
      <c r="F79" s="23">
        <v>11</v>
      </c>
      <c r="G79"/>
      <c r="H79"/>
      <c r="I79"/>
      <c r="J79"/>
    </row>
    <row r="80" spans="1:10" s="32" customFormat="1" ht="31.5" x14ac:dyDescent="0.25">
      <c r="A80" s="10"/>
      <c r="B80" s="21">
        <v>77</v>
      </c>
      <c r="C80" s="21">
        <v>0</v>
      </c>
      <c r="D80" s="22" t="s">
        <v>968</v>
      </c>
      <c r="E80" s="22" t="s">
        <v>1053</v>
      </c>
      <c r="F80" s="23">
        <v>12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12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50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40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16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13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50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13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236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7</v>
      </c>
    </row>
    <row r="97" spans="1:6" s="29" customFormat="1" ht="47.25" x14ac:dyDescent="0.25">
      <c r="A97" s="17"/>
      <c r="B97" s="21">
        <v>94</v>
      </c>
      <c r="C97" s="21">
        <v>0</v>
      </c>
      <c r="D97" s="22" t="s">
        <v>1035</v>
      </c>
      <c r="E97" s="22" t="s">
        <v>1036</v>
      </c>
      <c r="F97" s="3">
        <v>36</v>
      </c>
    </row>
    <row r="98" spans="1:6" s="3" customFormat="1" ht="31.5" x14ac:dyDescent="0.25">
      <c r="A98" s="17"/>
      <c r="B98" s="21">
        <v>95</v>
      </c>
      <c r="C98" s="21">
        <v>0</v>
      </c>
      <c r="D98" s="23" t="s">
        <v>1055</v>
      </c>
      <c r="E98" s="35" t="s">
        <v>1054</v>
      </c>
      <c r="F98" s="3">
        <v>12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74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30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12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65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1040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SUM(F4,F17,F28,F37,F45,F54,F67,F73,F96)</f>
        <v>2255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22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36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23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50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19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49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26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23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41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9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14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8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11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14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232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45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12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25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58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173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23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36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239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17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54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7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145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636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25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84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20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5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8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22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9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33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61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78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78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SUM(F97:F103)</f>
        <v>246</v>
      </c>
    </row>
    <row r="97" spans="1:6" s="29" customFormat="1" ht="18.75" x14ac:dyDescent="0.25">
      <c r="A97" s="17"/>
      <c r="B97" s="34">
        <v>93</v>
      </c>
      <c r="C97" s="34">
        <v>0</v>
      </c>
      <c r="D97" s="35" t="s">
        <v>1034</v>
      </c>
      <c r="E97" s="35" t="s">
        <v>1031</v>
      </c>
      <c r="F97" s="3">
        <v>11</v>
      </c>
    </row>
    <row r="98" spans="1:6" s="29" customFormat="1" ht="47.25" x14ac:dyDescent="0.25">
      <c r="A98" s="17"/>
      <c r="B98" s="34">
        <v>94</v>
      </c>
      <c r="C98" s="34">
        <v>0</v>
      </c>
      <c r="D98" s="35" t="s">
        <v>1035</v>
      </c>
      <c r="E98" s="35" t="s">
        <v>1036</v>
      </c>
      <c r="F98" s="3">
        <v>37</v>
      </c>
    </row>
    <row r="99" spans="1:6" s="3" customFormat="1" ht="31.5" x14ac:dyDescent="0.25">
      <c r="A99" s="17"/>
      <c r="B99" s="34">
        <v>95</v>
      </c>
      <c r="C99" s="34">
        <v>0</v>
      </c>
      <c r="D99" s="21" t="s">
        <v>1037</v>
      </c>
      <c r="E99" s="35" t="s">
        <v>1032</v>
      </c>
      <c r="F99" s="3">
        <v>20</v>
      </c>
    </row>
    <row r="100" spans="1:6" ht="31.5" x14ac:dyDescent="0.25">
      <c r="A100" s="21"/>
      <c r="B100" s="21">
        <v>96</v>
      </c>
      <c r="C100" s="21">
        <v>0</v>
      </c>
      <c r="D100" s="22" t="s">
        <v>975</v>
      </c>
      <c r="E100" s="22" t="s">
        <v>974</v>
      </c>
      <c r="F100" s="23">
        <v>45</v>
      </c>
    </row>
    <row r="101" spans="1:6" s="3" customFormat="1" ht="31.5" x14ac:dyDescent="0.25">
      <c r="A101" s="25"/>
      <c r="B101" s="21">
        <v>97</v>
      </c>
      <c r="C101" s="21">
        <v>0</v>
      </c>
      <c r="D101" s="22" t="s">
        <v>821</v>
      </c>
      <c r="E101" s="22" t="s">
        <v>728</v>
      </c>
      <c r="F101" s="23">
        <v>51</v>
      </c>
    </row>
    <row r="102" spans="1:6" ht="15.75" x14ac:dyDescent="0.25">
      <c r="A102" s="25"/>
      <c r="B102" s="21">
        <v>98</v>
      </c>
      <c r="C102" s="21">
        <v>0</v>
      </c>
      <c r="D102" s="22" t="s">
        <v>1038</v>
      </c>
      <c r="E102" s="22" t="s">
        <v>1033</v>
      </c>
      <c r="F102" s="23">
        <v>17</v>
      </c>
    </row>
    <row r="103" spans="1:6" ht="15.75" x14ac:dyDescent="0.25">
      <c r="A103" s="25"/>
      <c r="B103" s="21">
        <v>100</v>
      </c>
      <c r="C103" s="21">
        <v>0</v>
      </c>
      <c r="D103" s="22" t="s">
        <v>724</v>
      </c>
      <c r="E103" s="22" t="s">
        <v>989</v>
      </c>
      <c r="F103" s="23">
        <v>65</v>
      </c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zoomScale="136" zoomScaleNormal="136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2378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367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51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14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46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29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5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60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13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9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239</v>
      </c>
    </row>
    <row r="38" spans="1:10" s="3" customFormat="1" ht="47.25" x14ac:dyDescent="0.25">
      <c r="A38" s="21"/>
      <c r="B38" s="21">
        <v>31</v>
      </c>
      <c r="C38" s="21">
        <v>0</v>
      </c>
      <c r="D38" s="22" t="s">
        <v>768</v>
      </c>
      <c r="E38" s="22" t="s">
        <v>1041</v>
      </c>
      <c r="F38" s="23">
        <v>92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1042</v>
      </c>
      <c r="F39" s="23">
        <v>47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1044</v>
      </c>
      <c r="E40" s="22" t="s">
        <v>1043</v>
      </c>
      <c r="F40" s="23">
        <v>10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24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24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304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35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90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62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7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48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10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16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3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8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206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25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89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92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611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23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21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8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13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23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95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24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101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26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79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67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22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183</v>
      </c>
    </row>
    <row r="96" spans="1:10" s="29" customFormat="1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11</v>
      </c>
    </row>
    <row r="97" spans="1:6" s="29" customFormat="1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33</v>
      </c>
    </row>
    <row r="98" spans="1:6" s="3" customFormat="1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25</v>
      </c>
    </row>
    <row r="99" spans="1:6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38</v>
      </c>
    </row>
    <row r="100" spans="1:6" s="3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46</v>
      </c>
    </row>
    <row r="101" spans="1:6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7</v>
      </c>
    </row>
    <row r="102" spans="1:6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23</v>
      </c>
    </row>
    <row r="103" spans="1:6" s="4" customFormat="1" ht="18.75" x14ac:dyDescent="0.3">
      <c r="A103" s="1"/>
      <c r="B103" s="1"/>
      <c r="C103" s="1"/>
      <c r="D103" s="7"/>
      <c r="E103" s="7"/>
      <c r="F103"/>
    </row>
    <row r="104" spans="1:6" s="23" customFormat="1" ht="18.75" x14ac:dyDescent="0.3">
      <c r="A104" s="36"/>
      <c r="B104" s="1"/>
      <c r="C104" s="1"/>
      <c r="D104" s="7"/>
      <c r="E104" s="7"/>
      <c r="F104"/>
    </row>
    <row r="105" spans="1:6" s="23" customFormat="1" ht="15.75" x14ac:dyDescent="0.25">
      <c r="A105" s="21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ht="15.75" x14ac:dyDescent="0.25">
      <c r="A108" s="2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"/>
  <dimension ref="A1:J112"/>
  <sheetViews>
    <sheetView topLeftCell="A82" zoomScaleNormal="100" workbookViewId="0">
      <selection activeCell="A95" sqref="A95:F10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1027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SUM(F4,F17,F28,F37,,F45,F54,F67,F73,F95)</f>
        <v>2826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456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1030</v>
      </c>
      <c r="E8" s="22" t="s">
        <v>1029</v>
      </c>
      <c r="F8" s="23">
        <v>59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23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104</v>
      </c>
      <c r="G12" s="3" t="s">
        <v>1039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31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282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49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51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87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6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17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9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12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8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368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155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72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113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187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18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41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326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23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118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8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15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9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5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193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17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82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94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SUM(F74:F92)</f>
        <v>702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33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22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14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32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79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6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23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24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16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72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132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21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8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75</v>
      </c>
    </row>
    <row r="92" spans="1:10" ht="15.75" x14ac:dyDescent="0.25">
      <c r="A92" s="21"/>
      <c r="B92" s="34">
        <v>92</v>
      </c>
      <c r="C92" s="34">
        <v>0</v>
      </c>
      <c r="D92" s="35" t="s">
        <v>883</v>
      </c>
      <c r="E92" s="35" t="s">
        <v>882</v>
      </c>
      <c r="F92" s="3">
        <v>26</v>
      </c>
    </row>
    <row r="93" spans="1:10" x14ac:dyDescent="0.25">
      <c r="A93" s="10"/>
    </row>
    <row r="94" spans="1:10" s="29" customFormat="1" ht="15.75" x14ac:dyDescent="0.25">
      <c r="A94" s="10"/>
      <c r="B94" s="1"/>
      <c r="C94" s="1"/>
      <c r="D94" s="7"/>
      <c r="E94" s="7"/>
      <c r="F94"/>
    </row>
    <row r="95" spans="1:10" ht="18.75" x14ac:dyDescent="0.3">
      <c r="A95" s="17">
        <v>9</v>
      </c>
      <c r="B95" s="36"/>
      <c r="C95" s="36"/>
      <c r="D95" s="37" t="s">
        <v>818</v>
      </c>
      <c r="E95" s="37" t="s">
        <v>722</v>
      </c>
      <c r="F95" s="4">
        <f>SUM(F96:F102)</f>
        <v>258</v>
      </c>
    </row>
    <row r="96" spans="1:10" ht="18.75" x14ac:dyDescent="0.25">
      <c r="A96" s="17"/>
      <c r="B96" s="34">
        <v>93</v>
      </c>
      <c r="C96" s="34">
        <v>0</v>
      </c>
      <c r="D96" s="35" t="s">
        <v>1034</v>
      </c>
      <c r="E96" s="35" t="s">
        <v>1031</v>
      </c>
      <c r="F96" s="3">
        <v>17</v>
      </c>
    </row>
    <row r="97" spans="1:6" ht="47.25" x14ac:dyDescent="0.25">
      <c r="A97" s="17"/>
      <c r="B97" s="34">
        <v>94</v>
      </c>
      <c r="C97" s="34">
        <v>0</v>
      </c>
      <c r="D97" s="35" t="s">
        <v>1035</v>
      </c>
      <c r="E97" s="35" t="s">
        <v>1036</v>
      </c>
      <c r="F97" s="3">
        <v>56</v>
      </c>
    </row>
    <row r="98" spans="1:6" ht="31.5" x14ac:dyDescent="0.25">
      <c r="A98" s="17"/>
      <c r="B98" s="34">
        <v>95</v>
      </c>
      <c r="C98" s="34">
        <v>0</v>
      </c>
      <c r="D98" s="21" t="s">
        <v>1037</v>
      </c>
      <c r="E98" s="35" t="s">
        <v>1032</v>
      </c>
      <c r="F98" s="3">
        <v>30</v>
      </c>
    </row>
    <row r="99" spans="1:6" s="29" customFormat="1" ht="31.5" x14ac:dyDescent="0.25">
      <c r="A99" s="21"/>
      <c r="B99" s="21">
        <v>96</v>
      </c>
      <c r="C99" s="21">
        <v>0</v>
      </c>
      <c r="D99" s="22" t="s">
        <v>975</v>
      </c>
      <c r="E99" s="22" t="s">
        <v>974</v>
      </c>
      <c r="F99" s="23">
        <v>56</v>
      </c>
    </row>
    <row r="100" spans="1:6" s="29" customFormat="1" ht="31.5" x14ac:dyDescent="0.25">
      <c r="A100" s="25"/>
      <c r="B100" s="21">
        <v>97</v>
      </c>
      <c r="C100" s="21">
        <v>0</v>
      </c>
      <c r="D100" s="22" t="s">
        <v>821</v>
      </c>
      <c r="E100" s="22" t="s">
        <v>728</v>
      </c>
      <c r="F100" s="23">
        <v>48</v>
      </c>
    </row>
    <row r="101" spans="1:6" s="29" customFormat="1" ht="15.75" x14ac:dyDescent="0.25">
      <c r="A101" s="25"/>
      <c r="B101" s="21">
        <v>98</v>
      </c>
      <c r="C101" s="21">
        <v>0</v>
      </c>
      <c r="D101" s="22" t="s">
        <v>1038</v>
      </c>
      <c r="E101" s="22" t="s">
        <v>1033</v>
      </c>
      <c r="F101" s="23">
        <v>9</v>
      </c>
    </row>
    <row r="102" spans="1:6" s="3" customFormat="1" ht="15.75" x14ac:dyDescent="0.25">
      <c r="A102" s="25"/>
      <c r="B102" s="21">
        <v>100</v>
      </c>
      <c r="C102" s="21">
        <v>0</v>
      </c>
      <c r="D102" s="22" t="s">
        <v>724</v>
      </c>
      <c r="E102" s="22" t="s">
        <v>989</v>
      </c>
      <c r="F102" s="23">
        <v>42</v>
      </c>
    </row>
    <row r="103" spans="1:6" ht="15.75" x14ac:dyDescent="0.25">
      <c r="A103" s="25"/>
    </row>
    <row r="104" spans="1:6" s="3" customFormat="1" ht="15.75" x14ac:dyDescent="0.25">
      <c r="A104" s="34"/>
      <c r="B104" s="1"/>
      <c r="C104" s="1"/>
      <c r="D104" s="7"/>
      <c r="E104" s="7"/>
      <c r="F104"/>
    </row>
    <row r="105" spans="1:6" ht="15.75" x14ac:dyDescent="0.25">
      <c r="A105" s="34"/>
    </row>
    <row r="107" spans="1:6" s="4" customFormat="1" ht="18.75" x14ac:dyDescent="0.3">
      <c r="A107" s="1"/>
      <c r="B107" s="1"/>
      <c r="C107" s="1"/>
      <c r="D107" s="7"/>
      <c r="E107" s="7"/>
      <c r="F107"/>
    </row>
    <row r="108" spans="1:6" s="23" customFormat="1" ht="18.75" x14ac:dyDescent="0.3">
      <c r="A108" s="36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s="23" customFormat="1" ht="15.75" x14ac:dyDescent="0.25">
      <c r="A110" s="21"/>
      <c r="B110" s="1"/>
      <c r="C110" s="1"/>
      <c r="D110" s="7"/>
      <c r="E110" s="7"/>
      <c r="F110"/>
    </row>
    <row r="111" spans="1:6" s="23" customFormat="1" ht="15.75" x14ac:dyDescent="0.25">
      <c r="A111" s="21"/>
      <c r="B111" s="1"/>
      <c r="C111" s="1"/>
      <c r="D111" s="7"/>
      <c r="E111" s="7"/>
      <c r="F111"/>
    </row>
    <row r="112" spans="1:6" ht="15.75" x14ac:dyDescent="0.25">
      <c r="A112" s="2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2314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403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40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60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56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84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15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234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36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30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13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61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24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64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8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8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29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95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49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20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16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77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151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17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21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34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45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13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289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89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11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12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4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199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24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77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98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638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42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8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17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61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20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8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14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81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26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95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82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9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42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34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ht="15.75" x14ac:dyDescent="0.25">
      <c r="A94" s="10"/>
      <c r="F94" s="23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79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8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38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33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2755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518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43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76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61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27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34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23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SUM(F18:F25)</f>
        <v>257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34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27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7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46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74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8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10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SUM(F29:F34)</f>
        <v>78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13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8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7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26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302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87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18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5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138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SUM(F46:F51)</f>
        <v>216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23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32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47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61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26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27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SUM(F55:F64)</f>
        <v>335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33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15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131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51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59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19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SUM(F68:F70)</f>
        <v>169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65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91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777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30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28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1025</v>
      </c>
      <c r="E78" s="22" t="s">
        <v>1024</v>
      </c>
      <c r="F78" s="23">
        <v>50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21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3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26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21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11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131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32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64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35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111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5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76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43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16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103</v>
      </c>
    </row>
    <row r="97" spans="1:6" s="29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9</v>
      </c>
    </row>
    <row r="98" spans="1:6" s="29" customFormat="1" ht="31.5" x14ac:dyDescent="0.25">
      <c r="A98" s="25"/>
      <c r="B98" s="21">
        <v>97</v>
      </c>
      <c r="C98" s="21">
        <v>0</v>
      </c>
      <c r="D98" s="22" t="s">
        <v>821</v>
      </c>
      <c r="E98" s="22" t="s">
        <v>728</v>
      </c>
      <c r="F98" s="23">
        <v>45</v>
      </c>
    </row>
    <row r="99" spans="1:6" s="3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49</v>
      </c>
    </row>
    <row r="100" spans="1:6" ht="15.75" x14ac:dyDescent="0.25">
      <c r="A100" s="25"/>
    </row>
    <row r="101" spans="1:6" s="3" customFormat="1" ht="15.75" x14ac:dyDescent="0.25">
      <c r="A101" s="34"/>
      <c r="B101" s="1"/>
      <c r="C101" s="1"/>
      <c r="D101" s="7"/>
      <c r="E101" s="7"/>
      <c r="F101"/>
    </row>
    <row r="102" spans="1:6" ht="15.75" x14ac:dyDescent="0.25">
      <c r="A102" s="34"/>
    </row>
    <row r="104" spans="1:6" s="4" customFormat="1" ht="18.75" x14ac:dyDescent="0.3">
      <c r="A104" s="1"/>
      <c r="B104" s="1"/>
      <c r="C104" s="1"/>
      <c r="D104" s="7"/>
      <c r="E104" s="7"/>
      <c r="F104"/>
    </row>
    <row r="105" spans="1:6" s="23" customFormat="1" ht="18.75" x14ac:dyDescent="0.3">
      <c r="A105" s="36"/>
      <c r="B105" s="1"/>
      <c r="C105" s="1"/>
      <c r="D105" s="7"/>
      <c r="E105" s="7"/>
      <c r="F105"/>
    </row>
    <row r="106" spans="1:6" s="23" customFormat="1" ht="15.75" x14ac:dyDescent="0.25">
      <c r="A106" s="21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ht="15.75" x14ac:dyDescent="0.25">
      <c r="A109" s="2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2495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392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40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37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62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96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18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10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195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43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14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6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12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54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16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7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4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253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73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51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9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14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106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260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24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62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63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28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58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349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28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11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133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41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38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9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7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3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207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78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116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698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41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12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11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12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58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17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25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13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6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104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25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100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38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70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7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33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18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SUM(F97:F99)</f>
        <v>87</v>
      </c>
    </row>
    <row r="97" spans="1:6" s="3" customFormat="1" ht="31.5" x14ac:dyDescent="0.25">
      <c r="A97" s="21"/>
      <c r="B97" s="21">
        <v>96</v>
      </c>
      <c r="C97" s="21">
        <v>0</v>
      </c>
      <c r="D97" s="22" t="s">
        <v>975</v>
      </c>
      <c r="E97" s="22" t="s">
        <v>974</v>
      </c>
      <c r="F97" s="23">
        <v>16</v>
      </c>
    </row>
    <row r="98" spans="1:6" s="29" customFormat="1" ht="31.5" x14ac:dyDescent="0.25">
      <c r="A98" s="21"/>
      <c r="B98" s="21">
        <v>97</v>
      </c>
      <c r="C98" s="21">
        <v>0</v>
      </c>
      <c r="D98" s="22" t="s">
        <v>821</v>
      </c>
      <c r="E98" s="22" t="s">
        <v>728</v>
      </c>
      <c r="F98" s="23">
        <v>40</v>
      </c>
    </row>
    <row r="99" spans="1:6" s="29" customFormat="1" ht="15.75" x14ac:dyDescent="0.25">
      <c r="A99" s="25"/>
      <c r="B99" s="21">
        <v>100</v>
      </c>
      <c r="C99" s="21">
        <v>0</v>
      </c>
      <c r="D99" s="22" t="s">
        <v>724</v>
      </c>
      <c r="E99" s="22" t="s">
        <v>989</v>
      </c>
      <c r="F99" s="23">
        <v>31</v>
      </c>
    </row>
    <row r="100" spans="1:6" s="3" customFormat="1" ht="15.75" x14ac:dyDescent="0.25">
      <c r="A100" s="25"/>
      <c r="B100" s="21"/>
      <c r="C100" s="1"/>
      <c r="D100" s="7"/>
      <c r="E100" s="7"/>
      <c r="F100" s="23"/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1021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2093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335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28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42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21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17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92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24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9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157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32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22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8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37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17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10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2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SUM(F38:F42)</f>
        <v>177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8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91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184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26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16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40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58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12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32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SUM(F55,F56,F57,F58,F59,F60,F61,F62,F63,F64)</f>
        <v>302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30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24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85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45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15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54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24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12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6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7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155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13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80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669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35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19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9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16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66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19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34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1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10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23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5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113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30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63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29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72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13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70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22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77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3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19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31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8C56-31EE-4D73-978D-EF55764B6620}">
  <dimension ref="A1:J211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1666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SUM(F4,F38,F122,F192)</f>
        <v>2336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SUM(F5,F21)</f>
        <v>435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SUM(F6,F9,F12,F13,F14,F18)</f>
        <v>247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64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47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17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72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46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4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14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SUM(F15:F17)</f>
        <v>59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12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35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12</v>
      </c>
    </row>
    <row r="18" spans="1:6" s="3" customFormat="1" ht="31.5" x14ac:dyDescent="0.25">
      <c r="A18" s="21"/>
      <c r="B18" s="21">
        <v>6</v>
      </c>
      <c r="C18" s="21">
        <v>0</v>
      </c>
      <c r="D18" s="22" t="s">
        <v>1366</v>
      </c>
      <c r="E18" s="46" t="s">
        <v>1365</v>
      </c>
      <c r="F18" s="3">
        <f>SUM(F19:F20)</f>
        <v>34</v>
      </c>
    </row>
    <row r="19" spans="1:6" s="3" customFormat="1" ht="15.75" x14ac:dyDescent="0.25">
      <c r="A19" s="24"/>
      <c r="B19" s="24"/>
      <c r="C19" s="24">
        <v>1</v>
      </c>
      <c r="D19" s="68" t="s">
        <v>1660</v>
      </c>
      <c r="E19" s="68" t="s">
        <v>1659</v>
      </c>
      <c r="F19" s="78">
        <v>8</v>
      </c>
    </row>
    <row r="20" spans="1:6" s="3" customFormat="1" ht="30" x14ac:dyDescent="0.25">
      <c r="A20" s="24"/>
      <c r="B20" s="24"/>
      <c r="C20" s="24">
        <v>2</v>
      </c>
      <c r="D20" s="76" t="s">
        <v>1662</v>
      </c>
      <c r="E20" s="77" t="s">
        <v>1661</v>
      </c>
      <c r="F20" s="78">
        <v>26</v>
      </c>
    </row>
    <row r="21" spans="1:6" s="3" customFormat="1" ht="17.25" x14ac:dyDescent="0.25">
      <c r="A21" s="10"/>
      <c r="B21" s="51" t="s">
        <v>1173</v>
      </c>
      <c r="C21" s="51"/>
      <c r="D21" s="50" t="s">
        <v>9</v>
      </c>
      <c r="E21" s="50" t="s">
        <v>1368</v>
      </c>
      <c r="F21" s="54">
        <f>SUM(F22,F23,F30)</f>
        <v>188</v>
      </c>
    </row>
    <row r="22" spans="1:6" s="3" customFormat="1" ht="47.25" x14ac:dyDescent="0.25">
      <c r="A22" s="10"/>
      <c r="B22" s="21">
        <v>7</v>
      </c>
      <c r="C22" s="21">
        <v>0</v>
      </c>
      <c r="D22" s="22" t="s">
        <v>1370</v>
      </c>
      <c r="E22" s="22" t="s">
        <v>1369</v>
      </c>
      <c r="F22" s="23">
        <v>20</v>
      </c>
    </row>
    <row r="23" spans="1:6" s="3" customFormat="1" ht="31.5" x14ac:dyDescent="0.25">
      <c r="A23" s="10"/>
      <c r="B23" s="21">
        <v>8</v>
      </c>
      <c r="C23" s="21">
        <v>0</v>
      </c>
      <c r="D23" s="22" t="s">
        <v>1561</v>
      </c>
      <c r="E23" s="22" t="s">
        <v>1371</v>
      </c>
      <c r="F23" s="23">
        <f>SUM(F24:F29)</f>
        <v>58</v>
      </c>
    </row>
    <row r="24" spans="1:6" s="3" customFormat="1" ht="30" x14ac:dyDescent="0.25">
      <c r="A24" s="10"/>
      <c r="B24" s="21"/>
      <c r="C24" s="24">
        <v>1</v>
      </c>
      <c r="D24" s="77" t="s">
        <v>1605</v>
      </c>
      <c r="E24" s="77" t="s">
        <v>1593</v>
      </c>
      <c r="F24" s="78">
        <v>10</v>
      </c>
    </row>
    <row r="25" spans="1:6" s="3" customFormat="1" ht="15.75" x14ac:dyDescent="0.25">
      <c r="A25" s="10"/>
      <c r="B25" s="21"/>
      <c r="C25" s="24">
        <v>2</v>
      </c>
      <c r="D25" s="77" t="s">
        <v>1595</v>
      </c>
      <c r="E25" s="77" t="s">
        <v>1594</v>
      </c>
      <c r="F25" s="78">
        <v>4</v>
      </c>
    </row>
    <row r="26" spans="1:6" s="3" customFormat="1" ht="30" x14ac:dyDescent="0.25">
      <c r="A26" s="10"/>
      <c r="B26" s="21"/>
      <c r="C26" s="81">
        <v>3</v>
      </c>
      <c r="D26" s="77" t="s">
        <v>1723</v>
      </c>
      <c r="E26" s="77" t="s">
        <v>1722</v>
      </c>
      <c r="F26" s="78">
        <v>24</v>
      </c>
    </row>
    <row r="27" spans="1:6" s="3" customFormat="1" ht="15.75" x14ac:dyDescent="0.25">
      <c r="A27" s="10"/>
      <c r="B27" s="21"/>
      <c r="C27" s="24">
        <v>4</v>
      </c>
      <c r="D27" s="77" t="s">
        <v>1721</v>
      </c>
      <c r="E27" s="77" t="s">
        <v>1720</v>
      </c>
      <c r="F27" s="78">
        <v>2</v>
      </c>
    </row>
    <row r="28" spans="1:6" s="3" customFormat="1" ht="30" x14ac:dyDescent="0.25">
      <c r="A28" s="10"/>
      <c r="B28" s="21"/>
      <c r="C28" s="24">
        <v>5</v>
      </c>
      <c r="D28" s="77" t="s">
        <v>1599</v>
      </c>
      <c r="E28" s="77" t="s">
        <v>1598</v>
      </c>
      <c r="F28" s="78">
        <v>15</v>
      </c>
    </row>
    <row r="29" spans="1:6" s="3" customFormat="1" ht="15.75" x14ac:dyDescent="0.25">
      <c r="A29" s="10"/>
      <c r="B29" s="21"/>
      <c r="C29" s="24">
        <v>6</v>
      </c>
      <c r="D29" s="77" t="s">
        <v>1473</v>
      </c>
      <c r="E29" s="77" t="s">
        <v>1348</v>
      </c>
      <c r="F29" s="78">
        <v>3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SUM(F31:F35)</f>
        <v>110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21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82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1</v>
      </c>
    </row>
    <row r="34" spans="1:6" s="3" customFormat="1" ht="15.75" x14ac:dyDescent="0.25">
      <c r="A34" s="10"/>
      <c r="B34" s="21"/>
      <c r="C34" s="24">
        <v>4</v>
      </c>
      <c r="D34" s="76" t="s">
        <v>1724</v>
      </c>
      <c r="E34" s="77" t="s">
        <v>1725</v>
      </c>
      <c r="F34" s="78">
        <v>3</v>
      </c>
    </row>
    <row r="35" spans="1:6" s="3" customFormat="1" ht="15.75" x14ac:dyDescent="0.25">
      <c r="A35" s="10"/>
      <c r="B35" s="21"/>
      <c r="C35" s="24">
        <v>5</v>
      </c>
      <c r="D35" s="76" t="s">
        <v>845</v>
      </c>
      <c r="E35" s="77" t="s">
        <v>846</v>
      </c>
      <c r="F35" s="78">
        <v>3</v>
      </c>
    </row>
    <row r="36" spans="1:6" s="3" customFormat="1" ht="15.75" x14ac:dyDescent="0.25">
      <c r="A36" s="10"/>
      <c r="B36" s="21"/>
      <c r="C36" s="21"/>
      <c r="E36" s="22"/>
      <c r="F36" s="23"/>
    </row>
    <row r="37" spans="1:6" s="4" customFormat="1" ht="18.75" x14ac:dyDescent="0.3">
      <c r="A37" s="21"/>
      <c r="B37" s="21"/>
      <c r="C37" s="21"/>
      <c r="D37" s="22"/>
      <c r="E37" s="22"/>
      <c r="F37" s="23"/>
    </row>
    <row r="38" spans="1:6" s="3" customFormat="1" ht="18.75" x14ac:dyDescent="0.25">
      <c r="A38" s="17">
        <v>2</v>
      </c>
      <c r="B38" s="17"/>
      <c r="C38" s="17"/>
      <c r="D38" s="19" t="s">
        <v>549</v>
      </c>
      <c r="E38" s="19" t="s">
        <v>551</v>
      </c>
      <c r="F38" s="20">
        <f>SUM(F39,F59,F74,F81,F95)</f>
        <v>914</v>
      </c>
    </row>
    <row r="39" spans="1:6" s="3" customFormat="1" ht="18.75" x14ac:dyDescent="0.25">
      <c r="A39" s="17"/>
      <c r="B39" s="51" t="s">
        <v>1209</v>
      </c>
      <c r="C39" s="48"/>
      <c r="D39" s="50" t="s">
        <v>1374</v>
      </c>
      <c r="E39" s="50" t="s">
        <v>1375</v>
      </c>
      <c r="F39" s="54">
        <f>SUM(F40,F43,F44,F47,F48,F49,F50,F51,F52,F53,F56)</f>
        <v>109</v>
      </c>
    </row>
    <row r="40" spans="1:6" ht="31.5" x14ac:dyDescent="0.25">
      <c r="A40" s="21"/>
      <c r="B40" s="21">
        <v>10</v>
      </c>
      <c r="C40" s="21">
        <v>0</v>
      </c>
      <c r="D40" s="22" t="s">
        <v>1280</v>
      </c>
      <c r="E40" s="46" t="s">
        <v>1390</v>
      </c>
      <c r="F40" s="23">
        <f>SUM(F41:F42)</f>
        <v>22</v>
      </c>
    </row>
    <row r="41" spans="1:6" ht="15.75" x14ac:dyDescent="0.25">
      <c r="A41" s="21"/>
      <c r="B41" s="21"/>
      <c r="C41" s="24">
        <v>1</v>
      </c>
      <c r="D41" s="68" t="s">
        <v>1607</v>
      </c>
      <c r="E41" s="77" t="s">
        <v>1606</v>
      </c>
      <c r="F41" s="78">
        <v>12</v>
      </c>
    </row>
    <row r="42" spans="1:6" ht="15.75" x14ac:dyDescent="0.25">
      <c r="A42" s="21"/>
      <c r="B42" s="21"/>
      <c r="C42" s="24">
        <v>2</v>
      </c>
      <c r="D42" s="68" t="s">
        <v>1609</v>
      </c>
      <c r="E42" s="77" t="s">
        <v>1608</v>
      </c>
      <c r="F42" s="78">
        <v>10</v>
      </c>
    </row>
    <row r="43" spans="1:6" ht="31.5" x14ac:dyDescent="0.25">
      <c r="A43" s="21"/>
      <c r="B43" s="21">
        <v>11</v>
      </c>
      <c r="C43" s="21">
        <v>0</v>
      </c>
      <c r="D43" s="22" t="s">
        <v>1392</v>
      </c>
      <c r="E43" s="47" t="s">
        <v>1391</v>
      </c>
      <c r="F43" s="23">
        <v>11</v>
      </c>
    </row>
    <row r="44" spans="1:6" s="3" customFormat="1" ht="15.75" x14ac:dyDescent="0.25">
      <c r="A44" s="21"/>
      <c r="B44" s="21">
        <v>12</v>
      </c>
      <c r="C44" s="21">
        <v>0</v>
      </c>
      <c r="D44" s="46" t="s">
        <v>765</v>
      </c>
      <c r="E44" s="22" t="s">
        <v>301</v>
      </c>
      <c r="F44" s="23">
        <f>SUM(F45:F46)</f>
        <v>21</v>
      </c>
    </row>
    <row r="45" spans="1:6" s="3" customFormat="1" ht="15.75" x14ac:dyDescent="0.25">
      <c r="A45" s="21"/>
      <c r="B45" s="21"/>
      <c r="C45" s="24">
        <v>1</v>
      </c>
      <c r="D45" s="77" t="s">
        <v>1610</v>
      </c>
      <c r="E45" s="77" t="s">
        <v>1611</v>
      </c>
      <c r="F45" s="78">
        <v>15</v>
      </c>
    </row>
    <row r="46" spans="1:6" s="3" customFormat="1" ht="15.75" x14ac:dyDescent="0.25">
      <c r="A46" s="21"/>
      <c r="B46" s="21"/>
      <c r="C46" s="24">
        <v>2</v>
      </c>
      <c r="D46" s="77" t="s">
        <v>1613</v>
      </c>
      <c r="E46" s="77" t="s">
        <v>1612</v>
      </c>
      <c r="F46" s="78">
        <v>6</v>
      </c>
    </row>
    <row r="47" spans="1:6" s="3" customFormat="1" ht="20.25" customHeight="1" x14ac:dyDescent="0.25">
      <c r="A47" s="21"/>
      <c r="B47" s="21">
        <v>13</v>
      </c>
      <c r="C47" s="21">
        <v>0</v>
      </c>
      <c r="D47" s="46" t="s">
        <v>1393</v>
      </c>
      <c r="E47" s="46" t="s">
        <v>1393</v>
      </c>
      <c r="F47" s="23">
        <v>4</v>
      </c>
    </row>
    <row r="48" spans="1:6" s="3" customFormat="1" ht="15.75" x14ac:dyDescent="0.25">
      <c r="A48" s="21"/>
      <c r="B48" s="21">
        <v>14</v>
      </c>
      <c r="C48" s="21">
        <v>0</v>
      </c>
      <c r="D48" s="46" t="s">
        <v>1575</v>
      </c>
      <c r="E48" s="46" t="s">
        <v>1395</v>
      </c>
      <c r="F48" s="23">
        <v>2</v>
      </c>
    </row>
    <row r="49" spans="1:10" s="3" customFormat="1" ht="15.75" x14ac:dyDescent="0.25">
      <c r="A49" s="21"/>
      <c r="B49" s="21">
        <v>15</v>
      </c>
      <c r="C49" s="21">
        <v>0</v>
      </c>
      <c r="D49" s="22" t="s">
        <v>738</v>
      </c>
      <c r="E49" s="46" t="s">
        <v>702</v>
      </c>
      <c r="F49" s="23">
        <v>2</v>
      </c>
    </row>
    <row r="50" spans="1:10" ht="18.75" x14ac:dyDescent="0.3">
      <c r="A50" s="21"/>
      <c r="B50" s="21">
        <v>16</v>
      </c>
      <c r="C50" s="21">
        <v>0</v>
      </c>
      <c r="D50" s="46" t="s">
        <v>1397</v>
      </c>
      <c r="E50" s="46" t="s">
        <v>1396</v>
      </c>
      <c r="F50" s="23">
        <v>8</v>
      </c>
      <c r="G50" s="6"/>
      <c r="H50" s="6"/>
      <c r="I50" s="6"/>
      <c r="J50" s="6"/>
    </row>
    <row r="51" spans="1:10" ht="31.5" x14ac:dyDescent="0.3">
      <c r="A51" s="21"/>
      <c r="B51" s="21">
        <v>17</v>
      </c>
      <c r="C51" s="21">
        <v>0</v>
      </c>
      <c r="D51" s="46" t="s">
        <v>1399</v>
      </c>
      <c r="E51" s="46" t="s">
        <v>1398</v>
      </c>
      <c r="F51" s="23">
        <v>3</v>
      </c>
      <c r="G51" s="6"/>
      <c r="H51" s="6"/>
      <c r="I51" s="6"/>
      <c r="J51" s="6"/>
    </row>
    <row r="52" spans="1:10" ht="31.5" x14ac:dyDescent="0.3">
      <c r="A52" s="21"/>
      <c r="B52" s="21">
        <v>18</v>
      </c>
      <c r="C52" s="21">
        <v>0</v>
      </c>
      <c r="D52" s="46" t="s">
        <v>1400</v>
      </c>
      <c r="E52" s="46" t="s">
        <v>1574</v>
      </c>
      <c r="F52" s="23">
        <v>8</v>
      </c>
      <c r="G52" s="6"/>
      <c r="H52" s="6"/>
      <c r="I52" s="6"/>
      <c r="J52" s="6"/>
    </row>
    <row r="53" spans="1:10" ht="31.5" x14ac:dyDescent="0.3">
      <c r="A53" s="21"/>
      <c r="B53" s="21">
        <v>19</v>
      </c>
      <c r="C53" s="21">
        <v>0</v>
      </c>
      <c r="D53" s="46" t="s">
        <v>1402</v>
      </c>
      <c r="E53" s="46" t="s">
        <v>1401</v>
      </c>
      <c r="F53" s="23">
        <f>SUM(F54:F55)</f>
        <v>10</v>
      </c>
      <c r="G53" s="6"/>
      <c r="H53" s="6"/>
      <c r="I53" s="6"/>
      <c r="J53" s="6"/>
    </row>
    <row r="54" spans="1:10" ht="18.75" x14ac:dyDescent="0.3">
      <c r="A54" s="21"/>
      <c r="B54" s="21"/>
      <c r="C54" s="24">
        <v>1</v>
      </c>
      <c r="D54" s="77" t="s">
        <v>1622</v>
      </c>
      <c r="E54" s="77" t="s">
        <v>1614</v>
      </c>
      <c r="F54" s="78">
        <v>8</v>
      </c>
      <c r="G54" s="6"/>
      <c r="H54" s="6"/>
      <c r="I54" s="6"/>
      <c r="J54" s="6"/>
    </row>
    <row r="55" spans="1:10" ht="18.75" x14ac:dyDescent="0.3">
      <c r="A55" s="21"/>
      <c r="B55" s="21"/>
      <c r="C55" s="24">
        <v>2</v>
      </c>
      <c r="D55" s="77" t="s">
        <v>1639</v>
      </c>
      <c r="E55" s="77" t="s">
        <v>1615</v>
      </c>
      <c r="F55" s="78">
        <v>2</v>
      </c>
      <c r="G55" s="6"/>
      <c r="H55" s="6"/>
      <c r="I55" s="6"/>
      <c r="J55" s="6"/>
    </row>
    <row r="56" spans="1:10" ht="18.75" customHeight="1" x14ac:dyDescent="0.3">
      <c r="A56" s="21"/>
      <c r="B56" s="21">
        <v>20</v>
      </c>
      <c r="C56" s="21">
        <v>0</v>
      </c>
      <c r="D56" s="22" t="s">
        <v>1621</v>
      </c>
      <c r="E56" s="22" t="s">
        <v>1620</v>
      </c>
      <c r="F56" s="23">
        <f>SUM(F57:F58)</f>
        <v>18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1</v>
      </c>
      <c r="D57" s="68" t="s">
        <v>1619</v>
      </c>
      <c r="E57" s="68" t="s">
        <v>1616</v>
      </c>
      <c r="F57" s="30">
        <v>8</v>
      </c>
      <c r="G57" s="6"/>
      <c r="H57" s="6"/>
      <c r="I57" s="6"/>
      <c r="J57" s="6"/>
    </row>
    <row r="58" spans="1:10" ht="18.75" customHeight="1" x14ac:dyDescent="0.3">
      <c r="A58" s="21"/>
      <c r="B58" s="21"/>
      <c r="C58" s="24">
        <v>2</v>
      </c>
      <c r="D58" s="68" t="s">
        <v>1618</v>
      </c>
      <c r="E58" s="68" t="s">
        <v>1617</v>
      </c>
      <c r="F58" s="30">
        <v>10</v>
      </c>
      <c r="G58" s="6"/>
      <c r="H58" s="6"/>
      <c r="I58" s="6"/>
      <c r="J58" s="6"/>
    </row>
    <row r="59" spans="1:10" ht="17.25" x14ac:dyDescent="0.25">
      <c r="A59" s="21"/>
      <c r="B59" s="51" t="s">
        <v>1305</v>
      </c>
      <c r="C59" s="48"/>
      <c r="D59" s="50" t="s">
        <v>770</v>
      </c>
      <c r="E59" s="67" t="s">
        <v>666</v>
      </c>
      <c r="F59" s="54">
        <f>SUM(F60:F62,F67,F71)</f>
        <v>189</v>
      </c>
      <c r="G59" s="3"/>
      <c r="H59" s="3"/>
      <c r="I59" s="3"/>
      <c r="J59" s="3"/>
    </row>
    <row r="60" spans="1:10" ht="31.5" x14ac:dyDescent="0.25">
      <c r="A60" s="21"/>
      <c r="B60" s="21">
        <v>21</v>
      </c>
      <c r="C60" s="21">
        <v>0</v>
      </c>
      <c r="D60" s="22" t="s">
        <v>1280</v>
      </c>
      <c r="E60" s="46" t="s">
        <v>1390</v>
      </c>
      <c r="F60" s="23">
        <v>8</v>
      </c>
      <c r="G60" s="3"/>
      <c r="H60" s="3"/>
      <c r="I60" s="3"/>
      <c r="J60" s="3"/>
    </row>
    <row r="61" spans="1:10" ht="15.75" x14ac:dyDescent="0.25">
      <c r="A61" s="21"/>
      <c r="B61" s="21">
        <v>22</v>
      </c>
      <c r="C61" s="21">
        <v>0</v>
      </c>
      <c r="D61" s="22" t="s">
        <v>1406</v>
      </c>
      <c r="E61" s="22" t="s">
        <v>1405</v>
      </c>
      <c r="F61" s="23">
        <v>16</v>
      </c>
      <c r="G61" s="3"/>
      <c r="H61" s="3"/>
      <c r="I61" s="3"/>
      <c r="J61" s="3"/>
    </row>
    <row r="62" spans="1:10" s="3" customFormat="1" ht="31.5" x14ac:dyDescent="0.25">
      <c r="A62" s="21"/>
      <c r="B62" s="21">
        <v>23</v>
      </c>
      <c r="C62" s="21">
        <v>0</v>
      </c>
      <c r="D62" s="22" t="s">
        <v>1408</v>
      </c>
      <c r="E62" s="22" t="s">
        <v>1407</v>
      </c>
      <c r="F62" s="23">
        <f>SUM(F63:F66)</f>
        <v>82</v>
      </c>
    </row>
    <row r="63" spans="1:10" s="3" customFormat="1" ht="15.75" x14ac:dyDescent="0.25">
      <c r="A63" s="21"/>
      <c r="B63" s="21"/>
      <c r="C63" s="24">
        <v>1</v>
      </c>
      <c r="D63" s="68" t="s">
        <v>1412</v>
      </c>
      <c r="E63" s="68" t="s">
        <v>1413</v>
      </c>
      <c r="F63" s="30">
        <v>28</v>
      </c>
    </row>
    <row r="64" spans="1:10" s="3" customFormat="1" ht="15.75" x14ac:dyDescent="0.25">
      <c r="A64" s="21"/>
      <c r="B64" s="21"/>
      <c r="C64" s="24">
        <v>2</v>
      </c>
      <c r="D64" s="68" t="s">
        <v>136</v>
      </c>
      <c r="E64" s="68" t="s">
        <v>446</v>
      </c>
      <c r="F64" s="30">
        <v>13</v>
      </c>
    </row>
    <row r="65" spans="1:10" s="3" customFormat="1" ht="15.75" x14ac:dyDescent="0.25">
      <c r="A65" s="21"/>
      <c r="B65" s="21"/>
      <c r="C65" s="24">
        <v>3</v>
      </c>
      <c r="D65" s="68" t="s">
        <v>138</v>
      </c>
      <c r="E65" s="68" t="s">
        <v>328</v>
      </c>
      <c r="F65" s="30">
        <v>22</v>
      </c>
    </row>
    <row r="66" spans="1:10" s="3" customFormat="1" ht="15.75" x14ac:dyDescent="0.25">
      <c r="A66" s="21"/>
      <c r="B66" s="21"/>
      <c r="C66" s="24">
        <v>4</v>
      </c>
      <c r="D66" s="68" t="s">
        <v>804</v>
      </c>
      <c r="E66" s="68" t="s">
        <v>706</v>
      </c>
      <c r="F66" s="30">
        <v>19</v>
      </c>
    </row>
    <row r="67" spans="1:10" s="3" customFormat="1" ht="31.5" customHeight="1" x14ac:dyDescent="0.25">
      <c r="A67" s="21"/>
      <c r="B67" s="21">
        <v>24</v>
      </c>
      <c r="C67" s="24">
        <v>0</v>
      </c>
      <c r="D67" s="68" t="s">
        <v>1664</v>
      </c>
      <c r="E67" s="70" t="s">
        <v>1726</v>
      </c>
      <c r="F67" s="30">
        <f>SUM(F68:F70)</f>
        <v>42</v>
      </c>
    </row>
    <row r="68" spans="1:10" s="3" customFormat="1" ht="15.75" customHeight="1" x14ac:dyDescent="0.25">
      <c r="A68" s="21"/>
      <c r="B68" s="24"/>
      <c r="C68" s="24">
        <v>1</v>
      </c>
      <c r="D68" s="77" t="s">
        <v>129</v>
      </c>
      <c r="E68" s="68" t="s">
        <v>1731</v>
      </c>
      <c r="F68" s="30">
        <v>17</v>
      </c>
    </row>
    <row r="69" spans="1:10" s="3" customFormat="1" ht="15.75" customHeight="1" x14ac:dyDescent="0.25">
      <c r="A69" s="21"/>
      <c r="B69" s="24"/>
      <c r="C69" s="24">
        <v>2</v>
      </c>
      <c r="D69" s="77" t="s">
        <v>1734</v>
      </c>
      <c r="E69" s="68" t="s">
        <v>1732</v>
      </c>
      <c r="F69" s="30">
        <v>20</v>
      </c>
    </row>
    <row r="70" spans="1:10" s="3" customFormat="1" ht="15.75" customHeight="1" x14ac:dyDescent="0.25">
      <c r="A70" s="21"/>
      <c r="B70" s="24"/>
      <c r="C70" s="24">
        <v>3</v>
      </c>
      <c r="D70" s="77" t="s">
        <v>1735</v>
      </c>
      <c r="E70" s="68" t="s">
        <v>1733</v>
      </c>
      <c r="F70" s="30">
        <v>5</v>
      </c>
    </row>
    <row r="71" spans="1:10" s="3" customFormat="1" ht="18" customHeight="1" x14ac:dyDescent="0.25">
      <c r="A71" s="21"/>
      <c r="B71" s="21">
        <v>25</v>
      </c>
      <c r="C71" s="21">
        <v>0</v>
      </c>
      <c r="D71" s="46" t="s">
        <v>1410</v>
      </c>
      <c r="E71" s="22" t="s">
        <v>1409</v>
      </c>
      <c r="F71" s="23">
        <f>SUM(F72:F73)</f>
        <v>41</v>
      </c>
    </row>
    <row r="72" spans="1:10" s="3" customFormat="1" ht="18" customHeight="1" x14ac:dyDescent="0.25">
      <c r="A72" s="21"/>
      <c r="B72" s="21"/>
      <c r="C72" s="24">
        <v>1</v>
      </c>
      <c r="D72" s="77" t="s">
        <v>1729</v>
      </c>
      <c r="E72" s="68" t="s">
        <v>1727</v>
      </c>
      <c r="F72" s="30">
        <v>30</v>
      </c>
    </row>
    <row r="73" spans="1:10" s="3" customFormat="1" ht="18" customHeight="1" x14ac:dyDescent="0.25">
      <c r="A73" s="21"/>
      <c r="B73" s="21"/>
      <c r="C73" s="24">
        <v>2</v>
      </c>
      <c r="D73" s="77" t="s">
        <v>1730</v>
      </c>
      <c r="E73" s="68" t="s">
        <v>1728</v>
      </c>
      <c r="F73" s="30">
        <v>11</v>
      </c>
    </row>
    <row r="74" spans="1:10" s="3" customFormat="1" ht="17.25" x14ac:dyDescent="0.25">
      <c r="A74" s="21"/>
      <c r="B74" s="51" t="s">
        <v>1376</v>
      </c>
      <c r="C74" s="48"/>
      <c r="D74" s="67" t="s">
        <v>1377</v>
      </c>
      <c r="E74" s="50" t="s">
        <v>1378</v>
      </c>
      <c r="F74" s="54">
        <f>SUM(F75:F77,F80)</f>
        <v>78</v>
      </c>
      <c r="G74"/>
      <c r="H74"/>
      <c r="I74"/>
      <c r="J74"/>
    </row>
    <row r="75" spans="1:10" s="3" customFormat="1" ht="31.5" x14ac:dyDescent="0.25">
      <c r="A75" s="21"/>
      <c r="B75" s="21">
        <v>26</v>
      </c>
      <c r="C75" s="21">
        <v>0</v>
      </c>
      <c r="D75" s="22" t="s">
        <v>1280</v>
      </c>
      <c r="E75" s="46" t="s">
        <v>1390</v>
      </c>
      <c r="F75" s="23">
        <v>11</v>
      </c>
      <c r="G75"/>
      <c r="H75"/>
      <c r="I75"/>
      <c r="J75"/>
    </row>
    <row r="76" spans="1:10" s="3" customFormat="1" ht="18.75" x14ac:dyDescent="0.3">
      <c r="A76" s="21"/>
      <c r="B76" s="21">
        <v>27</v>
      </c>
      <c r="C76" s="21">
        <v>0</v>
      </c>
      <c r="D76" s="46" t="s">
        <v>1576</v>
      </c>
      <c r="E76" s="46" t="s">
        <v>1577</v>
      </c>
      <c r="F76" s="23">
        <v>11</v>
      </c>
      <c r="G76" s="6"/>
      <c r="H76" s="6"/>
      <c r="I76" s="6"/>
      <c r="J76" s="6"/>
    </row>
    <row r="77" spans="1:10" s="3" customFormat="1" ht="18.75" x14ac:dyDescent="0.3">
      <c r="A77" s="10"/>
      <c r="B77" s="21">
        <v>28</v>
      </c>
      <c r="C77" s="21">
        <v>0</v>
      </c>
      <c r="D77" s="22" t="s">
        <v>31</v>
      </c>
      <c r="E77" s="22" t="s">
        <v>1414</v>
      </c>
      <c r="F77" s="30">
        <f>SUM(F78:F79)</f>
        <v>43</v>
      </c>
      <c r="G77" s="6"/>
      <c r="H77" s="6"/>
      <c r="I77" s="6"/>
      <c r="J77" s="6"/>
    </row>
    <row r="78" spans="1:10" s="3" customFormat="1" ht="18.75" x14ac:dyDescent="0.3">
      <c r="A78" s="10"/>
      <c r="B78" s="21"/>
      <c r="C78" s="21">
        <v>1</v>
      </c>
      <c r="D78" s="22" t="s">
        <v>1738</v>
      </c>
      <c r="E78" s="22" t="s">
        <v>1739</v>
      </c>
      <c r="F78" s="30">
        <v>28</v>
      </c>
      <c r="G78" s="6"/>
      <c r="H78" s="6"/>
      <c r="I78" s="6"/>
      <c r="J78" s="6"/>
    </row>
    <row r="79" spans="1:10" s="3" customFormat="1" ht="18.75" x14ac:dyDescent="0.3">
      <c r="A79" s="10"/>
      <c r="B79" s="21"/>
      <c r="C79" s="21">
        <v>2</v>
      </c>
      <c r="D79" s="46" t="s">
        <v>1737</v>
      </c>
      <c r="E79" s="22" t="s">
        <v>1736</v>
      </c>
      <c r="F79" s="30">
        <v>15</v>
      </c>
      <c r="G79" s="6"/>
      <c r="H79" s="6"/>
      <c r="I79" s="6"/>
      <c r="J79" s="6"/>
    </row>
    <row r="80" spans="1:10" s="4" customFormat="1" ht="31.5" x14ac:dyDescent="0.3">
      <c r="A80" s="17"/>
      <c r="B80" s="21">
        <v>29</v>
      </c>
      <c r="C80" s="21">
        <v>0</v>
      </c>
      <c r="D80" s="22" t="s">
        <v>1418</v>
      </c>
      <c r="E80" s="22" t="s">
        <v>1417</v>
      </c>
      <c r="F80" s="23">
        <v>13</v>
      </c>
    </row>
    <row r="81" spans="1:6" s="3" customFormat="1" ht="34.5" x14ac:dyDescent="0.25">
      <c r="A81" s="17"/>
      <c r="B81" s="51" t="s">
        <v>1379</v>
      </c>
      <c r="C81" s="48"/>
      <c r="D81" s="50" t="s">
        <v>1381</v>
      </c>
      <c r="E81" s="50" t="s">
        <v>1380</v>
      </c>
      <c r="F81" s="20">
        <f>SUM(F82,F83,F87,F91)</f>
        <v>148</v>
      </c>
    </row>
    <row r="82" spans="1:6" s="8" customFormat="1" ht="47.25" x14ac:dyDescent="0.25">
      <c r="A82" s="21"/>
      <c r="B82" s="21">
        <v>30</v>
      </c>
      <c r="C82" s="21">
        <v>0</v>
      </c>
      <c r="D82" s="46" t="s">
        <v>1426</v>
      </c>
      <c r="E82" s="46" t="s">
        <v>1740</v>
      </c>
      <c r="F82" s="23">
        <v>16</v>
      </c>
    </row>
    <row r="83" spans="1:6" s="8" customFormat="1" ht="15.75" x14ac:dyDescent="0.25">
      <c r="A83" s="24"/>
      <c r="B83" s="21">
        <v>31</v>
      </c>
      <c r="C83" s="21">
        <v>0</v>
      </c>
      <c r="D83" s="46" t="s">
        <v>1420</v>
      </c>
      <c r="E83" s="46" t="s">
        <v>1419</v>
      </c>
      <c r="F83" s="30">
        <f>SUM(F84:F86)</f>
        <v>49</v>
      </c>
    </row>
    <row r="84" spans="1:6" s="8" customFormat="1" ht="15.75" x14ac:dyDescent="0.25">
      <c r="A84" s="24"/>
      <c r="B84" s="21"/>
      <c r="C84" s="24">
        <v>1</v>
      </c>
      <c r="D84" s="77" t="s">
        <v>1625</v>
      </c>
      <c r="E84" s="77" t="s">
        <v>1623</v>
      </c>
      <c r="F84" s="30">
        <v>25</v>
      </c>
    </row>
    <row r="85" spans="1:6" s="8" customFormat="1" ht="15.75" x14ac:dyDescent="0.25">
      <c r="A85" s="24"/>
      <c r="B85" s="21"/>
      <c r="C85" s="24">
        <v>2</v>
      </c>
      <c r="D85" s="77" t="s">
        <v>1626</v>
      </c>
      <c r="E85" s="77" t="s">
        <v>1624</v>
      </c>
      <c r="F85" s="30">
        <v>10</v>
      </c>
    </row>
    <row r="86" spans="1:6" s="3" customFormat="1" ht="15.75" x14ac:dyDescent="0.25">
      <c r="A86" s="24"/>
      <c r="B86" s="21"/>
      <c r="C86" s="24">
        <v>3</v>
      </c>
      <c r="D86" s="77" t="s">
        <v>1473</v>
      </c>
      <c r="E86" s="77" t="s">
        <v>1348</v>
      </c>
      <c r="F86" s="30">
        <v>14</v>
      </c>
    </row>
    <row r="87" spans="1:6" s="3" customFormat="1" ht="31.5" x14ac:dyDescent="0.25">
      <c r="A87" s="21"/>
      <c r="B87" s="21">
        <v>32</v>
      </c>
      <c r="C87" s="21">
        <v>0</v>
      </c>
      <c r="D87" s="22" t="s">
        <v>1422</v>
      </c>
      <c r="E87" s="22" t="s">
        <v>1421</v>
      </c>
      <c r="F87" s="23">
        <f>SUM(F88:F90)</f>
        <v>49</v>
      </c>
    </row>
    <row r="88" spans="1:6" s="3" customFormat="1" ht="15.75" x14ac:dyDescent="0.25">
      <c r="A88" s="21"/>
      <c r="B88" s="21"/>
      <c r="C88" s="24">
        <v>1</v>
      </c>
      <c r="D88" s="68" t="s">
        <v>35</v>
      </c>
      <c r="E88" s="68" t="s">
        <v>1627</v>
      </c>
      <c r="F88" s="30">
        <v>20</v>
      </c>
    </row>
    <row r="89" spans="1:6" s="3" customFormat="1" ht="15.75" x14ac:dyDescent="0.25">
      <c r="A89" s="21"/>
      <c r="B89" s="21"/>
      <c r="C89" s="24">
        <v>2</v>
      </c>
      <c r="D89" s="68" t="s">
        <v>1629</v>
      </c>
      <c r="E89" s="68" t="s">
        <v>1628</v>
      </c>
      <c r="F89" s="30">
        <v>13</v>
      </c>
    </row>
    <row r="90" spans="1:6" s="3" customFormat="1" ht="15.75" x14ac:dyDescent="0.25">
      <c r="A90" s="21"/>
      <c r="B90" s="21"/>
      <c r="C90" s="24">
        <v>3</v>
      </c>
      <c r="D90" s="68" t="s">
        <v>1742</v>
      </c>
      <c r="E90" s="68" t="s">
        <v>1741</v>
      </c>
      <c r="F90" s="30">
        <v>16</v>
      </c>
    </row>
    <row r="91" spans="1:6" s="3" customFormat="1" ht="31.5" x14ac:dyDescent="0.25">
      <c r="A91" s="21"/>
      <c r="B91" s="21">
        <v>33</v>
      </c>
      <c r="C91" s="21">
        <v>0</v>
      </c>
      <c r="D91" s="46" t="s">
        <v>1424</v>
      </c>
      <c r="E91" s="47" t="s">
        <v>1423</v>
      </c>
      <c r="F91" s="54">
        <f>SUM(F92:F94)</f>
        <v>34</v>
      </c>
    </row>
    <row r="92" spans="1:6" s="3" customFormat="1" ht="15.75" x14ac:dyDescent="0.25">
      <c r="A92" s="21"/>
      <c r="B92" s="21"/>
      <c r="C92" s="24">
        <v>1</v>
      </c>
      <c r="D92" s="77" t="s">
        <v>1665</v>
      </c>
      <c r="E92" s="79" t="s">
        <v>1630</v>
      </c>
      <c r="F92" s="80">
        <v>20</v>
      </c>
    </row>
    <row r="93" spans="1:6" s="3" customFormat="1" ht="15.75" x14ac:dyDescent="0.25">
      <c r="A93" s="21"/>
      <c r="B93" s="21"/>
      <c r="C93" s="24">
        <v>2</v>
      </c>
      <c r="D93" s="77" t="s">
        <v>1634</v>
      </c>
      <c r="E93" s="79" t="s">
        <v>1631</v>
      </c>
      <c r="F93" s="80">
        <v>10</v>
      </c>
    </row>
    <row r="94" spans="1:6" s="3" customFormat="1" ht="15.75" x14ac:dyDescent="0.25">
      <c r="A94" s="21"/>
      <c r="B94" s="21"/>
      <c r="C94" s="24">
        <v>4</v>
      </c>
      <c r="D94" s="77" t="s">
        <v>1636</v>
      </c>
      <c r="E94" s="79" t="s">
        <v>1633</v>
      </c>
      <c r="F94" s="80">
        <v>4</v>
      </c>
    </row>
    <row r="95" spans="1:6" s="3" customFormat="1" ht="18.75" x14ac:dyDescent="0.25">
      <c r="A95" s="21"/>
      <c r="B95" s="51" t="s">
        <v>1382</v>
      </c>
      <c r="C95" s="48"/>
      <c r="D95" s="50" t="s">
        <v>1384</v>
      </c>
      <c r="E95" s="50" t="s">
        <v>1383</v>
      </c>
      <c r="F95" s="69">
        <f>SUM(F96,F101,F102,F103,F110,F111,F115,F116)</f>
        <v>390</v>
      </c>
    </row>
    <row r="96" spans="1:6" s="3" customFormat="1" ht="31.5" x14ac:dyDescent="0.25">
      <c r="A96" s="21"/>
      <c r="B96" s="21">
        <v>34</v>
      </c>
      <c r="C96" s="21">
        <v>0</v>
      </c>
      <c r="D96" s="23" t="s">
        <v>1429</v>
      </c>
      <c r="E96" s="22" t="s">
        <v>1428</v>
      </c>
      <c r="F96" s="22">
        <f>SUM(F97:F100)</f>
        <v>82</v>
      </c>
    </row>
    <row r="97" spans="1:6" s="3" customFormat="1" ht="15.75" x14ac:dyDescent="0.25">
      <c r="A97" s="21"/>
      <c r="B97" s="21"/>
      <c r="C97" s="24">
        <v>1</v>
      </c>
      <c r="D97" s="30" t="s">
        <v>1430</v>
      </c>
      <c r="E97" s="68" t="s">
        <v>1104</v>
      </c>
      <c r="F97" s="68">
        <v>66</v>
      </c>
    </row>
    <row r="98" spans="1:6" s="3" customFormat="1" ht="15.75" x14ac:dyDescent="0.25">
      <c r="A98" s="21"/>
      <c r="B98" s="21"/>
      <c r="C98" s="24">
        <v>2</v>
      </c>
      <c r="D98" s="30" t="s">
        <v>1412</v>
      </c>
      <c r="E98" s="68" t="s">
        <v>1413</v>
      </c>
      <c r="F98" s="68">
        <v>4</v>
      </c>
    </row>
    <row r="99" spans="1:6" ht="15.75" x14ac:dyDescent="0.25">
      <c r="A99" s="21"/>
      <c r="B99" s="21"/>
      <c r="C99" s="24">
        <v>3</v>
      </c>
      <c r="D99" s="30" t="s">
        <v>1473</v>
      </c>
      <c r="E99" s="68" t="s">
        <v>1348</v>
      </c>
      <c r="F99" s="68">
        <v>11</v>
      </c>
    </row>
    <row r="100" spans="1:6" ht="15.75" x14ac:dyDescent="0.25">
      <c r="A100" s="21"/>
      <c r="B100" s="21"/>
      <c r="C100" s="24">
        <v>4</v>
      </c>
      <c r="D100" s="30" t="s">
        <v>1744</v>
      </c>
      <c r="E100" s="68" t="s">
        <v>667</v>
      </c>
      <c r="F100" s="68">
        <v>1</v>
      </c>
    </row>
    <row r="101" spans="1:6" s="3" customFormat="1" ht="31.5" x14ac:dyDescent="0.25">
      <c r="A101" s="21"/>
      <c r="B101" s="21">
        <v>35</v>
      </c>
      <c r="C101" s="21">
        <v>0</v>
      </c>
      <c r="D101" s="22" t="s">
        <v>1434</v>
      </c>
      <c r="E101" s="22" t="s">
        <v>1433</v>
      </c>
      <c r="F101" s="23">
        <v>19</v>
      </c>
    </row>
    <row r="102" spans="1:6" s="3" customFormat="1" ht="31.5" x14ac:dyDescent="0.25">
      <c r="A102" s="21"/>
      <c r="B102" s="21">
        <v>36</v>
      </c>
      <c r="C102" s="21">
        <v>0</v>
      </c>
      <c r="D102" s="22" t="s">
        <v>1436</v>
      </c>
      <c r="E102" s="22" t="s">
        <v>1435</v>
      </c>
      <c r="F102" s="23">
        <v>39</v>
      </c>
    </row>
    <row r="103" spans="1:6" s="3" customFormat="1" ht="19.5" customHeight="1" x14ac:dyDescent="0.25">
      <c r="A103" s="21"/>
      <c r="B103" s="21">
        <v>37</v>
      </c>
      <c r="C103" s="21">
        <v>0</v>
      </c>
      <c r="D103" s="22" t="s">
        <v>1437</v>
      </c>
      <c r="E103" s="22" t="s">
        <v>1438</v>
      </c>
      <c r="F103" s="23">
        <f>SUM(F104:F109)</f>
        <v>169</v>
      </c>
    </row>
    <row r="104" spans="1:6" s="3" customFormat="1" ht="15.75" x14ac:dyDescent="0.25">
      <c r="A104" s="21"/>
      <c r="B104" s="21"/>
      <c r="C104" s="24">
        <v>1</v>
      </c>
      <c r="D104" s="68" t="s">
        <v>1439</v>
      </c>
      <c r="E104" s="68" t="s">
        <v>1445</v>
      </c>
      <c r="F104" s="30">
        <v>39</v>
      </c>
    </row>
    <row r="105" spans="1:6" s="3" customFormat="1" ht="15.75" x14ac:dyDescent="0.25">
      <c r="A105" s="21"/>
      <c r="B105" s="21"/>
      <c r="C105" s="24">
        <v>2</v>
      </c>
      <c r="D105" s="68" t="s">
        <v>129</v>
      </c>
      <c r="E105" s="68" t="s">
        <v>1731</v>
      </c>
      <c r="F105" s="30">
        <v>2</v>
      </c>
    </row>
    <row r="106" spans="1:6" s="3" customFormat="1" ht="15.75" x14ac:dyDescent="0.25">
      <c r="A106" s="21"/>
      <c r="B106" s="21"/>
      <c r="C106" s="24">
        <v>3</v>
      </c>
      <c r="D106" s="68" t="s">
        <v>136</v>
      </c>
      <c r="E106" s="68" t="s">
        <v>446</v>
      </c>
      <c r="F106" s="30">
        <v>1</v>
      </c>
    </row>
    <row r="107" spans="1:6" s="3" customFormat="1" ht="15.75" x14ac:dyDescent="0.25">
      <c r="A107" s="21"/>
      <c r="B107" s="21"/>
      <c r="C107" s="24">
        <v>4</v>
      </c>
      <c r="D107" s="68" t="s">
        <v>138</v>
      </c>
      <c r="E107" s="68" t="s">
        <v>328</v>
      </c>
      <c r="F107" s="30">
        <v>33</v>
      </c>
    </row>
    <row r="108" spans="1:6" s="3" customFormat="1" ht="15.75" x14ac:dyDescent="0.25">
      <c r="A108" s="21"/>
      <c r="B108" s="21"/>
      <c r="C108" s="24">
        <v>5</v>
      </c>
      <c r="D108" s="68" t="s">
        <v>1745</v>
      </c>
      <c r="E108" s="68" t="s">
        <v>1746</v>
      </c>
      <c r="F108" s="30">
        <v>60</v>
      </c>
    </row>
    <row r="109" spans="1:6" ht="30" x14ac:dyDescent="0.25">
      <c r="A109" s="21"/>
      <c r="B109" s="21"/>
      <c r="C109" s="24">
        <v>6</v>
      </c>
      <c r="D109" s="68" t="s">
        <v>1747</v>
      </c>
      <c r="E109" s="68" t="s">
        <v>1748</v>
      </c>
      <c r="F109" s="30">
        <v>34</v>
      </c>
    </row>
    <row r="110" spans="1:6" ht="31.5" x14ac:dyDescent="0.25">
      <c r="A110" s="21"/>
      <c r="B110" s="21">
        <v>38</v>
      </c>
      <c r="C110" s="21">
        <v>0</v>
      </c>
      <c r="D110" s="22" t="s">
        <v>1447</v>
      </c>
      <c r="E110" s="22" t="s">
        <v>1446</v>
      </c>
      <c r="F110" s="23">
        <v>10</v>
      </c>
    </row>
    <row r="111" spans="1:6" ht="31.5" x14ac:dyDescent="0.25">
      <c r="A111" s="21"/>
      <c r="B111" s="21">
        <v>39</v>
      </c>
      <c r="C111" s="21">
        <v>0</v>
      </c>
      <c r="D111" s="22" t="s">
        <v>1430</v>
      </c>
      <c r="E111" s="22" t="s">
        <v>1448</v>
      </c>
      <c r="F111" s="23">
        <f>SUM(F112:F114)</f>
        <v>44</v>
      </c>
    </row>
    <row r="112" spans="1:6" ht="15.75" x14ac:dyDescent="0.25">
      <c r="A112" s="21"/>
      <c r="B112" s="21"/>
      <c r="C112" s="24">
        <v>1</v>
      </c>
      <c r="D112" s="68" t="s">
        <v>1646</v>
      </c>
      <c r="E112" s="68" t="s">
        <v>1645</v>
      </c>
      <c r="F112" s="30">
        <v>21</v>
      </c>
    </row>
    <row r="113" spans="1:10" ht="15.75" x14ac:dyDescent="0.25">
      <c r="A113" s="21"/>
      <c r="B113" s="21"/>
      <c r="C113" s="24">
        <v>2</v>
      </c>
      <c r="D113" s="68" t="s">
        <v>1647</v>
      </c>
      <c r="E113" s="68" t="s">
        <v>1648</v>
      </c>
      <c r="F113" s="30">
        <v>5</v>
      </c>
    </row>
    <row r="114" spans="1:10" ht="15.75" x14ac:dyDescent="0.25">
      <c r="A114" s="21"/>
      <c r="B114" s="21"/>
      <c r="C114" s="24">
        <v>3</v>
      </c>
      <c r="D114" s="68" t="s">
        <v>201</v>
      </c>
      <c r="E114" s="68" t="s">
        <v>321</v>
      </c>
      <c r="F114" s="30">
        <v>18</v>
      </c>
    </row>
    <row r="115" spans="1:10" s="3" customFormat="1" ht="15.75" x14ac:dyDescent="0.25">
      <c r="A115" s="21"/>
      <c r="B115" s="21">
        <v>40</v>
      </c>
      <c r="C115" s="21">
        <v>0</v>
      </c>
      <c r="D115" s="22" t="s">
        <v>1452</v>
      </c>
      <c r="E115" s="22" t="s">
        <v>1449</v>
      </c>
      <c r="F115" s="23">
        <v>4</v>
      </c>
    </row>
    <row r="116" spans="1:10" s="3" customFormat="1" ht="31.5" x14ac:dyDescent="0.25">
      <c r="A116" s="21"/>
      <c r="B116" s="21">
        <v>41</v>
      </c>
      <c r="C116" s="21">
        <v>0</v>
      </c>
      <c r="D116" s="22" t="s">
        <v>1451</v>
      </c>
      <c r="E116" s="22" t="s">
        <v>1450</v>
      </c>
      <c r="F116" s="23">
        <f>SUM(F117:F119)</f>
        <v>23</v>
      </c>
    </row>
    <row r="117" spans="1:10" s="3" customFormat="1" ht="15.75" x14ac:dyDescent="0.25">
      <c r="A117" s="21"/>
      <c r="B117" s="21"/>
      <c r="C117" s="81">
        <v>1</v>
      </c>
      <c r="D117" s="68" t="s">
        <v>738</v>
      </c>
      <c r="E117" s="68" t="s">
        <v>1652</v>
      </c>
      <c r="F117" s="68">
        <v>5</v>
      </c>
    </row>
    <row r="118" spans="1:10" s="3" customFormat="1" ht="15.75" x14ac:dyDescent="0.25">
      <c r="A118" s="21"/>
      <c r="B118" s="21"/>
      <c r="C118" s="81">
        <v>2</v>
      </c>
      <c r="D118" s="68" t="s">
        <v>1750</v>
      </c>
      <c r="E118" s="68" t="s">
        <v>1749</v>
      </c>
      <c r="F118" s="68">
        <v>6</v>
      </c>
    </row>
    <row r="119" spans="1:10" s="32" customFormat="1" ht="15.75" x14ac:dyDescent="0.25">
      <c r="A119" s="21"/>
      <c r="B119" s="21"/>
      <c r="C119" s="81">
        <v>3</v>
      </c>
      <c r="D119" s="68" t="s">
        <v>1657</v>
      </c>
      <c r="E119" s="68" t="s">
        <v>1751</v>
      </c>
      <c r="F119" s="68">
        <v>12</v>
      </c>
      <c r="G119" s="3"/>
      <c r="H119" s="3"/>
      <c r="I119" s="3"/>
      <c r="J119" s="3"/>
    </row>
    <row r="120" spans="1:10" s="32" customFormat="1" ht="18.75" x14ac:dyDescent="0.25">
      <c r="A120" s="17"/>
      <c r="B120" s="56"/>
      <c r="C120" s="48"/>
      <c r="D120" s="50"/>
      <c r="E120" s="50"/>
      <c r="F120" s="54"/>
      <c r="G120" s="3"/>
      <c r="H120" s="3"/>
      <c r="I120" s="3"/>
      <c r="J120" s="3"/>
    </row>
    <row r="121" spans="1:10" s="32" customFormat="1" ht="18.75" x14ac:dyDescent="0.25">
      <c r="A121" s="17"/>
      <c r="B121" s="56"/>
      <c r="C121" s="48"/>
      <c r="D121" s="50"/>
      <c r="E121" s="50"/>
      <c r="F121" s="54"/>
      <c r="G121" s="3"/>
      <c r="H121" s="3"/>
      <c r="I121" s="3"/>
      <c r="J121" s="3"/>
    </row>
    <row r="122" spans="1:10" s="32" customFormat="1" ht="18.75" x14ac:dyDescent="0.25">
      <c r="A122" s="17">
        <v>3</v>
      </c>
      <c r="B122" s="57"/>
      <c r="C122" s="48"/>
      <c r="D122" s="19" t="s">
        <v>1385</v>
      </c>
      <c r="E122" s="19" t="s">
        <v>1386</v>
      </c>
      <c r="F122" s="20">
        <f>SUM(F123,F138,F149,F173,F179)</f>
        <v>795</v>
      </c>
      <c r="G122" s="3"/>
      <c r="H122" s="3"/>
      <c r="I122" s="3"/>
      <c r="J122" s="3"/>
    </row>
    <row r="123" spans="1:10" s="32" customFormat="1" ht="34.5" x14ac:dyDescent="0.25">
      <c r="A123" s="17"/>
      <c r="B123" s="56" t="s">
        <v>1387</v>
      </c>
      <c r="C123" s="48"/>
      <c r="D123" s="50" t="s">
        <v>1388</v>
      </c>
      <c r="E123" s="50" t="s">
        <v>1389</v>
      </c>
      <c r="F123" s="54">
        <f>SUM(F124,F125,F130,F133)</f>
        <v>119</v>
      </c>
      <c r="G123" s="3"/>
      <c r="H123" s="3"/>
      <c r="I123" s="3"/>
      <c r="J123" s="3"/>
    </row>
    <row r="124" spans="1:10" s="32" customFormat="1" ht="31.5" x14ac:dyDescent="0.25">
      <c r="A124" s="21"/>
      <c r="B124" s="21">
        <v>42</v>
      </c>
      <c r="C124" s="21">
        <v>0</v>
      </c>
      <c r="D124" s="22" t="s">
        <v>1280</v>
      </c>
      <c r="E124" s="46" t="s">
        <v>1390</v>
      </c>
      <c r="F124" s="23">
        <v>4</v>
      </c>
      <c r="G124" s="3"/>
      <c r="H124" s="3"/>
      <c r="I124" s="3"/>
      <c r="J124" s="3"/>
    </row>
    <row r="125" spans="1:10" s="32" customFormat="1" ht="31.5" x14ac:dyDescent="0.25">
      <c r="A125" s="21"/>
      <c r="B125" s="21">
        <v>43</v>
      </c>
      <c r="C125" s="21">
        <v>0</v>
      </c>
      <c r="D125" s="22" t="s">
        <v>73</v>
      </c>
      <c r="E125" s="22" t="s">
        <v>1468</v>
      </c>
      <c r="F125" s="23">
        <f>SUM(F126:F129)</f>
        <v>40</v>
      </c>
      <c r="G125" s="3"/>
      <c r="H125" s="3"/>
      <c r="I125" s="3"/>
      <c r="J125" s="3"/>
    </row>
    <row r="126" spans="1:10" s="32" customFormat="1" ht="30" x14ac:dyDescent="0.25">
      <c r="A126" s="21"/>
      <c r="B126" s="21"/>
      <c r="C126" s="24">
        <v>1</v>
      </c>
      <c r="D126" s="68" t="s">
        <v>181</v>
      </c>
      <c r="E126" s="68" t="s">
        <v>1469</v>
      </c>
      <c r="F126" s="30">
        <v>30</v>
      </c>
      <c r="G126" s="3"/>
      <c r="H126" s="3"/>
      <c r="I126" s="3"/>
      <c r="J126" s="3"/>
    </row>
    <row r="127" spans="1:10" s="32" customFormat="1" ht="15.75" x14ac:dyDescent="0.25">
      <c r="A127" s="21"/>
      <c r="B127" s="21"/>
      <c r="C127" s="24">
        <v>2</v>
      </c>
      <c r="D127" s="68" t="s">
        <v>1470</v>
      </c>
      <c r="E127" s="68" t="s">
        <v>1474</v>
      </c>
      <c r="F127" s="30">
        <v>2</v>
      </c>
      <c r="G127" s="3"/>
      <c r="H127" s="3"/>
      <c r="I127" s="3"/>
      <c r="J127" s="3"/>
    </row>
    <row r="128" spans="1:10" s="32" customFormat="1" ht="15.75" x14ac:dyDescent="0.25">
      <c r="A128" s="21"/>
      <c r="B128" s="21"/>
      <c r="C128" s="24">
        <v>3</v>
      </c>
      <c r="D128" s="68" t="s">
        <v>136</v>
      </c>
      <c r="E128" s="68" t="s">
        <v>1668</v>
      </c>
      <c r="F128" s="30">
        <v>7</v>
      </c>
      <c r="G128" s="3"/>
      <c r="H128" s="3"/>
      <c r="I128" s="3"/>
      <c r="J128" s="3"/>
    </row>
    <row r="129" spans="1:10" s="32" customFormat="1" ht="15.75" x14ac:dyDescent="0.25">
      <c r="A129" s="21"/>
      <c r="B129" s="21"/>
      <c r="C129" s="24">
        <v>4</v>
      </c>
      <c r="D129" s="30" t="s">
        <v>1473</v>
      </c>
      <c r="E129" s="30" t="s">
        <v>1348</v>
      </c>
      <c r="F129" s="30">
        <v>1</v>
      </c>
      <c r="G129" s="3"/>
      <c r="H129" s="3"/>
      <c r="I129" s="3"/>
      <c r="J129" s="3"/>
    </row>
    <row r="130" spans="1:10" ht="31.5" x14ac:dyDescent="0.25">
      <c r="A130" s="21"/>
      <c r="B130" s="21">
        <v>44</v>
      </c>
      <c r="C130" s="21">
        <v>0</v>
      </c>
      <c r="D130" s="22" t="s">
        <v>1460</v>
      </c>
      <c r="E130" s="22" t="s">
        <v>1461</v>
      </c>
      <c r="F130" s="23">
        <f>SUM(F131:F132)</f>
        <v>21</v>
      </c>
    </row>
    <row r="131" spans="1:10" ht="15.75" x14ac:dyDescent="0.25">
      <c r="A131" s="21"/>
      <c r="B131" s="21"/>
      <c r="C131" s="24">
        <v>1</v>
      </c>
      <c r="D131" s="68" t="s">
        <v>1315</v>
      </c>
      <c r="E131" s="68" t="s">
        <v>1314</v>
      </c>
      <c r="F131" s="30">
        <v>3</v>
      </c>
    </row>
    <row r="132" spans="1:10" ht="15.75" x14ac:dyDescent="0.25">
      <c r="A132" s="21"/>
      <c r="B132" s="21"/>
      <c r="C132" s="24">
        <v>2</v>
      </c>
      <c r="D132" s="68" t="s">
        <v>1050</v>
      </c>
      <c r="E132" s="68" t="s">
        <v>1752</v>
      </c>
      <c r="F132" s="30">
        <v>18</v>
      </c>
    </row>
    <row r="133" spans="1:10" ht="47.25" x14ac:dyDescent="0.25">
      <c r="A133" s="21"/>
      <c r="B133" s="21">
        <v>45</v>
      </c>
      <c r="C133" s="21">
        <v>0</v>
      </c>
      <c r="D133" s="22" t="s">
        <v>1463</v>
      </c>
      <c r="E133" s="22" t="s">
        <v>1462</v>
      </c>
      <c r="F133" s="23">
        <f>SUM(F134:F137)</f>
        <v>54</v>
      </c>
    </row>
    <row r="134" spans="1:10" ht="15.75" x14ac:dyDescent="0.25">
      <c r="A134" s="21"/>
      <c r="B134" s="21"/>
      <c r="C134" s="24">
        <v>1</v>
      </c>
      <c r="D134" s="68" t="s">
        <v>1315</v>
      </c>
      <c r="E134" s="68" t="s">
        <v>1314</v>
      </c>
      <c r="F134" s="30">
        <v>13</v>
      </c>
    </row>
    <row r="135" spans="1:10" ht="15.75" x14ac:dyDescent="0.25">
      <c r="A135" s="21"/>
      <c r="B135" s="21"/>
      <c r="C135" s="24">
        <v>2</v>
      </c>
      <c r="D135" s="68" t="s">
        <v>1464</v>
      </c>
      <c r="E135" s="68" t="s">
        <v>1465</v>
      </c>
      <c r="F135" s="30">
        <v>15</v>
      </c>
    </row>
    <row r="136" spans="1:10" ht="15.75" x14ac:dyDescent="0.25">
      <c r="A136" s="21"/>
      <c r="B136" s="21"/>
      <c r="C136" s="24">
        <v>3</v>
      </c>
      <c r="D136" s="68" t="s">
        <v>53</v>
      </c>
      <c r="E136" s="68" t="s">
        <v>1570</v>
      </c>
      <c r="F136" s="23">
        <v>7</v>
      </c>
    </row>
    <row r="137" spans="1:10" ht="15.75" x14ac:dyDescent="0.25">
      <c r="A137" s="21"/>
      <c r="B137" s="21"/>
      <c r="C137" s="24">
        <v>4</v>
      </c>
      <c r="D137" s="68" t="s">
        <v>1473</v>
      </c>
      <c r="E137" s="68" t="s">
        <v>1348</v>
      </c>
      <c r="F137" s="30">
        <v>19</v>
      </c>
    </row>
    <row r="138" spans="1:10" ht="17.25" x14ac:dyDescent="0.25">
      <c r="A138" s="21"/>
      <c r="B138" s="48" t="s">
        <v>1453</v>
      </c>
      <c r="C138" s="48"/>
      <c r="D138" s="50" t="s">
        <v>83</v>
      </c>
      <c r="E138" s="50" t="s">
        <v>1182</v>
      </c>
      <c r="F138" s="54">
        <f>SUM(F139,F140,F143,F147,F148)</f>
        <v>236</v>
      </c>
    </row>
    <row r="139" spans="1:10" ht="31.5" x14ac:dyDescent="0.25">
      <c r="A139" s="21"/>
      <c r="B139" s="21">
        <v>46</v>
      </c>
      <c r="C139" s="21">
        <v>0</v>
      </c>
      <c r="D139" s="22" t="s">
        <v>1476</v>
      </c>
      <c r="E139" s="22" t="s">
        <v>1475</v>
      </c>
      <c r="F139" s="23">
        <v>11</v>
      </c>
    </row>
    <row r="140" spans="1:10" ht="32.25" customHeight="1" x14ac:dyDescent="0.25">
      <c r="A140" s="21"/>
      <c r="B140" s="21">
        <v>47</v>
      </c>
      <c r="C140" s="21">
        <v>0</v>
      </c>
      <c r="D140" s="22" t="s">
        <v>1477</v>
      </c>
      <c r="E140" s="22" t="s">
        <v>1478</v>
      </c>
      <c r="F140" s="23">
        <f>SUM(F141:F142)</f>
        <v>106</v>
      </c>
    </row>
    <row r="141" spans="1:10" ht="15.75" customHeight="1" x14ac:dyDescent="0.25">
      <c r="A141" s="21"/>
      <c r="B141" s="24"/>
      <c r="C141" s="24">
        <v>1</v>
      </c>
      <c r="D141" s="68" t="s">
        <v>1753</v>
      </c>
      <c r="E141" s="68" t="s">
        <v>1672</v>
      </c>
      <c r="F141" s="30">
        <v>10</v>
      </c>
    </row>
    <row r="142" spans="1:10" ht="15.75" customHeight="1" x14ac:dyDescent="0.25">
      <c r="A142" s="21"/>
      <c r="B142" s="24"/>
      <c r="C142" s="24">
        <v>2</v>
      </c>
      <c r="D142" s="68" t="s">
        <v>1754</v>
      </c>
      <c r="E142" s="68" t="s">
        <v>1755</v>
      </c>
      <c r="F142" s="30">
        <v>96</v>
      </c>
    </row>
    <row r="143" spans="1:10" s="3" customFormat="1" ht="31.5" x14ac:dyDescent="0.25">
      <c r="A143" s="21"/>
      <c r="B143" s="21">
        <v>48</v>
      </c>
      <c r="C143" s="21">
        <v>0</v>
      </c>
      <c r="D143" s="22" t="s">
        <v>1479</v>
      </c>
      <c r="E143" s="22" t="s">
        <v>1484</v>
      </c>
      <c r="F143" s="23">
        <f>SUM(F144:F146)</f>
        <v>93</v>
      </c>
    </row>
    <row r="144" spans="1:10" s="3" customFormat="1" ht="30" x14ac:dyDescent="0.25">
      <c r="A144" s="21"/>
      <c r="B144" s="24"/>
      <c r="C144" s="24">
        <v>1</v>
      </c>
      <c r="D144" s="68" t="s">
        <v>1384</v>
      </c>
      <c r="E144" s="68" t="s">
        <v>1756</v>
      </c>
      <c r="F144" s="30">
        <v>24</v>
      </c>
    </row>
    <row r="145" spans="1:10" s="3" customFormat="1" ht="15.75" x14ac:dyDescent="0.25">
      <c r="A145" s="21"/>
      <c r="B145" s="24"/>
      <c r="C145" s="24">
        <v>2</v>
      </c>
      <c r="D145" s="68" t="s">
        <v>1757</v>
      </c>
      <c r="E145" s="68" t="s">
        <v>1758</v>
      </c>
      <c r="F145" s="30">
        <v>35</v>
      </c>
    </row>
    <row r="146" spans="1:10" s="3" customFormat="1" ht="15.75" x14ac:dyDescent="0.25">
      <c r="A146" s="21"/>
      <c r="B146" s="24"/>
      <c r="C146" s="24">
        <v>3</v>
      </c>
      <c r="D146" s="68" t="s">
        <v>1473</v>
      </c>
      <c r="E146" s="68" t="s">
        <v>1348</v>
      </c>
      <c r="F146" s="30">
        <v>34</v>
      </c>
    </row>
    <row r="147" spans="1:10" s="3" customFormat="1" ht="31.5" x14ac:dyDescent="0.25">
      <c r="A147" s="10"/>
      <c r="B147" s="21">
        <v>49</v>
      </c>
      <c r="C147" s="21">
        <v>0</v>
      </c>
      <c r="D147" s="22" t="s">
        <v>1481</v>
      </c>
      <c r="E147" s="22" t="s">
        <v>1480</v>
      </c>
      <c r="F147" s="23">
        <v>14</v>
      </c>
    </row>
    <row r="148" spans="1:10" s="3" customFormat="1" ht="47.25" x14ac:dyDescent="0.25">
      <c r="A148" s="10"/>
      <c r="B148" s="21">
        <v>50</v>
      </c>
      <c r="C148" s="21">
        <v>0</v>
      </c>
      <c r="D148" s="22" t="s">
        <v>1483</v>
      </c>
      <c r="E148" s="22" t="s">
        <v>1482</v>
      </c>
      <c r="F148" s="23">
        <v>12</v>
      </c>
    </row>
    <row r="149" spans="1:10" s="3" customFormat="1" ht="17.25" x14ac:dyDescent="0.25">
      <c r="A149" s="10"/>
      <c r="B149" s="48" t="s">
        <v>1454</v>
      </c>
      <c r="C149" s="48"/>
      <c r="D149" s="50" t="s">
        <v>1412</v>
      </c>
      <c r="E149" s="50" t="s">
        <v>1413</v>
      </c>
      <c r="F149" s="54">
        <f>SUM(F150,F151,F157,F162,F165,F166,F171,F172)</f>
        <v>181</v>
      </c>
      <c r="G149"/>
      <c r="H149"/>
      <c r="I149"/>
      <c r="J149"/>
    </row>
    <row r="150" spans="1:10" s="3" customFormat="1" ht="15.75" x14ac:dyDescent="0.25">
      <c r="A150" s="21"/>
      <c r="B150" s="21">
        <v>51</v>
      </c>
      <c r="C150" s="21">
        <v>0</v>
      </c>
      <c r="D150" s="3" t="s">
        <v>1760</v>
      </c>
      <c r="E150" s="3" t="s">
        <v>1759</v>
      </c>
      <c r="F150" s="23">
        <v>15</v>
      </c>
      <c r="G150"/>
      <c r="H150"/>
      <c r="I150"/>
      <c r="J150"/>
    </row>
    <row r="151" spans="1:10" s="3" customFormat="1" ht="15.75" x14ac:dyDescent="0.25">
      <c r="A151" s="21"/>
      <c r="B151" s="21">
        <v>52</v>
      </c>
      <c r="C151" s="21">
        <v>0</v>
      </c>
      <c r="D151" s="22" t="s">
        <v>104</v>
      </c>
      <c r="E151" s="22" t="s">
        <v>1488</v>
      </c>
      <c r="F151" s="23">
        <f>SUM(F152:F156)</f>
        <v>36</v>
      </c>
      <c r="G151"/>
      <c r="H151"/>
      <c r="I151"/>
      <c r="J151"/>
    </row>
    <row r="152" spans="1:10" s="3" customFormat="1" ht="15.75" x14ac:dyDescent="0.25">
      <c r="A152" s="21"/>
      <c r="B152" s="21"/>
      <c r="C152" s="24">
        <v>1</v>
      </c>
      <c r="D152" s="68" t="s">
        <v>106</v>
      </c>
      <c r="E152" s="68" t="s">
        <v>1769</v>
      </c>
      <c r="F152" s="30">
        <v>3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2</v>
      </c>
      <c r="D153" s="68" t="s">
        <v>1571</v>
      </c>
      <c r="E153" s="68" t="s">
        <v>302</v>
      </c>
      <c r="F153" s="30">
        <v>4</v>
      </c>
      <c r="G153"/>
      <c r="H153"/>
      <c r="I153"/>
      <c r="J153"/>
    </row>
    <row r="154" spans="1:10" s="3" customFormat="1" ht="15.75" x14ac:dyDescent="0.25">
      <c r="A154" s="21"/>
      <c r="B154" s="21"/>
      <c r="C154" s="24">
        <v>3</v>
      </c>
      <c r="D154" s="68" t="s">
        <v>1763</v>
      </c>
      <c r="E154" s="68" t="s">
        <v>1761</v>
      </c>
      <c r="F154" s="30">
        <v>6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4</v>
      </c>
      <c r="D155" s="68" t="s">
        <v>1490</v>
      </c>
      <c r="E155" s="68" t="s">
        <v>1489</v>
      </c>
      <c r="F155" s="30">
        <v>14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5</v>
      </c>
      <c r="D156" s="3" t="s">
        <v>1762</v>
      </c>
      <c r="E156" s="3" t="s">
        <v>957</v>
      </c>
      <c r="F156" s="30">
        <v>9</v>
      </c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SUM(F158:F161)</f>
        <v>38</v>
      </c>
    </row>
    <row r="158" spans="1:10" s="3" customFormat="1" ht="15.75" x14ac:dyDescent="0.25">
      <c r="A158" s="21"/>
      <c r="B158" s="21"/>
      <c r="C158" s="21">
        <v>1</v>
      </c>
      <c r="D158" s="22" t="s">
        <v>1497</v>
      </c>
      <c r="E158" s="22" t="s">
        <v>1764</v>
      </c>
      <c r="F158" s="23">
        <v>13</v>
      </c>
    </row>
    <row r="159" spans="1:10" s="3" customFormat="1" ht="15.75" x14ac:dyDescent="0.25">
      <c r="A159" s="21"/>
      <c r="B159" s="21"/>
      <c r="C159" s="24">
        <v>2</v>
      </c>
      <c r="D159" s="68" t="s">
        <v>863</v>
      </c>
      <c r="E159" s="68" t="s">
        <v>864</v>
      </c>
      <c r="F159" s="30">
        <v>14</v>
      </c>
    </row>
    <row r="160" spans="1:10" s="3" customFormat="1" ht="30" x14ac:dyDescent="0.25">
      <c r="A160" s="21"/>
      <c r="B160" s="21"/>
      <c r="C160" s="24">
        <v>3</v>
      </c>
      <c r="D160" s="68" t="s">
        <v>1765</v>
      </c>
      <c r="E160" s="68" t="s">
        <v>1766</v>
      </c>
      <c r="F160" s="30">
        <v>6</v>
      </c>
    </row>
    <row r="161" spans="1:10" s="8" customFormat="1" x14ac:dyDescent="0.25">
      <c r="A161" s="24"/>
      <c r="B161" s="24"/>
      <c r="C161" s="24">
        <v>4</v>
      </c>
      <c r="D161" s="68" t="s">
        <v>1473</v>
      </c>
      <c r="E161" s="68" t="s">
        <v>1348</v>
      </c>
      <c r="F161" s="30">
        <v>5</v>
      </c>
    </row>
    <row r="162" spans="1:10" s="3" customFormat="1" ht="15.75" x14ac:dyDescent="0.25">
      <c r="A162" s="21"/>
      <c r="B162" s="21">
        <v>54</v>
      </c>
      <c r="C162" s="21">
        <v>0</v>
      </c>
      <c r="D162" s="22" t="s">
        <v>1499</v>
      </c>
      <c r="E162" s="22" t="s">
        <v>1500</v>
      </c>
      <c r="F162" s="23">
        <f>SUM(F163:F164)</f>
        <v>36</v>
      </c>
    </row>
    <row r="163" spans="1:10" s="3" customFormat="1" ht="15.75" x14ac:dyDescent="0.25">
      <c r="A163" s="21"/>
      <c r="B163" s="21"/>
      <c r="C163" s="24">
        <v>1</v>
      </c>
      <c r="D163" s="68" t="s">
        <v>1497</v>
      </c>
      <c r="E163" s="68" t="s">
        <v>1502</v>
      </c>
      <c r="F163" s="30">
        <v>16</v>
      </c>
    </row>
    <row r="164" spans="1:10" s="3" customFormat="1" ht="15.75" x14ac:dyDescent="0.25">
      <c r="A164" s="21"/>
      <c r="B164" s="21"/>
      <c r="C164" s="24">
        <v>2</v>
      </c>
      <c r="D164" s="68" t="s">
        <v>863</v>
      </c>
      <c r="E164" s="68" t="s">
        <v>864</v>
      </c>
      <c r="F164" s="30">
        <v>20</v>
      </c>
    </row>
    <row r="165" spans="1:10" s="3" customFormat="1" ht="15.75" x14ac:dyDescent="0.25">
      <c r="A165" s="21"/>
      <c r="B165" s="21">
        <v>55</v>
      </c>
      <c r="C165" s="21">
        <v>0</v>
      </c>
      <c r="D165" s="22" t="s">
        <v>1505</v>
      </c>
      <c r="E165" s="22" t="s">
        <v>1506</v>
      </c>
      <c r="F165" s="23">
        <v>13</v>
      </c>
    </row>
    <row r="166" spans="1:10" s="3" customFormat="1" ht="15.75" x14ac:dyDescent="0.25">
      <c r="A166" s="21"/>
      <c r="B166" s="21">
        <v>56</v>
      </c>
      <c r="C166" s="21">
        <v>0</v>
      </c>
      <c r="D166" s="22" t="s">
        <v>1566</v>
      </c>
      <c r="E166" s="22" t="s">
        <v>1513</v>
      </c>
      <c r="F166" s="23">
        <f>SUM(F167:F170)</f>
        <v>33</v>
      </c>
      <c r="G166"/>
      <c r="H166"/>
      <c r="I166"/>
      <c r="J166"/>
    </row>
    <row r="167" spans="1:10" s="3" customFormat="1" ht="15.75" x14ac:dyDescent="0.25">
      <c r="A167" s="21"/>
      <c r="B167" s="21"/>
      <c r="C167" s="24">
        <v>1</v>
      </c>
      <c r="D167" s="68" t="s">
        <v>1497</v>
      </c>
      <c r="E167" s="68" t="s">
        <v>1502</v>
      </c>
      <c r="F167" s="30">
        <v>8</v>
      </c>
      <c r="G167"/>
      <c r="H167"/>
      <c r="I167"/>
      <c r="J167"/>
    </row>
    <row r="168" spans="1:10" s="3" customFormat="1" ht="15.75" x14ac:dyDescent="0.25">
      <c r="A168" s="21"/>
      <c r="B168" s="21"/>
      <c r="C168" s="24">
        <v>2</v>
      </c>
      <c r="D168" s="68" t="s">
        <v>863</v>
      </c>
      <c r="E168" s="68" t="s">
        <v>864</v>
      </c>
      <c r="F168" s="30">
        <v>10</v>
      </c>
      <c r="G168"/>
      <c r="H168"/>
      <c r="I168"/>
      <c r="J168"/>
    </row>
    <row r="169" spans="1:10" s="3" customFormat="1" ht="15.75" x14ac:dyDescent="0.25">
      <c r="A169" s="21"/>
      <c r="B169" s="21"/>
      <c r="C169" s="24">
        <v>3</v>
      </c>
      <c r="D169" s="8" t="s">
        <v>1768</v>
      </c>
      <c r="E169" s="8" t="s">
        <v>1767</v>
      </c>
      <c r="F169" s="30">
        <v>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4</v>
      </c>
      <c r="D170" s="68" t="s">
        <v>1515</v>
      </c>
      <c r="E170" s="68" t="s">
        <v>323</v>
      </c>
      <c r="F170" s="30">
        <v>8</v>
      </c>
    </row>
    <row r="171" spans="1:10" ht="31.5" x14ac:dyDescent="0.25">
      <c r="A171" s="21"/>
      <c r="B171" s="21">
        <v>57</v>
      </c>
      <c r="C171" s="21">
        <v>0</v>
      </c>
      <c r="D171" s="22" t="s">
        <v>1516</v>
      </c>
      <c r="E171" s="22" t="s">
        <v>1517</v>
      </c>
      <c r="F171" s="23">
        <v>7</v>
      </c>
    </row>
    <row r="172" spans="1:10" ht="31.5" x14ac:dyDescent="0.25">
      <c r="A172" s="21"/>
      <c r="B172" s="21">
        <v>58</v>
      </c>
      <c r="C172" s="21">
        <v>0</v>
      </c>
      <c r="D172" s="22" t="s">
        <v>1518</v>
      </c>
      <c r="E172" s="22" t="s">
        <v>1519</v>
      </c>
      <c r="F172" s="23">
        <v>3</v>
      </c>
    </row>
    <row r="173" spans="1:10" ht="17.25" x14ac:dyDescent="0.25">
      <c r="A173" s="21"/>
      <c r="B173" s="48" t="s">
        <v>1455</v>
      </c>
      <c r="C173" s="48"/>
      <c r="D173" s="50" t="s">
        <v>1456</v>
      </c>
      <c r="E173" s="50" t="s">
        <v>1457</v>
      </c>
      <c r="F173" s="54">
        <f>SUM(F174:F176)</f>
        <v>77</v>
      </c>
    </row>
    <row r="174" spans="1:10" ht="15.75" x14ac:dyDescent="0.25">
      <c r="A174" s="21"/>
      <c r="B174" s="21">
        <v>59</v>
      </c>
      <c r="C174" s="21">
        <v>0</v>
      </c>
      <c r="D174" s="22" t="s">
        <v>1771</v>
      </c>
      <c r="E174" s="22" t="s">
        <v>1770</v>
      </c>
      <c r="F174" s="23">
        <v>5</v>
      </c>
    </row>
    <row r="175" spans="1:10" ht="47.25" x14ac:dyDescent="0.25">
      <c r="A175" s="21"/>
      <c r="B175" s="21">
        <v>60</v>
      </c>
      <c r="C175" s="21">
        <v>0</v>
      </c>
      <c r="D175" s="22" t="s">
        <v>1773</v>
      </c>
      <c r="E175" s="22" t="s">
        <v>1772</v>
      </c>
      <c r="F175" s="23">
        <v>7</v>
      </c>
    </row>
    <row r="176" spans="1:10" ht="31.5" x14ac:dyDescent="0.25">
      <c r="A176" s="21"/>
      <c r="B176" s="21">
        <v>61</v>
      </c>
      <c r="C176" s="21">
        <v>0</v>
      </c>
      <c r="D176" s="22" t="s">
        <v>1774</v>
      </c>
      <c r="E176" s="22" t="s">
        <v>1775</v>
      </c>
      <c r="F176" s="23">
        <f>SUM(F177:F178)</f>
        <v>65</v>
      </c>
    </row>
    <row r="177" spans="1:6" s="84" customFormat="1" ht="15.75" customHeight="1" x14ac:dyDescent="0.25">
      <c r="A177" s="24"/>
      <c r="B177" s="24"/>
      <c r="C177" s="24">
        <v>1</v>
      </c>
      <c r="D177" s="68" t="s">
        <v>1776</v>
      </c>
      <c r="E177" s="68" t="s">
        <v>1777</v>
      </c>
      <c r="F177" s="30">
        <v>53</v>
      </c>
    </row>
    <row r="178" spans="1:6" s="84" customFormat="1" x14ac:dyDescent="0.25">
      <c r="A178" s="24"/>
      <c r="B178" s="24"/>
      <c r="C178" s="24">
        <v>2</v>
      </c>
      <c r="D178" s="68" t="s">
        <v>1779</v>
      </c>
      <c r="E178" s="68" t="s">
        <v>1778</v>
      </c>
      <c r="F178" s="30">
        <v>12</v>
      </c>
    </row>
    <row r="179" spans="1:6" ht="17.25" x14ac:dyDescent="0.25">
      <c r="A179" s="21"/>
      <c r="B179" s="48" t="s">
        <v>1458</v>
      </c>
      <c r="C179" s="48"/>
      <c r="D179" s="50" t="s">
        <v>145</v>
      </c>
      <c r="E179" s="50" t="s">
        <v>1459</v>
      </c>
      <c r="F179" s="54">
        <f>SUM(F180,F181,F182,F188,F189)</f>
        <v>182</v>
      </c>
    </row>
    <row r="180" spans="1:6" ht="47.25" x14ac:dyDescent="0.25">
      <c r="A180" s="21"/>
      <c r="B180" s="21">
        <v>62</v>
      </c>
      <c r="C180" s="21">
        <v>0</v>
      </c>
      <c r="D180" s="22" t="s">
        <v>1525</v>
      </c>
      <c r="E180" s="22" t="s">
        <v>1524</v>
      </c>
      <c r="F180" s="23">
        <v>5</v>
      </c>
    </row>
    <row r="181" spans="1:6" ht="47.25" x14ac:dyDescent="0.25">
      <c r="A181" s="21"/>
      <c r="B181" s="21">
        <v>63</v>
      </c>
      <c r="C181" s="21">
        <v>0</v>
      </c>
      <c r="D181" s="22" t="s">
        <v>1527</v>
      </c>
      <c r="E181" s="22" t="s">
        <v>1526</v>
      </c>
      <c r="F181" s="23">
        <v>7</v>
      </c>
    </row>
    <row r="182" spans="1:6" ht="15.75" x14ac:dyDescent="0.25">
      <c r="A182" s="21"/>
      <c r="B182" s="21">
        <v>64</v>
      </c>
      <c r="C182" s="21">
        <v>0</v>
      </c>
      <c r="D182" s="22" t="s">
        <v>1529</v>
      </c>
      <c r="E182" s="22" t="s">
        <v>1573</v>
      </c>
      <c r="F182" s="23">
        <f>SUM(F183:F187)</f>
        <v>157</v>
      </c>
    </row>
    <row r="183" spans="1:6" ht="15.75" x14ac:dyDescent="0.25">
      <c r="A183" s="21"/>
      <c r="B183" s="21"/>
      <c r="C183" s="24">
        <v>1</v>
      </c>
      <c r="D183" s="68" t="s">
        <v>1384</v>
      </c>
      <c r="E183" s="68" t="s">
        <v>1383</v>
      </c>
      <c r="F183" s="30">
        <v>68</v>
      </c>
    </row>
    <row r="184" spans="1:6" ht="15.75" x14ac:dyDescent="0.25">
      <c r="A184" s="21"/>
      <c r="B184" s="21"/>
      <c r="C184" s="24">
        <v>2</v>
      </c>
      <c r="D184" s="68" t="s">
        <v>1530</v>
      </c>
      <c r="E184" s="68" t="s">
        <v>1531</v>
      </c>
      <c r="F184" s="30">
        <v>60</v>
      </c>
    </row>
    <row r="185" spans="1:6" ht="15.75" x14ac:dyDescent="0.25">
      <c r="A185" s="21"/>
      <c r="B185" s="21"/>
      <c r="C185" s="24">
        <v>3</v>
      </c>
      <c r="D185" s="68" t="s">
        <v>167</v>
      </c>
      <c r="E185" s="68" t="s">
        <v>1013</v>
      </c>
      <c r="F185" s="30">
        <v>17</v>
      </c>
    </row>
    <row r="186" spans="1:6" ht="15.75" x14ac:dyDescent="0.25">
      <c r="A186" s="21"/>
      <c r="B186" s="21"/>
      <c r="C186" s="24">
        <v>4</v>
      </c>
      <c r="D186" s="68" t="s">
        <v>1780</v>
      </c>
      <c r="E186" s="68" t="s">
        <v>1781</v>
      </c>
      <c r="F186" s="30">
        <v>4</v>
      </c>
    </row>
    <row r="187" spans="1:6" ht="15.75" x14ac:dyDescent="0.25">
      <c r="A187" s="21"/>
      <c r="B187" s="21"/>
      <c r="C187" s="24">
        <v>5</v>
      </c>
      <c r="D187" s="68" t="s">
        <v>1532</v>
      </c>
      <c r="E187" s="68" t="s">
        <v>1533</v>
      </c>
      <c r="F187" s="30">
        <v>8</v>
      </c>
    </row>
    <row r="188" spans="1:6" ht="31.5" x14ac:dyDescent="0.25">
      <c r="A188" s="21"/>
      <c r="B188" s="21">
        <v>65</v>
      </c>
      <c r="C188" s="21">
        <v>0</v>
      </c>
      <c r="D188" s="22" t="s">
        <v>1534</v>
      </c>
      <c r="E188" s="22" t="s">
        <v>1535</v>
      </c>
      <c r="F188" s="23">
        <v>8</v>
      </c>
    </row>
    <row r="189" spans="1:6" ht="78.75" x14ac:dyDescent="0.25">
      <c r="A189" s="21"/>
      <c r="B189" s="21">
        <v>66</v>
      </c>
      <c r="C189" s="21">
        <v>0</v>
      </c>
      <c r="D189" s="22" t="s">
        <v>1537</v>
      </c>
      <c r="E189" s="22" t="s">
        <v>1536</v>
      </c>
      <c r="F189" s="23">
        <v>5</v>
      </c>
    </row>
    <row r="190" spans="1:6" s="29" customFormat="1" ht="15.75" x14ac:dyDescent="0.25">
      <c r="A190" s="10"/>
      <c r="B190" s="1"/>
      <c r="C190" s="1"/>
      <c r="D190" s="7"/>
      <c r="E190" s="7"/>
      <c r="F190"/>
    </row>
    <row r="191" spans="1:6" x14ac:dyDescent="0.25">
      <c r="A191" s="10"/>
    </row>
    <row r="192" spans="1:6" s="29" customFormat="1" ht="37.5" x14ac:dyDescent="0.25">
      <c r="A192" s="17">
        <v>4</v>
      </c>
      <c r="B192" s="17"/>
      <c r="C192" s="17"/>
      <c r="D192" s="19" t="s">
        <v>1538</v>
      </c>
      <c r="E192" s="19" t="s">
        <v>1539</v>
      </c>
      <c r="F192" s="20">
        <f>SUM(F193,F196,F197,F201:F206,F211)</f>
        <v>192</v>
      </c>
    </row>
    <row r="193" spans="1:6" s="3" customFormat="1" ht="30.75" x14ac:dyDescent="0.25">
      <c r="A193" s="17"/>
      <c r="B193" s="21">
        <v>67</v>
      </c>
      <c r="C193" s="21">
        <v>0</v>
      </c>
      <c r="D193" s="22" t="s">
        <v>1541</v>
      </c>
      <c r="E193" s="22" t="s">
        <v>1540</v>
      </c>
      <c r="F193" s="23">
        <f>SUM(F194:F195)</f>
        <v>28</v>
      </c>
    </row>
    <row r="194" spans="1:6" s="8" customFormat="1" x14ac:dyDescent="0.25">
      <c r="A194" s="85"/>
      <c r="B194" s="24"/>
      <c r="C194" s="24">
        <v>1</v>
      </c>
      <c r="D194" s="68" t="s">
        <v>1783</v>
      </c>
      <c r="E194" s="68" t="s">
        <v>1782</v>
      </c>
      <c r="F194" s="30">
        <v>8</v>
      </c>
    </row>
    <row r="195" spans="1:6" s="8" customFormat="1" ht="29.25" x14ac:dyDescent="0.25">
      <c r="A195" s="85"/>
      <c r="B195" s="24"/>
      <c r="C195" s="24">
        <v>2</v>
      </c>
      <c r="D195" s="68" t="s">
        <v>1784</v>
      </c>
      <c r="E195" s="68" t="s">
        <v>1786</v>
      </c>
      <c r="F195" s="30">
        <v>20</v>
      </c>
    </row>
    <row r="196" spans="1:6" s="3" customFormat="1" ht="18.75" x14ac:dyDescent="0.25">
      <c r="A196" s="17"/>
      <c r="B196" s="21">
        <v>68</v>
      </c>
      <c r="C196" s="21">
        <v>0</v>
      </c>
      <c r="D196" s="45" t="s">
        <v>1542</v>
      </c>
      <c r="E196" s="22" t="s">
        <v>1543</v>
      </c>
      <c r="F196" s="23">
        <v>5</v>
      </c>
    </row>
    <row r="197" spans="1:6" ht="30.75" x14ac:dyDescent="0.25">
      <c r="A197" s="25"/>
      <c r="B197" s="21">
        <v>69</v>
      </c>
      <c r="C197" s="21">
        <v>0</v>
      </c>
      <c r="D197" s="22" t="s">
        <v>1545</v>
      </c>
      <c r="E197" s="22" t="s">
        <v>1544</v>
      </c>
      <c r="F197" s="23">
        <f>SUM(F198:F200)</f>
        <v>21</v>
      </c>
    </row>
    <row r="198" spans="1:6" s="84" customFormat="1" x14ac:dyDescent="0.25">
      <c r="A198" s="86"/>
      <c r="B198" s="24"/>
      <c r="C198" s="24">
        <v>1</v>
      </c>
      <c r="D198" s="68" t="s">
        <v>1788</v>
      </c>
      <c r="E198" s="68" t="s">
        <v>1787</v>
      </c>
      <c r="F198" s="30">
        <v>17</v>
      </c>
    </row>
    <row r="199" spans="1:6" s="84" customFormat="1" ht="30" x14ac:dyDescent="0.25">
      <c r="A199" s="86"/>
      <c r="B199" s="24"/>
      <c r="C199" s="24">
        <v>2</v>
      </c>
      <c r="D199" s="68" t="s">
        <v>1718</v>
      </c>
      <c r="E199" s="68" t="s">
        <v>1785</v>
      </c>
      <c r="F199" s="30">
        <v>2</v>
      </c>
    </row>
    <row r="200" spans="1:6" s="84" customFormat="1" x14ac:dyDescent="0.25">
      <c r="A200" s="86"/>
      <c r="B200" s="24"/>
      <c r="C200" s="24">
        <v>3</v>
      </c>
      <c r="D200" s="68" t="s">
        <v>1789</v>
      </c>
      <c r="E200" s="68" t="s">
        <v>1790</v>
      </c>
      <c r="F200" s="30">
        <v>2</v>
      </c>
    </row>
    <row r="201" spans="1:6" ht="15.75" x14ac:dyDescent="0.25">
      <c r="A201" s="25"/>
      <c r="B201" s="21">
        <v>70</v>
      </c>
      <c r="C201" s="21">
        <v>0</v>
      </c>
      <c r="D201" s="22" t="s">
        <v>1218</v>
      </c>
      <c r="E201" s="22" t="s">
        <v>1546</v>
      </c>
      <c r="F201" s="23">
        <v>5</v>
      </c>
    </row>
    <row r="202" spans="1:6" ht="31.5" x14ac:dyDescent="0.25">
      <c r="A202" s="25"/>
      <c r="B202" s="21">
        <v>71</v>
      </c>
      <c r="C202" s="21">
        <v>0</v>
      </c>
      <c r="D202" s="22" t="s">
        <v>1548</v>
      </c>
      <c r="E202" s="22" t="s">
        <v>1547</v>
      </c>
      <c r="F202" s="23">
        <v>6</v>
      </c>
    </row>
    <row r="203" spans="1:6" ht="15.75" x14ac:dyDescent="0.25">
      <c r="A203" s="25"/>
      <c r="B203" s="21">
        <v>72</v>
      </c>
      <c r="C203" s="21">
        <v>0</v>
      </c>
      <c r="D203" s="22" t="s">
        <v>1550</v>
      </c>
      <c r="E203" s="22" t="s">
        <v>1549</v>
      </c>
      <c r="F203" s="23">
        <v>4</v>
      </c>
    </row>
    <row r="204" spans="1:6" ht="15.75" x14ac:dyDescent="0.25">
      <c r="A204" s="25"/>
      <c r="B204" s="21">
        <v>73</v>
      </c>
      <c r="C204" s="21">
        <v>0</v>
      </c>
      <c r="D204" s="22" t="s">
        <v>1551</v>
      </c>
      <c r="E204" s="22" t="s">
        <v>1552</v>
      </c>
      <c r="F204" s="23">
        <v>9</v>
      </c>
    </row>
    <row r="205" spans="1:6" s="4" customFormat="1" ht="18.75" x14ac:dyDescent="0.3">
      <c r="A205" s="25"/>
      <c r="B205" s="21">
        <v>74</v>
      </c>
      <c r="C205" s="21">
        <v>0</v>
      </c>
      <c r="D205" s="22" t="s">
        <v>1246</v>
      </c>
      <c r="E205" s="22" t="s">
        <v>1553</v>
      </c>
      <c r="F205" s="23">
        <v>8</v>
      </c>
    </row>
    <row r="206" spans="1:6" s="23" customFormat="1" ht="15.75" x14ac:dyDescent="0.25">
      <c r="A206" s="1"/>
      <c r="B206" s="34">
        <v>75</v>
      </c>
      <c r="C206" s="34">
        <v>0</v>
      </c>
      <c r="D206" s="35" t="s">
        <v>1554</v>
      </c>
      <c r="E206" s="35" t="s">
        <v>1555</v>
      </c>
      <c r="F206" s="3">
        <f>SUM(F207:F210)</f>
        <v>98</v>
      </c>
    </row>
    <row r="207" spans="1:6" s="23" customFormat="1" ht="29.25" x14ac:dyDescent="0.3">
      <c r="A207" s="36"/>
      <c r="B207" s="1"/>
      <c r="C207" s="24">
        <v>1</v>
      </c>
      <c r="D207" s="68" t="s">
        <v>1541</v>
      </c>
      <c r="E207" s="71" t="s">
        <v>1556</v>
      </c>
      <c r="F207" s="8">
        <v>17</v>
      </c>
    </row>
    <row r="208" spans="1:6" s="23" customFormat="1" ht="15.75" x14ac:dyDescent="0.25">
      <c r="A208" s="21"/>
      <c r="B208" s="1"/>
      <c r="C208" s="24">
        <v>2</v>
      </c>
      <c r="D208" s="71" t="s">
        <v>1557</v>
      </c>
      <c r="E208" s="71" t="s">
        <v>1558</v>
      </c>
      <c r="F208" s="8">
        <v>22</v>
      </c>
    </row>
    <row r="209" spans="1:6" s="23" customFormat="1" ht="15.75" x14ac:dyDescent="0.25">
      <c r="A209" s="21"/>
      <c r="B209" s="1"/>
      <c r="C209" s="24">
        <v>3</v>
      </c>
      <c r="D209" s="71" t="s">
        <v>1559</v>
      </c>
      <c r="E209" s="71" t="s">
        <v>989</v>
      </c>
      <c r="F209" s="8">
        <v>38</v>
      </c>
    </row>
    <row r="210" spans="1:6" ht="15.75" x14ac:dyDescent="0.25">
      <c r="A210" s="21"/>
      <c r="C210" s="24">
        <v>4</v>
      </c>
      <c r="D210" s="71" t="s">
        <v>1038</v>
      </c>
      <c r="E210" s="71" t="s">
        <v>1033</v>
      </c>
      <c r="F210" s="8">
        <v>21</v>
      </c>
    </row>
    <row r="211" spans="1:6" ht="15.75" x14ac:dyDescent="0.25">
      <c r="A211" s="21"/>
      <c r="B211" s="34">
        <v>76</v>
      </c>
      <c r="C211" s="34">
        <v>0</v>
      </c>
      <c r="D211" s="35" t="s">
        <v>1473</v>
      </c>
      <c r="E211" s="35" t="s">
        <v>1348</v>
      </c>
      <c r="F211" s="3">
        <v>8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1020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1845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332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24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39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10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33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109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16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148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54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18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17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30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3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11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2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80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47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24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6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62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208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25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7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35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85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18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38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276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24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21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88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47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20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38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25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8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5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4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138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10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62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66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535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20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10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5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15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59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10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27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21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9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7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100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18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48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18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34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11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63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29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29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75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4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10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27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34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1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SUM(F4,F17,F28,F37,,F45,F54,F67,F73,F96)</f>
        <v>1161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281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16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71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24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18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24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18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15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93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27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17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11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4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9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21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4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38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11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5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2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52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30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16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3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3</v>
      </c>
      <c r="G41"/>
      <c r="H41"/>
      <c r="I41"/>
      <c r="J41"/>
    </row>
    <row r="42" spans="1:10" s="3" customFormat="1" ht="15.75" x14ac:dyDescent="0.25">
      <c r="A42" s="21"/>
      <c r="B42" s="21">
        <v>35</v>
      </c>
      <c r="C42" s="21">
        <v>0</v>
      </c>
      <c r="D42" s="22" t="s">
        <v>73</v>
      </c>
      <c r="E42" s="22" t="s">
        <v>266</v>
      </c>
      <c r="F42" s="23">
        <v>31</v>
      </c>
      <c r="G42"/>
      <c r="H42"/>
      <c r="I42"/>
      <c r="J42"/>
    </row>
    <row r="43" spans="1:10" s="3" customFormat="1" ht="18.75" x14ac:dyDescent="0.3">
      <c r="A43" s="10"/>
      <c r="B43" s="10"/>
      <c r="C43" s="10"/>
      <c r="D43" s="11"/>
      <c r="E43" s="11"/>
      <c r="F43" s="12"/>
      <c r="G43" s="6"/>
      <c r="H43" s="6"/>
      <c r="I43" s="6"/>
      <c r="J43" s="6"/>
    </row>
    <row r="44" spans="1:10" s="4" customFormat="1" ht="18.75" x14ac:dyDescent="0.3">
      <c r="A44" s="17"/>
      <c r="B44" s="18"/>
      <c r="C44" s="18"/>
      <c r="D44" s="19"/>
      <c r="E44" s="19"/>
      <c r="F44" s="20"/>
    </row>
    <row r="45" spans="1:10" s="3" customFormat="1" ht="18.75" x14ac:dyDescent="0.25">
      <c r="A45" s="17">
        <v>5</v>
      </c>
      <c r="B45" s="17"/>
      <c r="C45" s="17"/>
      <c r="D45" s="19" t="s">
        <v>83</v>
      </c>
      <c r="E45" s="19" t="s">
        <v>281</v>
      </c>
      <c r="F45" s="20">
        <f>SUM(,F46,F47,F48,F49,F50,F51)</f>
        <v>121</v>
      </c>
    </row>
    <row r="46" spans="1:10" s="3" customFormat="1" ht="15.75" x14ac:dyDescent="0.25">
      <c r="A46" s="21"/>
      <c r="B46" s="21">
        <v>41</v>
      </c>
      <c r="C46" s="21">
        <v>0</v>
      </c>
      <c r="D46" s="22" t="s">
        <v>1000</v>
      </c>
      <c r="E46" s="22" t="s">
        <v>999</v>
      </c>
      <c r="F46" s="23">
        <v>22</v>
      </c>
    </row>
    <row r="47" spans="1:10" s="3" customFormat="1" ht="15.75" x14ac:dyDescent="0.25">
      <c r="A47" s="21"/>
      <c r="B47" s="21">
        <v>42</v>
      </c>
      <c r="C47" s="21">
        <v>0</v>
      </c>
      <c r="D47" s="22" t="s">
        <v>93</v>
      </c>
      <c r="E47" s="22" t="s">
        <v>676</v>
      </c>
      <c r="F47" s="23">
        <v>5</v>
      </c>
    </row>
    <row r="48" spans="1:10" s="3" customFormat="1" ht="15.75" x14ac:dyDescent="0.25">
      <c r="A48" s="21"/>
      <c r="B48" s="21">
        <v>43</v>
      </c>
      <c r="C48" s="21">
        <v>0</v>
      </c>
      <c r="D48" s="22" t="s">
        <v>777</v>
      </c>
      <c r="E48" s="22" t="s">
        <v>677</v>
      </c>
      <c r="F48" s="23">
        <v>13</v>
      </c>
    </row>
    <row r="49" spans="1:6" s="3" customFormat="1" ht="15.75" x14ac:dyDescent="0.25">
      <c r="A49" s="21"/>
      <c r="B49" s="21">
        <v>44</v>
      </c>
      <c r="C49" s="21">
        <v>0</v>
      </c>
      <c r="D49" s="22" t="s">
        <v>1002</v>
      </c>
      <c r="E49" s="28" t="s">
        <v>1001</v>
      </c>
      <c r="F49" s="23">
        <v>59</v>
      </c>
    </row>
    <row r="50" spans="1:6" s="3" customFormat="1" ht="15.75" x14ac:dyDescent="0.25">
      <c r="A50" s="21"/>
      <c r="B50" s="21">
        <v>45</v>
      </c>
      <c r="C50" s="21">
        <v>0</v>
      </c>
      <c r="D50" s="22" t="s">
        <v>1003</v>
      </c>
      <c r="E50" s="22" t="s">
        <v>1004</v>
      </c>
      <c r="F50" s="22">
        <v>11</v>
      </c>
    </row>
    <row r="51" spans="1:6" s="3" customFormat="1" ht="31.5" x14ac:dyDescent="0.25">
      <c r="A51" s="21"/>
      <c r="B51" s="21">
        <v>46</v>
      </c>
      <c r="C51" s="21">
        <v>0</v>
      </c>
      <c r="D51" s="22" t="s">
        <v>782</v>
      </c>
      <c r="E51" s="22" t="s">
        <v>682</v>
      </c>
      <c r="F51" s="23">
        <v>11</v>
      </c>
    </row>
    <row r="52" spans="1:6" ht="15.75" x14ac:dyDescent="0.25">
      <c r="A52" s="21"/>
      <c r="B52" s="21"/>
      <c r="C52" s="21"/>
      <c r="D52" s="22"/>
      <c r="E52" s="22"/>
      <c r="F52" s="23"/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3" customFormat="1" ht="18.75" x14ac:dyDescent="0.25">
      <c r="A54" s="17">
        <v>6</v>
      </c>
      <c r="B54" s="17"/>
      <c r="C54" s="17"/>
      <c r="D54" s="19" t="s">
        <v>783</v>
      </c>
      <c r="E54" s="19" t="s">
        <v>683</v>
      </c>
      <c r="F54" s="20">
        <f>SUM(F55,F56,F57,F58,F59,F60,F61,F62,F63)</f>
        <v>151</v>
      </c>
    </row>
    <row r="55" spans="1:6" s="3" customFormat="1" ht="15.75" x14ac:dyDescent="0.25">
      <c r="A55" s="21"/>
      <c r="B55" s="21">
        <v>51</v>
      </c>
      <c r="C55" s="21">
        <v>0</v>
      </c>
      <c r="D55" s="22" t="s">
        <v>157</v>
      </c>
      <c r="E55" s="22" t="s">
        <v>667</v>
      </c>
      <c r="F55" s="23">
        <v>16</v>
      </c>
    </row>
    <row r="56" spans="1:6" ht="15.75" x14ac:dyDescent="0.25">
      <c r="A56" s="21"/>
      <c r="B56" s="21">
        <v>52</v>
      </c>
      <c r="C56" s="21">
        <v>0</v>
      </c>
      <c r="D56" s="22" t="s">
        <v>125</v>
      </c>
      <c r="E56" s="22" t="s">
        <v>316</v>
      </c>
      <c r="F56" s="23">
        <v>8</v>
      </c>
    </row>
    <row r="57" spans="1:6" s="3" customFormat="1" ht="15.75" x14ac:dyDescent="0.25">
      <c r="A57" s="21"/>
      <c r="B57" s="21">
        <v>53</v>
      </c>
      <c r="C57" s="21">
        <v>0</v>
      </c>
      <c r="D57" s="22" t="s">
        <v>1006</v>
      </c>
      <c r="E57" s="22" t="s">
        <v>1005</v>
      </c>
      <c r="F57" s="23">
        <v>64</v>
      </c>
    </row>
    <row r="58" spans="1:6" s="3" customFormat="1" ht="15.75" x14ac:dyDescent="0.25">
      <c r="A58" s="21"/>
      <c r="B58" s="21">
        <v>54</v>
      </c>
      <c r="C58" s="21">
        <v>0</v>
      </c>
      <c r="D58" s="22" t="s">
        <v>126</v>
      </c>
      <c r="E58" s="22" t="s">
        <v>319</v>
      </c>
      <c r="F58" s="23">
        <v>23</v>
      </c>
    </row>
    <row r="59" spans="1:6" ht="15.75" x14ac:dyDescent="0.25">
      <c r="A59" s="21"/>
      <c r="B59" s="21">
        <v>55</v>
      </c>
      <c r="C59" s="21">
        <v>0</v>
      </c>
      <c r="D59" s="22" t="s">
        <v>128</v>
      </c>
      <c r="E59" s="22" t="s">
        <v>128</v>
      </c>
      <c r="F59" s="23">
        <v>3</v>
      </c>
    </row>
    <row r="60" spans="1:6" ht="15.75" x14ac:dyDescent="0.25">
      <c r="A60" s="21"/>
      <c r="B60" s="21">
        <v>55</v>
      </c>
      <c r="C60" s="21">
        <v>0</v>
      </c>
      <c r="D60" s="22" t="s">
        <v>129</v>
      </c>
      <c r="E60" s="22" t="s">
        <v>322</v>
      </c>
      <c r="F60" s="23">
        <v>25</v>
      </c>
    </row>
    <row r="61" spans="1:6" ht="15.75" x14ac:dyDescent="0.25">
      <c r="A61" s="21"/>
      <c r="B61" s="21">
        <v>57</v>
      </c>
      <c r="C61" s="21">
        <v>0</v>
      </c>
      <c r="D61" s="22" t="s">
        <v>131</v>
      </c>
      <c r="E61" s="22" t="s">
        <v>131</v>
      </c>
      <c r="F61" s="23">
        <v>7</v>
      </c>
    </row>
    <row r="62" spans="1:6" s="3" customFormat="1" ht="15.75" x14ac:dyDescent="0.25">
      <c r="A62" s="21"/>
      <c r="B62" s="21">
        <v>58</v>
      </c>
      <c r="C62" s="21">
        <v>0</v>
      </c>
      <c r="D62" s="22" t="s">
        <v>133</v>
      </c>
      <c r="E62" s="22" t="s">
        <v>133</v>
      </c>
      <c r="F62" s="23">
        <v>3</v>
      </c>
    </row>
    <row r="63" spans="1:6" s="29" customFormat="1" ht="15.75" x14ac:dyDescent="0.25">
      <c r="A63" s="21"/>
      <c r="B63" s="21">
        <v>59</v>
      </c>
      <c r="C63" s="21">
        <v>0</v>
      </c>
      <c r="D63" s="22" t="s">
        <v>953</v>
      </c>
      <c r="E63" s="22" t="s">
        <v>955</v>
      </c>
      <c r="F63" s="23">
        <v>2</v>
      </c>
    </row>
    <row r="64" spans="1:6" ht="15.75" x14ac:dyDescent="0.25">
      <c r="A64" s="21"/>
      <c r="B64" s="21">
        <v>60</v>
      </c>
      <c r="C64" s="21">
        <v>0</v>
      </c>
      <c r="D64" s="22" t="s">
        <v>954</v>
      </c>
      <c r="E64" s="22" t="s">
        <v>956</v>
      </c>
      <c r="F64" s="23">
        <v>2</v>
      </c>
    </row>
    <row r="65" spans="1:10" ht="15.75" x14ac:dyDescent="0.25">
      <c r="A65" s="21"/>
      <c r="B65" s="10"/>
      <c r="C65" s="10"/>
      <c r="D65" s="11"/>
      <c r="E65" s="11"/>
      <c r="F65" s="12"/>
    </row>
    <row r="66" spans="1:10" s="3" customFormat="1" ht="15.75" x14ac:dyDescent="0.25">
      <c r="A66" s="21"/>
      <c r="B66" s="10"/>
      <c r="C66" s="10"/>
      <c r="D66" s="11"/>
      <c r="E66" s="11"/>
      <c r="F66" s="12"/>
    </row>
    <row r="67" spans="1:10" s="32" customFormat="1" ht="18.75" x14ac:dyDescent="0.25">
      <c r="A67" s="17">
        <v>7</v>
      </c>
      <c r="B67" s="17"/>
      <c r="C67" s="17"/>
      <c r="D67" s="19" t="s">
        <v>964</v>
      </c>
      <c r="E67" s="19" t="s">
        <v>963</v>
      </c>
      <c r="F67" s="20">
        <f>SUM(F68,F69,F70)</f>
        <v>97</v>
      </c>
      <c r="G67" s="3"/>
      <c r="H67" s="3"/>
      <c r="I67" s="3"/>
      <c r="J67" s="3"/>
    </row>
    <row r="68" spans="1:10" s="32" customFormat="1" ht="15.75" x14ac:dyDescent="0.25">
      <c r="A68" s="21"/>
      <c r="B68" s="21">
        <v>65</v>
      </c>
      <c r="C68" s="21">
        <v>0</v>
      </c>
      <c r="D68" s="22" t="s">
        <v>792</v>
      </c>
      <c r="E68" s="22" t="s">
        <v>960</v>
      </c>
      <c r="F68" s="23">
        <v>6</v>
      </c>
      <c r="G68" s="3"/>
      <c r="H68" s="3"/>
      <c r="I68" s="3"/>
      <c r="J68" s="3"/>
    </row>
    <row r="69" spans="1:10" s="32" customFormat="1" ht="15.75" x14ac:dyDescent="0.25">
      <c r="A69" s="21"/>
      <c r="B69" s="21">
        <v>66</v>
      </c>
      <c r="C69" s="21">
        <v>0</v>
      </c>
      <c r="D69" s="22" t="s">
        <v>137</v>
      </c>
      <c r="E69" s="22" t="s">
        <v>327</v>
      </c>
      <c r="F69" s="23">
        <v>58</v>
      </c>
      <c r="G69" s="3"/>
      <c r="H69" s="3"/>
      <c r="I69" s="3"/>
      <c r="J69" s="3"/>
    </row>
    <row r="70" spans="1:10" ht="15.75" x14ac:dyDescent="0.25">
      <c r="A70" s="21"/>
      <c r="B70" s="21">
        <v>67</v>
      </c>
      <c r="C70" s="21">
        <v>0</v>
      </c>
      <c r="D70" s="22" t="s">
        <v>962</v>
      </c>
      <c r="E70" s="22" t="s">
        <v>961</v>
      </c>
      <c r="F70" s="23">
        <v>33</v>
      </c>
    </row>
    <row r="71" spans="1:10" ht="15.75" x14ac:dyDescent="0.25">
      <c r="A71" s="10"/>
      <c r="B71" s="21"/>
      <c r="C71" s="21"/>
      <c r="D71" s="22"/>
      <c r="E71" s="22"/>
      <c r="F71" s="23"/>
    </row>
    <row r="72" spans="1:10" s="4" customFormat="1" ht="18.75" x14ac:dyDescent="0.3">
      <c r="A72" s="10"/>
      <c r="B72" s="10"/>
      <c r="C72" s="10"/>
      <c r="D72" s="11"/>
      <c r="E72" s="11"/>
      <c r="F72" s="12"/>
    </row>
    <row r="73" spans="1:10" ht="18.75" x14ac:dyDescent="0.25">
      <c r="A73" s="17">
        <v>8</v>
      </c>
      <c r="B73" s="17"/>
      <c r="C73" s="17"/>
      <c r="D73" s="19" t="s">
        <v>145</v>
      </c>
      <c r="E73" s="19" t="s">
        <v>339</v>
      </c>
      <c r="F73" s="20">
        <f>SUM(F74:F93)</f>
        <v>283</v>
      </c>
      <c r="G73" s="3"/>
      <c r="H73" s="3"/>
      <c r="I73" s="3"/>
      <c r="J73" s="3"/>
    </row>
    <row r="74" spans="1:10" ht="31.5" x14ac:dyDescent="0.25">
      <c r="A74" s="21"/>
      <c r="B74" s="21">
        <v>71</v>
      </c>
      <c r="C74" s="21">
        <v>0</v>
      </c>
      <c r="D74" s="22" t="s">
        <v>965</v>
      </c>
      <c r="E74" s="22" t="s">
        <v>984</v>
      </c>
      <c r="F74" s="23">
        <v>19</v>
      </c>
    </row>
    <row r="75" spans="1:10" ht="31.5" x14ac:dyDescent="0.25">
      <c r="A75" s="21"/>
      <c r="B75" s="21">
        <v>72</v>
      </c>
      <c r="C75" s="21">
        <v>0</v>
      </c>
      <c r="D75" s="22" t="s">
        <v>798</v>
      </c>
      <c r="E75" s="22" t="s">
        <v>701</v>
      </c>
      <c r="F75" s="23">
        <v>8</v>
      </c>
    </row>
    <row r="76" spans="1:10" ht="15.75" x14ac:dyDescent="0.25">
      <c r="A76" s="21"/>
      <c r="B76" s="21">
        <v>73</v>
      </c>
      <c r="C76" s="21">
        <v>0</v>
      </c>
      <c r="D76" s="22" t="s">
        <v>738</v>
      </c>
      <c r="E76" s="22" t="s">
        <v>702</v>
      </c>
      <c r="F76" s="23">
        <v>3</v>
      </c>
    </row>
    <row r="77" spans="1:10" s="3" customFormat="1" ht="15.75" x14ac:dyDescent="0.25">
      <c r="A77" s="10"/>
      <c r="B77" s="21">
        <v>74</v>
      </c>
      <c r="C77" s="21">
        <v>0</v>
      </c>
      <c r="D77" s="22" t="s">
        <v>860</v>
      </c>
      <c r="E77" s="22" t="s">
        <v>1007</v>
      </c>
      <c r="F77" s="23">
        <v>14</v>
      </c>
    </row>
    <row r="78" spans="1:10" s="3" customFormat="1" ht="15.75" x14ac:dyDescent="0.25">
      <c r="A78" s="10"/>
      <c r="B78" s="21">
        <v>75</v>
      </c>
      <c r="C78" s="21">
        <v>0</v>
      </c>
      <c r="D78" s="22" t="s">
        <v>800</v>
      </c>
      <c r="E78" s="22" t="s">
        <v>226</v>
      </c>
      <c r="F78" s="23">
        <v>24</v>
      </c>
    </row>
    <row r="79" spans="1:10" s="3" customFormat="1" ht="15.75" x14ac:dyDescent="0.25">
      <c r="A79" s="21"/>
      <c r="B79" s="21">
        <v>76</v>
      </c>
      <c r="C79" s="21">
        <v>0</v>
      </c>
      <c r="D79" s="22" t="s">
        <v>801</v>
      </c>
      <c r="E79" s="22" t="s">
        <v>703</v>
      </c>
      <c r="F79" s="23">
        <v>5</v>
      </c>
      <c r="G79"/>
      <c r="H79"/>
      <c r="I79"/>
      <c r="J79"/>
    </row>
    <row r="80" spans="1:10" s="32" customFormat="1" ht="15.75" x14ac:dyDescent="0.25">
      <c r="A80" s="10"/>
      <c r="B80" s="21">
        <v>77</v>
      </c>
      <c r="C80" s="21">
        <v>0</v>
      </c>
      <c r="D80" s="22" t="s">
        <v>968</v>
      </c>
      <c r="E80" s="22" t="s">
        <v>967</v>
      </c>
      <c r="F80" s="23">
        <v>9</v>
      </c>
    </row>
    <row r="81" spans="1:10" ht="15.75" x14ac:dyDescent="0.25">
      <c r="A81"/>
      <c r="B81" s="21">
        <v>78</v>
      </c>
      <c r="C81" s="21">
        <v>0</v>
      </c>
      <c r="D81" s="22" t="s">
        <v>1009</v>
      </c>
      <c r="E81" s="22" t="s">
        <v>1008</v>
      </c>
      <c r="F81" s="23">
        <v>2</v>
      </c>
    </row>
    <row r="82" spans="1:10" s="32" customFormat="1" ht="15.75" x14ac:dyDescent="0.25">
      <c r="A82" s="21"/>
      <c r="B82" s="21">
        <v>81</v>
      </c>
      <c r="C82" s="21">
        <v>0</v>
      </c>
      <c r="D82" s="22" t="s">
        <v>1018</v>
      </c>
      <c r="E82" s="22" t="s">
        <v>1017</v>
      </c>
      <c r="F82" s="23">
        <v>9</v>
      </c>
      <c r="G82" s="3"/>
      <c r="H82" s="3"/>
      <c r="I82" s="3"/>
      <c r="J82" s="3"/>
    </row>
    <row r="83" spans="1:10" s="3" customFormat="1" ht="15.75" x14ac:dyDescent="0.25">
      <c r="A83" s="21"/>
      <c r="B83" s="21">
        <v>82</v>
      </c>
      <c r="C83" s="21">
        <v>0</v>
      </c>
      <c r="D83" s="22" t="s">
        <v>158</v>
      </c>
      <c r="E83" s="22" t="s">
        <v>707</v>
      </c>
      <c r="F83" s="23">
        <v>7</v>
      </c>
    </row>
    <row r="84" spans="1:10" s="3" customFormat="1" ht="15.75" x14ac:dyDescent="0.25">
      <c r="A84" s="21"/>
      <c r="B84" s="21">
        <v>83</v>
      </c>
      <c r="C84" s="21">
        <v>0</v>
      </c>
      <c r="D84" s="22" t="s">
        <v>159</v>
      </c>
      <c r="E84" s="22" t="s">
        <v>352</v>
      </c>
      <c r="F84" s="23">
        <v>3</v>
      </c>
    </row>
    <row r="85" spans="1:10" s="3" customFormat="1" ht="15.75" x14ac:dyDescent="0.25">
      <c r="A85" s="21"/>
      <c r="B85" s="21">
        <v>84</v>
      </c>
      <c r="C85" s="21">
        <v>0</v>
      </c>
      <c r="D85" s="22" t="s">
        <v>1011</v>
      </c>
      <c r="E85" s="22" t="s">
        <v>1012</v>
      </c>
      <c r="F85" s="23">
        <v>42</v>
      </c>
      <c r="G85"/>
      <c r="H85"/>
      <c r="I85"/>
      <c r="J85"/>
    </row>
    <row r="86" spans="1:10" s="3" customFormat="1" ht="47.25" x14ac:dyDescent="0.25">
      <c r="A86" s="21"/>
      <c r="B86" s="21">
        <v>85</v>
      </c>
      <c r="C86" s="21">
        <v>0</v>
      </c>
      <c r="D86" s="22" t="s">
        <v>1019</v>
      </c>
      <c r="E86" s="22" t="s">
        <v>1010</v>
      </c>
      <c r="F86" s="23">
        <v>19</v>
      </c>
    </row>
    <row r="87" spans="1:10" s="3" customFormat="1" ht="15.75" x14ac:dyDescent="0.25">
      <c r="A87" s="21"/>
      <c r="B87" s="21">
        <v>86</v>
      </c>
      <c r="C87" s="21">
        <v>0</v>
      </c>
      <c r="D87" s="22" t="s">
        <v>167</v>
      </c>
      <c r="E87" s="22" t="s">
        <v>1013</v>
      </c>
      <c r="F87" s="23">
        <v>28</v>
      </c>
    </row>
    <row r="88" spans="1:10" ht="15.75" x14ac:dyDescent="0.25">
      <c r="A88" s="21"/>
      <c r="B88" s="21">
        <v>87</v>
      </c>
      <c r="C88" s="21">
        <v>0</v>
      </c>
      <c r="D88" s="22" t="s">
        <v>812</v>
      </c>
      <c r="E88" s="22" t="s">
        <v>715</v>
      </c>
      <c r="F88" s="23">
        <v>9</v>
      </c>
    </row>
    <row r="89" spans="1:10" s="3" customFormat="1" ht="15.75" x14ac:dyDescent="0.25">
      <c r="A89" s="21"/>
      <c r="B89" s="21">
        <v>88</v>
      </c>
      <c r="C89" s="21">
        <v>0</v>
      </c>
      <c r="D89" s="22" t="s">
        <v>1015</v>
      </c>
      <c r="E89" s="22" t="s">
        <v>1014</v>
      </c>
      <c r="F89" s="23">
        <v>32</v>
      </c>
    </row>
    <row r="90" spans="1:10" ht="15.75" x14ac:dyDescent="0.25">
      <c r="A90" s="10"/>
      <c r="B90" s="21">
        <v>89</v>
      </c>
      <c r="C90" s="21">
        <v>0</v>
      </c>
      <c r="D90" s="22" t="s">
        <v>186</v>
      </c>
      <c r="E90" s="22" t="s">
        <v>377</v>
      </c>
      <c r="F90" s="23">
        <v>4</v>
      </c>
    </row>
    <row r="91" spans="1:10" ht="15.75" x14ac:dyDescent="0.25">
      <c r="A91" s="10"/>
      <c r="B91" s="21">
        <v>90</v>
      </c>
      <c r="C91" s="21">
        <v>0</v>
      </c>
      <c r="D91" s="22" t="s">
        <v>182</v>
      </c>
      <c r="E91" s="22" t="s">
        <v>1016</v>
      </c>
      <c r="F91" s="23">
        <v>25</v>
      </c>
    </row>
    <row r="92" spans="1:10" s="3" customFormat="1" ht="15.75" x14ac:dyDescent="0.25">
      <c r="B92" s="34">
        <v>91</v>
      </c>
      <c r="C92" s="34">
        <v>0</v>
      </c>
      <c r="D92" s="35" t="s">
        <v>981</v>
      </c>
      <c r="E92" s="35" t="s">
        <v>365</v>
      </c>
      <c r="F92" s="23">
        <v>10</v>
      </c>
    </row>
    <row r="93" spans="1:10" ht="15.75" x14ac:dyDescent="0.25">
      <c r="A93" s="21"/>
      <c r="B93" s="34">
        <v>92</v>
      </c>
      <c r="C93" s="34">
        <v>0</v>
      </c>
      <c r="D93" s="35" t="s">
        <v>883</v>
      </c>
      <c r="E93" s="35" t="s">
        <v>882</v>
      </c>
      <c r="F93" s="3">
        <v>11</v>
      </c>
    </row>
    <row r="94" spans="1:10" x14ac:dyDescent="0.25">
      <c r="A94" s="10"/>
    </row>
    <row r="95" spans="1:10" s="29" customFormat="1" ht="15.75" x14ac:dyDescent="0.25">
      <c r="A95" s="10"/>
      <c r="B95" s="1"/>
      <c r="C95" s="1"/>
      <c r="D95" s="7"/>
      <c r="E95" s="7"/>
      <c r="F95"/>
    </row>
    <row r="96" spans="1:10" ht="18.75" x14ac:dyDescent="0.3">
      <c r="A96" s="17">
        <v>9</v>
      </c>
      <c r="B96" s="36"/>
      <c r="C96" s="36"/>
      <c r="D96" s="37" t="s">
        <v>818</v>
      </c>
      <c r="E96" s="37" t="s">
        <v>722</v>
      </c>
      <c r="F96" s="4">
        <f>SUM(F97:F100)</f>
        <v>45</v>
      </c>
    </row>
    <row r="97" spans="1:6" s="3" customFormat="1" ht="15.75" x14ac:dyDescent="0.25">
      <c r="A97" s="21"/>
      <c r="B97" s="21">
        <v>93</v>
      </c>
      <c r="C97" s="21">
        <v>0</v>
      </c>
      <c r="D97" s="22" t="s">
        <v>973</v>
      </c>
      <c r="E97" s="22" t="s">
        <v>972</v>
      </c>
      <c r="F97" s="23">
        <v>5</v>
      </c>
    </row>
    <row r="98" spans="1:6" s="29" customFormat="1" ht="31.5" x14ac:dyDescent="0.25">
      <c r="A98" s="21"/>
      <c r="B98" s="21">
        <v>94</v>
      </c>
      <c r="C98" s="21">
        <v>0</v>
      </c>
      <c r="D98" s="22" t="s">
        <v>975</v>
      </c>
      <c r="E98" s="22" t="s">
        <v>974</v>
      </c>
      <c r="F98" s="23">
        <v>4</v>
      </c>
    </row>
    <row r="99" spans="1:6" s="29" customFormat="1" ht="31.5" x14ac:dyDescent="0.25">
      <c r="A99" s="25"/>
      <c r="B99" s="21">
        <v>95</v>
      </c>
      <c r="C99" s="21">
        <v>0</v>
      </c>
      <c r="D99" s="22" t="s">
        <v>821</v>
      </c>
      <c r="E99" s="22" t="s">
        <v>728</v>
      </c>
      <c r="F99" s="23">
        <v>8</v>
      </c>
    </row>
    <row r="100" spans="1:6" s="3" customFormat="1" ht="15.75" x14ac:dyDescent="0.25">
      <c r="A100" s="25"/>
      <c r="B100" s="21">
        <v>100</v>
      </c>
      <c r="C100" s="21">
        <v>0</v>
      </c>
      <c r="D100" s="22" t="s">
        <v>724</v>
      </c>
      <c r="E100" s="22" t="s">
        <v>989</v>
      </c>
      <c r="F100" s="23">
        <v>28</v>
      </c>
    </row>
    <row r="101" spans="1:6" ht="15.75" x14ac:dyDescent="0.25">
      <c r="A101" s="25"/>
    </row>
    <row r="102" spans="1:6" s="3" customFormat="1" ht="15.75" x14ac:dyDescent="0.25">
      <c r="A102" s="34"/>
      <c r="B102" s="1"/>
      <c r="C102" s="1"/>
      <c r="D102" s="7"/>
      <c r="E102" s="7"/>
      <c r="F102"/>
    </row>
    <row r="103" spans="1:6" ht="15.75" x14ac:dyDescent="0.25">
      <c r="A103" s="34"/>
    </row>
    <row r="105" spans="1:6" s="4" customFormat="1" ht="18.75" x14ac:dyDescent="0.3">
      <c r="A105" s="1"/>
      <c r="B105" s="1"/>
      <c r="C105" s="1"/>
      <c r="D105" s="7"/>
      <c r="E105" s="7"/>
      <c r="F105"/>
    </row>
    <row r="106" spans="1:6" s="23" customFormat="1" ht="18.75" x14ac:dyDescent="0.3">
      <c r="A106" s="36"/>
      <c r="B106" s="1"/>
      <c r="C106" s="1"/>
      <c r="D106" s="7"/>
      <c r="E106" s="7"/>
      <c r="F106"/>
    </row>
    <row r="107" spans="1:6" s="23" customFormat="1" ht="15.75" x14ac:dyDescent="0.25">
      <c r="A107" s="21"/>
      <c r="B107" s="1"/>
      <c r="C107" s="1"/>
      <c r="D107" s="7"/>
      <c r="E107" s="7"/>
      <c r="F107"/>
    </row>
    <row r="108" spans="1:6" s="23" customFormat="1" ht="15.75" x14ac:dyDescent="0.25">
      <c r="A108" s="21"/>
      <c r="B108" s="1"/>
      <c r="C108" s="1"/>
      <c r="D108" s="7"/>
      <c r="E108" s="7"/>
      <c r="F108"/>
    </row>
    <row r="109" spans="1:6" s="23" customFormat="1" ht="15.75" x14ac:dyDescent="0.25">
      <c r="A109" s="21"/>
      <c r="B109" s="1"/>
      <c r="C109" s="1"/>
      <c r="D109" s="7"/>
      <c r="E109" s="7"/>
      <c r="F109"/>
    </row>
    <row r="110" spans="1:6" ht="15.75" x14ac:dyDescent="0.25">
      <c r="A110" s="2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SUM(F4,F17,F28,F37,F44,F52,F63,F85,F91,F106,F112,F124,F137)</f>
        <v>2621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33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38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130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40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26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47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15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117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14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165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51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24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13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32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25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2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53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10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9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4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1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4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25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86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51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21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7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156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34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21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12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42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39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16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991</v>
      </c>
      <c r="F55" s="23">
        <v>58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19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29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27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38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371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29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18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58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17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22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6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67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16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17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34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17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38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26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12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14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6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112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10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206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27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122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>
        <v>0</v>
      </c>
      <c r="D88" s="22" t="s">
        <v>962</v>
      </c>
      <c r="E88" s="22" t="s">
        <v>961</v>
      </c>
      <c r="F88" s="23">
        <v>57</v>
      </c>
    </row>
    <row r="89" spans="1:10" s="3" customFormat="1" ht="15.75" x14ac:dyDescent="0.25">
      <c r="A89" s="21"/>
      <c r="B89" s="21"/>
      <c r="C89" s="21"/>
      <c r="D89" s="22"/>
      <c r="E89" s="22"/>
      <c r="F89" s="23"/>
    </row>
    <row r="90" spans="1:10" s="3" customFormat="1" ht="15.75" x14ac:dyDescent="0.25">
      <c r="A90" s="10"/>
      <c r="B90" s="10"/>
      <c r="C90" s="10"/>
      <c r="D90" s="11"/>
      <c r="E90" s="11"/>
      <c r="F90" s="12"/>
    </row>
    <row r="91" spans="1:10" s="3" customFormat="1" ht="18.75" x14ac:dyDescent="0.25">
      <c r="A91" s="17">
        <v>9</v>
      </c>
      <c r="B91" s="17"/>
      <c r="C91" s="17"/>
      <c r="D91" s="19" t="s">
        <v>145</v>
      </c>
      <c r="E91" s="19" t="s">
        <v>339</v>
      </c>
      <c r="F91" s="20">
        <f>SUM(F92:F92,F93,F96:F103)</f>
        <v>322</v>
      </c>
      <c r="G91"/>
      <c r="H91"/>
      <c r="I91"/>
      <c r="J91"/>
    </row>
    <row r="92" spans="1:10" s="32" customFormat="1" ht="31.5" x14ac:dyDescent="0.25">
      <c r="A92" s="21"/>
      <c r="B92" s="21">
        <v>71</v>
      </c>
      <c r="C92" s="21">
        <v>0</v>
      </c>
      <c r="D92" s="22" t="s">
        <v>965</v>
      </c>
      <c r="E92" s="22" t="s">
        <v>984</v>
      </c>
      <c r="F92" s="23">
        <v>39</v>
      </c>
    </row>
    <row r="93" spans="1:10" ht="31.5" x14ac:dyDescent="0.25">
      <c r="A93" s="21"/>
      <c r="B93" s="21">
        <v>72</v>
      </c>
      <c r="C93" s="21"/>
      <c r="D93" s="22" t="s">
        <v>798</v>
      </c>
      <c r="E93" s="22" t="s">
        <v>701</v>
      </c>
      <c r="F93" s="23">
        <f>SUM(F94:F95)</f>
        <v>35</v>
      </c>
    </row>
    <row r="94" spans="1:10" ht="30" x14ac:dyDescent="0.25">
      <c r="A94" s="21"/>
      <c r="B94" s="10"/>
      <c r="C94" s="10">
        <v>0</v>
      </c>
      <c r="D94" s="11" t="s">
        <v>798</v>
      </c>
      <c r="E94" s="11" t="s">
        <v>701</v>
      </c>
      <c r="F94" s="12">
        <v>22</v>
      </c>
    </row>
    <row r="95" spans="1:10" ht="15.75" x14ac:dyDescent="0.25">
      <c r="A95" s="21"/>
      <c r="B95" s="10"/>
      <c r="C95" s="10">
        <v>1</v>
      </c>
      <c r="D95" s="11" t="s">
        <v>149</v>
      </c>
      <c r="E95" s="11" t="s">
        <v>341</v>
      </c>
      <c r="F95" s="12">
        <v>13</v>
      </c>
    </row>
    <row r="96" spans="1:10" ht="15.75" x14ac:dyDescent="0.25">
      <c r="A96" s="21"/>
      <c r="B96" s="21">
        <v>73</v>
      </c>
      <c r="C96" s="21">
        <v>0</v>
      </c>
      <c r="D96" s="22" t="s">
        <v>738</v>
      </c>
      <c r="E96" s="22" t="s">
        <v>702</v>
      </c>
      <c r="F96" s="23">
        <v>8</v>
      </c>
    </row>
    <row r="97" spans="1:10" s="32" customFormat="1" ht="15.75" x14ac:dyDescent="0.25">
      <c r="A97" s="21"/>
      <c r="B97" s="21">
        <v>74</v>
      </c>
      <c r="C97" s="21"/>
      <c r="D97" s="22" t="s">
        <v>799</v>
      </c>
      <c r="E97" s="22" t="s">
        <v>342</v>
      </c>
      <c r="F97" s="23">
        <f>SUM(F98:F99)</f>
        <v>52</v>
      </c>
      <c r="G97" s="3"/>
      <c r="H97" s="3"/>
      <c r="I97" s="3"/>
      <c r="J97" s="3"/>
    </row>
    <row r="98" spans="1:10" s="32" customFormat="1" ht="15.75" x14ac:dyDescent="0.25">
      <c r="A98" s="21"/>
      <c r="B98" s="21"/>
      <c r="C98" s="10">
        <v>0</v>
      </c>
      <c r="D98" s="11" t="s">
        <v>799</v>
      </c>
      <c r="E98" s="11" t="s">
        <v>342</v>
      </c>
      <c r="F98" s="12">
        <v>31</v>
      </c>
      <c r="G98" s="3"/>
      <c r="H98" s="3"/>
      <c r="I98" s="3"/>
      <c r="J98" s="3"/>
    </row>
    <row r="99" spans="1:10" s="32" customFormat="1" ht="15.75" x14ac:dyDescent="0.25">
      <c r="A99" s="21"/>
      <c r="B99" s="21"/>
      <c r="C99" s="10">
        <v>1</v>
      </c>
      <c r="D99" s="11" t="s">
        <v>898</v>
      </c>
      <c r="E99" s="11" t="s">
        <v>897</v>
      </c>
      <c r="F99" s="12">
        <v>21</v>
      </c>
      <c r="G99" s="3"/>
      <c r="H99" s="3"/>
      <c r="I99" s="3"/>
      <c r="J99" s="3"/>
    </row>
    <row r="100" spans="1:10" s="3" customFormat="1" ht="15.75" x14ac:dyDescent="0.25">
      <c r="A100" s="21"/>
      <c r="B100" s="21">
        <v>75</v>
      </c>
      <c r="C100" s="21">
        <v>0</v>
      </c>
      <c r="D100" s="22" t="s">
        <v>800</v>
      </c>
      <c r="E100" s="22" t="s">
        <v>226</v>
      </c>
      <c r="F100" s="23">
        <v>103</v>
      </c>
    </row>
    <row r="101" spans="1:10" s="3" customFormat="1" ht="15.75" x14ac:dyDescent="0.25">
      <c r="A101" s="21"/>
      <c r="B101" s="21">
        <v>76</v>
      </c>
      <c r="C101" s="21">
        <v>0</v>
      </c>
      <c r="D101" s="22" t="s">
        <v>801</v>
      </c>
      <c r="E101" s="22" t="s">
        <v>703</v>
      </c>
      <c r="F101" s="23">
        <v>11</v>
      </c>
    </row>
    <row r="102" spans="1:10" s="3" customFormat="1" ht="15.75" x14ac:dyDescent="0.25">
      <c r="A102" s="21"/>
      <c r="B102" s="21">
        <v>77</v>
      </c>
      <c r="C102" s="21">
        <v>0</v>
      </c>
      <c r="D102" s="22" t="s">
        <v>968</v>
      </c>
      <c r="E102" s="22" t="s">
        <v>967</v>
      </c>
      <c r="F102" s="23">
        <v>21</v>
      </c>
    </row>
    <row r="103" spans="1:10" s="3" customFormat="1" ht="15.75" x14ac:dyDescent="0.25">
      <c r="A103" s="21"/>
      <c r="B103" s="21">
        <v>78</v>
      </c>
      <c r="C103" s="21">
        <v>0</v>
      </c>
      <c r="D103" s="22" t="s">
        <v>803</v>
      </c>
      <c r="E103" s="22" t="s">
        <v>705</v>
      </c>
      <c r="F103" s="23">
        <v>1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21"/>
      <c r="B105" s="21"/>
      <c r="C105" s="21"/>
      <c r="D105" s="22"/>
      <c r="E105" s="22"/>
      <c r="F105" s="23"/>
      <c r="G105"/>
      <c r="H105"/>
      <c r="I105"/>
      <c r="J105"/>
    </row>
    <row r="106" spans="1:10" s="3" customFormat="1" ht="18.75" x14ac:dyDescent="0.25">
      <c r="A106" s="17">
        <v>10</v>
      </c>
      <c r="B106" s="17"/>
      <c r="C106" s="17"/>
      <c r="D106" s="19" t="s">
        <v>804</v>
      </c>
      <c r="E106" s="19" t="s">
        <v>706</v>
      </c>
      <c r="F106" s="20">
        <f>SUM(F107:F109)</f>
        <v>77</v>
      </c>
    </row>
    <row r="107" spans="1:10" s="4" customFormat="1" ht="18.75" x14ac:dyDescent="0.3">
      <c r="A107" s="21"/>
      <c r="B107" s="21">
        <v>81</v>
      </c>
      <c r="C107" s="21">
        <v>0</v>
      </c>
      <c r="D107" s="22" t="s">
        <v>157</v>
      </c>
      <c r="E107" s="22" t="s">
        <v>667</v>
      </c>
      <c r="F107" s="23">
        <v>31</v>
      </c>
    </row>
    <row r="108" spans="1:10" s="3" customFormat="1" ht="15.75" x14ac:dyDescent="0.25">
      <c r="A108" s="21"/>
      <c r="B108" s="21">
        <v>82</v>
      </c>
      <c r="C108" s="21">
        <v>0</v>
      </c>
      <c r="D108" s="22" t="s">
        <v>158</v>
      </c>
      <c r="E108" s="22" t="s">
        <v>707</v>
      </c>
      <c r="F108" s="23">
        <v>35</v>
      </c>
    </row>
    <row r="109" spans="1:10" s="3" customFormat="1" ht="15.75" x14ac:dyDescent="0.25">
      <c r="A109" s="21"/>
      <c r="B109" s="21">
        <v>83</v>
      </c>
      <c r="C109" s="21">
        <v>0</v>
      </c>
      <c r="D109" s="22" t="s">
        <v>159</v>
      </c>
      <c r="E109" s="22" t="s">
        <v>352</v>
      </c>
      <c r="F109" s="23">
        <v>11</v>
      </c>
    </row>
    <row r="110" spans="1:10" s="3" customFormat="1" ht="15.75" x14ac:dyDescent="0.25">
      <c r="A110" s="21"/>
      <c r="B110" s="21"/>
      <c r="C110" s="21"/>
      <c r="D110" s="22"/>
      <c r="E110" s="22"/>
      <c r="F110" s="23"/>
    </row>
    <row r="111" spans="1:10" s="3" customFormat="1" ht="15.75" x14ac:dyDescent="0.25">
      <c r="A111" s="21"/>
      <c r="B111" s="21"/>
      <c r="C111" s="21"/>
      <c r="D111" s="22"/>
      <c r="E111" s="22"/>
      <c r="F111" s="23"/>
    </row>
    <row r="112" spans="1:10" s="3" customFormat="1" ht="18.75" x14ac:dyDescent="0.25">
      <c r="A112" s="17">
        <v>11</v>
      </c>
      <c r="B112" s="17"/>
      <c r="C112" s="17"/>
      <c r="D112" s="19" t="s">
        <v>805</v>
      </c>
      <c r="E112" s="19" t="s">
        <v>714</v>
      </c>
      <c r="F112" s="20">
        <f>SUM(F113,F118,F119)</f>
        <v>176</v>
      </c>
    </row>
    <row r="113" spans="1:10" s="3" customFormat="1" ht="15.75" x14ac:dyDescent="0.25">
      <c r="A113" s="21"/>
      <c r="B113" s="21">
        <v>84</v>
      </c>
      <c r="C113" s="21"/>
      <c r="D113" s="22" t="s">
        <v>807</v>
      </c>
      <c r="E113" s="22" t="s">
        <v>709</v>
      </c>
      <c r="F113" s="23">
        <f>SUM(F114:F117)</f>
        <v>114</v>
      </c>
    </row>
    <row r="114" spans="1:10" s="3" customFormat="1" ht="15.75" x14ac:dyDescent="0.25">
      <c r="A114" s="21"/>
      <c r="B114" s="21"/>
      <c r="C114" s="10">
        <v>0</v>
      </c>
      <c r="D114" s="11" t="s">
        <v>807</v>
      </c>
      <c r="E114" s="11" t="s">
        <v>839</v>
      </c>
      <c r="F114" s="12">
        <v>36</v>
      </c>
    </row>
    <row r="115" spans="1:10" s="3" customFormat="1" ht="15.75" x14ac:dyDescent="0.25">
      <c r="A115" s="10"/>
      <c r="B115" s="10"/>
      <c r="C115" s="10">
        <v>1</v>
      </c>
      <c r="D115" s="11" t="s">
        <v>162</v>
      </c>
      <c r="E115" s="33" t="s">
        <v>710</v>
      </c>
      <c r="F115" s="12">
        <v>56</v>
      </c>
    </row>
    <row r="116" spans="1:10" s="3" customFormat="1" ht="30" x14ac:dyDescent="0.25">
      <c r="A116" s="10"/>
      <c r="B116" s="10"/>
      <c r="C116" s="10">
        <v>1</v>
      </c>
      <c r="D116" s="11" t="s">
        <v>995</v>
      </c>
      <c r="E116" s="33" t="s">
        <v>994</v>
      </c>
      <c r="F116" s="12">
        <v>21</v>
      </c>
    </row>
    <row r="117" spans="1:10" x14ac:dyDescent="0.25">
      <c r="A117" s="10"/>
      <c r="B117" s="10"/>
      <c r="C117" s="10">
        <v>2</v>
      </c>
      <c r="D117" s="11" t="s">
        <v>993</v>
      </c>
      <c r="E117" s="11" t="s">
        <v>992</v>
      </c>
      <c r="F117" s="12">
        <v>1</v>
      </c>
    </row>
    <row r="118" spans="1:10" ht="15.75" x14ac:dyDescent="0.25">
      <c r="A118" s="21"/>
      <c r="B118" s="21">
        <v>85</v>
      </c>
      <c r="C118" s="21">
        <v>0</v>
      </c>
      <c r="D118" s="22" t="s">
        <v>969</v>
      </c>
      <c r="E118" s="22" t="s">
        <v>970</v>
      </c>
      <c r="F118" s="23">
        <v>29</v>
      </c>
    </row>
    <row r="119" spans="1:10" s="3" customFormat="1" ht="15.75" x14ac:dyDescent="0.25">
      <c r="A119" s="21"/>
      <c r="B119" s="21">
        <v>86</v>
      </c>
      <c r="C119" s="21"/>
      <c r="D119" s="22" t="s">
        <v>167</v>
      </c>
      <c r="E119" s="22" t="s">
        <v>167</v>
      </c>
      <c r="F119" s="23">
        <f>SUM(F120:F121)</f>
        <v>33</v>
      </c>
    </row>
    <row r="120" spans="1:10" s="3" customFormat="1" ht="15.75" x14ac:dyDescent="0.25">
      <c r="A120" s="10"/>
      <c r="B120" s="10"/>
      <c r="C120" s="10">
        <v>0</v>
      </c>
      <c r="D120" s="11" t="s">
        <v>167</v>
      </c>
      <c r="E120" s="11" t="s">
        <v>167</v>
      </c>
      <c r="F120" s="12">
        <v>30</v>
      </c>
    </row>
    <row r="121" spans="1:10" x14ac:dyDescent="0.25">
      <c r="A121" s="10"/>
      <c r="B121" s="10"/>
      <c r="C121" s="10">
        <v>1</v>
      </c>
      <c r="D121" s="11" t="s">
        <v>169</v>
      </c>
      <c r="E121" s="11" t="s">
        <v>169</v>
      </c>
      <c r="F121" s="12">
        <v>3</v>
      </c>
    </row>
    <row r="122" spans="1:10" ht="15.75" x14ac:dyDescent="0.25">
      <c r="A122" s="21"/>
      <c r="B122" s="21"/>
      <c r="C122" s="21"/>
      <c r="D122" s="22"/>
      <c r="E122" s="22"/>
      <c r="F122" s="23"/>
    </row>
    <row r="123" spans="1:10" ht="15.75" x14ac:dyDescent="0.25">
      <c r="A123" s="21"/>
      <c r="B123" s="21"/>
      <c r="C123" s="21"/>
      <c r="D123" s="22"/>
      <c r="E123" s="22"/>
      <c r="F123" s="23"/>
      <c r="G123" s="3"/>
      <c r="H123" s="3"/>
      <c r="I123" s="3"/>
      <c r="J123" s="3"/>
    </row>
    <row r="124" spans="1:10" ht="37.5" x14ac:dyDescent="0.25">
      <c r="A124" s="17">
        <v>12</v>
      </c>
      <c r="B124" s="17"/>
      <c r="C124" s="17"/>
      <c r="D124" s="19" t="s">
        <v>811</v>
      </c>
      <c r="E124" s="19" t="s">
        <v>840</v>
      </c>
      <c r="F124" s="20">
        <f>SUM(F125,F126,F128,F127,F133,F134)</f>
        <v>196</v>
      </c>
      <c r="G124" s="3"/>
      <c r="H124" s="3"/>
      <c r="I124" s="3"/>
      <c r="J124" s="3"/>
    </row>
    <row r="125" spans="1:10" s="6" customFormat="1" ht="18.75" x14ac:dyDescent="0.3">
      <c r="A125" s="21"/>
      <c r="B125" s="21">
        <v>87</v>
      </c>
      <c r="C125" s="21">
        <v>0</v>
      </c>
      <c r="D125" s="22" t="s">
        <v>812</v>
      </c>
      <c r="E125" s="22" t="s">
        <v>715</v>
      </c>
      <c r="F125" s="23">
        <v>42</v>
      </c>
      <c r="G125" s="3"/>
      <c r="H125" s="3"/>
      <c r="I125" s="3"/>
      <c r="J125" s="3"/>
    </row>
    <row r="126" spans="1:10" ht="15.75" x14ac:dyDescent="0.25">
      <c r="A126" s="21"/>
      <c r="B126" s="21">
        <v>88</v>
      </c>
      <c r="C126" s="21">
        <v>0</v>
      </c>
      <c r="D126" s="22" t="s">
        <v>814</v>
      </c>
      <c r="E126" s="22" t="s">
        <v>718</v>
      </c>
      <c r="F126" s="23">
        <v>19</v>
      </c>
    </row>
    <row r="127" spans="1:10" s="29" customFormat="1" ht="15.75" x14ac:dyDescent="0.25">
      <c r="A127" s="21"/>
      <c r="B127" s="21">
        <v>89</v>
      </c>
      <c r="C127" s="21">
        <v>0</v>
      </c>
      <c r="D127" s="22" t="s">
        <v>816</v>
      </c>
      <c r="E127" s="22" t="s">
        <v>721</v>
      </c>
      <c r="F127" s="23">
        <v>35</v>
      </c>
    </row>
    <row r="128" spans="1:10" ht="15.75" x14ac:dyDescent="0.25">
      <c r="A128" s="21"/>
      <c r="B128" s="21">
        <v>90</v>
      </c>
      <c r="C128" s="21">
        <v>0</v>
      </c>
      <c r="D128" s="22" t="s">
        <v>186</v>
      </c>
      <c r="E128" s="22" t="s">
        <v>377</v>
      </c>
      <c r="F128" s="23">
        <f>SUM(F129:F132)</f>
        <v>61</v>
      </c>
    </row>
    <row r="129" spans="1:6" ht="15.75" x14ac:dyDescent="0.25">
      <c r="A129" s="21"/>
      <c r="B129" s="21"/>
      <c r="C129" s="10">
        <v>0</v>
      </c>
      <c r="D129" s="11" t="s">
        <v>186</v>
      </c>
      <c r="E129" s="11" t="s">
        <v>996</v>
      </c>
      <c r="F129" s="12">
        <v>5</v>
      </c>
    </row>
    <row r="130" spans="1:6" s="3" customFormat="1" ht="15.75" x14ac:dyDescent="0.25">
      <c r="A130" s="25"/>
      <c r="B130" s="25"/>
      <c r="C130" s="25">
        <v>1</v>
      </c>
      <c r="D130" s="26" t="s">
        <v>187</v>
      </c>
      <c r="E130" s="26" t="s">
        <v>378</v>
      </c>
      <c r="F130" s="27">
        <v>21</v>
      </c>
    </row>
    <row r="131" spans="1:6" s="29" customFormat="1" ht="15.75" x14ac:dyDescent="0.25">
      <c r="A131" s="25"/>
      <c r="B131" s="25"/>
      <c r="C131" s="25">
        <v>2</v>
      </c>
      <c r="D131" s="26" t="s">
        <v>188</v>
      </c>
      <c r="E131" s="26" t="s">
        <v>379</v>
      </c>
      <c r="F131" s="27">
        <v>22</v>
      </c>
    </row>
    <row r="132" spans="1:6" s="29" customFormat="1" ht="31.5" x14ac:dyDescent="0.25">
      <c r="A132" s="25"/>
      <c r="B132" s="25"/>
      <c r="C132" s="25">
        <v>3</v>
      </c>
      <c r="D132" s="26" t="s">
        <v>998</v>
      </c>
      <c r="E132" s="26" t="s">
        <v>997</v>
      </c>
      <c r="F132" s="27">
        <v>13</v>
      </c>
    </row>
    <row r="133" spans="1:6" s="3" customFormat="1" ht="15.75" x14ac:dyDescent="0.25">
      <c r="A133" s="34"/>
      <c r="B133" s="34">
        <v>91</v>
      </c>
      <c r="C133" s="34">
        <v>0</v>
      </c>
      <c r="D133" s="35" t="s">
        <v>981</v>
      </c>
      <c r="E133" s="35" t="s">
        <v>365</v>
      </c>
      <c r="F133" s="23">
        <v>20</v>
      </c>
    </row>
    <row r="134" spans="1:6" ht="15.75" x14ac:dyDescent="0.25">
      <c r="A134" s="34"/>
      <c r="B134" s="34">
        <v>92</v>
      </c>
      <c r="C134" s="34">
        <v>0</v>
      </c>
      <c r="D134" s="35" t="s">
        <v>181</v>
      </c>
      <c r="E134" s="35" t="s">
        <v>372</v>
      </c>
      <c r="F134" s="3">
        <v>19</v>
      </c>
    </row>
    <row r="135" spans="1:6" s="3" customFormat="1" ht="15.75" x14ac:dyDescent="0.25">
      <c r="A135" s="1"/>
      <c r="B135" s="1"/>
      <c r="C135" s="1"/>
      <c r="D135" s="7"/>
      <c r="E135" s="7"/>
      <c r="F135"/>
    </row>
    <row r="137" spans="1:6" ht="18.75" x14ac:dyDescent="0.3">
      <c r="A137" s="36">
        <v>13</v>
      </c>
      <c r="B137" s="36"/>
      <c r="C137" s="36"/>
      <c r="D137" s="37" t="s">
        <v>818</v>
      </c>
      <c r="E137" s="37" t="s">
        <v>722</v>
      </c>
      <c r="F137" s="4">
        <f>SUM(F138:F141)</f>
        <v>82</v>
      </c>
    </row>
    <row r="138" spans="1:6" s="4" customFormat="1" ht="18.75" x14ac:dyDescent="0.3">
      <c r="A138" s="21"/>
      <c r="B138" s="21">
        <v>93</v>
      </c>
      <c r="C138" s="21">
        <v>0</v>
      </c>
      <c r="D138" s="22" t="s">
        <v>973</v>
      </c>
      <c r="E138" s="22" t="s">
        <v>972</v>
      </c>
      <c r="F138" s="23">
        <v>7</v>
      </c>
    </row>
    <row r="139" spans="1:6" s="23" customFormat="1" ht="31.5" x14ac:dyDescent="0.25">
      <c r="A139" s="21"/>
      <c r="B139" s="21">
        <v>96</v>
      </c>
      <c r="C139" s="21">
        <v>0</v>
      </c>
      <c r="D139" s="22" t="s">
        <v>975</v>
      </c>
      <c r="E139" s="22" t="s">
        <v>974</v>
      </c>
      <c r="F139" s="23">
        <v>10</v>
      </c>
    </row>
    <row r="140" spans="1:6" s="23" customFormat="1" ht="31.5" x14ac:dyDescent="0.25">
      <c r="A140" s="21"/>
      <c r="B140" s="21">
        <v>97</v>
      </c>
      <c r="C140" s="21">
        <v>0</v>
      </c>
      <c r="D140" s="22" t="s">
        <v>821</v>
      </c>
      <c r="E140" s="22" t="s">
        <v>728</v>
      </c>
      <c r="F140" s="23">
        <v>23</v>
      </c>
    </row>
    <row r="141" spans="1:6" s="23" customFormat="1" ht="15.75" x14ac:dyDescent="0.25">
      <c r="A141" s="21"/>
      <c r="B141" s="21">
        <v>100</v>
      </c>
      <c r="C141" s="21">
        <v>0</v>
      </c>
      <c r="D141" s="22" t="s">
        <v>724</v>
      </c>
      <c r="E141" s="22" t="s">
        <v>989</v>
      </c>
      <c r="F141" s="23">
        <v>42</v>
      </c>
    </row>
    <row r="142" spans="1:6" s="23" customFormat="1" ht="15.75" x14ac:dyDescent="0.25">
      <c r="A142" s="1"/>
      <c r="B142" s="1"/>
      <c r="C142" s="1"/>
      <c r="D142" s="7"/>
      <c r="E142" s="7"/>
      <c r="F142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4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982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SUM(F4,F17,F28,F37,F44,F52,F63,F85,F95,F108,F114,F125,F139)</f>
        <v>2496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448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69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12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87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38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39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11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128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23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186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48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27</v>
      </c>
    </row>
    <row r="20" spans="1:10" ht="31.5" x14ac:dyDescent="0.25">
      <c r="A20" s="21"/>
      <c r="B20" s="21">
        <v>13</v>
      </c>
      <c r="C20" s="21">
        <v>0</v>
      </c>
      <c r="D20" s="22" t="s">
        <v>924</v>
      </c>
      <c r="E20" s="28" t="s">
        <v>983</v>
      </c>
      <c r="F20" s="23">
        <v>16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2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21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49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7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16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55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12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11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6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3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17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171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79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67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15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142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38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12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43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19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30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248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25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12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45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32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20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27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25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62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287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30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14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81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12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25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31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13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60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40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6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14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24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46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13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5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8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8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11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7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294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32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77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SUM(F89:F92)</f>
        <v>185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69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85</v>
      </c>
    </row>
    <row r="92" spans="1:10" x14ac:dyDescent="0.25">
      <c r="A92" s="10"/>
      <c r="B92" s="10"/>
      <c r="C92" s="10">
        <v>3</v>
      </c>
      <c r="D92" s="11" t="s">
        <v>854</v>
      </c>
      <c r="E92" s="11" t="s">
        <v>336</v>
      </c>
      <c r="F92" s="12">
        <v>9</v>
      </c>
    </row>
    <row r="93" spans="1:10" s="3" customFormat="1" ht="15.75" x14ac:dyDescent="0.25">
      <c r="A93" s="21"/>
      <c r="B93" s="21"/>
      <c r="C93" s="21"/>
      <c r="D93" s="22"/>
      <c r="E93" s="22"/>
      <c r="F93" s="23"/>
    </row>
    <row r="94" spans="1:10" s="3" customFormat="1" ht="15.75" x14ac:dyDescent="0.25">
      <c r="A94" s="10"/>
      <c r="B94" s="10"/>
      <c r="C94" s="10"/>
      <c r="D94" s="11"/>
      <c r="E94" s="11"/>
      <c r="F94" s="12"/>
    </row>
    <row r="95" spans="1:10" s="3" customFormat="1" ht="18.75" x14ac:dyDescent="0.25">
      <c r="A95" s="17">
        <v>9</v>
      </c>
      <c r="B95" s="17"/>
      <c r="C95" s="17"/>
      <c r="D95" s="19" t="s">
        <v>145</v>
      </c>
      <c r="E95" s="19" t="s">
        <v>339</v>
      </c>
      <c r="F95" s="20">
        <f>SUM(F96:F96,F97,F100:F105)</f>
        <v>179</v>
      </c>
      <c r="G95"/>
      <c r="H95"/>
      <c r="I95"/>
      <c r="J95"/>
    </row>
    <row r="96" spans="1:10" s="32" customFormat="1" ht="31.5" x14ac:dyDescent="0.25">
      <c r="A96" s="21"/>
      <c r="B96" s="21">
        <v>71</v>
      </c>
      <c r="C96" s="21">
        <v>0</v>
      </c>
      <c r="D96" s="22" t="s">
        <v>965</v>
      </c>
      <c r="E96" s="22" t="s">
        <v>984</v>
      </c>
      <c r="F96" s="23">
        <v>36</v>
      </c>
    </row>
    <row r="97" spans="1:10" ht="31.5" x14ac:dyDescent="0.25">
      <c r="A97" s="21"/>
      <c r="B97" s="21">
        <v>72</v>
      </c>
      <c r="C97" s="21"/>
      <c r="D97" s="22" t="s">
        <v>798</v>
      </c>
      <c r="E97" s="22" t="s">
        <v>701</v>
      </c>
      <c r="F97" s="23">
        <f>SUM(F98:F99)</f>
        <v>10</v>
      </c>
    </row>
    <row r="98" spans="1:10" ht="30" x14ac:dyDescent="0.25">
      <c r="A98" s="21"/>
      <c r="B98" s="10"/>
      <c r="C98" s="10">
        <v>0</v>
      </c>
      <c r="D98" s="11" t="s">
        <v>798</v>
      </c>
      <c r="E98" s="11" t="s">
        <v>701</v>
      </c>
      <c r="F98" s="12">
        <v>7</v>
      </c>
    </row>
    <row r="99" spans="1:10" ht="15.75" x14ac:dyDescent="0.25">
      <c r="A99" s="21"/>
      <c r="B99" s="10"/>
      <c r="C99" s="10">
        <v>1</v>
      </c>
      <c r="D99" s="11" t="s">
        <v>149</v>
      </c>
      <c r="E99" s="11" t="s">
        <v>341</v>
      </c>
      <c r="F99" s="12">
        <v>3</v>
      </c>
    </row>
    <row r="100" spans="1:10" ht="15.75" x14ac:dyDescent="0.25">
      <c r="A100" s="21"/>
      <c r="B100" s="21">
        <v>73</v>
      </c>
      <c r="C100" s="21">
        <v>0</v>
      </c>
      <c r="D100" s="22" t="s">
        <v>738</v>
      </c>
      <c r="E100" s="22" t="s">
        <v>702</v>
      </c>
      <c r="F100" s="23">
        <v>10</v>
      </c>
    </row>
    <row r="101" spans="1:10" s="32" customFormat="1" ht="15.75" x14ac:dyDescent="0.25">
      <c r="A101" s="21"/>
      <c r="B101" s="21">
        <v>74</v>
      </c>
      <c r="C101" s="21"/>
      <c r="D101" s="22" t="s">
        <v>799</v>
      </c>
      <c r="E101" s="22" t="s">
        <v>342</v>
      </c>
      <c r="F101" s="23">
        <v>40</v>
      </c>
      <c r="G101" s="3"/>
      <c r="H101" s="3"/>
      <c r="I101" s="3"/>
      <c r="J101" s="3"/>
    </row>
    <row r="102" spans="1:10" s="3" customFormat="1" ht="15.75" x14ac:dyDescent="0.25">
      <c r="A102" s="21"/>
      <c r="B102" s="21">
        <v>75</v>
      </c>
      <c r="C102" s="21">
        <v>0</v>
      </c>
      <c r="D102" s="22" t="s">
        <v>800</v>
      </c>
      <c r="E102" s="22" t="s">
        <v>226</v>
      </c>
      <c r="F102" s="23">
        <v>41</v>
      </c>
    </row>
    <row r="103" spans="1:10" s="3" customFormat="1" ht="15.75" x14ac:dyDescent="0.25">
      <c r="A103" s="21"/>
      <c r="B103" s="21">
        <v>76</v>
      </c>
      <c r="C103" s="21">
        <v>0</v>
      </c>
      <c r="D103" s="22" t="s">
        <v>801</v>
      </c>
      <c r="E103" s="22" t="s">
        <v>703</v>
      </c>
      <c r="F103" s="23">
        <v>7</v>
      </c>
    </row>
    <row r="104" spans="1:10" s="3" customFormat="1" ht="15.75" x14ac:dyDescent="0.25">
      <c r="A104" s="21"/>
      <c r="B104" s="21">
        <v>77</v>
      </c>
      <c r="C104" s="21">
        <v>0</v>
      </c>
      <c r="D104" s="22" t="s">
        <v>968</v>
      </c>
      <c r="E104" s="22" t="s">
        <v>967</v>
      </c>
      <c r="F104" s="23">
        <v>28</v>
      </c>
    </row>
    <row r="105" spans="1:10" s="3" customFormat="1" ht="15.75" x14ac:dyDescent="0.25">
      <c r="A105" s="21"/>
      <c r="B105" s="21">
        <v>78</v>
      </c>
      <c r="C105" s="21">
        <v>0</v>
      </c>
      <c r="D105" s="22" t="s">
        <v>803</v>
      </c>
      <c r="E105" s="22" t="s">
        <v>705</v>
      </c>
      <c r="F105" s="23">
        <v>7</v>
      </c>
    </row>
    <row r="106" spans="1:10" s="3" customFormat="1" ht="15.75" x14ac:dyDescent="0.25">
      <c r="A106" s="10"/>
      <c r="B106" s="10"/>
      <c r="C106" s="10"/>
      <c r="D106" s="11"/>
      <c r="E106" s="11"/>
      <c r="F106" s="12"/>
    </row>
    <row r="107" spans="1:10" s="3" customFormat="1" ht="15.75" x14ac:dyDescent="0.25">
      <c r="A107" s="21"/>
      <c r="B107" s="21"/>
      <c r="C107" s="21"/>
      <c r="D107" s="22"/>
      <c r="E107" s="22"/>
      <c r="F107" s="23"/>
      <c r="G107"/>
      <c r="H107"/>
      <c r="I107"/>
      <c r="J107"/>
    </row>
    <row r="108" spans="1:10" s="3" customFormat="1" ht="18.75" x14ac:dyDescent="0.25">
      <c r="A108" s="17">
        <v>10</v>
      </c>
      <c r="B108" s="17"/>
      <c r="C108" s="17"/>
      <c r="D108" s="19" t="s">
        <v>804</v>
      </c>
      <c r="E108" s="19" t="s">
        <v>706</v>
      </c>
      <c r="F108" s="20">
        <f>SUM(F109:F111)</f>
        <v>34</v>
      </c>
    </row>
    <row r="109" spans="1:10" s="4" customFormat="1" ht="18.75" x14ac:dyDescent="0.3">
      <c r="A109" s="21"/>
      <c r="B109" s="21">
        <v>81</v>
      </c>
      <c r="C109" s="21">
        <v>0</v>
      </c>
      <c r="D109" s="22" t="s">
        <v>157</v>
      </c>
      <c r="E109" s="22" t="s">
        <v>667</v>
      </c>
      <c r="F109" s="23">
        <v>17</v>
      </c>
    </row>
    <row r="110" spans="1:10" s="3" customFormat="1" ht="15.75" x14ac:dyDescent="0.25">
      <c r="A110" s="21"/>
      <c r="B110" s="21">
        <v>82</v>
      </c>
      <c r="C110" s="21">
        <v>0</v>
      </c>
      <c r="D110" s="22" t="s">
        <v>158</v>
      </c>
      <c r="E110" s="22" t="s">
        <v>707</v>
      </c>
      <c r="F110" s="23">
        <v>12</v>
      </c>
    </row>
    <row r="111" spans="1:10" s="3" customFormat="1" ht="15.75" x14ac:dyDescent="0.25">
      <c r="A111" s="21"/>
      <c r="B111" s="21">
        <v>83</v>
      </c>
      <c r="C111" s="21">
        <v>0</v>
      </c>
      <c r="D111" s="22" t="s">
        <v>159</v>
      </c>
      <c r="E111" s="22" t="s">
        <v>352</v>
      </c>
      <c r="F111" s="23">
        <v>5</v>
      </c>
    </row>
    <row r="112" spans="1:10" s="3" customFormat="1" ht="15.75" x14ac:dyDescent="0.25">
      <c r="A112" s="21"/>
      <c r="B112" s="21"/>
      <c r="C112" s="21"/>
      <c r="D112" s="22"/>
      <c r="E112" s="22"/>
      <c r="F112" s="23"/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8.75" x14ac:dyDescent="0.25">
      <c r="A114" s="17">
        <v>11</v>
      </c>
      <c r="B114" s="17"/>
      <c r="C114" s="17"/>
      <c r="D114" s="19" t="s">
        <v>805</v>
      </c>
      <c r="E114" s="19" t="s">
        <v>714</v>
      </c>
      <c r="F114" s="20">
        <f>SUM(F115,F119,F120)</f>
        <v>208</v>
      </c>
    </row>
    <row r="115" spans="1:10" s="3" customFormat="1" ht="15.75" x14ac:dyDescent="0.25">
      <c r="A115" s="21"/>
      <c r="B115" s="21">
        <v>84</v>
      </c>
      <c r="C115" s="21"/>
      <c r="D115" s="22" t="s">
        <v>807</v>
      </c>
      <c r="E115" s="22" t="s">
        <v>709</v>
      </c>
      <c r="F115" s="23">
        <f>SUM(F116:F118)</f>
        <v>78</v>
      </c>
    </row>
    <row r="116" spans="1:10" s="3" customFormat="1" ht="15.75" x14ac:dyDescent="0.25">
      <c r="A116" s="21"/>
      <c r="B116" s="21"/>
      <c r="C116" s="10">
        <v>0</v>
      </c>
      <c r="D116" s="11" t="s">
        <v>807</v>
      </c>
      <c r="E116" s="11" t="s">
        <v>839</v>
      </c>
      <c r="F116" s="12">
        <v>28</v>
      </c>
    </row>
    <row r="117" spans="1:10" s="3" customFormat="1" ht="15.75" x14ac:dyDescent="0.25">
      <c r="A117" s="10"/>
      <c r="B117" s="10"/>
      <c r="C117" s="10">
        <v>1</v>
      </c>
      <c r="D117" s="11" t="s">
        <v>162</v>
      </c>
      <c r="E117" s="33" t="s">
        <v>710</v>
      </c>
      <c r="F117" s="12">
        <v>32</v>
      </c>
    </row>
    <row r="118" spans="1:10" ht="30" x14ac:dyDescent="0.25">
      <c r="A118" s="10"/>
      <c r="B118" s="10"/>
      <c r="C118" s="10">
        <v>2</v>
      </c>
      <c r="D118" s="11" t="s">
        <v>986</v>
      </c>
      <c r="E118" s="11" t="s">
        <v>987</v>
      </c>
      <c r="F118" s="12">
        <v>18</v>
      </c>
    </row>
    <row r="119" spans="1:10" ht="15.75" x14ac:dyDescent="0.25">
      <c r="A119" s="21"/>
      <c r="B119" s="21">
        <v>85</v>
      </c>
      <c r="C119" s="21">
        <v>0</v>
      </c>
      <c r="D119" s="22" t="s">
        <v>969</v>
      </c>
      <c r="E119" s="22" t="s">
        <v>970</v>
      </c>
      <c r="F119" s="23">
        <v>62</v>
      </c>
    </row>
    <row r="120" spans="1:10" s="3" customFormat="1" ht="15.75" x14ac:dyDescent="0.25">
      <c r="A120" s="21"/>
      <c r="B120" s="21">
        <v>86</v>
      </c>
      <c r="C120" s="21"/>
      <c r="D120" s="22" t="s">
        <v>167</v>
      </c>
      <c r="E120" s="22" t="s">
        <v>167</v>
      </c>
      <c r="F120" s="23">
        <f>SUM(F121:F122)</f>
        <v>68</v>
      </c>
    </row>
    <row r="121" spans="1:10" s="3" customFormat="1" ht="15.75" x14ac:dyDescent="0.25">
      <c r="A121" s="10"/>
      <c r="B121" s="10"/>
      <c r="C121" s="10">
        <v>0</v>
      </c>
      <c r="D121" s="11" t="s">
        <v>167</v>
      </c>
      <c r="E121" s="11" t="s">
        <v>167</v>
      </c>
      <c r="F121" s="12">
        <v>58</v>
      </c>
    </row>
    <row r="122" spans="1:10" x14ac:dyDescent="0.25">
      <c r="A122" s="10"/>
      <c r="B122" s="10"/>
      <c r="C122" s="10">
        <v>1</v>
      </c>
      <c r="D122" s="11" t="s">
        <v>169</v>
      </c>
      <c r="E122" s="11" t="s">
        <v>169</v>
      </c>
      <c r="F122" s="12">
        <v>10</v>
      </c>
    </row>
    <row r="123" spans="1:10" ht="15.75" x14ac:dyDescent="0.25">
      <c r="A123" s="21"/>
      <c r="B123" s="21"/>
      <c r="C123" s="21"/>
      <c r="D123" s="22"/>
      <c r="E123" s="22"/>
      <c r="F123" s="23"/>
    </row>
    <row r="124" spans="1:10" ht="15.75" x14ac:dyDescent="0.25">
      <c r="A124" s="21"/>
      <c r="B124" s="21"/>
      <c r="C124" s="21"/>
      <c r="D124" s="22"/>
      <c r="E124" s="22"/>
      <c r="F124" s="23"/>
      <c r="G124" s="3"/>
      <c r="H124" s="3"/>
      <c r="I124" s="3"/>
      <c r="J124" s="3"/>
    </row>
    <row r="125" spans="1:10" ht="37.5" x14ac:dyDescent="0.25">
      <c r="A125" s="17">
        <v>12</v>
      </c>
      <c r="B125" s="17"/>
      <c r="C125" s="17"/>
      <c r="D125" s="19" t="s">
        <v>811</v>
      </c>
      <c r="E125" s="19" t="s">
        <v>840</v>
      </c>
      <c r="F125" s="20">
        <f>SUM(F126,F129,F131,F130,F135,F136)</f>
        <v>181</v>
      </c>
      <c r="G125" s="3"/>
      <c r="H125" s="3"/>
      <c r="I125" s="3"/>
      <c r="J125" s="3"/>
    </row>
    <row r="126" spans="1:10" s="6" customFormat="1" ht="18.75" x14ac:dyDescent="0.3">
      <c r="A126" s="21"/>
      <c r="B126" s="21">
        <v>87</v>
      </c>
      <c r="C126" s="21"/>
      <c r="D126" s="22" t="s">
        <v>812</v>
      </c>
      <c r="E126" s="22" t="s">
        <v>715</v>
      </c>
      <c r="F126" s="23">
        <f>SUM(F127:F128)</f>
        <v>16</v>
      </c>
      <c r="G126" s="3"/>
      <c r="H126" s="3"/>
      <c r="I126" s="3"/>
      <c r="J126" s="3"/>
    </row>
    <row r="127" spans="1:10" s="3" customFormat="1" ht="15.75" x14ac:dyDescent="0.25">
      <c r="A127" s="10"/>
      <c r="B127" s="10"/>
      <c r="C127" s="10">
        <v>0</v>
      </c>
      <c r="D127" s="11" t="s">
        <v>812</v>
      </c>
      <c r="E127" s="11" t="s">
        <v>715</v>
      </c>
      <c r="F127" s="12">
        <v>7</v>
      </c>
    </row>
    <row r="128" spans="1:10" x14ac:dyDescent="0.25">
      <c r="A128" s="10"/>
      <c r="B128" s="10"/>
      <c r="C128" s="10">
        <v>1</v>
      </c>
      <c r="D128" s="11" t="s">
        <v>184</v>
      </c>
      <c r="E128" s="11" t="s">
        <v>985</v>
      </c>
      <c r="F128" s="12">
        <v>9</v>
      </c>
    </row>
    <row r="129" spans="1:6" ht="15.75" x14ac:dyDescent="0.25">
      <c r="A129" s="21"/>
      <c r="B129" s="21">
        <v>88</v>
      </c>
      <c r="C129" s="21">
        <v>0</v>
      </c>
      <c r="D129" s="22" t="s">
        <v>814</v>
      </c>
      <c r="E129" s="22" t="s">
        <v>718</v>
      </c>
      <c r="F129" s="23">
        <v>17</v>
      </c>
    </row>
    <row r="130" spans="1:6" s="29" customFormat="1" ht="15.75" x14ac:dyDescent="0.25">
      <c r="A130" s="21"/>
      <c r="B130" s="21">
        <v>89</v>
      </c>
      <c r="C130" s="21">
        <v>0</v>
      </c>
      <c r="D130" s="22" t="s">
        <v>816</v>
      </c>
      <c r="E130" s="22" t="s">
        <v>721</v>
      </c>
      <c r="F130" s="23">
        <v>38</v>
      </c>
    </row>
    <row r="131" spans="1:6" ht="15.75" x14ac:dyDescent="0.25">
      <c r="A131" s="21"/>
      <c r="B131" s="21">
        <v>90</v>
      </c>
      <c r="C131" s="21">
        <v>0</v>
      </c>
      <c r="D131" s="22" t="s">
        <v>186</v>
      </c>
      <c r="E131" s="22" t="s">
        <v>377</v>
      </c>
      <c r="F131" s="23">
        <f>SUM(F132:F134)</f>
        <v>64</v>
      </c>
    </row>
    <row r="132" spans="1:6" s="3" customFormat="1" ht="15.75" x14ac:dyDescent="0.25">
      <c r="A132" s="25"/>
      <c r="B132" s="25"/>
      <c r="C132" s="25">
        <v>1</v>
      </c>
      <c r="D132" s="26" t="s">
        <v>187</v>
      </c>
      <c r="E132" s="26" t="s">
        <v>378</v>
      </c>
      <c r="F132" s="27">
        <v>29</v>
      </c>
    </row>
    <row r="133" spans="1:6" s="29" customFormat="1" ht="15.75" x14ac:dyDescent="0.25">
      <c r="A133" s="25"/>
      <c r="B133" s="25"/>
      <c r="C133" s="25">
        <v>2</v>
      </c>
      <c r="D133" s="26" t="s">
        <v>188</v>
      </c>
      <c r="E133" s="26" t="s">
        <v>379</v>
      </c>
      <c r="F133" s="27">
        <v>28</v>
      </c>
    </row>
    <row r="134" spans="1:6" s="29" customFormat="1" ht="15.75" x14ac:dyDescent="0.25">
      <c r="A134" s="25"/>
      <c r="B134" s="25"/>
      <c r="C134" s="25">
        <v>3</v>
      </c>
      <c r="D134" s="26" t="s">
        <v>102</v>
      </c>
      <c r="E134" s="26" t="s">
        <v>296</v>
      </c>
      <c r="F134" s="27">
        <v>7</v>
      </c>
    </row>
    <row r="135" spans="1:6" s="3" customFormat="1" ht="15.75" x14ac:dyDescent="0.25">
      <c r="A135" s="34"/>
      <c r="B135" s="34">
        <v>91</v>
      </c>
      <c r="C135" s="34">
        <v>0</v>
      </c>
      <c r="D135" s="35" t="s">
        <v>981</v>
      </c>
      <c r="E135" s="35" t="s">
        <v>365</v>
      </c>
      <c r="F135" s="23">
        <v>23</v>
      </c>
    </row>
    <row r="136" spans="1:6" ht="15.75" x14ac:dyDescent="0.25">
      <c r="A136" s="34"/>
      <c r="B136" s="34">
        <v>92</v>
      </c>
      <c r="C136" s="34">
        <v>0</v>
      </c>
      <c r="D136" s="35" t="s">
        <v>181</v>
      </c>
      <c r="E136" s="35" t="s">
        <v>372</v>
      </c>
      <c r="F136" s="3">
        <v>23</v>
      </c>
    </row>
    <row r="137" spans="1:6" s="3" customFormat="1" ht="15.75" x14ac:dyDescent="0.25">
      <c r="A137" s="1"/>
      <c r="B137" s="1"/>
      <c r="C137" s="1"/>
      <c r="D137" s="7"/>
      <c r="E137" s="7"/>
      <c r="F137" s="27"/>
    </row>
    <row r="139" spans="1:6" ht="18.75" x14ac:dyDescent="0.3">
      <c r="A139" s="36">
        <v>13</v>
      </c>
      <c r="B139" s="36"/>
      <c r="C139" s="36"/>
      <c r="D139" s="37" t="s">
        <v>818</v>
      </c>
      <c r="E139" s="37" t="s">
        <v>722</v>
      </c>
      <c r="F139" s="4">
        <f>SUM(F140:F143)</f>
        <v>63</v>
      </c>
    </row>
    <row r="140" spans="1:6" s="4" customFormat="1" ht="18.75" x14ac:dyDescent="0.3">
      <c r="A140" s="21"/>
      <c r="B140" s="21">
        <v>93</v>
      </c>
      <c r="C140" s="21">
        <v>0</v>
      </c>
      <c r="D140" s="22" t="s">
        <v>973</v>
      </c>
      <c r="E140" s="22" t="s">
        <v>972</v>
      </c>
      <c r="F140" s="23">
        <v>2</v>
      </c>
    </row>
    <row r="141" spans="1:6" s="23" customFormat="1" ht="31.5" x14ac:dyDescent="0.25">
      <c r="A141" s="21"/>
      <c r="B141" s="21">
        <v>94</v>
      </c>
      <c r="C141" s="21">
        <v>0</v>
      </c>
      <c r="D141" s="22" t="s">
        <v>975</v>
      </c>
      <c r="E141" s="22" t="s">
        <v>974</v>
      </c>
      <c r="F141" s="23">
        <v>12</v>
      </c>
    </row>
    <row r="142" spans="1:6" s="23" customFormat="1" ht="31.5" x14ac:dyDescent="0.25">
      <c r="A142" s="21"/>
      <c r="B142" s="21">
        <v>95</v>
      </c>
      <c r="C142" s="21">
        <v>0</v>
      </c>
      <c r="D142" s="22" t="s">
        <v>821</v>
      </c>
      <c r="E142" s="22" t="s">
        <v>728</v>
      </c>
      <c r="F142" s="23">
        <v>23</v>
      </c>
    </row>
    <row r="143" spans="1:6" s="23" customFormat="1" ht="15.75" x14ac:dyDescent="0.25">
      <c r="A143" s="21"/>
      <c r="B143" s="21">
        <v>100</v>
      </c>
      <c r="C143" s="21">
        <v>0</v>
      </c>
      <c r="D143" s="22" t="s">
        <v>724</v>
      </c>
      <c r="E143" s="22" t="s">
        <v>989</v>
      </c>
      <c r="F143" s="23">
        <v>26</v>
      </c>
    </row>
    <row r="144" spans="1:6" s="23" customFormat="1" ht="15.75" x14ac:dyDescent="0.25">
      <c r="A144" s="1"/>
      <c r="B144" s="1"/>
      <c r="C144" s="1"/>
      <c r="D144" s="7"/>
      <c r="E144" s="7"/>
      <c r="F144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6"/>
  <sheetViews>
    <sheetView zoomScaleNormal="100" workbookViewId="0">
      <selection activeCell="D1" sqref="D1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SUM(F4,F17,F28,F37,F44,F52,F63,F85,F94,F109,F115,F126,F140)</f>
        <v>1530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283</v>
      </c>
    </row>
    <row r="5" spans="1:8" s="3" customFormat="1" ht="31.5" x14ac:dyDescent="0.25">
      <c r="A5" s="21"/>
      <c r="B5" s="21">
        <v>1</v>
      </c>
      <c r="C5" s="21">
        <v>0</v>
      </c>
      <c r="D5" s="22" t="s">
        <v>902</v>
      </c>
      <c r="E5" s="22" t="s">
        <v>904</v>
      </c>
      <c r="F5" s="23">
        <v>39</v>
      </c>
    </row>
    <row r="6" spans="1:8" s="3" customFormat="1" ht="31.5" x14ac:dyDescent="0.25">
      <c r="A6" s="21"/>
      <c r="B6" s="21">
        <v>2</v>
      </c>
      <c r="C6" s="21">
        <v>0</v>
      </c>
      <c r="D6" s="22" t="s">
        <v>905</v>
      </c>
      <c r="E6" s="22" t="s">
        <v>916</v>
      </c>
      <c r="F6" s="23">
        <v>33</v>
      </c>
    </row>
    <row r="7" spans="1:8" s="3" customFormat="1" ht="31.5" x14ac:dyDescent="0.25">
      <c r="A7" s="21"/>
      <c r="B7" s="21">
        <v>3</v>
      </c>
      <c r="C7" s="21">
        <v>0</v>
      </c>
      <c r="D7" s="23" t="s">
        <v>748</v>
      </c>
      <c r="E7" s="22" t="s">
        <v>637</v>
      </c>
      <c r="F7" s="23">
        <v>41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906</v>
      </c>
      <c r="E8" s="22" t="s">
        <v>903</v>
      </c>
      <c r="F8" s="23">
        <v>36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908</v>
      </c>
      <c r="E9" s="22" t="s">
        <v>646</v>
      </c>
      <c r="F9" s="23">
        <v>22</v>
      </c>
    </row>
    <row r="10" spans="1:8" s="3" customFormat="1" ht="34.5" customHeight="1" x14ac:dyDescent="0.25">
      <c r="A10" s="21"/>
      <c r="B10" s="21">
        <v>6</v>
      </c>
      <c r="C10" s="21">
        <v>0</v>
      </c>
      <c r="D10" s="22" t="s">
        <v>907</v>
      </c>
      <c r="E10" s="22" t="s">
        <v>917</v>
      </c>
      <c r="F10" s="23">
        <v>32</v>
      </c>
    </row>
    <row r="11" spans="1:8" s="3" customFormat="1" ht="31.5" x14ac:dyDescent="0.25">
      <c r="A11" s="21"/>
      <c r="B11" s="21">
        <v>7</v>
      </c>
      <c r="C11" s="21">
        <v>0</v>
      </c>
      <c r="D11" s="22" t="s">
        <v>910</v>
      </c>
      <c r="E11" s="22" t="s">
        <v>909</v>
      </c>
      <c r="F11" s="23">
        <v>6</v>
      </c>
    </row>
    <row r="12" spans="1:8" s="3" customFormat="1" ht="47.25" x14ac:dyDescent="0.25">
      <c r="A12" s="21"/>
      <c r="B12" s="21">
        <v>8</v>
      </c>
      <c r="C12" s="21">
        <v>0</v>
      </c>
      <c r="D12" s="22" t="s">
        <v>911</v>
      </c>
      <c r="E12" s="22" t="s">
        <v>918</v>
      </c>
      <c r="F12" s="23">
        <v>51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913</v>
      </c>
      <c r="E13" s="22" t="s">
        <v>912</v>
      </c>
      <c r="F13" s="23">
        <v>19</v>
      </c>
    </row>
    <row r="14" spans="1:8" s="3" customFormat="1" ht="47.25" x14ac:dyDescent="0.25">
      <c r="A14" s="21"/>
      <c r="B14" s="21">
        <v>10</v>
      </c>
      <c r="C14" s="21">
        <v>0</v>
      </c>
      <c r="D14" s="22" t="s">
        <v>915</v>
      </c>
      <c r="E14" s="22" t="s">
        <v>914</v>
      </c>
      <c r="F14" s="23">
        <v>4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754</v>
      </c>
      <c r="E17" s="19" t="s">
        <v>919</v>
      </c>
      <c r="F17" s="20">
        <f>SUM(F18,F19,F20,F21,F22,F23,F24,F25)</f>
        <v>118</v>
      </c>
    </row>
    <row r="18" spans="1:10" ht="15.75" x14ac:dyDescent="0.25">
      <c r="A18" s="21"/>
      <c r="B18" s="21">
        <v>11</v>
      </c>
      <c r="C18" s="21">
        <v>0</v>
      </c>
      <c r="D18" s="22" t="s">
        <v>921</v>
      </c>
      <c r="E18" s="22" t="s">
        <v>920</v>
      </c>
      <c r="F18" s="23">
        <v>31</v>
      </c>
    </row>
    <row r="19" spans="1:10" ht="15.75" x14ac:dyDescent="0.25">
      <c r="A19" s="21"/>
      <c r="B19" s="21">
        <v>12</v>
      </c>
      <c r="C19" s="21">
        <v>0</v>
      </c>
      <c r="D19" s="22" t="s">
        <v>38</v>
      </c>
      <c r="E19" s="22" t="s">
        <v>922</v>
      </c>
      <c r="F19" s="23">
        <v>21</v>
      </c>
    </row>
    <row r="20" spans="1:10" ht="15.75" x14ac:dyDescent="0.25">
      <c r="A20" s="21"/>
      <c r="B20" s="21">
        <v>13</v>
      </c>
      <c r="C20" s="21">
        <v>0</v>
      </c>
      <c r="D20" s="22" t="s">
        <v>924</v>
      </c>
      <c r="E20" s="28" t="s">
        <v>923</v>
      </c>
      <c r="F20" s="23">
        <v>17</v>
      </c>
    </row>
    <row r="21" spans="1:10" s="3" customFormat="1" ht="31.5" x14ac:dyDescent="0.25">
      <c r="A21" s="21"/>
      <c r="B21" s="21">
        <v>14</v>
      </c>
      <c r="C21" s="21">
        <v>0</v>
      </c>
      <c r="D21" s="22" t="s">
        <v>926</v>
      </c>
      <c r="E21" s="22" t="s">
        <v>925</v>
      </c>
      <c r="F21" s="23">
        <v>1</v>
      </c>
    </row>
    <row r="22" spans="1:10" s="3" customFormat="1" ht="15.75" x14ac:dyDescent="0.25">
      <c r="A22" s="21"/>
      <c r="B22" s="21">
        <v>15</v>
      </c>
      <c r="C22" s="21">
        <v>0</v>
      </c>
      <c r="D22" s="22" t="s">
        <v>927</v>
      </c>
      <c r="E22" s="22" t="s">
        <v>928</v>
      </c>
      <c r="F22" s="23">
        <v>28</v>
      </c>
    </row>
    <row r="23" spans="1:10" s="3" customFormat="1" ht="15.75" x14ac:dyDescent="0.25">
      <c r="A23" s="21"/>
      <c r="B23" s="21">
        <v>16</v>
      </c>
      <c r="C23" s="21">
        <v>0</v>
      </c>
      <c r="D23" s="22" t="s">
        <v>930</v>
      </c>
      <c r="E23" s="22" t="s">
        <v>929</v>
      </c>
      <c r="F23" s="23">
        <v>17</v>
      </c>
    </row>
    <row r="24" spans="1:10" ht="18.75" x14ac:dyDescent="0.3">
      <c r="A24" s="21"/>
      <c r="B24" s="21">
        <v>17</v>
      </c>
      <c r="C24" s="21">
        <v>0</v>
      </c>
      <c r="D24" s="22" t="s">
        <v>932</v>
      </c>
      <c r="E24" s="22" t="s">
        <v>931</v>
      </c>
      <c r="F24" s="23">
        <v>0</v>
      </c>
      <c r="G24" s="6"/>
      <c r="H24" s="6"/>
      <c r="I24" s="6"/>
      <c r="J24" s="6"/>
    </row>
    <row r="25" spans="1:10" ht="31.5" x14ac:dyDescent="0.3">
      <c r="A25" s="21"/>
      <c r="B25" s="21">
        <v>18</v>
      </c>
      <c r="C25" s="21">
        <v>0</v>
      </c>
      <c r="D25" s="22" t="s">
        <v>934</v>
      </c>
      <c r="E25" s="22" t="s">
        <v>933</v>
      </c>
      <c r="F25" s="23">
        <v>3</v>
      </c>
      <c r="G25" s="6"/>
      <c r="H25" s="6"/>
      <c r="I25" s="6"/>
      <c r="J25" s="6"/>
    </row>
    <row r="26" spans="1:10" ht="18.75" x14ac:dyDescent="0.3">
      <c r="A26" s="21"/>
      <c r="B26" s="21"/>
      <c r="C26" s="21"/>
      <c r="D26" s="22"/>
      <c r="E26" s="22"/>
      <c r="F26" s="23"/>
      <c r="G26" s="6"/>
      <c r="H26" s="6"/>
      <c r="I26" s="6"/>
      <c r="J26" s="6"/>
    </row>
    <row r="27" spans="1:10" s="6" customFormat="1" ht="18.75" x14ac:dyDescent="0.3">
      <c r="A27" s="17"/>
      <c r="B27" s="18"/>
      <c r="C27" s="18"/>
      <c r="D27" s="19"/>
      <c r="E27" s="19"/>
      <c r="F27" s="20"/>
      <c r="G27" s="4"/>
      <c r="H27" s="4"/>
      <c r="I27" s="4"/>
      <c r="J27" s="4"/>
    </row>
    <row r="28" spans="1:10" s="3" customFormat="1" ht="37.5" x14ac:dyDescent="0.25">
      <c r="A28" s="17">
        <v>3</v>
      </c>
      <c r="B28" s="17"/>
      <c r="C28" s="17"/>
      <c r="D28" s="19" t="s">
        <v>734</v>
      </c>
      <c r="E28" s="19" t="s">
        <v>658</v>
      </c>
      <c r="F28" s="20">
        <f>SUM(F29,F30,F31,F32,F33,F34)</f>
        <v>32</v>
      </c>
    </row>
    <row r="29" spans="1:10" s="3" customFormat="1" ht="15.75" x14ac:dyDescent="0.25">
      <c r="A29" s="21"/>
      <c r="B29" s="21">
        <v>21</v>
      </c>
      <c r="C29" s="21">
        <v>0</v>
      </c>
      <c r="D29" s="22" t="s">
        <v>935</v>
      </c>
      <c r="E29" s="22" t="s">
        <v>936</v>
      </c>
      <c r="F29" s="23">
        <v>3</v>
      </c>
    </row>
    <row r="30" spans="1:10" s="31" customFormat="1" ht="31.5" x14ac:dyDescent="0.25">
      <c r="A30" s="21"/>
      <c r="B30" s="21">
        <v>22</v>
      </c>
      <c r="C30" s="21">
        <v>0</v>
      </c>
      <c r="D30" s="22" t="s">
        <v>938</v>
      </c>
      <c r="E30" s="22" t="s">
        <v>937</v>
      </c>
      <c r="F30" s="23">
        <v>6</v>
      </c>
      <c r="G30"/>
      <c r="H30"/>
      <c r="I30"/>
      <c r="J30"/>
    </row>
    <row r="31" spans="1:10" ht="31.5" x14ac:dyDescent="0.25">
      <c r="A31" s="21"/>
      <c r="B31" s="21">
        <v>23</v>
      </c>
      <c r="C31" s="21">
        <v>0</v>
      </c>
      <c r="D31" s="22" t="s">
        <v>939</v>
      </c>
      <c r="E31" s="22" t="s">
        <v>940</v>
      </c>
      <c r="F31" s="23">
        <v>9</v>
      </c>
      <c r="G31" s="3"/>
      <c r="H31" s="3"/>
      <c r="I31" s="3"/>
      <c r="J31" s="3"/>
    </row>
    <row r="32" spans="1:10" ht="15.75" x14ac:dyDescent="0.25">
      <c r="A32" s="21"/>
      <c r="B32" s="21">
        <v>24</v>
      </c>
      <c r="C32" s="21">
        <v>0</v>
      </c>
      <c r="D32" s="22" t="s">
        <v>942</v>
      </c>
      <c r="E32" s="22" t="s">
        <v>941</v>
      </c>
      <c r="F32" s="23">
        <v>0</v>
      </c>
      <c r="G32" s="3"/>
      <c r="H32" s="3"/>
      <c r="I32" s="3"/>
      <c r="J32" s="3"/>
    </row>
    <row r="33" spans="1:10" ht="31.5" x14ac:dyDescent="0.25">
      <c r="A33" s="21"/>
      <c r="B33" s="21">
        <v>25</v>
      </c>
      <c r="C33" s="21">
        <v>0</v>
      </c>
      <c r="D33" s="22" t="s">
        <v>944</v>
      </c>
      <c r="E33" s="22" t="s">
        <v>943</v>
      </c>
      <c r="F33" s="23">
        <v>6</v>
      </c>
      <c r="G33" s="3"/>
      <c r="H33" s="3"/>
      <c r="I33" s="3"/>
      <c r="J33" s="3"/>
    </row>
    <row r="34" spans="1:10" ht="15.75" x14ac:dyDescent="0.25">
      <c r="A34" s="21"/>
      <c r="B34" s="21">
        <v>26</v>
      </c>
      <c r="C34" s="21">
        <v>0</v>
      </c>
      <c r="D34" s="22" t="s">
        <v>767</v>
      </c>
      <c r="E34" s="22" t="s">
        <v>661</v>
      </c>
      <c r="F34" s="23">
        <v>8</v>
      </c>
      <c r="G34" s="3"/>
      <c r="H34" s="3"/>
      <c r="I34" s="3"/>
      <c r="J34" s="3"/>
    </row>
    <row r="35" spans="1:10" s="3" customFormat="1" ht="15.75" x14ac:dyDescent="0.25">
      <c r="A35" s="21"/>
      <c r="B35" s="21"/>
      <c r="C35" s="21"/>
      <c r="D35" s="22"/>
      <c r="E35" s="22"/>
      <c r="F35" s="23"/>
    </row>
    <row r="36" spans="1:10" s="4" customFormat="1" ht="18.75" x14ac:dyDescent="0.3">
      <c r="A36" s="21"/>
      <c r="B36" s="21"/>
      <c r="C36" s="21"/>
      <c r="D36" s="22"/>
      <c r="E36" s="22"/>
      <c r="F36" s="23"/>
    </row>
    <row r="37" spans="1:10" s="3" customFormat="1" ht="18.75" x14ac:dyDescent="0.25">
      <c r="A37" s="17">
        <v>4</v>
      </c>
      <c r="B37" s="17"/>
      <c r="C37" s="17"/>
      <c r="D37" s="19" t="s">
        <v>65</v>
      </c>
      <c r="E37" s="19" t="s">
        <v>262</v>
      </c>
      <c r="F37" s="20">
        <f>SUM(F38:F41)</f>
        <v>87</v>
      </c>
    </row>
    <row r="38" spans="1:10" s="3" customFormat="1" ht="31.5" x14ac:dyDescent="0.25">
      <c r="A38" s="21"/>
      <c r="B38" s="21">
        <v>31</v>
      </c>
      <c r="C38" s="21">
        <v>0</v>
      </c>
      <c r="D38" s="22" t="s">
        <v>768</v>
      </c>
      <c r="E38" s="22" t="s">
        <v>663</v>
      </c>
      <c r="F38" s="23">
        <v>40</v>
      </c>
    </row>
    <row r="39" spans="1:10" s="3" customFormat="1" ht="28.5" customHeight="1" x14ac:dyDescent="0.25">
      <c r="A39" s="21"/>
      <c r="B39" s="21">
        <v>32</v>
      </c>
      <c r="C39" s="21">
        <v>0</v>
      </c>
      <c r="D39" s="22" t="s">
        <v>66</v>
      </c>
      <c r="E39" s="22" t="s">
        <v>460</v>
      </c>
      <c r="F39" s="23">
        <v>33</v>
      </c>
    </row>
    <row r="40" spans="1:10" s="3" customFormat="1" ht="31.5" customHeight="1" x14ac:dyDescent="0.25">
      <c r="A40" s="21"/>
      <c r="B40" s="21">
        <v>33</v>
      </c>
      <c r="C40" s="21">
        <v>0</v>
      </c>
      <c r="D40" s="22" t="s">
        <v>769</v>
      </c>
      <c r="E40" s="22" t="s">
        <v>664</v>
      </c>
      <c r="F40" s="23">
        <v>4</v>
      </c>
    </row>
    <row r="41" spans="1:10" s="3" customFormat="1" ht="15.75" x14ac:dyDescent="0.25">
      <c r="A41" s="21"/>
      <c r="B41" s="21">
        <v>34</v>
      </c>
      <c r="C41" s="21">
        <v>0</v>
      </c>
      <c r="D41" s="22" t="s">
        <v>770</v>
      </c>
      <c r="E41" s="22" t="s">
        <v>666</v>
      </c>
      <c r="F41" s="23">
        <v>10</v>
      </c>
      <c r="G41"/>
      <c r="H41"/>
      <c r="I41"/>
      <c r="J41"/>
    </row>
    <row r="42" spans="1:10" s="3" customFormat="1" ht="18.75" x14ac:dyDescent="0.3">
      <c r="A42" s="10"/>
      <c r="B42" s="10"/>
      <c r="C42" s="10"/>
      <c r="D42" s="11"/>
      <c r="E42" s="11"/>
      <c r="F42" s="12"/>
      <c r="G42" s="6"/>
      <c r="H42" s="6"/>
      <c r="I42" s="6"/>
      <c r="J42" s="6"/>
    </row>
    <row r="43" spans="1:10" s="4" customFormat="1" ht="18.75" x14ac:dyDescent="0.3">
      <c r="A43" s="17"/>
      <c r="B43" s="18"/>
      <c r="C43" s="18"/>
      <c r="D43" s="19"/>
      <c r="E43" s="19"/>
      <c r="F43" s="20"/>
    </row>
    <row r="44" spans="1:10" s="3" customFormat="1" ht="18.75" x14ac:dyDescent="0.25">
      <c r="A44" s="17">
        <v>5</v>
      </c>
      <c r="B44" s="17"/>
      <c r="C44" s="17"/>
      <c r="D44" s="19" t="s">
        <v>73</v>
      </c>
      <c r="E44" s="19" t="s">
        <v>266</v>
      </c>
      <c r="F44" s="20">
        <f>SUM(F45:F49)</f>
        <v>78</v>
      </c>
    </row>
    <row r="45" spans="1:10" s="3" customFormat="1" ht="15.75" x14ac:dyDescent="0.25">
      <c r="A45" s="21"/>
      <c r="B45" s="21">
        <v>35</v>
      </c>
      <c r="C45" s="21">
        <v>0</v>
      </c>
      <c r="D45" s="22" t="s">
        <v>946</v>
      </c>
      <c r="E45" s="22" t="s">
        <v>945</v>
      </c>
      <c r="F45" s="23">
        <v>19</v>
      </c>
    </row>
    <row r="46" spans="1:10" s="3" customFormat="1" ht="15.75" x14ac:dyDescent="0.25">
      <c r="A46" s="21"/>
      <c r="B46" s="21">
        <v>36</v>
      </c>
      <c r="C46" s="21">
        <v>0</v>
      </c>
      <c r="D46" s="22" t="s">
        <v>771</v>
      </c>
      <c r="E46" s="22" t="s">
        <v>668</v>
      </c>
      <c r="F46" s="23">
        <v>22</v>
      </c>
    </row>
    <row r="47" spans="1:10" s="3" customFormat="1" ht="15.75" x14ac:dyDescent="0.25">
      <c r="A47" s="21"/>
      <c r="B47" s="21">
        <v>37</v>
      </c>
      <c r="C47" s="21">
        <v>0</v>
      </c>
      <c r="D47" s="22" t="s">
        <v>772</v>
      </c>
      <c r="E47" s="22" t="s">
        <v>669</v>
      </c>
      <c r="F47" s="23">
        <v>17</v>
      </c>
    </row>
    <row r="48" spans="1:10" s="3" customFormat="1" ht="15.75" x14ac:dyDescent="0.25">
      <c r="A48" s="21"/>
      <c r="B48" s="21">
        <v>38</v>
      </c>
      <c r="C48" s="21">
        <v>0</v>
      </c>
      <c r="D48" s="22" t="s">
        <v>525</v>
      </c>
      <c r="E48" s="22" t="s">
        <v>670</v>
      </c>
      <c r="F48" s="23">
        <v>6</v>
      </c>
    </row>
    <row r="49" spans="1:10" s="3" customFormat="1" ht="15.75" x14ac:dyDescent="0.25">
      <c r="A49" s="21"/>
      <c r="B49" s="21">
        <v>39</v>
      </c>
      <c r="C49" s="21">
        <v>0</v>
      </c>
      <c r="D49" s="22" t="s">
        <v>948</v>
      </c>
      <c r="E49" s="22" t="s">
        <v>947</v>
      </c>
      <c r="F49" s="23">
        <v>14</v>
      </c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6</v>
      </c>
      <c r="B52" s="17"/>
      <c r="C52" s="17"/>
      <c r="D52" s="19" t="s">
        <v>83</v>
      </c>
      <c r="E52" s="19" t="s">
        <v>281</v>
      </c>
      <c r="F52" s="20">
        <f>SUM(,F53,F54,F55,F56,F57,F58,F59,F60)</f>
        <v>175</v>
      </c>
    </row>
    <row r="53" spans="1:10" ht="31.5" x14ac:dyDescent="0.25">
      <c r="A53" s="21"/>
      <c r="B53" s="21">
        <v>41</v>
      </c>
      <c r="C53" s="21">
        <v>0</v>
      </c>
      <c r="D53" s="22" t="s">
        <v>950</v>
      </c>
      <c r="E53" s="22" t="s">
        <v>949</v>
      </c>
      <c r="F53" s="23">
        <v>20</v>
      </c>
    </row>
    <row r="54" spans="1:10" s="3" customFormat="1" ht="15.75" x14ac:dyDescent="0.25">
      <c r="A54" s="21"/>
      <c r="B54" s="21">
        <v>42</v>
      </c>
      <c r="C54" s="21">
        <v>0</v>
      </c>
      <c r="D54" s="22" t="s">
        <v>93</v>
      </c>
      <c r="E54" s="22" t="s">
        <v>676</v>
      </c>
      <c r="F54" s="23">
        <v>10</v>
      </c>
    </row>
    <row r="55" spans="1:10" s="3" customFormat="1" ht="15.75" x14ac:dyDescent="0.25">
      <c r="A55" s="21"/>
      <c r="B55" s="21">
        <v>43</v>
      </c>
      <c r="C55" s="21">
        <v>0</v>
      </c>
      <c r="D55" s="22" t="s">
        <v>777</v>
      </c>
      <c r="E55" s="22" t="s">
        <v>677</v>
      </c>
      <c r="F55" s="23">
        <v>43</v>
      </c>
    </row>
    <row r="56" spans="1:10" s="3" customFormat="1" ht="15.75" x14ac:dyDescent="0.25">
      <c r="A56" s="21"/>
      <c r="B56" s="21">
        <v>44</v>
      </c>
      <c r="C56" s="21">
        <v>0</v>
      </c>
      <c r="D56" s="22" t="s">
        <v>778</v>
      </c>
      <c r="E56" s="22" t="s">
        <v>678</v>
      </c>
      <c r="F56" s="23">
        <v>25</v>
      </c>
    </row>
    <row r="57" spans="1:10" ht="15.75" x14ac:dyDescent="0.25">
      <c r="A57" s="21"/>
      <c r="B57" s="21">
        <v>45</v>
      </c>
      <c r="C57" s="21">
        <v>0</v>
      </c>
      <c r="D57" s="22" t="s">
        <v>779</v>
      </c>
      <c r="E57" s="22" t="s">
        <v>679</v>
      </c>
      <c r="F57" s="22">
        <v>22</v>
      </c>
    </row>
    <row r="58" spans="1:10" s="3" customFormat="1" ht="15.75" x14ac:dyDescent="0.25">
      <c r="A58" s="21"/>
      <c r="B58" s="21">
        <v>46</v>
      </c>
      <c r="C58" s="21">
        <v>0</v>
      </c>
      <c r="D58" s="22" t="s">
        <v>952</v>
      </c>
      <c r="E58" s="22" t="s">
        <v>951</v>
      </c>
      <c r="F58" s="23">
        <v>14</v>
      </c>
    </row>
    <row r="59" spans="1:10" s="3" customFormat="1" ht="15.75" x14ac:dyDescent="0.25">
      <c r="A59" s="21"/>
      <c r="B59" s="21">
        <v>47</v>
      </c>
      <c r="C59" s="21">
        <v>0</v>
      </c>
      <c r="D59" s="22" t="s">
        <v>617</v>
      </c>
      <c r="E59" s="22" t="s">
        <v>616</v>
      </c>
      <c r="F59" s="23">
        <v>14</v>
      </c>
    </row>
    <row r="60" spans="1:10" ht="31.5" x14ac:dyDescent="0.25">
      <c r="A60" s="21"/>
      <c r="B60" s="21">
        <v>48</v>
      </c>
      <c r="C60" s="21">
        <v>0</v>
      </c>
      <c r="D60" s="22" t="s">
        <v>782</v>
      </c>
      <c r="E60" s="22" t="s">
        <v>682</v>
      </c>
      <c r="F60" s="23">
        <v>27</v>
      </c>
      <c r="G60" s="3"/>
      <c r="H60" s="3"/>
      <c r="I60" s="3"/>
      <c r="J60" s="3"/>
    </row>
    <row r="61" spans="1:10" ht="15.75" x14ac:dyDescent="0.25">
      <c r="A61" s="21"/>
      <c r="B61" s="21"/>
      <c r="C61" s="21"/>
      <c r="D61" s="22"/>
      <c r="E61" s="22"/>
      <c r="F61" s="23"/>
      <c r="G61" s="3"/>
      <c r="H61" s="3"/>
      <c r="I61" s="3"/>
      <c r="J61" s="3"/>
    </row>
    <row r="62" spans="1:10" s="4" customFormat="1" ht="18.75" x14ac:dyDescent="0.3">
      <c r="A62" s="21"/>
      <c r="B62" s="21"/>
      <c r="C62" s="21"/>
      <c r="D62" s="22"/>
      <c r="E62" s="22"/>
      <c r="F62" s="23"/>
    </row>
    <row r="63" spans="1:10" s="3" customFormat="1" ht="18.75" x14ac:dyDescent="0.25">
      <c r="A63" s="17">
        <v>7</v>
      </c>
      <c r="B63" s="17"/>
      <c r="C63" s="17"/>
      <c r="D63" s="19" t="s">
        <v>783</v>
      </c>
      <c r="E63" s="19" t="s">
        <v>683</v>
      </c>
      <c r="F63" s="20">
        <f>SUM(F64,F65,F66,F71,F75,F76,F77,F80,F81)</f>
        <v>182</v>
      </c>
    </row>
    <row r="64" spans="1:10" s="3" customFormat="1" ht="15.75" x14ac:dyDescent="0.25">
      <c r="A64" s="21"/>
      <c r="B64" s="21">
        <v>51</v>
      </c>
      <c r="C64" s="21">
        <v>0</v>
      </c>
      <c r="D64" s="22" t="s">
        <v>157</v>
      </c>
      <c r="E64" s="22" t="s">
        <v>667</v>
      </c>
      <c r="F64" s="23">
        <v>15</v>
      </c>
    </row>
    <row r="65" spans="1:10" s="3" customFormat="1" ht="15.75" x14ac:dyDescent="0.25">
      <c r="A65" s="21"/>
      <c r="B65" s="21">
        <v>52</v>
      </c>
      <c r="C65" s="21">
        <v>0</v>
      </c>
      <c r="D65" s="22" t="s">
        <v>125</v>
      </c>
      <c r="E65" s="22" t="s">
        <v>316</v>
      </c>
      <c r="F65" s="23">
        <v>4</v>
      </c>
    </row>
    <row r="66" spans="1:10" ht="15.75" x14ac:dyDescent="0.25">
      <c r="A66" s="21"/>
      <c r="B66" s="21">
        <v>53</v>
      </c>
      <c r="C66" s="21"/>
      <c r="D66" s="22" t="s">
        <v>104</v>
      </c>
      <c r="E66" s="22" t="s">
        <v>297</v>
      </c>
      <c r="F66" s="23">
        <f>SUM(F67:F70)</f>
        <v>80</v>
      </c>
    </row>
    <row r="67" spans="1:10" ht="15.75" x14ac:dyDescent="0.25">
      <c r="A67" s="21"/>
      <c r="B67" s="21"/>
      <c r="C67" s="10">
        <v>0</v>
      </c>
      <c r="D67" s="11" t="s">
        <v>104</v>
      </c>
      <c r="E67" s="11" t="s">
        <v>297</v>
      </c>
      <c r="F67" s="12">
        <v>13</v>
      </c>
    </row>
    <row r="68" spans="1:10" x14ac:dyDescent="0.25">
      <c r="A68" s="10"/>
      <c r="B68" s="10"/>
      <c r="C68" s="10">
        <v>1</v>
      </c>
      <c r="D68" s="11" t="s">
        <v>106</v>
      </c>
      <c r="E68" s="11" t="s">
        <v>690</v>
      </c>
      <c r="F68" s="11">
        <v>35</v>
      </c>
    </row>
    <row r="69" spans="1:10" x14ac:dyDescent="0.25">
      <c r="A69" s="10"/>
      <c r="B69" s="10"/>
      <c r="C69" s="10">
        <v>2</v>
      </c>
      <c r="D69" s="11" t="s">
        <v>787</v>
      </c>
      <c r="E69" s="11" t="s">
        <v>693</v>
      </c>
      <c r="F69" s="12">
        <v>30</v>
      </c>
    </row>
    <row r="70" spans="1:10" x14ac:dyDescent="0.25">
      <c r="A70" s="10"/>
      <c r="B70" s="10"/>
      <c r="C70" s="10">
        <v>3</v>
      </c>
      <c r="D70" s="11" t="s">
        <v>958</v>
      </c>
      <c r="E70" s="11" t="s">
        <v>957</v>
      </c>
      <c r="F70" s="12">
        <v>2</v>
      </c>
    </row>
    <row r="71" spans="1:10" ht="15.75" x14ac:dyDescent="0.25">
      <c r="A71" s="10"/>
      <c r="B71" s="21">
        <v>54</v>
      </c>
      <c r="C71" s="21"/>
      <c r="D71" s="22" t="s">
        <v>126</v>
      </c>
      <c r="E71" s="22" t="s">
        <v>319</v>
      </c>
      <c r="F71" s="23">
        <f>SUM(F72:F74)</f>
        <v>28</v>
      </c>
    </row>
    <row r="72" spans="1:10" s="3" customFormat="1" ht="15.75" x14ac:dyDescent="0.25">
      <c r="A72" s="10"/>
      <c r="B72" s="25"/>
      <c r="C72" s="25">
        <v>0</v>
      </c>
      <c r="D72" s="26" t="s">
        <v>126</v>
      </c>
      <c r="E72" s="26" t="s">
        <v>319</v>
      </c>
      <c r="F72" s="27">
        <v>11</v>
      </c>
    </row>
    <row r="73" spans="1:10" s="29" customFormat="1" ht="15.75" x14ac:dyDescent="0.25">
      <c r="A73" s="21"/>
      <c r="B73" s="10"/>
      <c r="C73" s="10">
        <v>1</v>
      </c>
      <c r="D73" s="11" t="s">
        <v>201</v>
      </c>
      <c r="E73" s="11" t="s">
        <v>321</v>
      </c>
      <c r="F73" s="12">
        <v>4</v>
      </c>
    </row>
    <row r="74" spans="1:10" x14ac:dyDescent="0.25">
      <c r="A74" s="10"/>
      <c r="B74" s="10"/>
      <c r="C74" s="10">
        <v>2</v>
      </c>
      <c r="D74" s="11" t="s">
        <v>959</v>
      </c>
      <c r="E74" s="11" t="s">
        <v>610</v>
      </c>
      <c r="F74" s="12">
        <v>13</v>
      </c>
    </row>
    <row r="75" spans="1:10" ht="15.75" x14ac:dyDescent="0.25">
      <c r="A75" s="10"/>
      <c r="B75" s="21">
        <v>55</v>
      </c>
      <c r="C75" s="21">
        <v>0</v>
      </c>
      <c r="D75" s="22" t="s">
        <v>128</v>
      </c>
      <c r="E75" s="22" t="s">
        <v>128</v>
      </c>
      <c r="F75" s="23">
        <v>15</v>
      </c>
    </row>
    <row r="76" spans="1:10" s="3" customFormat="1" ht="15.75" x14ac:dyDescent="0.25">
      <c r="A76" s="10"/>
      <c r="B76" s="21">
        <v>55</v>
      </c>
      <c r="C76" s="21">
        <v>0</v>
      </c>
      <c r="D76" s="22" t="s">
        <v>129</v>
      </c>
      <c r="E76" s="22" t="s">
        <v>322</v>
      </c>
      <c r="F76" s="23">
        <v>25</v>
      </c>
    </row>
    <row r="77" spans="1:10" s="32" customFormat="1" ht="15.75" x14ac:dyDescent="0.25">
      <c r="A77" s="21"/>
      <c r="B77" s="21">
        <v>57</v>
      </c>
      <c r="C77" s="21">
        <v>0</v>
      </c>
      <c r="D77" s="22" t="s">
        <v>131</v>
      </c>
      <c r="E77" s="22" t="s">
        <v>131</v>
      </c>
      <c r="F77" s="23">
        <f>SUM(F78:F79)</f>
        <v>8</v>
      </c>
      <c r="G77" s="3"/>
      <c r="H77" s="3"/>
      <c r="I77" s="3"/>
      <c r="J77" s="3"/>
    </row>
    <row r="78" spans="1:10" s="32" customFormat="1" ht="15.75" x14ac:dyDescent="0.25">
      <c r="A78" s="21"/>
      <c r="B78" s="10"/>
      <c r="C78" s="10">
        <v>0</v>
      </c>
      <c r="D78" s="11" t="s">
        <v>131</v>
      </c>
      <c r="E78" s="11" t="s">
        <v>131</v>
      </c>
      <c r="F78" s="12">
        <v>4</v>
      </c>
      <c r="G78" s="3"/>
      <c r="H78" s="3"/>
      <c r="I78" s="3"/>
      <c r="J78" s="3"/>
    </row>
    <row r="79" spans="1:10" s="32" customFormat="1" ht="15.75" x14ac:dyDescent="0.25">
      <c r="A79" s="21"/>
      <c r="B79" s="10"/>
      <c r="C79" s="10">
        <v>1</v>
      </c>
      <c r="D79" s="11" t="s">
        <v>977</v>
      </c>
      <c r="E79" s="11" t="s">
        <v>978</v>
      </c>
      <c r="F79" s="12">
        <v>4</v>
      </c>
      <c r="G79" s="3"/>
      <c r="H79" s="3"/>
      <c r="I79" s="3"/>
      <c r="J79" s="3"/>
    </row>
    <row r="80" spans="1:10" ht="15.75" x14ac:dyDescent="0.25">
      <c r="A80" s="10"/>
      <c r="B80" s="21">
        <v>58</v>
      </c>
      <c r="C80" s="21">
        <v>0</v>
      </c>
      <c r="D80" s="22" t="s">
        <v>133</v>
      </c>
      <c r="E80" s="22" t="s">
        <v>133</v>
      </c>
      <c r="F80" s="23">
        <v>4</v>
      </c>
    </row>
    <row r="81" spans="1:10" s="3" customFormat="1" ht="15.75" x14ac:dyDescent="0.25">
      <c r="A81" s="10"/>
      <c r="B81" s="21">
        <v>59</v>
      </c>
      <c r="C81" s="21">
        <v>0</v>
      </c>
      <c r="D81" s="22" t="s">
        <v>953</v>
      </c>
      <c r="E81" s="22" t="s">
        <v>955</v>
      </c>
      <c r="F81" s="23">
        <v>3</v>
      </c>
    </row>
    <row r="82" spans="1:10" s="3" customFormat="1" ht="15.75" x14ac:dyDescent="0.25">
      <c r="A82" s="10"/>
      <c r="B82" s="21">
        <v>60</v>
      </c>
      <c r="C82" s="21">
        <v>0</v>
      </c>
      <c r="D82" s="22" t="s">
        <v>954</v>
      </c>
      <c r="E82" s="22" t="s">
        <v>956</v>
      </c>
      <c r="F82" s="23">
        <v>3</v>
      </c>
    </row>
    <row r="83" spans="1:10" s="3" customFormat="1" ht="15.75" x14ac:dyDescent="0.25">
      <c r="A83" s="10"/>
      <c r="B83" s="10"/>
      <c r="C83" s="10"/>
      <c r="D83" s="11"/>
      <c r="E83" s="11"/>
      <c r="F83" s="12"/>
    </row>
    <row r="84" spans="1:10" s="3" customFormat="1" ht="15.75" x14ac:dyDescent="0.25">
      <c r="A84" s="10"/>
      <c r="B84" s="10"/>
      <c r="C84" s="10"/>
      <c r="D84" s="11"/>
      <c r="E84" s="11"/>
      <c r="F84" s="12"/>
      <c r="G84"/>
      <c r="H84"/>
      <c r="I84"/>
      <c r="J84"/>
    </row>
    <row r="85" spans="1:10" ht="18.75" x14ac:dyDescent="0.25">
      <c r="A85" s="17">
        <v>8</v>
      </c>
      <c r="B85" s="17"/>
      <c r="C85" s="17"/>
      <c r="D85" s="19" t="s">
        <v>964</v>
      </c>
      <c r="E85" s="19" t="s">
        <v>963</v>
      </c>
      <c r="F85" s="20">
        <f>SUM(F86,F87,F88)</f>
        <v>180</v>
      </c>
    </row>
    <row r="86" spans="1:10" s="4" customFormat="1" ht="18.75" x14ac:dyDescent="0.3">
      <c r="A86" s="21"/>
      <c r="B86" s="21">
        <v>65</v>
      </c>
      <c r="C86" s="21">
        <v>0</v>
      </c>
      <c r="D86" s="22" t="s">
        <v>792</v>
      </c>
      <c r="E86" s="22" t="s">
        <v>960</v>
      </c>
      <c r="F86" s="23">
        <v>15</v>
      </c>
    </row>
    <row r="87" spans="1:10" ht="15.75" x14ac:dyDescent="0.25">
      <c r="A87" s="21"/>
      <c r="B87" s="21">
        <v>66</v>
      </c>
      <c r="C87" s="21">
        <v>0</v>
      </c>
      <c r="D87" s="22" t="s">
        <v>137</v>
      </c>
      <c r="E87" s="22" t="s">
        <v>327</v>
      </c>
      <c r="F87" s="23">
        <v>87</v>
      </c>
      <c r="G87" s="3"/>
      <c r="H87" s="3"/>
      <c r="I87" s="3"/>
      <c r="J87" s="3"/>
    </row>
    <row r="88" spans="1:10" ht="15.75" x14ac:dyDescent="0.25">
      <c r="A88" s="21"/>
      <c r="B88" s="21">
        <v>67</v>
      </c>
      <c r="C88" s="21"/>
      <c r="D88" s="22" t="s">
        <v>962</v>
      </c>
      <c r="E88" s="22" t="s">
        <v>961</v>
      </c>
      <c r="F88" s="23">
        <f>SUM(F89:F91)</f>
        <v>78</v>
      </c>
    </row>
    <row r="89" spans="1:10" ht="15.75" x14ac:dyDescent="0.25">
      <c r="A89" s="21"/>
      <c r="B89" s="10"/>
      <c r="C89" s="10">
        <v>0</v>
      </c>
      <c r="D89" s="11" t="s">
        <v>962</v>
      </c>
      <c r="E89" s="11" t="s">
        <v>961</v>
      </c>
      <c r="F89" s="12">
        <v>33</v>
      </c>
    </row>
    <row r="90" spans="1:10" ht="15.75" x14ac:dyDescent="0.25">
      <c r="A90" s="21"/>
      <c r="B90" s="10"/>
      <c r="C90" s="10">
        <v>1</v>
      </c>
      <c r="D90" s="11" t="s">
        <v>608</v>
      </c>
      <c r="E90" s="11" t="s">
        <v>979</v>
      </c>
      <c r="F90" s="12">
        <v>22</v>
      </c>
    </row>
    <row r="91" spans="1:10" x14ac:dyDescent="0.25">
      <c r="A91" s="10"/>
      <c r="B91" s="10"/>
      <c r="C91" s="10">
        <v>2</v>
      </c>
      <c r="D91" s="11" t="s">
        <v>139</v>
      </c>
      <c r="E91" s="11" t="s">
        <v>331</v>
      </c>
      <c r="F91" s="12">
        <v>23</v>
      </c>
    </row>
    <row r="92" spans="1:10" s="3" customFormat="1" ht="15.75" x14ac:dyDescent="0.25">
      <c r="A92" s="21"/>
      <c r="B92" s="21"/>
      <c r="C92" s="21"/>
      <c r="D92" s="22"/>
      <c r="E92" s="22"/>
      <c r="F92" s="23"/>
    </row>
    <row r="93" spans="1:10" s="3" customFormat="1" ht="15.75" x14ac:dyDescent="0.25">
      <c r="A93" s="10"/>
      <c r="B93" s="10"/>
      <c r="C93" s="10"/>
      <c r="D93" s="11"/>
      <c r="E93" s="11"/>
      <c r="F93" s="12"/>
    </row>
    <row r="94" spans="1:10" s="3" customFormat="1" ht="18.75" x14ac:dyDescent="0.25">
      <c r="A94" s="17">
        <v>9</v>
      </c>
      <c r="B94" s="17"/>
      <c r="C94" s="17"/>
      <c r="D94" s="19" t="s">
        <v>145</v>
      </c>
      <c r="E94" s="19" t="s">
        <v>339</v>
      </c>
      <c r="F94" s="20">
        <f>SUM(F95:F95,F96,F99:F106)</f>
        <v>120</v>
      </c>
      <c r="G94"/>
      <c r="H94"/>
      <c r="I94"/>
      <c r="J94"/>
    </row>
    <row r="95" spans="1:10" s="32" customFormat="1" ht="31.5" x14ac:dyDescent="0.25">
      <c r="A95" s="21"/>
      <c r="B95" s="21">
        <v>71</v>
      </c>
      <c r="C95" s="21">
        <v>0</v>
      </c>
      <c r="D95" s="22" t="s">
        <v>965</v>
      </c>
      <c r="E95" s="22" t="s">
        <v>966</v>
      </c>
      <c r="F95" s="23">
        <v>8</v>
      </c>
    </row>
    <row r="96" spans="1:10" ht="31.5" x14ac:dyDescent="0.25">
      <c r="A96" s="21"/>
      <c r="B96" s="21">
        <v>72</v>
      </c>
      <c r="C96" s="21"/>
      <c r="D96" s="22" t="s">
        <v>798</v>
      </c>
      <c r="E96" s="22" t="s">
        <v>701</v>
      </c>
      <c r="F96" s="23">
        <f>SUM(F97:F98)</f>
        <v>14</v>
      </c>
    </row>
    <row r="97" spans="1:10" ht="30" x14ac:dyDescent="0.25">
      <c r="A97" s="21"/>
      <c r="B97" s="10"/>
      <c r="C97" s="10">
        <v>0</v>
      </c>
      <c r="D97" s="11" t="s">
        <v>798</v>
      </c>
      <c r="E97" s="11" t="s">
        <v>701</v>
      </c>
      <c r="F97" s="12">
        <v>6</v>
      </c>
    </row>
    <row r="98" spans="1:10" ht="15.75" x14ac:dyDescent="0.25">
      <c r="A98" s="21"/>
      <c r="B98" s="10"/>
      <c r="C98" s="10">
        <v>1</v>
      </c>
      <c r="D98" s="11" t="s">
        <v>149</v>
      </c>
      <c r="E98" s="11" t="s">
        <v>341</v>
      </c>
      <c r="F98" s="12">
        <v>8</v>
      </c>
    </row>
    <row r="99" spans="1:10" ht="15.75" x14ac:dyDescent="0.25">
      <c r="A99" s="21"/>
      <c r="B99" s="21">
        <v>73</v>
      </c>
      <c r="C99" s="21">
        <v>0</v>
      </c>
      <c r="D99" s="22" t="s">
        <v>738</v>
      </c>
      <c r="E99" s="22" t="s">
        <v>702</v>
      </c>
      <c r="F99" s="23">
        <v>2</v>
      </c>
    </row>
    <row r="100" spans="1:10" s="32" customFormat="1" ht="15.75" x14ac:dyDescent="0.25">
      <c r="A100" s="21"/>
      <c r="B100" s="21">
        <v>74</v>
      </c>
      <c r="C100" s="21"/>
      <c r="D100" s="22" t="s">
        <v>799</v>
      </c>
      <c r="E100" s="22" t="s">
        <v>342</v>
      </c>
      <c r="F100" s="23">
        <f>SUM(F101:F102)</f>
        <v>10</v>
      </c>
      <c r="G100" s="3"/>
      <c r="H100" s="3"/>
      <c r="I100" s="3"/>
      <c r="J100" s="3"/>
    </row>
    <row r="101" spans="1:10" s="32" customFormat="1" ht="15.75" x14ac:dyDescent="0.25">
      <c r="A101" s="21"/>
      <c r="B101" s="10"/>
      <c r="C101" s="10">
        <v>0</v>
      </c>
      <c r="D101" s="11" t="s">
        <v>799</v>
      </c>
      <c r="E101" s="11" t="s">
        <v>342</v>
      </c>
      <c r="F101" s="12">
        <v>7</v>
      </c>
      <c r="G101"/>
      <c r="H101" s="3"/>
      <c r="I101" s="3"/>
      <c r="J101" s="3"/>
    </row>
    <row r="102" spans="1:10" s="32" customFormat="1" ht="15.75" x14ac:dyDescent="0.25">
      <c r="A102" s="21"/>
      <c r="B102" s="10"/>
      <c r="C102" s="10">
        <v>1</v>
      </c>
      <c r="D102" s="11" t="s">
        <v>980</v>
      </c>
      <c r="E102" s="11" t="s">
        <v>897</v>
      </c>
      <c r="F102" s="12">
        <v>3</v>
      </c>
      <c r="G102"/>
      <c r="H102" s="3"/>
      <c r="I102" s="3"/>
      <c r="J102" s="3"/>
    </row>
    <row r="103" spans="1:10" s="3" customFormat="1" ht="15.75" x14ac:dyDescent="0.25">
      <c r="A103" s="21"/>
      <c r="B103" s="21">
        <v>75</v>
      </c>
      <c r="C103" s="21">
        <v>0</v>
      </c>
      <c r="D103" s="22" t="s">
        <v>800</v>
      </c>
      <c r="E103" s="22" t="s">
        <v>226</v>
      </c>
      <c r="F103" s="23">
        <v>48</v>
      </c>
    </row>
    <row r="104" spans="1:10" s="3" customFormat="1" ht="15.75" x14ac:dyDescent="0.25">
      <c r="A104" s="21"/>
      <c r="B104" s="21">
        <v>76</v>
      </c>
      <c r="C104" s="21">
        <v>0</v>
      </c>
      <c r="D104" s="22" t="s">
        <v>801</v>
      </c>
      <c r="E104" s="22" t="s">
        <v>703</v>
      </c>
      <c r="F104" s="23">
        <v>2</v>
      </c>
    </row>
    <row r="105" spans="1:10" s="3" customFormat="1" ht="15.75" x14ac:dyDescent="0.25">
      <c r="A105" s="21"/>
      <c r="B105" s="21">
        <v>77</v>
      </c>
      <c r="C105" s="21">
        <v>0</v>
      </c>
      <c r="D105" s="22" t="s">
        <v>968</v>
      </c>
      <c r="E105" s="22" t="s">
        <v>967</v>
      </c>
      <c r="F105" s="23">
        <v>11</v>
      </c>
    </row>
    <row r="106" spans="1:10" s="3" customFormat="1" ht="15.75" x14ac:dyDescent="0.25">
      <c r="A106" s="21"/>
      <c r="B106" s="21">
        <v>78</v>
      </c>
      <c r="C106" s="21">
        <v>0</v>
      </c>
      <c r="D106" s="22" t="s">
        <v>803</v>
      </c>
      <c r="E106" s="22" t="s">
        <v>705</v>
      </c>
      <c r="F106" s="23">
        <v>15</v>
      </c>
    </row>
    <row r="107" spans="1:10" s="3" customFormat="1" ht="15.75" x14ac:dyDescent="0.25">
      <c r="A107" s="10"/>
      <c r="B107" s="10"/>
      <c r="C107" s="10"/>
      <c r="D107" s="11"/>
      <c r="E107" s="11"/>
      <c r="F107" s="12"/>
    </row>
    <row r="108" spans="1:10" s="3" customFormat="1" ht="15.75" x14ac:dyDescent="0.25">
      <c r="A108" s="21"/>
      <c r="B108" s="21"/>
      <c r="C108" s="21"/>
      <c r="D108" s="22"/>
      <c r="E108" s="22"/>
      <c r="F108" s="23"/>
      <c r="G108"/>
      <c r="H108"/>
      <c r="I108"/>
      <c r="J108"/>
    </row>
    <row r="109" spans="1:10" s="3" customFormat="1" ht="18.75" x14ac:dyDescent="0.25">
      <c r="A109" s="17">
        <v>10</v>
      </c>
      <c r="B109" s="17"/>
      <c r="C109" s="17"/>
      <c r="D109" s="19" t="s">
        <v>804</v>
      </c>
      <c r="E109" s="19" t="s">
        <v>706</v>
      </c>
      <c r="F109" s="20">
        <f>SUM(F110:F112)</f>
        <v>22</v>
      </c>
    </row>
    <row r="110" spans="1:10" s="4" customFormat="1" ht="18.75" x14ac:dyDescent="0.3">
      <c r="A110" s="21"/>
      <c r="B110" s="21">
        <v>81</v>
      </c>
      <c r="C110" s="21">
        <v>0</v>
      </c>
      <c r="D110" s="22" t="s">
        <v>157</v>
      </c>
      <c r="E110" s="22" t="s">
        <v>667</v>
      </c>
      <c r="F110" s="23">
        <v>11</v>
      </c>
    </row>
    <row r="111" spans="1:10" s="3" customFormat="1" ht="15.75" x14ac:dyDescent="0.25">
      <c r="A111" s="21"/>
      <c r="B111" s="21">
        <v>82</v>
      </c>
      <c r="C111" s="21">
        <v>0</v>
      </c>
      <c r="D111" s="22" t="s">
        <v>158</v>
      </c>
      <c r="E111" s="22" t="s">
        <v>707</v>
      </c>
      <c r="F111" s="23">
        <v>8</v>
      </c>
    </row>
    <row r="112" spans="1:10" s="3" customFormat="1" ht="15.75" x14ac:dyDescent="0.25">
      <c r="A112" s="21"/>
      <c r="B112" s="21">
        <v>83</v>
      </c>
      <c r="C112" s="21">
        <v>0</v>
      </c>
      <c r="D112" s="22" t="s">
        <v>159</v>
      </c>
      <c r="E112" s="22" t="s">
        <v>352</v>
      </c>
      <c r="F112" s="23">
        <v>3</v>
      </c>
    </row>
    <row r="113" spans="1:10" s="3" customFormat="1" ht="15.75" x14ac:dyDescent="0.25">
      <c r="A113" s="21"/>
      <c r="B113" s="21"/>
      <c r="C113" s="21"/>
      <c r="D113" s="22"/>
      <c r="E113" s="22"/>
      <c r="F113" s="23"/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25">
      <c r="A115" s="17">
        <v>11</v>
      </c>
      <c r="B115" s="17"/>
      <c r="C115" s="17"/>
      <c r="D115" s="19" t="s">
        <v>805</v>
      </c>
      <c r="E115" s="19" t="s">
        <v>714</v>
      </c>
      <c r="F115" s="20">
        <f>SUM(F116,F120,F121)</f>
        <v>118</v>
      </c>
    </row>
    <row r="116" spans="1:10" s="3" customFormat="1" ht="15.75" x14ac:dyDescent="0.25">
      <c r="A116" s="21"/>
      <c r="B116" s="21">
        <v>84</v>
      </c>
      <c r="C116" s="21"/>
      <c r="D116" s="22" t="s">
        <v>807</v>
      </c>
      <c r="E116" s="22" t="s">
        <v>709</v>
      </c>
      <c r="F116" s="23">
        <f>SUM(F117:F119)</f>
        <v>51</v>
      </c>
    </row>
    <row r="117" spans="1:10" s="3" customFormat="1" ht="15.75" x14ac:dyDescent="0.25">
      <c r="A117" s="21"/>
      <c r="B117" s="21"/>
      <c r="C117" s="10">
        <v>0</v>
      </c>
      <c r="D117" s="11" t="s">
        <v>807</v>
      </c>
      <c r="E117" s="11" t="s">
        <v>839</v>
      </c>
      <c r="F117" s="12">
        <v>12</v>
      </c>
    </row>
    <row r="118" spans="1:10" s="3" customFormat="1" ht="15.75" x14ac:dyDescent="0.25">
      <c r="A118" s="10"/>
      <c r="B118" s="10"/>
      <c r="C118" s="10">
        <v>1</v>
      </c>
      <c r="D118" s="11" t="s">
        <v>162</v>
      </c>
      <c r="E118" s="33" t="s">
        <v>710</v>
      </c>
      <c r="F118" s="12">
        <v>31</v>
      </c>
    </row>
    <row r="119" spans="1:10" x14ac:dyDescent="0.25">
      <c r="A119" s="10"/>
      <c r="B119" s="10"/>
      <c r="C119" s="10">
        <v>2</v>
      </c>
      <c r="D119" s="11" t="s">
        <v>808</v>
      </c>
      <c r="E119" s="11" t="s">
        <v>711</v>
      </c>
      <c r="F119" s="12">
        <v>8</v>
      </c>
    </row>
    <row r="120" spans="1:10" ht="15.75" x14ac:dyDescent="0.25">
      <c r="A120" s="21"/>
      <c r="B120" s="21">
        <v>85</v>
      </c>
      <c r="C120" s="21">
        <v>0</v>
      </c>
      <c r="D120" s="22" t="s">
        <v>969</v>
      </c>
      <c r="E120" s="22" t="s">
        <v>970</v>
      </c>
      <c r="F120" s="23">
        <v>25</v>
      </c>
    </row>
    <row r="121" spans="1:10" s="3" customFormat="1" ht="15.75" x14ac:dyDescent="0.25">
      <c r="A121" s="21"/>
      <c r="B121" s="21">
        <v>86</v>
      </c>
      <c r="C121" s="21"/>
      <c r="D121" s="22" t="s">
        <v>167</v>
      </c>
      <c r="E121" s="22" t="s">
        <v>167</v>
      </c>
      <c r="F121" s="23">
        <f>SUM(F122:F123)</f>
        <v>42</v>
      </c>
    </row>
    <row r="122" spans="1:10" s="3" customFormat="1" ht="15.75" x14ac:dyDescent="0.25">
      <c r="A122" s="10"/>
      <c r="B122" s="10"/>
      <c r="C122" s="10">
        <v>0</v>
      </c>
      <c r="D122" s="11" t="s">
        <v>167</v>
      </c>
      <c r="E122" s="11" t="s">
        <v>167</v>
      </c>
      <c r="F122" s="12">
        <v>40</v>
      </c>
    </row>
    <row r="123" spans="1:10" x14ac:dyDescent="0.25">
      <c r="A123" s="10"/>
      <c r="B123" s="10"/>
      <c r="C123" s="10">
        <v>1</v>
      </c>
      <c r="D123" s="11" t="s">
        <v>169</v>
      </c>
      <c r="E123" s="11" t="s">
        <v>169</v>
      </c>
      <c r="F123" s="12">
        <v>2</v>
      </c>
    </row>
    <row r="124" spans="1:10" ht="15.75" x14ac:dyDescent="0.25">
      <c r="A124" s="21"/>
      <c r="B124" s="21"/>
      <c r="C124" s="21"/>
      <c r="D124" s="22"/>
      <c r="E124" s="22"/>
      <c r="F124" s="23"/>
    </row>
    <row r="125" spans="1:10" ht="15.75" x14ac:dyDescent="0.25">
      <c r="A125" s="21"/>
      <c r="B125" s="21"/>
      <c r="C125" s="21"/>
      <c r="D125" s="22"/>
      <c r="E125" s="22"/>
      <c r="F125" s="23"/>
      <c r="G125" s="3"/>
      <c r="H125" s="3"/>
      <c r="I125" s="3"/>
      <c r="J125" s="3"/>
    </row>
    <row r="126" spans="1:10" ht="37.5" x14ac:dyDescent="0.25">
      <c r="A126" s="17">
        <v>12</v>
      </c>
      <c r="B126" s="17"/>
      <c r="C126" s="17"/>
      <c r="D126" s="19" t="s">
        <v>811</v>
      </c>
      <c r="E126" s="19" t="s">
        <v>840</v>
      </c>
      <c r="F126" s="20">
        <f>SUM(F127,F130,F132,F131,F136,F137)</f>
        <v>104</v>
      </c>
      <c r="G126" s="3"/>
      <c r="H126" s="3"/>
      <c r="I126" s="3"/>
      <c r="J126" s="3"/>
    </row>
    <row r="127" spans="1:10" s="6" customFormat="1" ht="31.5" x14ac:dyDescent="0.3">
      <c r="A127" s="21"/>
      <c r="B127" s="21">
        <v>87</v>
      </c>
      <c r="C127" s="21"/>
      <c r="D127" s="22" t="s">
        <v>971</v>
      </c>
      <c r="E127" s="22" t="s">
        <v>866</v>
      </c>
      <c r="F127" s="23">
        <f>SUM(F128:F129)</f>
        <v>19</v>
      </c>
      <c r="G127" s="3"/>
      <c r="H127" s="3"/>
      <c r="I127" s="3"/>
      <c r="J127" s="3"/>
    </row>
    <row r="128" spans="1:10" s="3" customFormat="1" ht="15.75" x14ac:dyDescent="0.25">
      <c r="A128" s="10"/>
      <c r="B128" s="10"/>
      <c r="C128" s="10">
        <v>0</v>
      </c>
      <c r="D128" s="11" t="s">
        <v>813</v>
      </c>
      <c r="E128" s="11" t="s">
        <v>716</v>
      </c>
      <c r="F128" s="12">
        <v>8</v>
      </c>
    </row>
    <row r="129" spans="1:6" x14ac:dyDescent="0.25">
      <c r="A129" s="10"/>
      <c r="B129" s="10"/>
      <c r="C129" s="10">
        <v>1</v>
      </c>
      <c r="D129" s="11" t="s">
        <v>184</v>
      </c>
      <c r="E129" s="11" t="s">
        <v>717</v>
      </c>
      <c r="F129" s="12">
        <v>11</v>
      </c>
    </row>
    <row r="130" spans="1:6" ht="15.75" x14ac:dyDescent="0.25">
      <c r="A130" s="21"/>
      <c r="B130" s="21">
        <v>88</v>
      </c>
      <c r="C130" s="21">
        <v>0</v>
      </c>
      <c r="D130" s="22" t="s">
        <v>814</v>
      </c>
      <c r="E130" s="22" t="s">
        <v>718</v>
      </c>
      <c r="F130" s="23">
        <v>15</v>
      </c>
    </row>
    <row r="131" spans="1:6" s="29" customFormat="1" ht="15.75" x14ac:dyDescent="0.25">
      <c r="A131" s="21"/>
      <c r="B131" s="21">
        <v>89</v>
      </c>
      <c r="C131" s="21">
        <v>0</v>
      </c>
      <c r="D131" s="22" t="s">
        <v>816</v>
      </c>
      <c r="E131" s="22" t="s">
        <v>721</v>
      </c>
      <c r="F131" s="23">
        <v>10</v>
      </c>
    </row>
    <row r="132" spans="1:6" ht="15.75" x14ac:dyDescent="0.25">
      <c r="A132" s="21"/>
      <c r="B132" s="21">
        <v>90</v>
      </c>
      <c r="C132" s="21">
        <v>0</v>
      </c>
      <c r="D132" s="22" t="s">
        <v>186</v>
      </c>
      <c r="E132" s="22" t="s">
        <v>377</v>
      </c>
      <c r="F132" s="23">
        <f>SUM(F133:F135)</f>
        <v>32</v>
      </c>
    </row>
    <row r="133" spans="1:6" s="3" customFormat="1" ht="15.75" x14ac:dyDescent="0.25">
      <c r="A133" s="25"/>
      <c r="B133" s="25"/>
      <c r="C133" s="25">
        <v>1</v>
      </c>
      <c r="D133" s="26" t="s">
        <v>187</v>
      </c>
      <c r="E133" s="26" t="s">
        <v>378</v>
      </c>
      <c r="F133" s="27">
        <v>11</v>
      </c>
    </row>
    <row r="134" spans="1:6" s="29" customFormat="1" ht="15.75" x14ac:dyDescent="0.25">
      <c r="A134" s="25"/>
      <c r="B134" s="25"/>
      <c r="C134" s="25">
        <v>2</v>
      </c>
      <c r="D134" s="26" t="s">
        <v>188</v>
      </c>
      <c r="E134" s="26" t="s">
        <v>379</v>
      </c>
      <c r="F134" s="27">
        <v>16</v>
      </c>
    </row>
    <row r="135" spans="1:6" s="29" customFormat="1" ht="15.75" x14ac:dyDescent="0.25">
      <c r="A135" s="25"/>
      <c r="B135" s="25"/>
      <c r="C135" s="25">
        <v>3</v>
      </c>
      <c r="D135" s="26" t="s">
        <v>102</v>
      </c>
      <c r="E135" s="26" t="s">
        <v>296</v>
      </c>
      <c r="F135" s="27">
        <v>5</v>
      </c>
    </row>
    <row r="136" spans="1:6" s="3" customFormat="1" ht="15.75" x14ac:dyDescent="0.25">
      <c r="A136" s="34"/>
      <c r="B136" s="34">
        <v>91</v>
      </c>
      <c r="C136" s="34">
        <v>0</v>
      </c>
      <c r="D136" s="35" t="s">
        <v>981</v>
      </c>
      <c r="E136" s="35" t="s">
        <v>365</v>
      </c>
      <c r="F136" s="23">
        <v>11</v>
      </c>
    </row>
    <row r="137" spans="1:6" ht="15.75" x14ac:dyDescent="0.25">
      <c r="A137" s="34"/>
      <c r="B137" s="34">
        <v>92</v>
      </c>
      <c r="C137" s="34">
        <v>0</v>
      </c>
      <c r="D137" s="35" t="s">
        <v>181</v>
      </c>
      <c r="E137" s="35" t="s">
        <v>372</v>
      </c>
      <c r="F137" s="3">
        <v>17</v>
      </c>
    </row>
    <row r="138" spans="1:6" s="3" customFormat="1" ht="15.75" x14ac:dyDescent="0.25">
      <c r="A138" s="1"/>
      <c r="B138" s="1"/>
      <c r="C138" s="1"/>
      <c r="D138" s="7"/>
      <c r="E138" s="7"/>
      <c r="F138"/>
    </row>
    <row r="140" spans="1:6" ht="18.75" x14ac:dyDescent="0.3">
      <c r="A140" s="36">
        <v>13</v>
      </c>
      <c r="B140" s="36"/>
      <c r="C140" s="36"/>
      <c r="D140" s="37" t="s">
        <v>818</v>
      </c>
      <c r="E140" s="37" t="s">
        <v>722</v>
      </c>
      <c r="F140" s="4">
        <f>SUM(F141:F145)</f>
        <v>31</v>
      </c>
    </row>
    <row r="141" spans="1:6" s="4" customFormat="1" ht="18.75" x14ac:dyDescent="0.3">
      <c r="A141" s="21"/>
      <c r="B141" s="21">
        <v>93</v>
      </c>
      <c r="C141" s="21">
        <v>0</v>
      </c>
      <c r="D141" s="22" t="s">
        <v>973</v>
      </c>
      <c r="E141" s="22" t="s">
        <v>972</v>
      </c>
      <c r="F141" s="23">
        <v>3</v>
      </c>
    </row>
    <row r="142" spans="1:6" s="23" customFormat="1" ht="31.5" x14ac:dyDescent="0.25">
      <c r="A142" s="21"/>
      <c r="B142" s="21">
        <v>94</v>
      </c>
      <c r="C142" s="21">
        <v>0</v>
      </c>
      <c r="D142" s="22" t="s">
        <v>975</v>
      </c>
      <c r="E142" s="22" t="s">
        <v>974</v>
      </c>
      <c r="F142" s="23">
        <v>2</v>
      </c>
    </row>
    <row r="143" spans="1:6" s="23" customFormat="1" ht="31.5" x14ac:dyDescent="0.25">
      <c r="A143" s="21"/>
      <c r="B143" s="21">
        <v>95</v>
      </c>
      <c r="C143" s="21">
        <v>0</v>
      </c>
      <c r="D143" s="22" t="s">
        <v>821</v>
      </c>
      <c r="E143" s="22" t="s">
        <v>728</v>
      </c>
      <c r="F143" s="23">
        <v>6</v>
      </c>
    </row>
    <row r="144" spans="1:6" s="23" customFormat="1" ht="15.75" x14ac:dyDescent="0.25">
      <c r="A144" s="21"/>
      <c r="B144" s="21">
        <v>100</v>
      </c>
      <c r="C144" s="21">
        <v>0</v>
      </c>
      <c r="D144" s="22" t="s">
        <v>724</v>
      </c>
      <c r="E144" s="22" t="s">
        <v>724</v>
      </c>
      <c r="F144" s="23">
        <v>6</v>
      </c>
    </row>
    <row r="145" spans="1:6" s="23" customFormat="1" ht="15.75" x14ac:dyDescent="0.25">
      <c r="A145" s="21"/>
      <c r="B145" s="21">
        <v>101</v>
      </c>
      <c r="C145" s="21">
        <v>0</v>
      </c>
      <c r="D145" s="22" t="s">
        <v>822</v>
      </c>
      <c r="E145" s="22" t="s">
        <v>976</v>
      </c>
      <c r="F145" s="23">
        <v>14</v>
      </c>
    </row>
    <row r="146" spans="1:6" s="23" customFormat="1" ht="15.75" x14ac:dyDescent="0.25">
      <c r="A146" s="1"/>
      <c r="B146" s="1"/>
      <c r="C146" s="1"/>
      <c r="D146" s="7"/>
      <c r="E146" s="7"/>
      <c r="F146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7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8" ht="23.25" x14ac:dyDescent="0.25">
      <c r="A1" s="9" t="s">
        <v>888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SUM(F4,F14,F26,F40,F47,F56,F65,F79,F106,F120,F138,F144,F156,F171)</f>
        <v>2767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SUM(F5,F6,F7,F8,F9,F10,F11)</f>
        <v>281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8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49</v>
      </c>
    </row>
    <row r="7" spans="1:8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v>27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744</v>
      </c>
      <c r="E8" s="22" t="s">
        <v>633</v>
      </c>
      <c r="F8" s="23">
        <v>57</v>
      </c>
    </row>
    <row r="9" spans="1:8" s="3" customFormat="1" ht="31.5" x14ac:dyDescent="0.25">
      <c r="A9" s="21"/>
      <c r="B9" s="21">
        <v>5</v>
      </c>
      <c r="C9" s="21">
        <v>0</v>
      </c>
      <c r="D9" s="22" t="s">
        <v>745</v>
      </c>
      <c r="E9" s="22" t="s">
        <v>634</v>
      </c>
      <c r="F9" s="23">
        <v>61</v>
      </c>
    </row>
    <row r="10" spans="1:8" s="3" customFormat="1" ht="15.75" x14ac:dyDescent="0.25">
      <c r="A10" s="21"/>
      <c r="B10" s="21">
        <v>6</v>
      </c>
      <c r="C10" s="21">
        <v>0</v>
      </c>
      <c r="D10" s="22" t="s">
        <v>746</v>
      </c>
      <c r="E10" s="22" t="s">
        <v>635</v>
      </c>
      <c r="F10" s="23">
        <v>40</v>
      </c>
    </row>
    <row r="11" spans="1:8" s="3" customFormat="1" ht="47.25" x14ac:dyDescent="0.25">
      <c r="A11" s="21"/>
      <c r="B11" s="21">
        <v>7</v>
      </c>
      <c r="C11" s="21">
        <v>0</v>
      </c>
      <c r="D11" s="22" t="s">
        <v>747</v>
      </c>
      <c r="E11" s="22" t="s">
        <v>736</v>
      </c>
      <c r="F11" s="23">
        <v>23</v>
      </c>
    </row>
    <row r="12" spans="1:8" s="3" customFormat="1" ht="15.75" x14ac:dyDescent="0.25">
      <c r="A12" s="21"/>
      <c r="B12" s="21"/>
      <c r="C12" s="21"/>
      <c r="D12" s="22"/>
      <c r="E12" s="22"/>
      <c r="F12" s="23"/>
    </row>
    <row r="13" spans="1:8" s="32" customFormat="1" ht="18.75" x14ac:dyDescent="0.3">
      <c r="A13" s="21"/>
      <c r="B13" s="21"/>
      <c r="C13" s="21"/>
      <c r="D13" s="22"/>
      <c r="E13" s="22"/>
      <c r="F13" s="20"/>
      <c r="G13" s="4"/>
      <c r="H13" s="4"/>
    </row>
    <row r="14" spans="1:8" s="3" customFormat="1" ht="18.75" x14ac:dyDescent="0.25">
      <c r="A14" s="17">
        <v>2</v>
      </c>
      <c r="B14" s="17"/>
      <c r="C14" s="17"/>
      <c r="D14" s="19" t="s">
        <v>648</v>
      </c>
      <c r="E14" s="19" t="s">
        <v>643</v>
      </c>
      <c r="F14" s="20">
        <f>SUM(F15,F18,F19,F22,F23)</f>
        <v>207</v>
      </c>
    </row>
    <row r="15" spans="1:8" ht="31.5" x14ac:dyDescent="0.25">
      <c r="A15" s="21"/>
      <c r="B15" s="21">
        <v>10</v>
      </c>
      <c r="C15" s="21">
        <v>0</v>
      </c>
      <c r="D15" s="23" t="s">
        <v>748</v>
      </c>
      <c r="E15" s="22" t="s">
        <v>637</v>
      </c>
      <c r="F15" s="23">
        <f>SUM(F16:F17)</f>
        <v>44</v>
      </c>
    </row>
    <row r="16" spans="1:8" x14ac:dyDescent="0.25">
      <c r="A16" s="10"/>
      <c r="B16" s="10"/>
      <c r="C16" s="10">
        <v>1</v>
      </c>
      <c r="D16" s="11" t="s">
        <v>12</v>
      </c>
      <c r="E16" s="11" t="s">
        <v>215</v>
      </c>
      <c r="F16" s="12">
        <v>1</v>
      </c>
    </row>
    <row r="17" spans="1:10" x14ac:dyDescent="0.25">
      <c r="A17" s="10"/>
      <c r="B17" s="10"/>
      <c r="C17" s="10">
        <v>2</v>
      </c>
      <c r="D17" s="11" t="s">
        <v>11</v>
      </c>
      <c r="E17" s="11" t="s">
        <v>216</v>
      </c>
      <c r="F17" s="40">
        <v>43</v>
      </c>
    </row>
    <row r="18" spans="1:10" ht="31.5" x14ac:dyDescent="0.25">
      <c r="A18" s="21"/>
      <c r="B18" s="21">
        <v>11</v>
      </c>
      <c r="C18" s="21">
        <v>0</v>
      </c>
      <c r="D18" s="22" t="s">
        <v>750</v>
      </c>
      <c r="E18" s="22" t="s">
        <v>639</v>
      </c>
      <c r="F18" s="23">
        <v>43</v>
      </c>
    </row>
    <row r="19" spans="1:10" ht="15.75" x14ac:dyDescent="0.25">
      <c r="A19" s="21"/>
      <c r="B19" s="21">
        <v>12</v>
      </c>
      <c r="C19" s="21"/>
      <c r="D19" s="22" t="s">
        <v>731</v>
      </c>
      <c r="E19" s="22" t="s">
        <v>644</v>
      </c>
      <c r="F19" s="23">
        <f>SUM(F20:F21)</f>
        <v>52</v>
      </c>
    </row>
    <row r="20" spans="1:10" s="31" customFormat="1" x14ac:dyDescent="0.25">
      <c r="A20" s="10"/>
      <c r="B20" s="10"/>
      <c r="C20" s="10">
        <v>0</v>
      </c>
      <c r="D20" s="11" t="s">
        <v>731</v>
      </c>
      <c r="E20" s="11" t="s">
        <v>644</v>
      </c>
      <c r="F20" s="12">
        <v>48</v>
      </c>
      <c r="G20"/>
      <c r="H20"/>
      <c r="I20"/>
      <c r="J20"/>
    </row>
    <row r="21" spans="1:10" s="3" customFormat="1" ht="15.75" x14ac:dyDescent="0.25">
      <c r="A21" s="10"/>
      <c r="B21" s="10"/>
      <c r="C21" s="10">
        <v>1</v>
      </c>
      <c r="D21" s="11" t="s">
        <v>732</v>
      </c>
      <c r="E21" s="11" t="s">
        <v>645</v>
      </c>
      <c r="F21" s="12">
        <v>4</v>
      </c>
    </row>
    <row r="22" spans="1:10" ht="31.5" x14ac:dyDescent="0.25">
      <c r="A22" s="21"/>
      <c r="B22" s="21">
        <v>13</v>
      </c>
      <c r="C22" s="21"/>
      <c r="D22" s="23" t="s">
        <v>752</v>
      </c>
      <c r="E22" s="22" t="s">
        <v>646</v>
      </c>
      <c r="F22" s="23">
        <v>37</v>
      </c>
    </row>
    <row r="23" spans="1:10" s="3" customFormat="1" ht="31.5" x14ac:dyDescent="0.25">
      <c r="A23" s="10"/>
      <c r="B23" s="21">
        <v>14</v>
      </c>
      <c r="C23" s="21">
        <v>0</v>
      </c>
      <c r="D23" s="22" t="s">
        <v>869</v>
      </c>
      <c r="E23" s="22" t="s">
        <v>868</v>
      </c>
      <c r="F23" s="23">
        <v>31</v>
      </c>
      <c r="G23"/>
      <c r="H23"/>
      <c r="I23"/>
      <c r="J23"/>
    </row>
    <row r="24" spans="1:10" s="3" customFormat="1" ht="15.75" x14ac:dyDescent="0.25">
      <c r="A24" s="10"/>
      <c r="B24" s="10"/>
      <c r="C24" s="10"/>
      <c r="D24" s="11"/>
      <c r="E24" s="11"/>
      <c r="F24" s="12"/>
    </row>
    <row r="25" spans="1:10" s="4" customFormat="1" ht="18.75" x14ac:dyDescent="0.3">
      <c r="A25" s="21"/>
      <c r="B25" s="21"/>
      <c r="C25" s="21"/>
      <c r="D25" s="22"/>
      <c r="E25" s="22"/>
      <c r="F25" s="23"/>
    </row>
    <row r="26" spans="1:10" s="3" customFormat="1" ht="37.5" x14ac:dyDescent="0.25">
      <c r="A26" s="17">
        <v>3</v>
      </c>
      <c r="B26" s="17"/>
      <c r="C26" s="17"/>
      <c r="D26" s="19" t="s">
        <v>754</v>
      </c>
      <c r="E26" s="19" t="s">
        <v>733</v>
      </c>
      <c r="F26" s="20">
        <f>SUM(F27,F31,F32,F35,F36,F37)</f>
        <v>205</v>
      </c>
    </row>
    <row r="27" spans="1:10" ht="47.25" x14ac:dyDescent="0.25">
      <c r="A27" s="21"/>
      <c r="B27" s="21">
        <v>20</v>
      </c>
      <c r="C27" s="21"/>
      <c r="D27" s="22" t="s">
        <v>755</v>
      </c>
      <c r="E27" s="22" t="s">
        <v>649</v>
      </c>
      <c r="F27" s="23">
        <f>SUM(F28:F30)</f>
        <v>56</v>
      </c>
    </row>
    <row r="28" spans="1:10" x14ac:dyDescent="0.25">
      <c r="A28" s="10"/>
      <c r="B28" s="10"/>
      <c r="C28" s="10">
        <v>0</v>
      </c>
      <c r="D28" s="11" t="s">
        <v>891</v>
      </c>
      <c r="E28" s="11" t="s">
        <v>890</v>
      </c>
      <c r="F28" s="12">
        <v>11</v>
      </c>
    </row>
    <row r="29" spans="1:10" x14ac:dyDescent="0.25">
      <c r="A29" s="10"/>
      <c r="B29" s="10"/>
      <c r="C29" s="10">
        <v>1</v>
      </c>
      <c r="D29" s="11" t="s">
        <v>892</v>
      </c>
      <c r="E29" s="11" t="s">
        <v>893</v>
      </c>
      <c r="F29" s="12">
        <v>42</v>
      </c>
    </row>
    <row r="30" spans="1:10" s="3" customFormat="1" ht="15.75" x14ac:dyDescent="0.25">
      <c r="A30" s="10"/>
      <c r="B30" s="10"/>
      <c r="C30" s="10">
        <v>2</v>
      </c>
      <c r="D30" s="11" t="s">
        <v>757</v>
      </c>
      <c r="E30" s="11" t="s">
        <v>650</v>
      </c>
      <c r="F30" s="12">
        <v>3</v>
      </c>
    </row>
    <row r="31" spans="1:10" ht="15.75" x14ac:dyDescent="0.25">
      <c r="A31" s="21"/>
      <c r="B31" s="21">
        <v>21</v>
      </c>
      <c r="C31" s="21">
        <v>0</v>
      </c>
      <c r="D31" s="22" t="s">
        <v>38</v>
      </c>
      <c r="E31" s="22" t="s">
        <v>652</v>
      </c>
      <c r="F31" s="12">
        <v>42</v>
      </c>
    </row>
    <row r="32" spans="1:10" ht="31.5" x14ac:dyDescent="0.25">
      <c r="A32" s="21"/>
      <c r="B32" s="21">
        <v>22</v>
      </c>
      <c r="C32" s="21"/>
      <c r="D32" s="22" t="s">
        <v>881</v>
      </c>
      <c r="E32" s="22" t="s">
        <v>880</v>
      </c>
      <c r="F32" s="23">
        <f>SUM(F33:F34)</f>
        <v>54</v>
      </c>
    </row>
    <row r="33" spans="1:10" ht="30" x14ac:dyDescent="0.25">
      <c r="A33" s="10"/>
      <c r="B33" s="10"/>
      <c r="C33" s="10">
        <v>0</v>
      </c>
      <c r="D33" s="11" t="s">
        <v>759</v>
      </c>
      <c r="E33" s="11" t="s">
        <v>654</v>
      </c>
      <c r="F33" s="12">
        <v>39</v>
      </c>
    </row>
    <row r="34" spans="1:10" s="3" customFormat="1" ht="15.75" x14ac:dyDescent="0.25">
      <c r="A34" s="10"/>
      <c r="B34" s="10"/>
      <c r="C34" s="10">
        <v>1</v>
      </c>
      <c r="D34" s="11" t="s">
        <v>53</v>
      </c>
      <c r="E34" s="11" t="s">
        <v>250</v>
      </c>
      <c r="F34" s="12">
        <v>15</v>
      </c>
    </row>
    <row r="35" spans="1:10" s="3" customFormat="1" ht="31.5" x14ac:dyDescent="0.25">
      <c r="A35" s="21"/>
      <c r="B35" s="21">
        <v>23</v>
      </c>
      <c r="C35" s="21">
        <v>0</v>
      </c>
      <c r="D35" s="22" t="s">
        <v>760</v>
      </c>
      <c r="E35" s="22" t="s">
        <v>655</v>
      </c>
      <c r="F35" s="23">
        <v>30</v>
      </c>
    </row>
    <row r="36" spans="1:10" s="3" customFormat="1" ht="31.5" x14ac:dyDescent="0.25">
      <c r="A36" s="21"/>
      <c r="B36" s="21">
        <v>24</v>
      </c>
      <c r="C36" s="21">
        <v>0</v>
      </c>
      <c r="D36" s="22" t="s">
        <v>761</v>
      </c>
      <c r="E36" s="22" t="s">
        <v>656</v>
      </c>
      <c r="F36" s="23">
        <v>14</v>
      </c>
    </row>
    <row r="37" spans="1:10" s="3" customFormat="1" ht="31.5" x14ac:dyDescent="0.25">
      <c r="A37" s="21"/>
      <c r="B37" s="21">
        <v>25</v>
      </c>
      <c r="C37" s="21">
        <v>0</v>
      </c>
      <c r="D37" s="22" t="s">
        <v>762</v>
      </c>
      <c r="E37" s="22" t="s">
        <v>894</v>
      </c>
      <c r="F37" s="23">
        <v>9</v>
      </c>
    </row>
    <row r="38" spans="1:10" ht="18.75" x14ac:dyDescent="0.3">
      <c r="A38" s="21"/>
      <c r="B38" s="21"/>
      <c r="C38" s="21"/>
      <c r="D38" s="22"/>
      <c r="E38" s="22"/>
      <c r="F38" s="23"/>
      <c r="G38" s="6"/>
      <c r="H38" s="6"/>
      <c r="I38" s="6"/>
      <c r="J38" s="6"/>
    </row>
    <row r="39" spans="1:10" s="6" customFormat="1" ht="18.75" x14ac:dyDescent="0.3">
      <c r="A39" s="17"/>
      <c r="B39" s="18"/>
      <c r="C39" s="18"/>
      <c r="D39" s="19"/>
      <c r="E39" s="19"/>
      <c r="F39" s="20"/>
      <c r="G39" s="4"/>
      <c r="H39" s="4"/>
      <c r="I39" s="4"/>
      <c r="J39" s="4"/>
    </row>
    <row r="40" spans="1:10" s="3" customFormat="1" ht="37.5" x14ac:dyDescent="0.25">
      <c r="A40" s="17">
        <v>4</v>
      </c>
      <c r="B40" s="17"/>
      <c r="C40" s="17"/>
      <c r="D40" s="19" t="s">
        <v>734</v>
      </c>
      <c r="E40" s="19" t="s">
        <v>658</v>
      </c>
      <c r="F40" s="20">
        <f>SUM(F41,F42,F43,F44)</f>
        <v>46</v>
      </c>
    </row>
    <row r="41" spans="1:10" s="3" customFormat="1" ht="15.75" x14ac:dyDescent="0.25">
      <c r="A41" s="21"/>
      <c r="B41" s="21">
        <v>30</v>
      </c>
      <c r="C41" s="21">
        <v>0</v>
      </c>
      <c r="D41" s="22" t="s">
        <v>763</v>
      </c>
      <c r="E41" s="22" t="s">
        <v>659</v>
      </c>
      <c r="F41" s="23">
        <v>16</v>
      </c>
    </row>
    <row r="42" spans="1:10" s="31" customFormat="1" ht="31.5" x14ac:dyDescent="0.25">
      <c r="A42" s="21"/>
      <c r="B42" s="21">
        <v>31</v>
      </c>
      <c r="C42" s="21">
        <v>0</v>
      </c>
      <c r="D42" s="22" t="s">
        <v>764</v>
      </c>
      <c r="E42" s="22" t="s">
        <v>660</v>
      </c>
      <c r="F42" s="22">
        <v>10</v>
      </c>
      <c r="G42"/>
      <c r="H42"/>
      <c r="I42"/>
      <c r="J42"/>
    </row>
    <row r="43" spans="1:10" ht="15.75" x14ac:dyDescent="0.25">
      <c r="A43" s="21"/>
      <c r="B43" s="21">
        <v>32</v>
      </c>
      <c r="C43" s="21">
        <v>0</v>
      </c>
      <c r="D43" s="22" t="s">
        <v>766</v>
      </c>
      <c r="E43" s="22" t="s">
        <v>665</v>
      </c>
      <c r="F43" s="23">
        <v>8</v>
      </c>
      <c r="G43" s="3"/>
      <c r="H43" s="3"/>
      <c r="I43" s="3"/>
      <c r="J43" s="3"/>
    </row>
    <row r="44" spans="1:10" ht="15.75" x14ac:dyDescent="0.25">
      <c r="A44" s="21"/>
      <c r="B44" s="21">
        <v>33</v>
      </c>
      <c r="C44" s="21">
        <v>0</v>
      </c>
      <c r="D44" s="22" t="s">
        <v>767</v>
      </c>
      <c r="E44" s="22" t="s">
        <v>661</v>
      </c>
      <c r="F44" s="23">
        <v>12</v>
      </c>
      <c r="G44" s="3"/>
      <c r="H44" s="3"/>
      <c r="I44" s="3"/>
      <c r="J44" s="3"/>
    </row>
    <row r="45" spans="1:10" s="3" customFormat="1" ht="15.75" x14ac:dyDescent="0.25">
      <c r="A45" s="21"/>
      <c r="B45" s="21"/>
      <c r="C45" s="21"/>
      <c r="D45" s="22"/>
      <c r="E45" s="22"/>
      <c r="F45" s="23"/>
    </row>
    <row r="46" spans="1:10" s="4" customFormat="1" ht="18.75" x14ac:dyDescent="0.3">
      <c r="A46" s="21"/>
      <c r="B46" s="21"/>
      <c r="C46" s="21"/>
      <c r="D46" s="22"/>
      <c r="E46" s="22"/>
      <c r="F46" s="23"/>
    </row>
    <row r="47" spans="1:10" s="3" customFormat="1" ht="18.75" x14ac:dyDescent="0.25">
      <c r="A47" s="17">
        <v>5</v>
      </c>
      <c r="B47" s="17"/>
      <c r="C47" s="17"/>
      <c r="D47" s="19" t="s">
        <v>65</v>
      </c>
      <c r="E47" s="19" t="s">
        <v>262</v>
      </c>
      <c r="F47" s="20">
        <f>SUM(F48:F53)</f>
        <v>148</v>
      </c>
    </row>
    <row r="48" spans="1:10" s="3" customFormat="1" ht="15.75" x14ac:dyDescent="0.25">
      <c r="A48" s="21"/>
      <c r="B48" s="21">
        <v>40</v>
      </c>
      <c r="C48" s="21">
        <v>0</v>
      </c>
      <c r="D48" s="22" t="s">
        <v>763</v>
      </c>
      <c r="E48" s="22" t="s">
        <v>662</v>
      </c>
      <c r="F48" s="23">
        <v>4</v>
      </c>
    </row>
    <row r="49" spans="1:10" s="3" customFormat="1" ht="31.5" x14ac:dyDescent="0.25">
      <c r="A49" s="21"/>
      <c r="B49" s="21">
        <v>41</v>
      </c>
      <c r="C49" s="21">
        <v>0</v>
      </c>
      <c r="D49" s="22" t="s">
        <v>768</v>
      </c>
      <c r="E49" s="22" t="s">
        <v>663</v>
      </c>
      <c r="F49" s="23">
        <v>68</v>
      </c>
    </row>
    <row r="50" spans="1:10" s="3" customFormat="1" ht="28.5" customHeight="1" x14ac:dyDescent="0.25">
      <c r="A50" s="21"/>
      <c r="B50" s="21">
        <v>42</v>
      </c>
      <c r="C50" s="21">
        <v>0</v>
      </c>
      <c r="D50" s="22" t="s">
        <v>66</v>
      </c>
      <c r="E50" s="22" t="s">
        <v>460</v>
      </c>
      <c r="F50" s="23">
        <v>33</v>
      </c>
    </row>
    <row r="51" spans="1:10" s="3" customFormat="1" ht="31.5" customHeight="1" x14ac:dyDescent="0.25">
      <c r="A51" s="21"/>
      <c r="B51" s="21">
        <v>43</v>
      </c>
      <c r="C51" s="21">
        <v>0</v>
      </c>
      <c r="D51" s="22" t="s">
        <v>769</v>
      </c>
      <c r="E51" s="22" t="s">
        <v>664</v>
      </c>
      <c r="F51" s="23">
        <v>11</v>
      </c>
    </row>
    <row r="52" spans="1:10" s="32" customFormat="1" ht="15.75" x14ac:dyDescent="0.25">
      <c r="A52" s="21"/>
      <c r="B52" s="21">
        <v>44</v>
      </c>
      <c r="C52" s="21">
        <v>0</v>
      </c>
      <c r="D52" s="22" t="s">
        <v>182</v>
      </c>
      <c r="E52" s="22" t="s">
        <v>373</v>
      </c>
      <c r="F52" s="23">
        <v>24</v>
      </c>
      <c r="G52" s="3"/>
      <c r="H52" s="3"/>
      <c r="I52" s="3"/>
      <c r="J52" s="3"/>
    </row>
    <row r="53" spans="1:10" s="3" customFormat="1" ht="15.75" x14ac:dyDescent="0.25">
      <c r="A53" s="21"/>
      <c r="B53" s="21">
        <v>45</v>
      </c>
      <c r="C53" s="21">
        <v>0</v>
      </c>
      <c r="D53" s="22" t="s">
        <v>770</v>
      </c>
      <c r="E53" s="22" t="s">
        <v>666</v>
      </c>
      <c r="F53" s="23">
        <v>8</v>
      </c>
      <c r="G53"/>
      <c r="H53"/>
      <c r="I53"/>
      <c r="J53"/>
    </row>
    <row r="54" spans="1:10" s="3" customFormat="1" ht="18.75" x14ac:dyDescent="0.3">
      <c r="A54" s="10"/>
      <c r="B54" s="10"/>
      <c r="C54" s="10"/>
      <c r="D54" s="11"/>
      <c r="E54" s="11"/>
      <c r="F54" s="12"/>
      <c r="G54" s="6"/>
      <c r="H54" s="6"/>
      <c r="I54" s="6"/>
      <c r="J54" s="6"/>
    </row>
    <row r="55" spans="1:10" s="4" customFormat="1" ht="18.75" x14ac:dyDescent="0.3">
      <c r="A55" s="17"/>
      <c r="B55" s="18"/>
      <c r="C55" s="18"/>
      <c r="D55" s="19"/>
      <c r="E55" s="19"/>
      <c r="F55" s="20"/>
    </row>
    <row r="56" spans="1:10" s="3" customFormat="1" ht="18.75" x14ac:dyDescent="0.25">
      <c r="A56" s="17">
        <v>6</v>
      </c>
      <c r="B56" s="17"/>
      <c r="C56" s="17"/>
      <c r="D56" s="19" t="s">
        <v>73</v>
      </c>
      <c r="E56" s="19" t="s">
        <v>266</v>
      </c>
      <c r="F56" s="20">
        <f>SUM(F57:F62)</f>
        <v>136</v>
      </c>
    </row>
    <row r="57" spans="1:10" s="3" customFormat="1" ht="15.75" x14ac:dyDescent="0.25">
      <c r="A57" s="21"/>
      <c r="B57" s="21">
        <v>50</v>
      </c>
      <c r="C57" s="21">
        <v>0</v>
      </c>
      <c r="D57" s="22" t="s">
        <v>157</v>
      </c>
      <c r="E57" s="22" t="s">
        <v>667</v>
      </c>
      <c r="F57" s="23">
        <v>14</v>
      </c>
    </row>
    <row r="58" spans="1:10" s="3" customFormat="1" ht="15.75" x14ac:dyDescent="0.25">
      <c r="A58" s="21"/>
      <c r="B58" s="21">
        <v>51</v>
      </c>
      <c r="C58" s="21">
        <v>0</v>
      </c>
      <c r="D58" s="22" t="s">
        <v>771</v>
      </c>
      <c r="E58" s="22" t="s">
        <v>668</v>
      </c>
      <c r="F58" s="23">
        <v>32</v>
      </c>
    </row>
    <row r="59" spans="1:10" s="3" customFormat="1" ht="15.75" x14ac:dyDescent="0.25">
      <c r="A59" s="21"/>
      <c r="B59" s="21">
        <v>52</v>
      </c>
      <c r="C59" s="21">
        <v>0</v>
      </c>
      <c r="D59" s="22" t="s">
        <v>772</v>
      </c>
      <c r="E59" s="22" t="s">
        <v>669</v>
      </c>
      <c r="F59" s="23">
        <v>35</v>
      </c>
    </row>
    <row r="60" spans="1:10" s="3" customFormat="1" ht="15.75" x14ac:dyDescent="0.25">
      <c r="A60" s="21"/>
      <c r="B60" s="21">
        <v>53</v>
      </c>
      <c r="C60" s="21">
        <v>0</v>
      </c>
      <c r="D60" s="22" t="s">
        <v>525</v>
      </c>
      <c r="E60" s="22" t="s">
        <v>670</v>
      </c>
      <c r="F60" s="23">
        <v>11</v>
      </c>
    </row>
    <row r="61" spans="1:10" s="3" customFormat="1" ht="31.5" x14ac:dyDescent="0.25">
      <c r="A61" s="21"/>
      <c r="B61" s="21">
        <v>54</v>
      </c>
      <c r="C61" s="21">
        <v>0</v>
      </c>
      <c r="D61" s="22" t="s">
        <v>896</v>
      </c>
      <c r="E61" s="22" t="s">
        <v>895</v>
      </c>
      <c r="F61" s="23">
        <v>28</v>
      </c>
    </row>
    <row r="62" spans="1:10" s="3" customFormat="1" ht="15.75" x14ac:dyDescent="0.25">
      <c r="A62" s="21"/>
      <c r="B62" s="21">
        <v>55</v>
      </c>
      <c r="C62" s="21">
        <v>0</v>
      </c>
      <c r="D62" s="22" t="s">
        <v>883</v>
      </c>
      <c r="E62" s="22" t="s">
        <v>882</v>
      </c>
      <c r="F62" s="23">
        <v>16</v>
      </c>
    </row>
    <row r="63" spans="1:10" s="3" customFormat="1" ht="15.75" x14ac:dyDescent="0.25">
      <c r="A63" s="21"/>
      <c r="B63" s="21"/>
      <c r="C63" s="21"/>
      <c r="D63" s="22"/>
      <c r="E63" s="22"/>
      <c r="F63" s="23"/>
    </row>
    <row r="64" spans="1:10" s="4" customFormat="1" ht="18.75" x14ac:dyDescent="0.3">
      <c r="A64" s="21"/>
      <c r="B64" s="21"/>
      <c r="C64" s="21"/>
      <c r="D64" s="22"/>
      <c r="E64" s="22"/>
      <c r="F64" s="23"/>
    </row>
    <row r="65" spans="1:10" s="3" customFormat="1" ht="18.75" x14ac:dyDescent="0.25">
      <c r="A65" s="17">
        <v>7</v>
      </c>
      <c r="B65" s="17"/>
      <c r="C65" s="17"/>
      <c r="D65" s="19" t="s">
        <v>83</v>
      </c>
      <c r="E65" s="19" t="s">
        <v>281</v>
      </c>
      <c r="F65" s="20">
        <f>SUM(F66,F67,F68,F69,F70,F71,F74,F75,F76)</f>
        <v>311</v>
      </c>
    </row>
    <row r="66" spans="1:10" s="3" customFormat="1" ht="31.5" x14ac:dyDescent="0.25">
      <c r="A66" s="21"/>
      <c r="B66" s="21">
        <v>60</v>
      </c>
      <c r="C66" s="21">
        <v>0</v>
      </c>
      <c r="D66" s="22" t="s">
        <v>775</v>
      </c>
      <c r="E66" s="22" t="s">
        <v>673</v>
      </c>
      <c r="F66" s="23">
        <v>20</v>
      </c>
    </row>
    <row r="67" spans="1:10" ht="15.75" x14ac:dyDescent="0.25">
      <c r="A67" s="21"/>
      <c r="B67" s="21">
        <v>61</v>
      </c>
      <c r="C67" s="21">
        <v>0</v>
      </c>
      <c r="D67" s="22" t="s">
        <v>776</v>
      </c>
      <c r="E67" s="22" t="s">
        <v>674</v>
      </c>
      <c r="F67" s="23">
        <v>28</v>
      </c>
    </row>
    <row r="68" spans="1:10" s="3" customFormat="1" ht="15.75" x14ac:dyDescent="0.25">
      <c r="A68" s="21"/>
      <c r="B68" s="21">
        <v>62</v>
      </c>
      <c r="C68" s="21">
        <v>0</v>
      </c>
      <c r="D68" s="22" t="s">
        <v>93</v>
      </c>
      <c r="E68" s="22" t="s">
        <v>676</v>
      </c>
      <c r="F68" s="23">
        <v>15</v>
      </c>
    </row>
    <row r="69" spans="1:10" s="3" customFormat="1" ht="15.75" x14ac:dyDescent="0.25">
      <c r="A69" s="21"/>
      <c r="B69" s="21">
        <v>63</v>
      </c>
      <c r="C69" s="21">
        <v>0</v>
      </c>
      <c r="D69" s="22" t="s">
        <v>777</v>
      </c>
      <c r="E69" s="22" t="s">
        <v>677</v>
      </c>
      <c r="F69" s="23">
        <v>50</v>
      </c>
    </row>
    <row r="70" spans="1:10" s="3" customFormat="1" ht="15.75" x14ac:dyDescent="0.25">
      <c r="A70" s="21"/>
      <c r="B70" s="21">
        <v>64</v>
      </c>
      <c r="C70" s="21">
        <v>0</v>
      </c>
      <c r="D70" s="22" t="s">
        <v>778</v>
      </c>
      <c r="E70" s="22" t="s">
        <v>678</v>
      </c>
      <c r="F70" s="23">
        <v>33</v>
      </c>
    </row>
    <row r="71" spans="1:10" ht="15.75" x14ac:dyDescent="0.25">
      <c r="A71" s="21"/>
      <c r="B71" s="21">
        <v>65</v>
      </c>
      <c r="C71" s="21"/>
      <c r="D71" s="22" t="s">
        <v>779</v>
      </c>
      <c r="E71" s="22" t="s">
        <v>679</v>
      </c>
      <c r="F71" s="22">
        <f>SUM(F72:F73)</f>
        <v>58</v>
      </c>
    </row>
    <row r="72" spans="1:10" x14ac:dyDescent="0.25">
      <c r="A72" s="10"/>
      <c r="B72" s="10"/>
      <c r="C72" s="10">
        <v>0</v>
      </c>
      <c r="D72" s="11" t="s">
        <v>779</v>
      </c>
      <c r="E72" s="11" t="s">
        <v>679</v>
      </c>
      <c r="F72" s="12">
        <v>21</v>
      </c>
    </row>
    <row r="73" spans="1:10" s="3" customFormat="1" ht="15.75" x14ac:dyDescent="0.25">
      <c r="A73" s="10"/>
      <c r="B73" s="10"/>
      <c r="C73" s="10">
        <v>1</v>
      </c>
      <c r="D73" s="11" t="s">
        <v>102</v>
      </c>
      <c r="E73" s="11" t="s">
        <v>680</v>
      </c>
      <c r="F73" s="12">
        <v>37</v>
      </c>
    </row>
    <row r="74" spans="1:10" s="3" customFormat="1" ht="31.5" x14ac:dyDescent="0.25">
      <c r="A74" s="21"/>
      <c r="B74" s="21">
        <v>66</v>
      </c>
      <c r="C74" s="21">
        <v>0</v>
      </c>
      <c r="D74" s="22" t="s">
        <v>400</v>
      </c>
      <c r="E74" s="22" t="s">
        <v>291</v>
      </c>
      <c r="F74" s="23">
        <v>36</v>
      </c>
    </row>
    <row r="75" spans="1:10" s="3" customFormat="1" ht="15.75" x14ac:dyDescent="0.25">
      <c r="A75" s="21"/>
      <c r="B75" s="21">
        <v>67</v>
      </c>
      <c r="C75" s="21">
        <v>0</v>
      </c>
      <c r="D75" s="22" t="s">
        <v>617</v>
      </c>
      <c r="E75" s="22" t="s">
        <v>616</v>
      </c>
      <c r="F75" s="23">
        <v>19</v>
      </c>
    </row>
    <row r="76" spans="1:10" ht="31.5" x14ac:dyDescent="0.25">
      <c r="A76" s="21"/>
      <c r="B76" s="21">
        <v>68</v>
      </c>
      <c r="C76" s="21">
        <v>0</v>
      </c>
      <c r="D76" s="22" t="s">
        <v>782</v>
      </c>
      <c r="E76" s="22" t="s">
        <v>682</v>
      </c>
      <c r="F76" s="23">
        <v>52</v>
      </c>
      <c r="G76" s="3"/>
      <c r="H76" s="3"/>
      <c r="I76" s="3"/>
      <c r="J76" s="3"/>
    </row>
    <row r="77" spans="1:10" ht="15.75" x14ac:dyDescent="0.25">
      <c r="A77" s="21"/>
      <c r="B77" s="21"/>
      <c r="C77" s="21"/>
      <c r="D77" s="22"/>
      <c r="E77" s="22"/>
      <c r="F77" s="23"/>
      <c r="G77" s="3"/>
      <c r="H77" s="3"/>
      <c r="I77" s="3"/>
      <c r="J77" s="3"/>
    </row>
    <row r="78" spans="1:10" s="4" customFormat="1" ht="18.75" x14ac:dyDescent="0.3">
      <c r="A78" s="21"/>
      <c r="B78" s="21"/>
      <c r="C78" s="21"/>
      <c r="D78" s="22"/>
      <c r="E78" s="22"/>
      <c r="F78" s="23"/>
    </row>
    <row r="79" spans="1:10" s="3" customFormat="1" ht="18.75" x14ac:dyDescent="0.25">
      <c r="A79" s="17">
        <v>8</v>
      </c>
      <c r="B79" s="17"/>
      <c r="C79" s="17"/>
      <c r="D79" s="19" t="s">
        <v>783</v>
      </c>
      <c r="E79" s="19" t="s">
        <v>683</v>
      </c>
      <c r="F79" s="20">
        <f>SUM(F80,F81,F82,F90,F97,F98,F99,F102,F103)</f>
        <v>370</v>
      </c>
    </row>
    <row r="80" spans="1:10" s="3" customFormat="1" ht="15.75" x14ac:dyDescent="0.25">
      <c r="A80" s="21"/>
      <c r="B80" s="21">
        <v>70</v>
      </c>
      <c r="C80" s="21">
        <v>0</v>
      </c>
      <c r="D80" s="22" t="s">
        <v>784</v>
      </c>
      <c r="E80" s="22" t="s">
        <v>684</v>
      </c>
      <c r="F80" s="23">
        <v>30</v>
      </c>
    </row>
    <row r="81" spans="1:6" s="3" customFormat="1" ht="15.75" x14ac:dyDescent="0.25">
      <c r="A81" s="21"/>
      <c r="B81" s="21">
        <v>71</v>
      </c>
      <c r="C81" s="21">
        <v>0</v>
      </c>
      <c r="D81" s="22" t="s">
        <v>125</v>
      </c>
      <c r="E81" s="22" t="s">
        <v>316</v>
      </c>
      <c r="F81" s="23">
        <v>13</v>
      </c>
    </row>
    <row r="82" spans="1:6" ht="15.75" x14ac:dyDescent="0.25">
      <c r="A82" s="21"/>
      <c r="B82" s="21">
        <v>72</v>
      </c>
      <c r="C82" s="21">
        <v>0</v>
      </c>
      <c r="D82" s="22" t="s">
        <v>104</v>
      </c>
      <c r="E82" s="22" t="s">
        <v>297</v>
      </c>
      <c r="F82" s="23">
        <f>SUM(F83:F90)</f>
        <v>183</v>
      </c>
    </row>
    <row r="83" spans="1:6" x14ac:dyDescent="0.25">
      <c r="A83" s="10"/>
      <c r="B83" s="10"/>
      <c r="C83" s="10">
        <v>1</v>
      </c>
      <c r="D83" s="11" t="s">
        <v>157</v>
      </c>
      <c r="E83" s="11" t="s">
        <v>667</v>
      </c>
      <c r="F83" s="12">
        <v>22</v>
      </c>
    </row>
    <row r="84" spans="1:6" x14ac:dyDescent="0.25">
      <c r="A84" s="10"/>
      <c r="B84" s="10"/>
      <c r="C84" s="10">
        <v>2</v>
      </c>
      <c r="D84" s="11" t="s">
        <v>106</v>
      </c>
      <c r="E84" s="11" t="s">
        <v>690</v>
      </c>
      <c r="F84" s="11">
        <v>35</v>
      </c>
    </row>
    <row r="85" spans="1:6" x14ac:dyDescent="0.25">
      <c r="A85" s="10"/>
      <c r="B85" s="10"/>
      <c r="C85" s="10">
        <v>3</v>
      </c>
      <c r="D85" s="11" t="s">
        <v>113</v>
      </c>
      <c r="E85" s="11" t="s">
        <v>686</v>
      </c>
      <c r="F85" s="12">
        <v>29</v>
      </c>
    </row>
    <row r="86" spans="1:6" x14ac:dyDescent="0.25">
      <c r="A86" s="10"/>
      <c r="B86" s="10"/>
      <c r="C86" s="10">
        <v>4</v>
      </c>
      <c r="D86" s="11" t="s">
        <v>787</v>
      </c>
      <c r="E86" s="11" t="s">
        <v>693</v>
      </c>
      <c r="F86" s="12">
        <v>15</v>
      </c>
    </row>
    <row r="87" spans="1:6" x14ac:dyDescent="0.25">
      <c r="A87" s="10"/>
      <c r="B87" s="10"/>
      <c r="C87" s="10">
        <v>6</v>
      </c>
      <c r="D87" s="11" t="s">
        <v>485</v>
      </c>
      <c r="E87" s="11" t="s">
        <v>485</v>
      </c>
      <c r="F87" s="12">
        <v>5</v>
      </c>
    </row>
    <row r="88" spans="1:6" x14ac:dyDescent="0.25">
      <c r="A88" s="10"/>
      <c r="B88" s="10"/>
      <c r="C88" s="10">
        <v>7</v>
      </c>
      <c r="D88" s="11" t="s">
        <v>116</v>
      </c>
      <c r="E88" s="11" t="s">
        <v>687</v>
      </c>
      <c r="F88" s="12">
        <v>15</v>
      </c>
    </row>
    <row r="89" spans="1:6" x14ac:dyDescent="0.25">
      <c r="A89" s="10"/>
      <c r="B89" s="10"/>
      <c r="C89" s="10">
        <v>8</v>
      </c>
      <c r="D89" s="11" t="s">
        <v>788</v>
      </c>
      <c r="E89" s="11" t="s">
        <v>689</v>
      </c>
      <c r="F89" s="12">
        <v>8</v>
      </c>
    </row>
    <row r="90" spans="1:6" ht="15.75" x14ac:dyDescent="0.25">
      <c r="A90" s="10"/>
      <c r="B90" s="21">
        <v>73</v>
      </c>
      <c r="C90" s="21"/>
      <c r="D90" s="22" t="s">
        <v>126</v>
      </c>
      <c r="E90" s="22" t="s">
        <v>319</v>
      </c>
      <c r="F90" s="23">
        <f>SUM(F91:F96)</f>
        <v>54</v>
      </c>
    </row>
    <row r="91" spans="1:6" ht="15.75" x14ac:dyDescent="0.25">
      <c r="A91" s="10"/>
      <c r="B91" s="25"/>
      <c r="C91" s="25">
        <v>0</v>
      </c>
      <c r="D91" s="26" t="s">
        <v>126</v>
      </c>
      <c r="E91" s="26" t="s">
        <v>319</v>
      </c>
      <c r="F91" s="12">
        <v>2</v>
      </c>
    </row>
    <row r="92" spans="1:6" s="3" customFormat="1" ht="15.75" x14ac:dyDescent="0.25">
      <c r="A92" s="21"/>
      <c r="B92" s="10"/>
      <c r="C92" s="10">
        <v>1</v>
      </c>
      <c r="D92" s="11" t="s">
        <v>157</v>
      </c>
      <c r="E92" s="11" t="s">
        <v>667</v>
      </c>
      <c r="F92" s="27">
        <v>28</v>
      </c>
    </row>
    <row r="93" spans="1:6" s="29" customFormat="1" ht="15.75" x14ac:dyDescent="0.25">
      <c r="A93" s="25"/>
      <c r="B93" s="10"/>
      <c r="C93" s="10">
        <v>2</v>
      </c>
      <c r="D93" s="11" t="s">
        <v>429</v>
      </c>
      <c r="E93" s="11" t="s">
        <v>430</v>
      </c>
      <c r="F93" s="12">
        <v>16</v>
      </c>
    </row>
    <row r="94" spans="1:6" x14ac:dyDescent="0.25">
      <c r="A94" s="10"/>
      <c r="B94" s="10"/>
      <c r="C94" s="10">
        <v>3</v>
      </c>
      <c r="D94" s="11" t="s">
        <v>201</v>
      </c>
      <c r="E94" s="11" t="s">
        <v>321</v>
      </c>
      <c r="F94" s="12">
        <v>2</v>
      </c>
    </row>
    <row r="95" spans="1:6" x14ac:dyDescent="0.25">
      <c r="A95" s="10"/>
      <c r="B95" s="10"/>
      <c r="C95" s="10">
        <v>4</v>
      </c>
      <c r="D95" s="11" t="s">
        <v>886</v>
      </c>
      <c r="E95" s="11" t="s">
        <v>876</v>
      </c>
      <c r="F95" s="12">
        <v>1</v>
      </c>
    </row>
    <row r="96" spans="1:6" x14ac:dyDescent="0.25">
      <c r="A96" s="10"/>
      <c r="B96" s="10"/>
      <c r="C96" s="10">
        <v>5</v>
      </c>
      <c r="D96" s="11" t="s">
        <v>789</v>
      </c>
      <c r="E96" s="11" t="s">
        <v>610</v>
      </c>
      <c r="F96" s="12">
        <v>5</v>
      </c>
    </row>
    <row r="97" spans="1:10" ht="15.75" x14ac:dyDescent="0.25">
      <c r="A97" s="10"/>
      <c r="B97" s="21">
        <v>74</v>
      </c>
      <c r="C97" s="21">
        <v>0</v>
      </c>
      <c r="D97" s="22" t="s">
        <v>128</v>
      </c>
      <c r="E97" s="22" t="s">
        <v>128</v>
      </c>
      <c r="F97" s="23">
        <v>26</v>
      </c>
    </row>
    <row r="98" spans="1:10" ht="15.75" x14ac:dyDescent="0.25">
      <c r="A98" s="10"/>
      <c r="B98" s="21">
        <v>75</v>
      </c>
      <c r="C98" s="21">
        <v>0</v>
      </c>
      <c r="D98" s="22" t="s">
        <v>129</v>
      </c>
      <c r="E98" s="22" t="s">
        <v>322</v>
      </c>
      <c r="F98" s="23">
        <v>36</v>
      </c>
    </row>
    <row r="99" spans="1:10" s="3" customFormat="1" ht="15.75" x14ac:dyDescent="0.25">
      <c r="A99" s="21"/>
      <c r="B99" s="21">
        <v>76</v>
      </c>
      <c r="C99" s="21"/>
      <c r="D99" s="22" t="s">
        <v>131</v>
      </c>
      <c r="E99" s="22" t="s">
        <v>131</v>
      </c>
      <c r="F99" s="23">
        <f>SUM(F100:F101)</f>
        <v>14</v>
      </c>
    </row>
    <row r="100" spans="1:10" s="32" customFormat="1" ht="15.75" x14ac:dyDescent="0.25">
      <c r="A100" s="21"/>
      <c r="B100" s="10"/>
      <c r="C100" s="10">
        <v>0</v>
      </c>
      <c r="D100" s="11" t="s">
        <v>131</v>
      </c>
      <c r="E100" s="11" t="s">
        <v>131</v>
      </c>
      <c r="F100" s="12">
        <v>9</v>
      </c>
      <c r="G100" s="3"/>
      <c r="H100" s="3"/>
      <c r="I100" s="3"/>
      <c r="J100" s="3"/>
    </row>
    <row r="101" spans="1:10" s="3" customFormat="1" ht="15.75" x14ac:dyDescent="0.25">
      <c r="A101" s="21"/>
      <c r="B101" s="10"/>
      <c r="C101" s="10">
        <v>1</v>
      </c>
      <c r="D101" s="11" t="s">
        <v>132</v>
      </c>
      <c r="E101" s="11" t="s">
        <v>323</v>
      </c>
      <c r="F101" s="12">
        <v>5</v>
      </c>
    </row>
    <row r="102" spans="1:10" s="3" customFormat="1" ht="15.75" x14ac:dyDescent="0.25">
      <c r="A102" s="10"/>
      <c r="B102" s="21">
        <v>77</v>
      </c>
      <c r="C102" s="21">
        <v>0</v>
      </c>
      <c r="D102" s="22" t="s">
        <v>133</v>
      </c>
      <c r="E102" s="22" t="s">
        <v>133</v>
      </c>
      <c r="F102" s="23">
        <v>4</v>
      </c>
      <c r="G102"/>
      <c r="H102"/>
      <c r="I102"/>
      <c r="J102"/>
    </row>
    <row r="103" spans="1:10" ht="15.75" x14ac:dyDescent="0.25">
      <c r="A103" s="10"/>
      <c r="B103" s="21">
        <v>78</v>
      </c>
      <c r="C103" s="21"/>
      <c r="D103" s="22" t="s">
        <v>790</v>
      </c>
      <c r="E103" s="22" t="s">
        <v>694</v>
      </c>
      <c r="F103" s="23">
        <v>10</v>
      </c>
    </row>
    <row r="104" spans="1:10" s="3" customFormat="1" ht="15.75" x14ac:dyDescent="0.25">
      <c r="A104" s="10"/>
      <c r="B104" s="10"/>
      <c r="C104" s="10"/>
      <c r="D104" s="11"/>
      <c r="E104" s="11"/>
      <c r="F104" s="12"/>
    </row>
    <row r="105" spans="1:10" s="3" customFormat="1" ht="15.75" x14ac:dyDescent="0.25">
      <c r="A105" s="10"/>
      <c r="B105" s="10"/>
      <c r="C105" s="10"/>
      <c r="D105" s="11"/>
      <c r="E105" s="11"/>
      <c r="F105" s="12"/>
    </row>
    <row r="106" spans="1:10" s="3" customFormat="1" ht="37.5" x14ac:dyDescent="0.25">
      <c r="A106" s="17">
        <v>9</v>
      </c>
      <c r="B106" s="17"/>
      <c r="C106" s="17"/>
      <c r="D106" s="19" t="s">
        <v>791</v>
      </c>
      <c r="E106" s="19" t="s">
        <v>698</v>
      </c>
      <c r="F106" s="20">
        <f>SUM(F107,F108,F109,F113,F117)</f>
        <v>298</v>
      </c>
      <c r="G106"/>
      <c r="H106"/>
      <c r="I106"/>
      <c r="J106"/>
    </row>
    <row r="107" spans="1:10" ht="15.75" x14ac:dyDescent="0.25">
      <c r="A107" s="21"/>
      <c r="B107" s="21">
        <v>80</v>
      </c>
      <c r="C107" s="21">
        <v>0</v>
      </c>
      <c r="D107" s="22" t="s">
        <v>792</v>
      </c>
      <c r="E107" s="22" t="s">
        <v>606</v>
      </c>
      <c r="F107" s="23">
        <v>31</v>
      </c>
    </row>
    <row r="108" spans="1:10" s="4" customFormat="1" ht="18.75" x14ac:dyDescent="0.3">
      <c r="A108" s="21"/>
      <c r="B108" s="21">
        <v>81</v>
      </c>
      <c r="C108" s="21">
        <v>0</v>
      </c>
      <c r="D108" s="22" t="s">
        <v>137</v>
      </c>
      <c r="E108" s="22" t="s">
        <v>327</v>
      </c>
      <c r="F108" s="23">
        <v>134</v>
      </c>
    </row>
    <row r="109" spans="1:10" ht="15.75" x14ac:dyDescent="0.25">
      <c r="A109" s="21"/>
      <c r="B109" s="21">
        <v>82</v>
      </c>
      <c r="C109" s="21"/>
      <c r="D109" s="22" t="s">
        <v>138</v>
      </c>
      <c r="E109" s="22" t="s">
        <v>328</v>
      </c>
      <c r="F109" s="23">
        <f>SUM(F110:F112)</f>
        <v>76</v>
      </c>
      <c r="G109" s="3"/>
      <c r="H109" s="3"/>
      <c r="I109" s="3"/>
      <c r="J109" s="3"/>
    </row>
    <row r="110" spans="1:10" x14ac:dyDescent="0.25">
      <c r="A110" s="10"/>
      <c r="B110" s="10"/>
      <c r="C110" s="10">
        <v>0</v>
      </c>
      <c r="D110" s="11" t="s">
        <v>138</v>
      </c>
      <c r="E110" s="11" t="s">
        <v>328</v>
      </c>
      <c r="F110" s="12">
        <v>36</v>
      </c>
    </row>
    <row r="111" spans="1:10" s="3" customFormat="1" ht="15.75" x14ac:dyDescent="0.25">
      <c r="A111" s="10"/>
      <c r="B111" s="10"/>
      <c r="C111" s="10">
        <v>1</v>
      </c>
      <c r="D111" s="11" t="s">
        <v>608</v>
      </c>
      <c r="E111" s="11" t="s">
        <v>697</v>
      </c>
      <c r="F111" s="12">
        <v>37</v>
      </c>
    </row>
    <row r="112" spans="1:10" x14ac:dyDescent="0.25">
      <c r="A112" s="10"/>
      <c r="B112" s="10"/>
      <c r="C112" s="10">
        <v>2</v>
      </c>
      <c r="D112" s="11" t="s">
        <v>795</v>
      </c>
      <c r="E112" s="11" t="s">
        <v>887</v>
      </c>
      <c r="F112" s="12">
        <v>3</v>
      </c>
    </row>
    <row r="113" spans="1:10" ht="15.75" x14ac:dyDescent="0.25">
      <c r="A113" s="21"/>
      <c r="B113" s="21">
        <v>83</v>
      </c>
      <c r="C113" s="21"/>
      <c r="D113" s="22" t="s">
        <v>139</v>
      </c>
      <c r="E113" s="22" t="s">
        <v>331</v>
      </c>
      <c r="F113" s="23">
        <f>SUM(F114:F116)</f>
        <v>55</v>
      </c>
    </row>
    <row r="114" spans="1:10" x14ac:dyDescent="0.25">
      <c r="A114" s="10"/>
      <c r="B114" s="10"/>
      <c r="C114" s="10">
        <v>0</v>
      </c>
      <c r="D114" s="11" t="s">
        <v>139</v>
      </c>
      <c r="E114" s="11" t="s">
        <v>331</v>
      </c>
      <c r="F114" s="12">
        <v>34</v>
      </c>
    </row>
    <row r="115" spans="1:10" s="3" customFormat="1" ht="15.75" x14ac:dyDescent="0.25">
      <c r="A115" s="10"/>
      <c r="B115" s="10"/>
      <c r="C115" s="10">
        <v>1</v>
      </c>
      <c r="D115" s="11" t="s">
        <v>140</v>
      </c>
      <c r="E115" s="11" t="s">
        <v>333</v>
      </c>
      <c r="F115" s="12">
        <v>15</v>
      </c>
    </row>
    <row r="116" spans="1:10" x14ac:dyDescent="0.25">
      <c r="A116" s="10"/>
      <c r="B116" s="10"/>
      <c r="C116" s="10">
        <v>2</v>
      </c>
      <c r="D116" s="11" t="s">
        <v>854</v>
      </c>
      <c r="E116" s="11" t="s">
        <v>336</v>
      </c>
      <c r="F116" s="12">
        <v>6</v>
      </c>
    </row>
    <row r="117" spans="1:10" s="31" customFormat="1" ht="15.75" x14ac:dyDescent="0.25">
      <c r="A117" s="21"/>
      <c r="B117" s="21">
        <v>84</v>
      </c>
      <c r="C117" s="21">
        <v>0</v>
      </c>
      <c r="D117" s="22" t="s">
        <v>796</v>
      </c>
      <c r="E117" s="22" t="s">
        <v>699</v>
      </c>
      <c r="F117" s="23">
        <v>2</v>
      </c>
      <c r="G117"/>
      <c r="H117"/>
      <c r="I117"/>
      <c r="J117"/>
    </row>
    <row r="118" spans="1:10" ht="15.75" x14ac:dyDescent="0.25">
      <c r="A118" s="21"/>
      <c r="B118" s="21"/>
      <c r="C118" s="21"/>
      <c r="D118" s="22"/>
      <c r="E118" s="22"/>
      <c r="F118" s="23"/>
    </row>
    <row r="119" spans="1:10" s="3" customFormat="1" ht="15.75" x14ac:dyDescent="0.25">
      <c r="A119" s="10"/>
      <c r="B119" s="10"/>
      <c r="C119" s="10"/>
      <c r="D119" s="11"/>
      <c r="E119" s="11"/>
      <c r="F119" s="12"/>
    </row>
    <row r="120" spans="1:10" s="3" customFormat="1" ht="18.75" x14ac:dyDescent="0.25">
      <c r="A120" s="17">
        <v>10</v>
      </c>
      <c r="B120" s="17"/>
      <c r="C120" s="17"/>
      <c r="D120" s="19" t="s">
        <v>145</v>
      </c>
      <c r="E120" s="19" t="s">
        <v>339</v>
      </c>
      <c r="F120" s="20">
        <f>SUM(F121:F122,F125,F128:F135)</f>
        <v>229</v>
      </c>
    </row>
    <row r="121" spans="1:10" s="3" customFormat="1" ht="15.75" x14ac:dyDescent="0.25">
      <c r="A121" s="41"/>
      <c r="B121" s="21">
        <v>90</v>
      </c>
      <c r="C121" s="21">
        <v>0</v>
      </c>
      <c r="D121" s="22" t="s">
        <v>157</v>
      </c>
      <c r="E121" s="22" t="s">
        <v>667</v>
      </c>
      <c r="F121" s="23">
        <v>10</v>
      </c>
      <c r="G121"/>
      <c r="H121"/>
      <c r="I121"/>
      <c r="J121"/>
    </row>
    <row r="122" spans="1:10" s="4" customFormat="1" ht="31.5" x14ac:dyDescent="0.3">
      <c r="A122" s="21"/>
      <c r="B122" s="21">
        <v>91</v>
      </c>
      <c r="C122" s="21"/>
      <c r="D122" s="22" t="s">
        <v>797</v>
      </c>
      <c r="E122" s="22" t="s">
        <v>700</v>
      </c>
      <c r="F122" s="23">
        <f>SUM(F123:F124)</f>
        <v>37</v>
      </c>
    </row>
    <row r="123" spans="1:10" s="32" customFormat="1" ht="30" x14ac:dyDescent="0.25">
      <c r="A123" s="10"/>
      <c r="B123" s="10"/>
      <c r="C123" s="10">
        <v>0</v>
      </c>
      <c r="D123" s="11" t="s">
        <v>797</v>
      </c>
      <c r="E123" s="11" t="s">
        <v>700</v>
      </c>
      <c r="F123" s="12">
        <v>29</v>
      </c>
    </row>
    <row r="124" spans="1:10" ht="15.75" x14ac:dyDescent="0.25">
      <c r="A124" s="10"/>
      <c r="B124" s="10"/>
      <c r="C124" s="10">
        <v>1</v>
      </c>
      <c r="D124" s="11" t="s">
        <v>58</v>
      </c>
      <c r="E124" s="11" t="s">
        <v>396</v>
      </c>
      <c r="F124" s="12">
        <v>8</v>
      </c>
      <c r="G124" s="3"/>
      <c r="H124" s="3"/>
      <c r="I124" s="3"/>
      <c r="J124" s="3"/>
    </row>
    <row r="125" spans="1:10" ht="31.5" x14ac:dyDescent="0.25">
      <c r="A125" s="21"/>
      <c r="B125" s="21">
        <v>92</v>
      </c>
      <c r="C125" s="21"/>
      <c r="D125" s="22" t="s">
        <v>798</v>
      </c>
      <c r="E125" s="22" t="s">
        <v>701</v>
      </c>
      <c r="F125" s="23">
        <f>SUM(F126:F127)</f>
        <v>23</v>
      </c>
    </row>
    <row r="126" spans="1:10" ht="30" x14ac:dyDescent="0.25">
      <c r="A126" s="10"/>
      <c r="B126" s="10"/>
      <c r="C126" s="10">
        <v>0</v>
      </c>
      <c r="D126" s="11" t="s">
        <v>148</v>
      </c>
      <c r="E126" s="11" t="s">
        <v>701</v>
      </c>
      <c r="F126" s="12">
        <v>12</v>
      </c>
    </row>
    <row r="127" spans="1:10" ht="15.75" x14ac:dyDescent="0.25">
      <c r="A127" s="10"/>
      <c r="B127" s="10"/>
      <c r="C127" s="10">
        <v>1</v>
      </c>
      <c r="D127" s="11" t="s">
        <v>149</v>
      </c>
      <c r="E127" s="11" t="s">
        <v>341</v>
      </c>
      <c r="F127" s="12">
        <v>11</v>
      </c>
      <c r="G127" s="3"/>
      <c r="H127" s="3"/>
      <c r="I127" s="3"/>
      <c r="J127" s="3"/>
    </row>
    <row r="128" spans="1:10" ht="15.75" x14ac:dyDescent="0.25">
      <c r="A128" s="21"/>
      <c r="B128" s="21">
        <v>93</v>
      </c>
      <c r="C128" s="21">
        <v>0</v>
      </c>
      <c r="D128" s="22" t="s">
        <v>738</v>
      </c>
      <c r="E128" s="22" t="s">
        <v>702</v>
      </c>
      <c r="F128" s="23">
        <v>8</v>
      </c>
    </row>
    <row r="129" spans="1:10" ht="15.75" x14ac:dyDescent="0.25">
      <c r="A129" s="21"/>
      <c r="B129" s="21">
        <v>94</v>
      </c>
      <c r="C129" s="21"/>
      <c r="D129" s="22" t="s">
        <v>799</v>
      </c>
      <c r="E129" s="22" t="s">
        <v>342</v>
      </c>
      <c r="F129" s="23">
        <f>SUM(F130:F131)</f>
        <v>16</v>
      </c>
    </row>
    <row r="130" spans="1:10" ht="15.75" x14ac:dyDescent="0.25">
      <c r="A130" s="21"/>
      <c r="B130" s="21"/>
      <c r="C130" s="10">
        <v>0</v>
      </c>
      <c r="D130" s="11" t="s">
        <v>799</v>
      </c>
      <c r="E130" s="11" t="s">
        <v>342</v>
      </c>
      <c r="F130" s="12">
        <v>7</v>
      </c>
    </row>
    <row r="131" spans="1:10" ht="15.75" x14ac:dyDescent="0.25">
      <c r="A131" s="21"/>
      <c r="B131" s="21"/>
      <c r="C131" s="10">
        <v>1</v>
      </c>
      <c r="D131" s="11" t="s">
        <v>898</v>
      </c>
      <c r="E131" s="11" t="s">
        <v>897</v>
      </c>
      <c r="F131" s="12">
        <v>9</v>
      </c>
    </row>
    <row r="132" spans="1:10" s="32" customFormat="1" ht="15.75" x14ac:dyDescent="0.25">
      <c r="A132" s="21"/>
      <c r="B132" s="21">
        <v>95</v>
      </c>
      <c r="C132" s="21">
        <v>0</v>
      </c>
      <c r="D132" s="22" t="s">
        <v>800</v>
      </c>
      <c r="E132" s="22" t="s">
        <v>226</v>
      </c>
      <c r="F132" s="23">
        <v>65</v>
      </c>
      <c r="G132" s="3"/>
      <c r="H132" s="3"/>
      <c r="I132" s="3"/>
      <c r="J132" s="3"/>
    </row>
    <row r="133" spans="1:10" s="3" customFormat="1" ht="15.75" x14ac:dyDescent="0.25">
      <c r="A133" s="21"/>
      <c r="B133" s="21">
        <v>96</v>
      </c>
      <c r="C133" s="21">
        <v>0</v>
      </c>
      <c r="D133" s="22" t="s">
        <v>801</v>
      </c>
      <c r="E133" s="22" t="s">
        <v>703</v>
      </c>
      <c r="F133" s="23">
        <v>6</v>
      </c>
    </row>
    <row r="134" spans="1:10" s="3" customFormat="1" ht="31.5" x14ac:dyDescent="0.25">
      <c r="A134" s="21"/>
      <c r="B134" s="21">
        <v>97</v>
      </c>
      <c r="C134" s="21">
        <v>0</v>
      </c>
      <c r="D134" s="22" t="s">
        <v>802</v>
      </c>
      <c r="E134" s="22" t="s">
        <v>704</v>
      </c>
      <c r="F134" s="23">
        <v>16</v>
      </c>
    </row>
    <row r="135" spans="1:10" s="3" customFormat="1" ht="15.75" x14ac:dyDescent="0.25">
      <c r="A135" s="21"/>
      <c r="B135" s="21">
        <v>98</v>
      </c>
      <c r="C135" s="21">
        <v>0</v>
      </c>
      <c r="D135" s="22" t="s">
        <v>803</v>
      </c>
      <c r="E135" s="22" t="s">
        <v>705</v>
      </c>
      <c r="F135" s="23">
        <v>32</v>
      </c>
    </row>
    <row r="136" spans="1:10" s="3" customFormat="1" ht="15.75" x14ac:dyDescent="0.25">
      <c r="A136" s="10"/>
      <c r="B136" s="10"/>
      <c r="C136" s="10"/>
      <c r="D136" s="11"/>
      <c r="E136" s="11"/>
      <c r="F136" s="12"/>
    </row>
    <row r="137" spans="1:10" s="3" customFormat="1" ht="15.75" x14ac:dyDescent="0.25">
      <c r="A137" s="21"/>
      <c r="B137" s="21"/>
      <c r="C137" s="21"/>
      <c r="D137" s="22"/>
      <c r="E137" s="22"/>
      <c r="F137" s="23"/>
    </row>
    <row r="138" spans="1:10" s="3" customFormat="1" ht="18.75" x14ac:dyDescent="0.25">
      <c r="A138" s="17">
        <v>11</v>
      </c>
      <c r="B138" s="17"/>
      <c r="C138" s="17"/>
      <c r="D138" s="19" t="s">
        <v>804</v>
      </c>
      <c r="E138" s="19" t="s">
        <v>706</v>
      </c>
      <c r="F138" s="20">
        <f>SUM(F139:F141)</f>
        <v>58</v>
      </c>
      <c r="G138"/>
      <c r="H138"/>
      <c r="I138"/>
      <c r="J138"/>
    </row>
    <row r="139" spans="1:10" s="3" customFormat="1" ht="15.75" x14ac:dyDescent="0.25">
      <c r="A139" s="21"/>
      <c r="B139" s="21">
        <v>100</v>
      </c>
      <c r="C139" s="21">
        <v>0</v>
      </c>
      <c r="D139" s="22" t="s">
        <v>157</v>
      </c>
      <c r="E139" s="22" t="s">
        <v>667</v>
      </c>
      <c r="F139" s="23">
        <v>14</v>
      </c>
    </row>
    <row r="140" spans="1:10" s="4" customFormat="1" ht="18.75" x14ac:dyDescent="0.3">
      <c r="A140" s="21"/>
      <c r="B140" s="21">
        <v>101</v>
      </c>
      <c r="C140" s="21">
        <v>0</v>
      </c>
      <c r="D140" s="22" t="s">
        <v>158</v>
      </c>
      <c r="E140" s="22" t="s">
        <v>707</v>
      </c>
      <c r="F140" s="23">
        <v>30</v>
      </c>
    </row>
    <row r="141" spans="1:10" s="3" customFormat="1" ht="15.75" x14ac:dyDescent="0.25">
      <c r="A141" s="21"/>
      <c r="B141" s="21">
        <v>102</v>
      </c>
      <c r="C141" s="21">
        <v>0</v>
      </c>
      <c r="D141" s="22" t="s">
        <v>159</v>
      </c>
      <c r="E141" s="22" t="s">
        <v>352</v>
      </c>
      <c r="F141" s="23">
        <v>14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8.75" x14ac:dyDescent="0.25">
      <c r="A144" s="17">
        <v>12</v>
      </c>
      <c r="B144" s="17"/>
      <c r="C144" s="17"/>
      <c r="D144" s="19" t="s">
        <v>805</v>
      </c>
      <c r="E144" s="19" t="s">
        <v>714</v>
      </c>
      <c r="F144" s="20">
        <f>SUM(F145,F146,F150,F151)</f>
        <v>172</v>
      </c>
    </row>
    <row r="145" spans="1:10" s="3" customFormat="1" ht="15.75" x14ac:dyDescent="0.25">
      <c r="A145" s="21"/>
      <c r="B145" s="21">
        <v>110</v>
      </c>
      <c r="C145" s="21">
        <v>0</v>
      </c>
      <c r="D145" s="22" t="s">
        <v>806</v>
      </c>
      <c r="E145" s="22" t="s">
        <v>708</v>
      </c>
      <c r="F145" s="23">
        <v>1</v>
      </c>
    </row>
    <row r="146" spans="1:10" s="4" customFormat="1" ht="18.75" x14ac:dyDescent="0.3">
      <c r="A146" s="21"/>
      <c r="B146" s="21">
        <v>111</v>
      </c>
      <c r="C146" s="21"/>
      <c r="D146" s="22" t="s">
        <v>807</v>
      </c>
      <c r="E146" s="22" t="s">
        <v>709</v>
      </c>
      <c r="F146" s="23">
        <f>SUM(F147:F149)</f>
        <v>102</v>
      </c>
    </row>
    <row r="147" spans="1:10" s="3" customFormat="1" ht="15.75" x14ac:dyDescent="0.25">
      <c r="A147" s="10"/>
      <c r="B147" s="10"/>
      <c r="C147" s="10">
        <v>1</v>
      </c>
      <c r="D147" s="11" t="s">
        <v>162</v>
      </c>
      <c r="E147" s="33" t="s">
        <v>710</v>
      </c>
      <c r="F147" s="12">
        <v>53</v>
      </c>
    </row>
    <row r="148" spans="1:10" s="3" customFormat="1" ht="15.75" x14ac:dyDescent="0.25">
      <c r="A148" s="10"/>
      <c r="B148" s="10"/>
      <c r="C148" s="10">
        <v>2</v>
      </c>
      <c r="D148" s="11" t="s">
        <v>808</v>
      </c>
      <c r="E148" s="11" t="s">
        <v>711</v>
      </c>
      <c r="F148" s="12">
        <v>23</v>
      </c>
    </row>
    <row r="149" spans="1:10" x14ac:dyDescent="0.25">
      <c r="A149" s="10"/>
      <c r="B149" s="10"/>
      <c r="C149" s="10">
        <v>3</v>
      </c>
      <c r="D149" s="11" t="s">
        <v>164</v>
      </c>
      <c r="E149" s="11" t="s">
        <v>519</v>
      </c>
      <c r="F149" s="12">
        <v>26</v>
      </c>
    </row>
    <row r="150" spans="1:10" s="31" customFormat="1" ht="31.5" x14ac:dyDescent="0.25">
      <c r="A150" s="21"/>
      <c r="B150" s="21">
        <v>112</v>
      </c>
      <c r="C150" s="21">
        <v>0</v>
      </c>
      <c r="D150" s="22" t="s">
        <v>809</v>
      </c>
      <c r="E150" s="22" t="s">
        <v>712</v>
      </c>
      <c r="F150" s="23">
        <v>21</v>
      </c>
      <c r="G150"/>
      <c r="H150"/>
      <c r="I150"/>
      <c r="J150"/>
    </row>
    <row r="151" spans="1:10" ht="15.75" x14ac:dyDescent="0.25">
      <c r="A151" s="21"/>
      <c r="B151" s="21">
        <v>113</v>
      </c>
      <c r="C151" s="21"/>
      <c r="D151" s="22" t="s">
        <v>166</v>
      </c>
      <c r="E151" s="22" t="s">
        <v>166</v>
      </c>
      <c r="F151" s="23">
        <f>SUM(F152:F153)</f>
        <v>48</v>
      </c>
    </row>
    <row r="152" spans="1:10" s="3" customFormat="1" ht="15.75" x14ac:dyDescent="0.25">
      <c r="A152" s="10"/>
      <c r="B152" s="10"/>
      <c r="C152" s="10">
        <v>0</v>
      </c>
      <c r="D152" s="11" t="s">
        <v>166</v>
      </c>
      <c r="E152" s="11" t="s">
        <v>166</v>
      </c>
      <c r="F152" s="12">
        <v>42</v>
      </c>
    </row>
    <row r="153" spans="1:10" s="3" customFormat="1" ht="15.75" x14ac:dyDescent="0.25">
      <c r="A153" s="10"/>
      <c r="B153" s="10"/>
      <c r="C153" s="10">
        <v>1</v>
      </c>
      <c r="D153" s="11" t="s">
        <v>169</v>
      </c>
      <c r="E153" s="11" t="s">
        <v>169</v>
      </c>
      <c r="F153" s="12">
        <v>6</v>
      </c>
    </row>
    <row r="154" spans="1:10" ht="15.75" x14ac:dyDescent="0.25">
      <c r="A154" s="21"/>
      <c r="B154" s="21"/>
      <c r="C154" s="21"/>
      <c r="D154" s="22"/>
      <c r="E154" s="22"/>
      <c r="F154" s="23"/>
    </row>
    <row r="155" spans="1:10" ht="15.75" x14ac:dyDescent="0.25">
      <c r="A155" s="21"/>
      <c r="B155" s="21"/>
      <c r="C155" s="21"/>
      <c r="D155" s="22"/>
      <c r="E155" s="22"/>
      <c r="F155" s="23"/>
    </row>
    <row r="156" spans="1:10" ht="37.5" x14ac:dyDescent="0.25">
      <c r="A156" s="17">
        <v>13</v>
      </c>
      <c r="B156" s="17"/>
      <c r="C156" s="17"/>
      <c r="D156" s="19" t="s">
        <v>811</v>
      </c>
      <c r="E156" s="19" t="s">
        <v>840</v>
      </c>
      <c r="F156" s="20">
        <f>SUM(F157,F158,F161,F162,F165,F166,F167,F168)</f>
        <v>213</v>
      </c>
      <c r="G156" s="3"/>
      <c r="H156" s="3"/>
      <c r="I156" s="3"/>
      <c r="J156" s="3"/>
    </row>
    <row r="157" spans="1:10" ht="15.75" x14ac:dyDescent="0.25">
      <c r="A157" s="21"/>
      <c r="B157" s="21">
        <v>120</v>
      </c>
      <c r="C157" s="21">
        <v>0</v>
      </c>
      <c r="D157" s="22" t="s">
        <v>157</v>
      </c>
      <c r="E157" s="22" t="s">
        <v>667</v>
      </c>
      <c r="F157" s="23">
        <v>9</v>
      </c>
      <c r="G157" s="3"/>
      <c r="H157" s="3"/>
      <c r="I157" s="3"/>
      <c r="J157" s="3"/>
    </row>
    <row r="158" spans="1:10" s="4" customFormat="1" ht="18.75" x14ac:dyDescent="0.3">
      <c r="A158" s="21"/>
      <c r="B158" s="21">
        <v>121</v>
      </c>
      <c r="C158" s="21"/>
      <c r="D158" s="22" t="s">
        <v>812</v>
      </c>
      <c r="E158" s="22" t="s">
        <v>715</v>
      </c>
      <c r="F158" s="23">
        <f>SUM(F159:F160)</f>
        <v>23</v>
      </c>
    </row>
    <row r="159" spans="1:10" s="6" customFormat="1" ht="18.75" x14ac:dyDescent="0.3">
      <c r="A159" s="10"/>
      <c r="B159" s="10"/>
      <c r="C159" s="10">
        <v>0</v>
      </c>
      <c r="D159" s="11" t="s">
        <v>813</v>
      </c>
      <c r="E159" s="11" t="s">
        <v>716</v>
      </c>
      <c r="F159" s="12">
        <v>8</v>
      </c>
      <c r="G159" s="3"/>
      <c r="H159" s="3"/>
      <c r="I159" s="3"/>
      <c r="J159" s="3"/>
    </row>
    <row r="160" spans="1:10" s="3" customFormat="1" ht="15.75" x14ac:dyDescent="0.25">
      <c r="A160" s="10"/>
      <c r="B160" s="10"/>
      <c r="C160" s="10">
        <v>1</v>
      </c>
      <c r="D160" s="11" t="s">
        <v>184</v>
      </c>
      <c r="E160" s="11" t="s">
        <v>899</v>
      </c>
      <c r="F160" s="12">
        <v>15</v>
      </c>
    </row>
    <row r="161" spans="1:6" ht="15.75" x14ac:dyDescent="0.25">
      <c r="A161" s="21"/>
      <c r="B161" s="21">
        <v>122</v>
      </c>
      <c r="C161" s="21">
        <v>0</v>
      </c>
      <c r="D161" s="22" t="s">
        <v>814</v>
      </c>
      <c r="E161" s="22" t="s">
        <v>718</v>
      </c>
      <c r="F161" s="23">
        <v>26</v>
      </c>
    </row>
    <row r="162" spans="1:6" ht="15.75" x14ac:dyDescent="0.25">
      <c r="A162" s="21"/>
      <c r="B162" s="21">
        <v>123</v>
      </c>
      <c r="C162" s="21">
        <v>0</v>
      </c>
      <c r="D162" s="22" t="s">
        <v>186</v>
      </c>
      <c r="E162" s="22" t="s">
        <v>377</v>
      </c>
      <c r="F162" s="23">
        <f>SUM(F163:F164)</f>
        <v>62</v>
      </c>
    </row>
    <row r="163" spans="1:6" ht="15.75" x14ac:dyDescent="0.25">
      <c r="A163" s="25"/>
      <c r="B163" s="25"/>
      <c r="C163" s="25">
        <v>1</v>
      </c>
      <c r="D163" s="26" t="s">
        <v>187</v>
      </c>
      <c r="E163" s="26" t="s">
        <v>378</v>
      </c>
      <c r="F163" s="27">
        <v>30</v>
      </c>
    </row>
    <row r="164" spans="1:6" s="3" customFormat="1" ht="15.75" x14ac:dyDescent="0.25">
      <c r="A164" s="25"/>
      <c r="B164" s="25"/>
      <c r="C164" s="25">
        <v>2</v>
      </c>
      <c r="D164" s="26" t="s">
        <v>188</v>
      </c>
      <c r="E164" s="26" t="s">
        <v>379</v>
      </c>
      <c r="F164" s="27">
        <v>32</v>
      </c>
    </row>
    <row r="165" spans="1:6" s="29" customFormat="1" ht="15.75" x14ac:dyDescent="0.25">
      <c r="A165" s="21"/>
      <c r="B165" s="21">
        <v>124</v>
      </c>
      <c r="C165" s="21">
        <v>0</v>
      </c>
      <c r="D165" s="22" t="s">
        <v>816</v>
      </c>
      <c r="E165" s="22" t="s">
        <v>721</v>
      </c>
      <c r="F165" s="23">
        <v>28</v>
      </c>
    </row>
    <row r="166" spans="1:6" s="29" customFormat="1" ht="15.75" x14ac:dyDescent="0.25">
      <c r="A166" s="34"/>
      <c r="B166" s="34">
        <v>125</v>
      </c>
      <c r="C166" s="34"/>
      <c r="D166" s="35" t="s">
        <v>742</v>
      </c>
      <c r="E166" s="35" t="s">
        <v>739</v>
      </c>
      <c r="F166" s="23">
        <v>14</v>
      </c>
    </row>
    <row r="167" spans="1:6" s="3" customFormat="1" ht="15.75" x14ac:dyDescent="0.25">
      <c r="A167" s="34"/>
      <c r="B167" s="34">
        <v>126</v>
      </c>
      <c r="C167" s="34">
        <v>0</v>
      </c>
      <c r="D167" s="35" t="s">
        <v>102</v>
      </c>
      <c r="E167" s="35" t="s">
        <v>296</v>
      </c>
      <c r="F167" s="3">
        <v>17</v>
      </c>
    </row>
    <row r="168" spans="1:6" ht="15.75" x14ac:dyDescent="0.25">
      <c r="A168" s="34"/>
      <c r="B168" s="34">
        <v>127</v>
      </c>
      <c r="C168" s="34">
        <v>0</v>
      </c>
      <c r="D168" s="35" t="s">
        <v>181</v>
      </c>
      <c r="E168" s="35" t="s">
        <v>372</v>
      </c>
      <c r="F168" s="3">
        <v>34</v>
      </c>
    </row>
    <row r="170" spans="1:6" s="3" customFormat="1" ht="15.75" x14ac:dyDescent="0.25">
      <c r="A170" s="1"/>
      <c r="B170" s="1"/>
      <c r="C170" s="1"/>
      <c r="D170" s="7"/>
      <c r="E170" s="7"/>
      <c r="F170"/>
    </row>
    <row r="171" spans="1:6" ht="18.75" x14ac:dyDescent="0.3">
      <c r="A171" s="36">
        <v>14</v>
      </c>
      <c r="B171" s="36"/>
      <c r="C171" s="36"/>
      <c r="D171" s="37" t="s">
        <v>818</v>
      </c>
      <c r="E171" s="37" t="s">
        <v>722</v>
      </c>
      <c r="F171" s="4">
        <f>SUM(F172:F176)</f>
        <v>93</v>
      </c>
    </row>
    <row r="172" spans="1:6" ht="31.5" x14ac:dyDescent="0.25">
      <c r="A172" s="21"/>
      <c r="B172" s="21">
        <v>130</v>
      </c>
      <c r="C172" s="21">
        <v>0</v>
      </c>
      <c r="D172" s="22" t="s">
        <v>872</v>
      </c>
      <c r="E172" s="22" t="s">
        <v>871</v>
      </c>
      <c r="F172" s="23">
        <v>15</v>
      </c>
    </row>
    <row r="173" spans="1:6" s="4" customFormat="1" ht="31.5" x14ac:dyDescent="0.3">
      <c r="A173" s="21"/>
      <c r="B173" s="21">
        <v>131</v>
      </c>
      <c r="C173" s="21">
        <v>0</v>
      </c>
      <c r="D173" s="22" t="s">
        <v>820</v>
      </c>
      <c r="E173" s="22" t="s">
        <v>723</v>
      </c>
      <c r="F173" s="23">
        <v>13</v>
      </c>
    </row>
    <row r="174" spans="1:6" s="23" customFormat="1" ht="31.5" x14ac:dyDescent="0.25">
      <c r="A174" s="21"/>
      <c r="B174" s="21">
        <v>132</v>
      </c>
      <c r="C174" s="21">
        <v>0</v>
      </c>
      <c r="D174" s="22" t="s">
        <v>821</v>
      </c>
      <c r="E174" s="22" t="s">
        <v>728</v>
      </c>
      <c r="F174" s="23">
        <v>24</v>
      </c>
    </row>
    <row r="175" spans="1:6" s="23" customFormat="1" ht="15.75" x14ac:dyDescent="0.25">
      <c r="A175" s="21"/>
      <c r="B175" s="21">
        <v>133</v>
      </c>
      <c r="C175" s="21">
        <v>0</v>
      </c>
      <c r="D175" s="22" t="s">
        <v>724</v>
      </c>
      <c r="E175" s="22" t="s">
        <v>724</v>
      </c>
      <c r="F175" s="23">
        <v>29</v>
      </c>
    </row>
    <row r="176" spans="1:6" s="23" customFormat="1" ht="15.75" x14ac:dyDescent="0.25">
      <c r="A176" s="21"/>
      <c r="B176" s="21">
        <v>134</v>
      </c>
      <c r="C176" s="21">
        <v>0</v>
      </c>
      <c r="D176" s="22" t="s">
        <v>822</v>
      </c>
      <c r="E176" s="22" t="s">
        <v>725</v>
      </c>
      <c r="F176" s="23">
        <v>12</v>
      </c>
    </row>
    <row r="177" spans="1:6" s="23" customFormat="1" ht="15.75" x14ac:dyDescent="0.25">
      <c r="A177" s="1"/>
      <c r="B177" s="1"/>
      <c r="C177" s="1"/>
      <c r="D177" s="7"/>
      <c r="E177" s="7"/>
      <c r="F177"/>
    </row>
    <row r="178" spans="1:6" s="23" customFormat="1" ht="15.75" x14ac:dyDescent="0.25">
      <c r="A178" s="1"/>
      <c r="B178" s="1"/>
      <c r="C178" s="1"/>
      <c r="D178" s="7"/>
      <c r="E178" s="7"/>
      <c r="F178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8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878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SUM(F4,F16,F31,F45,F52,F61,F70,F84,F114,F128,F144,F150,F162,F177)</f>
        <v>3030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321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34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47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26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22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4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47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77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68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22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SUM(F17,F20,F24,F27,F28)</f>
        <v>224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58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57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49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22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26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53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44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9</v>
      </c>
    </row>
    <row r="27" spans="1:10" ht="31.5" x14ac:dyDescent="0.25">
      <c r="A27" s="21"/>
      <c r="B27" s="21">
        <v>13</v>
      </c>
      <c r="C27" s="21">
        <v>0</v>
      </c>
      <c r="D27" s="23" t="s">
        <v>752</v>
      </c>
      <c r="E27" s="22" t="s">
        <v>646</v>
      </c>
      <c r="F27" s="23">
        <v>21</v>
      </c>
    </row>
    <row r="28" spans="1:10" s="3" customFormat="1" ht="31.5" x14ac:dyDescent="0.25">
      <c r="A28" s="10"/>
      <c r="B28" s="21">
        <v>14</v>
      </c>
      <c r="C28" s="21">
        <v>0</v>
      </c>
      <c r="D28" s="22" t="s">
        <v>869</v>
      </c>
      <c r="E28" s="22" t="s">
        <v>868</v>
      </c>
      <c r="F28" s="23">
        <v>43</v>
      </c>
      <c r="G28"/>
      <c r="H28"/>
      <c r="I28"/>
      <c r="J28"/>
    </row>
    <row r="29" spans="1:10" s="3" customFormat="1" ht="15.75" x14ac:dyDescent="0.25">
      <c r="A29" s="10"/>
      <c r="B29" s="10"/>
      <c r="C29" s="10"/>
      <c r="D29" s="11"/>
      <c r="E29" s="11"/>
      <c r="F29" s="12"/>
    </row>
    <row r="30" spans="1:10" s="4" customFormat="1" ht="18.75" x14ac:dyDescent="0.3">
      <c r="A30" s="21"/>
      <c r="B30" s="21"/>
      <c r="C30" s="21"/>
      <c r="D30" s="22"/>
      <c r="E30" s="22"/>
      <c r="F30" s="23"/>
    </row>
    <row r="31" spans="1:10" s="3" customFormat="1" ht="37.5" x14ac:dyDescent="0.25">
      <c r="A31" s="17">
        <v>3</v>
      </c>
      <c r="B31" s="17"/>
      <c r="C31" s="17"/>
      <c r="D31" s="19" t="s">
        <v>754</v>
      </c>
      <c r="E31" s="19" t="s">
        <v>733</v>
      </c>
      <c r="F31" s="20">
        <f>SUM(F32,F36,F37,F40,F41,F42)</f>
        <v>264</v>
      </c>
    </row>
    <row r="32" spans="1:10" ht="47.25" x14ac:dyDescent="0.25">
      <c r="A32" s="21"/>
      <c r="B32" s="21">
        <v>20</v>
      </c>
      <c r="C32" s="21"/>
      <c r="D32" s="22" t="s">
        <v>755</v>
      </c>
      <c r="E32" s="22" t="s">
        <v>649</v>
      </c>
      <c r="F32" s="23">
        <f>SUM(F33:F35)</f>
        <v>80</v>
      </c>
    </row>
    <row r="33" spans="1:10" ht="45" x14ac:dyDescent="0.25">
      <c r="A33" s="10"/>
      <c r="B33" s="10"/>
      <c r="C33" s="10">
        <v>0</v>
      </c>
      <c r="D33" s="11" t="s">
        <v>827</v>
      </c>
      <c r="E33" s="11" t="s">
        <v>649</v>
      </c>
      <c r="F33" s="12">
        <v>70</v>
      </c>
    </row>
    <row r="34" spans="1:10" x14ac:dyDescent="0.25">
      <c r="A34" s="10"/>
      <c r="B34" s="10"/>
      <c r="C34" s="10">
        <v>1</v>
      </c>
      <c r="D34" s="11" t="s">
        <v>756</v>
      </c>
      <c r="E34" s="11" t="s">
        <v>651</v>
      </c>
      <c r="F34" s="11">
        <v>7</v>
      </c>
    </row>
    <row r="35" spans="1:10" s="3" customFormat="1" ht="15.75" x14ac:dyDescent="0.25">
      <c r="A35" s="10"/>
      <c r="B35" s="10"/>
      <c r="C35" s="10">
        <v>2</v>
      </c>
      <c r="D35" s="11" t="s">
        <v>757</v>
      </c>
      <c r="E35" s="11" t="s">
        <v>650</v>
      </c>
      <c r="F35" s="12">
        <v>3</v>
      </c>
    </row>
    <row r="36" spans="1:10" ht="15.75" x14ac:dyDescent="0.25">
      <c r="A36" s="21"/>
      <c r="B36" s="21">
        <v>21</v>
      </c>
      <c r="C36" s="21">
        <v>0</v>
      </c>
      <c r="D36" s="22" t="s">
        <v>38</v>
      </c>
      <c r="E36" s="22" t="s">
        <v>652</v>
      </c>
      <c r="F36" s="23">
        <v>39</v>
      </c>
    </row>
    <row r="37" spans="1:10" ht="31.5" x14ac:dyDescent="0.25">
      <c r="A37" s="21"/>
      <c r="B37" s="21">
        <v>22</v>
      </c>
      <c r="C37" s="21"/>
      <c r="D37" s="22" t="s">
        <v>881</v>
      </c>
      <c r="E37" s="22" t="s">
        <v>880</v>
      </c>
      <c r="F37" s="23">
        <f>SUM(F38:F39)</f>
        <v>59</v>
      </c>
    </row>
    <row r="38" spans="1:10" ht="30" x14ac:dyDescent="0.25">
      <c r="A38" s="10"/>
      <c r="B38" s="10"/>
      <c r="C38" s="10">
        <v>0</v>
      </c>
      <c r="D38" s="11" t="s">
        <v>759</v>
      </c>
      <c r="E38" s="11" t="s">
        <v>654</v>
      </c>
      <c r="F38" s="12">
        <v>48</v>
      </c>
    </row>
    <row r="39" spans="1:10" s="3" customFormat="1" ht="15.75" x14ac:dyDescent="0.25">
      <c r="A39" s="10"/>
      <c r="B39" s="10"/>
      <c r="C39" s="10">
        <v>1</v>
      </c>
      <c r="D39" s="11" t="s">
        <v>53</v>
      </c>
      <c r="E39" s="11" t="s">
        <v>250</v>
      </c>
      <c r="F39" s="12">
        <v>11</v>
      </c>
    </row>
    <row r="40" spans="1:10" s="3" customFormat="1" ht="31.5" x14ac:dyDescent="0.25">
      <c r="A40" s="21"/>
      <c r="B40" s="21">
        <v>23</v>
      </c>
      <c r="C40" s="21">
        <v>0</v>
      </c>
      <c r="D40" s="22" t="s">
        <v>760</v>
      </c>
      <c r="E40" s="22" t="s">
        <v>655</v>
      </c>
      <c r="F40" s="23">
        <v>53</v>
      </c>
    </row>
    <row r="41" spans="1:10" s="3" customFormat="1" ht="31.5" x14ac:dyDescent="0.25">
      <c r="A41" s="21"/>
      <c r="B41" s="21">
        <v>24</v>
      </c>
      <c r="C41" s="21">
        <v>0</v>
      </c>
      <c r="D41" s="22" t="s">
        <v>761</v>
      </c>
      <c r="E41" s="22" t="s">
        <v>656</v>
      </c>
      <c r="F41" s="23">
        <v>27</v>
      </c>
    </row>
    <row r="42" spans="1:10" s="3" customFormat="1" ht="31.5" x14ac:dyDescent="0.25">
      <c r="A42" s="21"/>
      <c r="B42" s="21">
        <v>25</v>
      </c>
      <c r="C42" s="21">
        <v>0</v>
      </c>
      <c r="D42" s="22" t="s">
        <v>762</v>
      </c>
      <c r="E42" s="22" t="s">
        <v>657</v>
      </c>
      <c r="F42" s="23">
        <v>6</v>
      </c>
    </row>
    <row r="43" spans="1:10" ht="18.75" x14ac:dyDescent="0.3">
      <c r="A43" s="21"/>
      <c r="B43" s="21"/>
      <c r="C43" s="21"/>
      <c r="D43" s="22"/>
      <c r="E43" s="22"/>
      <c r="F43" s="23"/>
      <c r="G43" s="6"/>
      <c r="H43" s="6"/>
      <c r="I43" s="6"/>
      <c r="J43" s="6"/>
    </row>
    <row r="44" spans="1:10" s="6" customFormat="1" ht="18.75" x14ac:dyDescent="0.3">
      <c r="A44" s="17"/>
      <c r="B44" s="18"/>
      <c r="C44" s="18"/>
      <c r="D44" s="19"/>
      <c r="E44" s="19"/>
      <c r="F44" s="20"/>
      <c r="G44" s="4"/>
      <c r="H44" s="4"/>
      <c r="I44" s="4"/>
      <c r="J44" s="4"/>
    </row>
    <row r="45" spans="1:10" s="3" customFormat="1" ht="37.5" x14ac:dyDescent="0.25">
      <c r="A45" s="17">
        <v>4</v>
      </c>
      <c r="B45" s="17"/>
      <c r="C45" s="17"/>
      <c r="D45" s="19" t="s">
        <v>734</v>
      </c>
      <c r="E45" s="19" t="s">
        <v>658</v>
      </c>
      <c r="F45" s="20">
        <f>SUM(F46,F47,F48,F49)</f>
        <v>73</v>
      </c>
    </row>
    <row r="46" spans="1:10" s="3" customFormat="1" ht="15.75" x14ac:dyDescent="0.25">
      <c r="A46" s="21"/>
      <c r="B46" s="21">
        <v>30</v>
      </c>
      <c r="C46" s="21">
        <v>0</v>
      </c>
      <c r="D46" s="22" t="s">
        <v>763</v>
      </c>
      <c r="E46" s="22" t="s">
        <v>659</v>
      </c>
      <c r="F46" s="23">
        <v>17</v>
      </c>
    </row>
    <row r="47" spans="1:10" s="31" customFormat="1" ht="31.5" x14ac:dyDescent="0.25">
      <c r="A47" s="21"/>
      <c r="B47" s="21">
        <v>31</v>
      </c>
      <c r="C47" s="21">
        <v>0</v>
      </c>
      <c r="D47" s="22" t="s">
        <v>764</v>
      </c>
      <c r="E47" s="22" t="s">
        <v>660</v>
      </c>
      <c r="F47" s="23">
        <v>33</v>
      </c>
      <c r="G47"/>
      <c r="H47"/>
      <c r="I47"/>
      <c r="J47"/>
    </row>
    <row r="48" spans="1:10" ht="15.75" x14ac:dyDescent="0.25">
      <c r="A48" s="21"/>
      <c r="B48" s="21">
        <v>32</v>
      </c>
      <c r="C48" s="21">
        <v>0</v>
      </c>
      <c r="D48" s="22" t="s">
        <v>766</v>
      </c>
      <c r="E48" s="22" t="s">
        <v>665</v>
      </c>
      <c r="F48" s="23">
        <v>5</v>
      </c>
      <c r="G48" s="3"/>
      <c r="H48" s="3"/>
      <c r="I48" s="3"/>
      <c r="J48" s="3"/>
    </row>
    <row r="49" spans="1:10" ht="15.75" x14ac:dyDescent="0.25">
      <c r="A49" s="21"/>
      <c r="B49" s="21">
        <v>33</v>
      </c>
      <c r="C49" s="21">
        <v>0</v>
      </c>
      <c r="D49" s="22" t="s">
        <v>767</v>
      </c>
      <c r="E49" s="22" t="s">
        <v>661</v>
      </c>
      <c r="F49" s="23">
        <v>18</v>
      </c>
      <c r="G49" s="3"/>
      <c r="H49" s="3"/>
      <c r="I49" s="3"/>
      <c r="J49" s="3"/>
    </row>
    <row r="50" spans="1:10" s="3" customFormat="1" ht="15.75" x14ac:dyDescent="0.25">
      <c r="A50" s="21"/>
      <c r="B50" s="21"/>
      <c r="C50" s="21"/>
      <c r="D50" s="22"/>
      <c r="E50" s="22"/>
      <c r="F50" s="23"/>
    </row>
    <row r="51" spans="1:10" s="4" customFormat="1" ht="18.75" x14ac:dyDescent="0.3">
      <c r="A51" s="21"/>
      <c r="B51" s="21"/>
      <c r="C51" s="21"/>
      <c r="D51" s="22"/>
      <c r="E51" s="22"/>
      <c r="F51" s="23"/>
    </row>
    <row r="52" spans="1:10" s="3" customFormat="1" ht="18.75" x14ac:dyDescent="0.25">
      <c r="A52" s="17">
        <v>5</v>
      </c>
      <c r="B52" s="17"/>
      <c r="C52" s="17"/>
      <c r="D52" s="19" t="s">
        <v>65</v>
      </c>
      <c r="E52" s="19" t="s">
        <v>262</v>
      </c>
      <c r="F52" s="20">
        <f>SUM(F53:F58)</f>
        <v>132</v>
      </c>
    </row>
    <row r="53" spans="1:10" s="3" customFormat="1" ht="15.75" x14ac:dyDescent="0.25">
      <c r="A53" s="21"/>
      <c r="B53" s="21">
        <v>40</v>
      </c>
      <c r="C53" s="21">
        <v>0</v>
      </c>
      <c r="D53" s="22" t="s">
        <v>763</v>
      </c>
      <c r="E53" s="22" t="s">
        <v>662</v>
      </c>
      <c r="F53" s="23">
        <v>2</v>
      </c>
    </row>
    <row r="54" spans="1:10" s="3" customFormat="1" ht="31.5" x14ac:dyDescent="0.25">
      <c r="A54" s="21"/>
      <c r="B54" s="21">
        <v>41</v>
      </c>
      <c r="C54" s="21">
        <v>0</v>
      </c>
      <c r="D54" s="22" t="s">
        <v>768</v>
      </c>
      <c r="E54" s="22" t="s">
        <v>663</v>
      </c>
      <c r="F54" s="23">
        <v>44</v>
      </c>
    </row>
    <row r="55" spans="1:10" s="3" customFormat="1" ht="28.5" customHeight="1" x14ac:dyDescent="0.25">
      <c r="A55" s="21"/>
      <c r="B55" s="21">
        <v>42</v>
      </c>
      <c r="C55" s="21">
        <v>0</v>
      </c>
      <c r="D55" s="22" t="s">
        <v>66</v>
      </c>
      <c r="E55" s="22" t="s">
        <v>460</v>
      </c>
      <c r="F55" s="23">
        <v>41</v>
      </c>
    </row>
    <row r="56" spans="1:10" s="3" customFormat="1" ht="31.5" customHeight="1" x14ac:dyDescent="0.25">
      <c r="A56" s="21"/>
      <c r="B56" s="21">
        <v>43</v>
      </c>
      <c r="C56" s="21">
        <v>0</v>
      </c>
      <c r="D56" s="22" t="s">
        <v>769</v>
      </c>
      <c r="E56" s="22" t="s">
        <v>664</v>
      </c>
      <c r="F56" s="23">
        <v>7</v>
      </c>
    </row>
    <row r="57" spans="1:10" s="32" customFormat="1" ht="15.75" x14ac:dyDescent="0.25">
      <c r="A57" s="21"/>
      <c r="B57" s="21">
        <v>44</v>
      </c>
      <c r="C57" s="21">
        <v>0</v>
      </c>
      <c r="D57" s="22" t="s">
        <v>182</v>
      </c>
      <c r="E57" s="22" t="s">
        <v>373</v>
      </c>
      <c r="F57" s="23">
        <v>24</v>
      </c>
      <c r="G57" s="3"/>
      <c r="H57" s="3"/>
      <c r="I57" s="3"/>
      <c r="J57" s="3"/>
    </row>
    <row r="58" spans="1:10" s="3" customFormat="1" ht="15.75" x14ac:dyDescent="0.25">
      <c r="A58" s="21"/>
      <c r="B58" s="21">
        <v>45</v>
      </c>
      <c r="C58" s="21">
        <v>0</v>
      </c>
      <c r="D58" s="22" t="s">
        <v>770</v>
      </c>
      <c r="E58" s="22" t="s">
        <v>666</v>
      </c>
      <c r="F58" s="23">
        <v>14</v>
      </c>
      <c r="G58"/>
      <c r="H58"/>
      <c r="I58"/>
      <c r="J58"/>
    </row>
    <row r="59" spans="1:10" s="3" customFormat="1" ht="18.75" x14ac:dyDescent="0.3">
      <c r="A59" s="10"/>
      <c r="B59" s="10"/>
      <c r="C59" s="10"/>
      <c r="D59" s="11"/>
      <c r="E59" s="11"/>
      <c r="F59" s="12"/>
      <c r="G59" s="6"/>
      <c r="H59" s="6"/>
      <c r="I59" s="6"/>
      <c r="J59" s="6"/>
    </row>
    <row r="60" spans="1:10" s="4" customFormat="1" ht="18.75" x14ac:dyDescent="0.3">
      <c r="A60" s="17"/>
      <c r="B60" s="18"/>
      <c r="C60" s="18"/>
      <c r="D60" s="19"/>
      <c r="E60" s="19"/>
      <c r="F60" s="20"/>
    </row>
    <row r="61" spans="1:10" s="3" customFormat="1" ht="18.75" x14ac:dyDescent="0.25">
      <c r="A61" s="17">
        <v>6</v>
      </c>
      <c r="B61" s="17"/>
      <c r="C61" s="17"/>
      <c r="D61" s="19" t="s">
        <v>73</v>
      </c>
      <c r="E61" s="19" t="s">
        <v>266</v>
      </c>
      <c r="F61" s="20">
        <f>SUM(F62:F67)</f>
        <v>173</v>
      </c>
    </row>
    <row r="62" spans="1:10" s="3" customFormat="1" ht="15.75" x14ac:dyDescent="0.25">
      <c r="A62" s="21"/>
      <c r="B62" s="21">
        <v>50</v>
      </c>
      <c r="C62" s="21">
        <v>0</v>
      </c>
      <c r="D62" s="22" t="s">
        <v>157</v>
      </c>
      <c r="E62" s="22" t="s">
        <v>667</v>
      </c>
      <c r="F62" s="23">
        <v>6</v>
      </c>
    </row>
    <row r="63" spans="1:10" s="3" customFormat="1" ht="15.75" x14ac:dyDescent="0.25">
      <c r="A63" s="21"/>
      <c r="B63" s="21">
        <v>51</v>
      </c>
      <c r="C63" s="21">
        <v>0</v>
      </c>
      <c r="D63" s="22" t="s">
        <v>771</v>
      </c>
      <c r="E63" s="22" t="s">
        <v>668</v>
      </c>
      <c r="F63" s="23">
        <v>49</v>
      </c>
    </row>
    <row r="64" spans="1:10" s="3" customFormat="1" ht="15.75" x14ac:dyDescent="0.25">
      <c r="A64" s="21"/>
      <c r="B64" s="21">
        <v>52</v>
      </c>
      <c r="C64" s="21">
        <v>0</v>
      </c>
      <c r="D64" s="22" t="s">
        <v>772</v>
      </c>
      <c r="E64" s="22" t="s">
        <v>669</v>
      </c>
      <c r="F64" s="23">
        <v>46</v>
      </c>
    </row>
    <row r="65" spans="1:6" s="3" customFormat="1" ht="15.75" x14ac:dyDescent="0.25">
      <c r="A65" s="21"/>
      <c r="B65" s="21">
        <v>53</v>
      </c>
      <c r="C65" s="21">
        <v>0</v>
      </c>
      <c r="D65" s="22" t="s">
        <v>525</v>
      </c>
      <c r="E65" s="22" t="s">
        <v>670</v>
      </c>
      <c r="F65" s="23">
        <v>14</v>
      </c>
    </row>
    <row r="66" spans="1:6" s="3" customFormat="1" ht="31.5" x14ac:dyDescent="0.25">
      <c r="A66" s="21"/>
      <c r="B66" s="21">
        <v>54</v>
      </c>
      <c r="C66" s="21">
        <v>0</v>
      </c>
      <c r="D66" s="22" t="s">
        <v>885</v>
      </c>
      <c r="E66" s="22" t="s">
        <v>884</v>
      </c>
      <c r="F66" s="23">
        <v>34</v>
      </c>
    </row>
    <row r="67" spans="1:6" s="3" customFormat="1" ht="15.75" x14ac:dyDescent="0.25">
      <c r="A67" s="21"/>
      <c r="B67" s="21">
        <v>55</v>
      </c>
      <c r="C67" s="21">
        <v>0</v>
      </c>
      <c r="D67" s="22" t="s">
        <v>883</v>
      </c>
      <c r="E67" s="22" t="s">
        <v>882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4" customFormat="1" ht="18.75" x14ac:dyDescent="0.3">
      <c r="A69" s="21"/>
      <c r="B69" s="21"/>
      <c r="C69" s="21"/>
      <c r="D69" s="22"/>
      <c r="E69" s="22"/>
      <c r="F69" s="23"/>
    </row>
    <row r="70" spans="1:6" s="3" customFormat="1" ht="18.75" x14ac:dyDescent="0.25">
      <c r="A70" s="17">
        <v>7</v>
      </c>
      <c r="B70" s="17"/>
      <c r="C70" s="17"/>
      <c r="D70" s="19" t="s">
        <v>83</v>
      </c>
      <c r="E70" s="19" t="s">
        <v>281</v>
      </c>
      <c r="F70" s="20">
        <f>SUM(F71,F72,F73,F74,F75,F76,F79,F80,F81)</f>
        <v>292</v>
      </c>
    </row>
    <row r="71" spans="1:6" s="3" customFormat="1" ht="31.5" x14ac:dyDescent="0.25">
      <c r="A71" s="21"/>
      <c r="B71" s="21">
        <v>60</v>
      </c>
      <c r="C71" s="21">
        <v>0</v>
      </c>
      <c r="D71" s="22" t="s">
        <v>775</v>
      </c>
      <c r="E71" s="22" t="s">
        <v>673</v>
      </c>
      <c r="F71" s="23">
        <v>18</v>
      </c>
    </row>
    <row r="72" spans="1:6" ht="15.75" x14ac:dyDescent="0.25">
      <c r="A72" s="21"/>
      <c r="B72" s="21">
        <v>61</v>
      </c>
      <c r="C72" s="21">
        <v>0</v>
      </c>
      <c r="D72" s="22" t="s">
        <v>776</v>
      </c>
      <c r="E72" s="22" t="s">
        <v>674</v>
      </c>
      <c r="F72" s="23">
        <v>16</v>
      </c>
    </row>
    <row r="73" spans="1:6" s="3" customFormat="1" ht="15.75" x14ac:dyDescent="0.25">
      <c r="A73" s="21"/>
      <c r="B73" s="21">
        <v>62</v>
      </c>
      <c r="C73" s="21">
        <v>0</v>
      </c>
      <c r="D73" s="22" t="s">
        <v>93</v>
      </c>
      <c r="E73" s="22" t="s">
        <v>676</v>
      </c>
      <c r="F73" s="23">
        <v>9</v>
      </c>
    </row>
    <row r="74" spans="1:6" s="3" customFormat="1" ht="15.75" x14ac:dyDescent="0.25">
      <c r="A74" s="21"/>
      <c r="B74" s="21">
        <v>63</v>
      </c>
      <c r="C74" s="21">
        <v>0</v>
      </c>
      <c r="D74" s="22" t="s">
        <v>777</v>
      </c>
      <c r="E74" s="22" t="s">
        <v>677</v>
      </c>
      <c r="F74" s="23">
        <v>59</v>
      </c>
    </row>
    <row r="75" spans="1:6" s="3" customFormat="1" ht="15.75" x14ac:dyDescent="0.25">
      <c r="A75" s="21"/>
      <c r="B75" s="21">
        <v>64</v>
      </c>
      <c r="C75" s="21">
        <v>0</v>
      </c>
      <c r="D75" s="22" t="s">
        <v>778</v>
      </c>
      <c r="E75" s="22" t="s">
        <v>678</v>
      </c>
      <c r="F75" s="23">
        <v>45</v>
      </c>
    </row>
    <row r="76" spans="1:6" ht="15.75" x14ac:dyDescent="0.25">
      <c r="A76" s="21"/>
      <c r="B76" s="21">
        <v>65</v>
      </c>
      <c r="C76" s="21"/>
      <c r="D76" s="22" t="s">
        <v>779</v>
      </c>
      <c r="E76" s="22" t="s">
        <v>679</v>
      </c>
      <c r="F76" s="22">
        <f>SUM(F77:F78)</f>
        <v>43</v>
      </c>
    </row>
    <row r="77" spans="1:6" x14ac:dyDescent="0.25">
      <c r="A77" s="10"/>
      <c r="B77" s="10"/>
      <c r="C77" s="10">
        <v>0</v>
      </c>
      <c r="D77" s="11" t="s">
        <v>779</v>
      </c>
      <c r="E77" s="11" t="s">
        <v>679</v>
      </c>
      <c r="F77" s="12">
        <v>17</v>
      </c>
    </row>
    <row r="78" spans="1:6" s="3" customFormat="1" ht="15.75" x14ac:dyDescent="0.25">
      <c r="A78" s="10"/>
      <c r="B78" s="10"/>
      <c r="C78" s="10">
        <v>1</v>
      </c>
      <c r="D78" s="11" t="s">
        <v>102</v>
      </c>
      <c r="E78" s="11" t="s">
        <v>680</v>
      </c>
      <c r="F78" s="12">
        <v>26</v>
      </c>
    </row>
    <row r="79" spans="1:6" s="3" customFormat="1" ht="31.5" x14ac:dyDescent="0.25">
      <c r="A79" s="21"/>
      <c r="B79" s="21">
        <v>66</v>
      </c>
      <c r="C79" s="21">
        <v>0</v>
      </c>
      <c r="D79" s="22" t="s">
        <v>400</v>
      </c>
      <c r="E79" s="22" t="s">
        <v>291</v>
      </c>
      <c r="F79" s="23">
        <v>44</v>
      </c>
    </row>
    <row r="80" spans="1:6" s="3" customFormat="1" ht="15.75" x14ac:dyDescent="0.25">
      <c r="A80" s="21"/>
      <c r="B80" s="21">
        <v>67</v>
      </c>
      <c r="C80" s="21">
        <v>0</v>
      </c>
      <c r="D80" s="22" t="s">
        <v>617</v>
      </c>
      <c r="E80" s="22" t="s">
        <v>616</v>
      </c>
      <c r="F80" s="23">
        <v>17</v>
      </c>
    </row>
    <row r="81" spans="1:10" ht="31.5" x14ac:dyDescent="0.25">
      <c r="A81" s="21"/>
      <c r="B81" s="21">
        <v>68</v>
      </c>
      <c r="C81" s="21">
        <v>0</v>
      </c>
      <c r="D81" s="22" t="s">
        <v>782</v>
      </c>
      <c r="E81" s="22" t="s">
        <v>682</v>
      </c>
      <c r="F81" s="23">
        <v>41</v>
      </c>
      <c r="G81" s="3"/>
      <c r="H81" s="3"/>
      <c r="I81" s="3"/>
      <c r="J81" s="3"/>
    </row>
    <row r="82" spans="1:10" ht="15.75" x14ac:dyDescent="0.25">
      <c r="A82" s="21"/>
      <c r="B82" s="21"/>
      <c r="C82" s="21"/>
      <c r="D82" s="22"/>
      <c r="E82" s="22"/>
      <c r="F82" s="23"/>
      <c r="G82" s="3"/>
      <c r="H82" s="3"/>
      <c r="I82" s="3"/>
      <c r="J82" s="3"/>
    </row>
    <row r="83" spans="1:10" s="4" customFormat="1" ht="18.75" x14ac:dyDescent="0.3">
      <c r="A83" s="21"/>
      <c r="B83" s="21"/>
      <c r="C83" s="21"/>
      <c r="D83" s="22"/>
      <c r="E83" s="22"/>
      <c r="F83" s="23"/>
    </row>
    <row r="84" spans="1:10" s="3" customFormat="1" ht="18.75" x14ac:dyDescent="0.25">
      <c r="A84" s="17">
        <v>8</v>
      </c>
      <c r="B84" s="17"/>
      <c r="C84" s="17"/>
      <c r="D84" s="19" t="s">
        <v>783</v>
      </c>
      <c r="E84" s="19" t="s">
        <v>683</v>
      </c>
      <c r="F84" s="20">
        <f>SUM(F85,F86,F87,F96,F103,F104,F107,F110,F111)</f>
        <v>376</v>
      </c>
    </row>
    <row r="85" spans="1:10" s="3" customFormat="1" ht="15.75" x14ac:dyDescent="0.25">
      <c r="A85" s="21"/>
      <c r="B85" s="21">
        <v>70</v>
      </c>
      <c r="C85" s="21">
        <v>0</v>
      </c>
      <c r="D85" s="22" t="s">
        <v>784</v>
      </c>
      <c r="E85" s="22" t="s">
        <v>684</v>
      </c>
      <c r="F85" s="23">
        <v>33</v>
      </c>
    </row>
    <row r="86" spans="1:10" s="3" customFormat="1" ht="15.75" x14ac:dyDescent="0.25">
      <c r="A86" s="21"/>
      <c r="B86" s="21">
        <v>71</v>
      </c>
      <c r="C86" s="21">
        <v>0</v>
      </c>
      <c r="D86" s="22" t="s">
        <v>125</v>
      </c>
      <c r="E86" s="22" t="s">
        <v>316</v>
      </c>
      <c r="F86" s="23">
        <v>13</v>
      </c>
    </row>
    <row r="87" spans="1:10" ht="15.75" x14ac:dyDescent="0.25">
      <c r="A87" s="21"/>
      <c r="B87" s="21">
        <v>72</v>
      </c>
      <c r="C87" s="21">
        <v>0</v>
      </c>
      <c r="D87" s="22" t="s">
        <v>104</v>
      </c>
      <c r="E87" s="22" t="s">
        <v>297</v>
      </c>
      <c r="F87" s="23">
        <f>SUM(F88:F95)</f>
        <v>158</v>
      </c>
    </row>
    <row r="88" spans="1:10" x14ac:dyDescent="0.25">
      <c r="A88" s="10"/>
      <c r="B88" s="10"/>
      <c r="C88" s="10">
        <v>1</v>
      </c>
      <c r="D88" s="11" t="s">
        <v>157</v>
      </c>
      <c r="E88" s="11" t="s">
        <v>667</v>
      </c>
      <c r="F88" s="12">
        <v>27</v>
      </c>
    </row>
    <row r="89" spans="1:10" x14ac:dyDescent="0.25">
      <c r="A89" s="10"/>
      <c r="B89" s="10"/>
      <c r="C89" s="10">
        <v>2</v>
      </c>
      <c r="D89" s="11" t="s">
        <v>106</v>
      </c>
      <c r="E89" s="11" t="s">
        <v>690</v>
      </c>
      <c r="F89" s="11">
        <v>43</v>
      </c>
    </row>
    <row r="90" spans="1:10" x14ac:dyDescent="0.25">
      <c r="A90" s="10"/>
      <c r="B90" s="10"/>
      <c r="C90" s="10">
        <v>3</v>
      </c>
      <c r="D90" s="11" t="s">
        <v>110</v>
      </c>
      <c r="E90" s="11" t="s">
        <v>303</v>
      </c>
      <c r="F90" s="12">
        <v>7</v>
      </c>
    </row>
    <row r="91" spans="1:10" x14ac:dyDescent="0.25">
      <c r="A91" s="10"/>
      <c r="B91" s="10"/>
      <c r="C91" s="10">
        <v>4</v>
      </c>
      <c r="D91" s="11" t="s">
        <v>113</v>
      </c>
      <c r="E91" s="11" t="s">
        <v>686</v>
      </c>
      <c r="F91" s="12">
        <v>20</v>
      </c>
    </row>
    <row r="92" spans="1:10" x14ac:dyDescent="0.25">
      <c r="A92" s="10"/>
      <c r="B92" s="10"/>
      <c r="C92" s="10">
        <v>5</v>
      </c>
      <c r="D92" s="11" t="s">
        <v>787</v>
      </c>
      <c r="E92" s="11" t="s">
        <v>693</v>
      </c>
      <c r="F92" s="12">
        <v>17</v>
      </c>
    </row>
    <row r="93" spans="1:10" x14ac:dyDescent="0.25">
      <c r="A93" s="10"/>
      <c r="B93" s="10"/>
      <c r="C93" s="10">
        <v>6</v>
      </c>
      <c r="D93" s="11" t="s">
        <v>485</v>
      </c>
      <c r="E93" s="11" t="s">
        <v>485</v>
      </c>
      <c r="F93" s="12">
        <v>3</v>
      </c>
    </row>
    <row r="94" spans="1:10" x14ac:dyDescent="0.25">
      <c r="A94" s="10"/>
      <c r="B94" s="10"/>
      <c r="C94" s="10">
        <v>7</v>
      </c>
      <c r="D94" s="11" t="s">
        <v>116</v>
      </c>
      <c r="E94" s="11" t="s">
        <v>687</v>
      </c>
      <c r="F94" s="12">
        <v>11</v>
      </c>
    </row>
    <row r="95" spans="1:10" x14ac:dyDescent="0.25">
      <c r="A95" s="10"/>
      <c r="B95" s="10"/>
      <c r="C95" s="10">
        <v>8</v>
      </c>
      <c r="D95" s="11" t="s">
        <v>788</v>
      </c>
      <c r="E95" s="11" t="s">
        <v>689</v>
      </c>
      <c r="F95" s="12">
        <v>30</v>
      </c>
    </row>
    <row r="96" spans="1:10" ht="15.75" x14ac:dyDescent="0.25">
      <c r="A96" s="10"/>
      <c r="B96" s="21">
        <v>73</v>
      </c>
      <c r="C96" s="21">
        <v>0</v>
      </c>
      <c r="D96" s="22" t="s">
        <v>126</v>
      </c>
      <c r="E96" s="22" t="s">
        <v>319</v>
      </c>
      <c r="F96" s="23">
        <f>SUM(F97:F102)</f>
        <v>59</v>
      </c>
    </row>
    <row r="97" spans="1:10" s="3" customFormat="1" ht="15.75" x14ac:dyDescent="0.25">
      <c r="A97" s="10"/>
      <c r="B97" s="25"/>
      <c r="C97" s="25">
        <v>1</v>
      </c>
      <c r="D97" s="26" t="s">
        <v>847</v>
      </c>
      <c r="E97" s="26" t="s">
        <v>848</v>
      </c>
      <c r="F97" s="27">
        <v>1</v>
      </c>
    </row>
    <row r="98" spans="1:10" s="29" customFormat="1" ht="15.75" x14ac:dyDescent="0.25">
      <c r="A98" s="21"/>
      <c r="B98" s="10"/>
      <c r="C98" s="10">
        <v>2</v>
      </c>
      <c r="D98" s="11" t="s">
        <v>157</v>
      </c>
      <c r="E98" s="11" t="s">
        <v>667</v>
      </c>
      <c r="F98" s="12">
        <v>41</v>
      </c>
    </row>
    <row r="99" spans="1:10" ht="15.75" x14ac:dyDescent="0.25">
      <c r="A99" s="25"/>
      <c r="B99" s="10"/>
      <c r="C99" s="10">
        <v>3</v>
      </c>
      <c r="D99" s="11" t="s">
        <v>429</v>
      </c>
      <c r="E99" s="11" t="s">
        <v>430</v>
      </c>
      <c r="F99" s="12">
        <v>8</v>
      </c>
    </row>
    <row r="100" spans="1:10" x14ac:dyDescent="0.25">
      <c r="A100" s="10"/>
      <c r="B100" s="10"/>
      <c r="C100" s="10">
        <v>4</v>
      </c>
      <c r="D100" s="11" t="s">
        <v>201</v>
      </c>
      <c r="E100" s="11" t="s">
        <v>321</v>
      </c>
      <c r="F100" s="12">
        <v>4</v>
      </c>
    </row>
    <row r="101" spans="1:10" x14ac:dyDescent="0.25">
      <c r="A101" s="10"/>
      <c r="B101" s="10"/>
      <c r="C101" s="10">
        <v>5</v>
      </c>
      <c r="D101" s="11" t="s">
        <v>886</v>
      </c>
      <c r="E101" s="11" t="s">
        <v>876</v>
      </c>
      <c r="F101" s="12">
        <v>1</v>
      </c>
    </row>
    <row r="102" spans="1:10" x14ac:dyDescent="0.25">
      <c r="A102" s="10"/>
      <c r="B102" s="10"/>
      <c r="C102" s="10">
        <v>6</v>
      </c>
      <c r="D102" s="11" t="s">
        <v>789</v>
      </c>
      <c r="E102" s="11" t="s">
        <v>610</v>
      </c>
      <c r="F102" s="12">
        <v>4</v>
      </c>
    </row>
    <row r="103" spans="1:10" ht="15.75" x14ac:dyDescent="0.25">
      <c r="A103" s="10"/>
      <c r="B103" s="21">
        <v>74</v>
      </c>
      <c r="C103" s="21">
        <v>0</v>
      </c>
      <c r="D103" s="22" t="s">
        <v>128</v>
      </c>
      <c r="E103" s="22" t="s">
        <v>128</v>
      </c>
      <c r="F103" s="23">
        <v>17</v>
      </c>
    </row>
    <row r="104" spans="1:10" s="3" customFormat="1" ht="15.75" x14ac:dyDescent="0.25">
      <c r="A104" s="10"/>
      <c r="B104" s="21">
        <v>75</v>
      </c>
      <c r="C104" s="21">
        <v>0</v>
      </c>
      <c r="D104" s="22" t="s">
        <v>129</v>
      </c>
      <c r="E104" s="22" t="s">
        <v>322</v>
      </c>
      <c r="F104" s="23">
        <f>SUM(F105:F106)</f>
        <v>51</v>
      </c>
    </row>
    <row r="105" spans="1:10" s="3" customFormat="1" ht="15.75" x14ac:dyDescent="0.25">
      <c r="A105" s="10"/>
      <c r="B105" s="10"/>
      <c r="C105" s="10">
        <v>0</v>
      </c>
      <c r="D105" s="11" t="s">
        <v>129</v>
      </c>
      <c r="E105" s="11" t="s">
        <v>322</v>
      </c>
      <c r="F105" s="12">
        <v>41</v>
      </c>
    </row>
    <row r="106" spans="1:10" s="3" customFormat="1" ht="15.75" x14ac:dyDescent="0.25">
      <c r="A106" s="10"/>
      <c r="B106" s="10"/>
      <c r="C106" s="10">
        <v>1</v>
      </c>
      <c r="D106" s="11" t="s">
        <v>860</v>
      </c>
      <c r="E106" s="11" t="s">
        <v>870</v>
      </c>
      <c r="F106" s="12">
        <v>10</v>
      </c>
    </row>
    <row r="107" spans="1:10" s="32" customFormat="1" ht="15.75" x14ac:dyDescent="0.25">
      <c r="A107" s="21"/>
      <c r="B107" s="21">
        <v>76</v>
      </c>
      <c r="C107" s="21"/>
      <c r="D107" s="22" t="s">
        <v>131</v>
      </c>
      <c r="E107" s="22" t="s">
        <v>131</v>
      </c>
      <c r="F107" s="23">
        <f>SUM(F108:F109)</f>
        <v>18</v>
      </c>
      <c r="G107" s="3"/>
      <c r="H107" s="3"/>
      <c r="I107" s="3"/>
      <c r="J107" s="3"/>
    </row>
    <row r="108" spans="1:10" s="3" customFormat="1" ht="15.75" x14ac:dyDescent="0.25">
      <c r="A108" s="21"/>
      <c r="B108" s="10"/>
      <c r="C108" s="10">
        <v>0</v>
      </c>
      <c r="D108" s="11" t="s">
        <v>131</v>
      </c>
      <c r="E108" s="11" t="s">
        <v>131</v>
      </c>
      <c r="F108" s="12">
        <v>7</v>
      </c>
    </row>
    <row r="109" spans="1:10" s="3" customFormat="1" ht="15.75" x14ac:dyDescent="0.25">
      <c r="A109" s="21"/>
      <c r="B109" s="10"/>
      <c r="C109" s="10">
        <v>1</v>
      </c>
      <c r="D109" s="11" t="s">
        <v>132</v>
      </c>
      <c r="E109" s="11" t="s">
        <v>323</v>
      </c>
      <c r="F109" s="12">
        <v>11</v>
      </c>
      <c r="G109"/>
      <c r="H109"/>
      <c r="I109"/>
      <c r="J109"/>
    </row>
    <row r="110" spans="1:10" ht="15.75" x14ac:dyDescent="0.25">
      <c r="A110" s="10"/>
      <c r="B110" s="21">
        <v>77</v>
      </c>
      <c r="C110" s="21">
        <v>0</v>
      </c>
      <c r="D110" s="22" t="s">
        <v>133</v>
      </c>
      <c r="E110" s="22" t="s">
        <v>133</v>
      </c>
      <c r="F110" s="23">
        <v>10</v>
      </c>
    </row>
    <row r="111" spans="1:10" s="3" customFormat="1" ht="15.75" x14ac:dyDescent="0.25">
      <c r="A111" s="10"/>
      <c r="B111" s="21">
        <v>78</v>
      </c>
      <c r="C111" s="21">
        <v>0</v>
      </c>
      <c r="D111" s="22" t="s">
        <v>790</v>
      </c>
      <c r="E111" s="22" t="s">
        <v>694</v>
      </c>
      <c r="F111" s="23">
        <v>17</v>
      </c>
    </row>
    <row r="112" spans="1:10" s="3" customFormat="1" ht="15.75" x14ac:dyDescent="0.25">
      <c r="A112" s="10"/>
      <c r="B112" s="10"/>
      <c r="C112" s="10"/>
      <c r="D112" s="11"/>
      <c r="E112" s="11"/>
      <c r="F112" s="12"/>
    </row>
    <row r="113" spans="1:10" s="3" customFormat="1" ht="15.75" x14ac:dyDescent="0.25">
      <c r="A113" s="10"/>
      <c r="B113" s="10"/>
      <c r="C113" s="10"/>
      <c r="D113" s="11"/>
      <c r="E113" s="11"/>
      <c r="F113" s="12"/>
      <c r="G113"/>
      <c r="H113"/>
      <c r="I113"/>
      <c r="J113"/>
    </row>
    <row r="114" spans="1:10" ht="37.5" x14ac:dyDescent="0.25">
      <c r="A114" s="17">
        <v>9</v>
      </c>
      <c r="B114" s="17"/>
      <c r="C114" s="17"/>
      <c r="D114" s="19" t="s">
        <v>791</v>
      </c>
      <c r="E114" s="19" t="s">
        <v>698</v>
      </c>
      <c r="F114" s="20">
        <f>SUM(F115,F116,F117,F121,F125)</f>
        <v>266</v>
      </c>
    </row>
    <row r="115" spans="1:10" s="4" customFormat="1" ht="18.75" x14ac:dyDescent="0.3">
      <c r="A115" s="21"/>
      <c r="B115" s="21">
        <v>80</v>
      </c>
      <c r="C115" s="21">
        <v>0</v>
      </c>
      <c r="D115" s="22" t="s">
        <v>792</v>
      </c>
      <c r="E115" s="22" t="s">
        <v>606</v>
      </c>
      <c r="F115" s="23">
        <v>21</v>
      </c>
    </row>
    <row r="116" spans="1:10" ht="15.75" x14ac:dyDescent="0.25">
      <c r="A116" s="21"/>
      <c r="B116" s="21">
        <v>81</v>
      </c>
      <c r="C116" s="21">
        <v>0</v>
      </c>
      <c r="D116" s="22" t="s">
        <v>137</v>
      </c>
      <c r="E116" s="22" t="s">
        <v>327</v>
      </c>
      <c r="F116" s="23">
        <v>79</v>
      </c>
      <c r="G116" s="3"/>
      <c r="H116" s="3"/>
      <c r="I116" s="3"/>
      <c r="J116" s="3"/>
    </row>
    <row r="117" spans="1:10" ht="15.75" x14ac:dyDescent="0.25">
      <c r="A117" s="21"/>
      <c r="B117" s="21">
        <v>82</v>
      </c>
      <c r="C117" s="21"/>
      <c r="D117" s="22" t="s">
        <v>138</v>
      </c>
      <c r="E117" s="22" t="s">
        <v>328</v>
      </c>
      <c r="F117" s="23">
        <f>SUM(F118:F120)</f>
        <v>89</v>
      </c>
    </row>
    <row r="118" spans="1:10" s="3" customFormat="1" ht="15.75" x14ac:dyDescent="0.25">
      <c r="A118" s="10"/>
      <c r="B118" s="10"/>
      <c r="C118" s="10">
        <v>0</v>
      </c>
      <c r="D118" s="11" t="s">
        <v>138</v>
      </c>
      <c r="E118" s="11" t="s">
        <v>328</v>
      </c>
      <c r="F118" s="12">
        <v>59</v>
      </c>
    </row>
    <row r="119" spans="1:10" x14ac:dyDescent="0.25">
      <c r="A119" s="10"/>
      <c r="B119" s="10"/>
      <c r="C119" s="10">
        <v>1</v>
      </c>
      <c r="D119" s="11" t="s">
        <v>608</v>
      </c>
      <c r="E119" s="11" t="s">
        <v>697</v>
      </c>
      <c r="F119" s="12">
        <v>27</v>
      </c>
    </row>
    <row r="120" spans="1:10" x14ac:dyDescent="0.25">
      <c r="A120" s="10"/>
      <c r="B120" s="10"/>
      <c r="C120" s="10">
        <v>2</v>
      </c>
      <c r="D120" s="11" t="s">
        <v>795</v>
      </c>
      <c r="E120" s="11" t="s">
        <v>887</v>
      </c>
      <c r="F120" s="12">
        <v>3</v>
      </c>
    </row>
    <row r="121" spans="1:10" ht="15.75" x14ac:dyDescent="0.25">
      <c r="A121" s="21"/>
      <c r="B121" s="21">
        <v>83</v>
      </c>
      <c r="C121" s="21"/>
      <c r="D121" s="22" t="s">
        <v>139</v>
      </c>
      <c r="E121" s="22" t="s">
        <v>331</v>
      </c>
      <c r="F121" s="23">
        <f>SUM(F122:F124)</f>
        <v>66</v>
      </c>
    </row>
    <row r="122" spans="1:10" s="3" customFormat="1" ht="15.75" x14ac:dyDescent="0.25">
      <c r="A122" s="10"/>
      <c r="B122" s="10"/>
      <c r="C122" s="10">
        <v>0</v>
      </c>
      <c r="D122" s="11" t="s">
        <v>139</v>
      </c>
      <c r="E122" s="11" t="s">
        <v>331</v>
      </c>
      <c r="F122" s="12">
        <v>33</v>
      </c>
    </row>
    <row r="123" spans="1:10" x14ac:dyDescent="0.25">
      <c r="A123" s="10"/>
      <c r="B123" s="10"/>
      <c r="C123" s="10">
        <v>1</v>
      </c>
      <c r="D123" s="11" t="s">
        <v>140</v>
      </c>
      <c r="E123" s="11" t="s">
        <v>333</v>
      </c>
      <c r="F123" s="12">
        <v>22</v>
      </c>
    </row>
    <row r="124" spans="1:10" s="31" customFormat="1" x14ac:dyDescent="0.25">
      <c r="A124" s="10"/>
      <c r="B124" s="10"/>
      <c r="C124" s="10">
        <v>2</v>
      </c>
      <c r="D124" s="11" t="s">
        <v>854</v>
      </c>
      <c r="E124" s="11" t="s">
        <v>336</v>
      </c>
      <c r="F124" s="12">
        <v>11</v>
      </c>
      <c r="G124"/>
      <c r="H124"/>
      <c r="I124"/>
      <c r="J124"/>
    </row>
    <row r="125" spans="1:10" ht="15.75" x14ac:dyDescent="0.25">
      <c r="A125" s="21"/>
      <c r="B125" s="21">
        <v>84</v>
      </c>
      <c r="C125" s="21">
        <v>0</v>
      </c>
      <c r="D125" s="22" t="s">
        <v>796</v>
      </c>
      <c r="E125" s="22" t="s">
        <v>699</v>
      </c>
      <c r="F125" s="23">
        <v>11</v>
      </c>
    </row>
    <row r="126" spans="1:10" s="3" customFormat="1" ht="15.75" x14ac:dyDescent="0.25">
      <c r="A126" s="21"/>
      <c r="B126" s="21"/>
      <c r="C126" s="21"/>
      <c r="D126" s="22"/>
      <c r="E126" s="22"/>
      <c r="F126" s="23"/>
    </row>
    <row r="127" spans="1:10" s="3" customFormat="1" ht="15.75" x14ac:dyDescent="0.25">
      <c r="A127" s="10"/>
      <c r="B127" s="10"/>
      <c r="C127" s="10"/>
      <c r="D127" s="11"/>
      <c r="E127" s="11"/>
      <c r="F127" s="12"/>
    </row>
    <row r="128" spans="1:10" s="3" customFormat="1" ht="18.75" x14ac:dyDescent="0.25">
      <c r="A128" s="17">
        <v>10</v>
      </c>
      <c r="B128" s="17"/>
      <c r="C128" s="17"/>
      <c r="D128" s="19" t="s">
        <v>145</v>
      </c>
      <c r="E128" s="19" t="s">
        <v>339</v>
      </c>
      <c r="F128" s="20">
        <f>SUM(F129:F130,F133,F136:F141)</f>
        <v>226</v>
      </c>
      <c r="G128"/>
      <c r="H128"/>
      <c r="I128"/>
      <c r="J128"/>
    </row>
    <row r="129" spans="1:10" s="4" customFormat="1" ht="18.75" x14ac:dyDescent="0.3">
      <c r="A129" s="41"/>
      <c r="B129" s="21">
        <v>90</v>
      </c>
      <c r="C129" s="21">
        <v>0</v>
      </c>
      <c r="D129" s="22" t="s">
        <v>157</v>
      </c>
      <c r="E129" s="22" t="s">
        <v>667</v>
      </c>
      <c r="F129" s="23">
        <v>6</v>
      </c>
    </row>
    <row r="130" spans="1:10" s="32" customFormat="1" ht="31.5" x14ac:dyDescent="0.25">
      <c r="A130" s="21"/>
      <c r="B130" s="21">
        <v>91</v>
      </c>
      <c r="C130" s="21"/>
      <c r="D130" s="22" t="s">
        <v>797</v>
      </c>
      <c r="E130" s="22" t="s">
        <v>700</v>
      </c>
      <c r="F130" s="23">
        <f>SUM(F131:F132)</f>
        <v>42</v>
      </c>
    </row>
    <row r="131" spans="1:10" ht="30" x14ac:dyDescent="0.25">
      <c r="A131" s="10"/>
      <c r="B131" s="10"/>
      <c r="C131" s="10">
        <v>0</v>
      </c>
      <c r="D131" s="11" t="s">
        <v>797</v>
      </c>
      <c r="E131" s="11" t="s">
        <v>700</v>
      </c>
      <c r="F131" s="12">
        <v>29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58</v>
      </c>
      <c r="E132" s="11" t="s">
        <v>396</v>
      </c>
      <c r="F132" s="12">
        <v>13</v>
      </c>
    </row>
    <row r="133" spans="1:10" ht="31.5" x14ac:dyDescent="0.25">
      <c r="A133" s="21"/>
      <c r="B133" s="21">
        <v>92</v>
      </c>
      <c r="C133" s="21"/>
      <c r="D133" s="22" t="s">
        <v>798</v>
      </c>
      <c r="E133" s="22" t="s">
        <v>701</v>
      </c>
      <c r="F133" s="23">
        <f>SUM(F134:F135)</f>
        <v>23</v>
      </c>
    </row>
    <row r="134" spans="1:10" ht="30" x14ac:dyDescent="0.25">
      <c r="A134" s="10"/>
      <c r="B134" s="10"/>
      <c r="C134" s="10">
        <v>0</v>
      </c>
      <c r="D134" s="11" t="s">
        <v>148</v>
      </c>
      <c r="E134" s="11" t="s">
        <v>701</v>
      </c>
      <c r="F134" s="12">
        <v>14</v>
      </c>
      <c r="G134" s="3"/>
      <c r="H134" s="3"/>
      <c r="I134" s="3"/>
      <c r="J134" s="3"/>
    </row>
    <row r="135" spans="1:10" x14ac:dyDescent="0.25">
      <c r="A135" s="10"/>
      <c r="B135" s="10"/>
      <c r="C135" s="10">
        <v>1</v>
      </c>
      <c r="D135" s="11" t="s">
        <v>149</v>
      </c>
      <c r="E135" s="11" t="s">
        <v>341</v>
      </c>
      <c r="F135" s="12">
        <v>9</v>
      </c>
    </row>
    <row r="136" spans="1:10" ht="15.75" x14ac:dyDescent="0.25">
      <c r="A136" s="21"/>
      <c r="B136" s="21">
        <v>93</v>
      </c>
      <c r="C136" s="21">
        <v>0</v>
      </c>
      <c r="D136" s="22" t="s">
        <v>738</v>
      </c>
      <c r="E136" s="22" t="s">
        <v>702</v>
      </c>
      <c r="F136" s="23">
        <v>14</v>
      </c>
    </row>
    <row r="137" spans="1:10" s="32" customFormat="1" ht="15.75" x14ac:dyDescent="0.25">
      <c r="A137" s="21"/>
      <c r="B137" s="21">
        <v>94</v>
      </c>
      <c r="C137" s="21">
        <v>0</v>
      </c>
      <c r="D137" s="22" t="s">
        <v>799</v>
      </c>
      <c r="E137" s="22" t="s">
        <v>342</v>
      </c>
      <c r="F137" s="23">
        <v>17</v>
      </c>
      <c r="G137" s="3"/>
      <c r="H137" s="3"/>
      <c r="I137" s="3"/>
      <c r="J137" s="3"/>
    </row>
    <row r="138" spans="1:10" s="3" customFormat="1" ht="15.75" x14ac:dyDescent="0.25">
      <c r="A138" s="21"/>
      <c r="B138" s="21">
        <v>95</v>
      </c>
      <c r="C138" s="21">
        <v>0</v>
      </c>
      <c r="D138" s="22" t="s">
        <v>800</v>
      </c>
      <c r="E138" s="22" t="s">
        <v>226</v>
      </c>
      <c r="F138" s="23">
        <v>82</v>
      </c>
    </row>
    <row r="139" spans="1:10" s="3" customFormat="1" ht="15.75" x14ac:dyDescent="0.25">
      <c r="A139" s="21"/>
      <c r="B139" s="21">
        <v>96</v>
      </c>
      <c r="C139" s="21">
        <v>0</v>
      </c>
      <c r="D139" s="22" t="s">
        <v>801</v>
      </c>
      <c r="E139" s="22" t="s">
        <v>703</v>
      </c>
      <c r="F139" s="23">
        <v>5</v>
      </c>
    </row>
    <row r="140" spans="1:10" s="3" customFormat="1" ht="31.5" x14ac:dyDescent="0.25">
      <c r="A140" s="21"/>
      <c r="B140" s="21">
        <v>97</v>
      </c>
      <c r="C140" s="21">
        <v>0</v>
      </c>
      <c r="D140" s="22" t="s">
        <v>802</v>
      </c>
      <c r="E140" s="22" t="s">
        <v>704</v>
      </c>
      <c r="F140" s="23">
        <v>21</v>
      </c>
    </row>
    <row r="141" spans="1:10" s="3" customFormat="1" ht="15.75" x14ac:dyDescent="0.25">
      <c r="A141" s="21"/>
      <c r="B141" s="21">
        <v>98</v>
      </c>
      <c r="C141" s="21">
        <v>0</v>
      </c>
      <c r="D141" s="22" t="s">
        <v>803</v>
      </c>
      <c r="E141" s="22" t="s">
        <v>705</v>
      </c>
      <c r="F141" s="23">
        <v>16</v>
      </c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5.75" x14ac:dyDescent="0.25">
      <c r="A143" s="21"/>
      <c r="B143" s="21"/>
      <c r="C143" s="21"/>
      <c r="D143" s="22"/>
      <c r="E143" s="22"/>
      <c r="F143" s="23"/>
      <c r="G143"/>
      <c r="H143"/>
      <c r="I143"/>
      <c r="J143"/>
    </row>
    <row r="144" spans="1:10" s="3" customFormat="1" ht="18.75" x14ac:dyDescent="0.25">
      <c r="A144" s="17">
        <v>11</v>
      </c>
      <c r="B144" s="17"/>
      <c r="C144" s="17"/>
      <c r="D144" s="19" t="s">
        <v>804</v>
      </c>
      <c r="E144" s="19" t="s">
        <v>706</v>
      </c>
      <c r="F144" s="20">
        <f>SUM(F145:F147)</f>
        <v>54</v>
      </c>
    </row>
    <row r="145" spans="1:10" s="4" customFormat="1" ht="18.75" x14ac:dyDescent="0.3">
      <c r="A145" s="21"/>
      <c r="B145" s="21">
        <v>100</v>
      </c>
      <c r="C145" s="21">
        <v>0</v>
      </c>
      <c r="D145" s="22" t="s">
        <v>157</v>
      </c>
      <c r="E145" s="22" t="s">
        <v>667</v>
      </c>
      <c r="F145" s="23">
        <v>5</v>
      </c>
    </row>
    <row r="146" spans="1:10" s="3" customFormat="1" ht="15.75" x14ac:dyDescent="0.25">
      <c r="A146" s="21"/>
      <c r="B146" s="21">
        <v>101</v>
      </c>
      <c r="C146" s="21">
        <v>0</v>
      </c>
      <c r="D146" s="22" t="s">
        <v>158</v>
      </c>
      <c r="E146" s="22" t="s">
        <v>707</v>
      </c>
      <c r="F146" s="23">
        <v>28</v>
      </c>
    </row>
    <row r="147" spans="1:10" s="3" customFormat="1" ht="15.75" x14ac:dyDescent="0.25">
      <c r="A147" s="21"/>
      <c r="B147" s="21">
        <v>102</v>
      </c>
      <c r="C147" s="21">
        <v>0</v>
      </c>
      <c r="D147" s="22" t="s">
        <v>159</v>
      </c>
      <c r="E147" s="22" t="s">
        <v>352</v>
      </c>
      <c r="F147" s="23">
        <v>21</v>
      </c>
    </row>
    <row r="148" spans="1:10" s="3" customFormat="1" ht="15.75" x14ac:dyDescent="0.25">
      <c r="A148" s="21"/>
      <c r="B148" s="21"/>
      <c r="C148" s="21"/>
      <c r="D148" s="22"/>
      <c r="E148" s="22"/>
      <c r="F148" s="23"/>
    </row>
    <row r="149" spans="1:10" s="3" customFormat="1" ht="15.75" x14ac:dyDescent="0.25">
      <c r="A149" s="21"/>
      <c r="B149" s="21"/>
      <c r="C149" s="21"/>
      <c r="D149" s="22"/>
      <c r="E149" s="22"/>
      <c r="F149" s="23"/>
    </row>
    <row r="150" spans="1:10" s="3" customFormat="1" ht="18.75" x14ac:dyDescent="0.25">
      <c r="A150" s="17">
        <v>12</v>
      </c>
      <c r="B150" s="17"/>
      <c r="C150" s="17"/>
      <c r="D150" s="19" t="s">
        <v>805</v>
      </c>
      <c r="E150" s="19" t="s">
        <v>714</v>
      </c>
      <c r="F150" s="20">
        <f>SUM(F151,F152,F156,F157)</f>
        <v>202</v>
      </c>
    </row>
    <row r="151" spans="1:10" s="4" customFormat="1" ht="18.75" x14ac:dyDescent="0.3">
      <c r="A151" s="21"/>
      <c r="B151" s="21">
        <v>110</v>
      </c>
      <c r="C151" s="21">
        <v>0</v>
      </c>
      <c r="D151" s="22" t="s">
        <v>806</v>
      </c>
      <c r="E151" s="22" t="s">
        <v>708</v>
      </c>
      <c r="F151" s="23">
        <v>10</v>
      </c>
    </row>
    <row r="152" spans="1:10" s="3" customFormat="1" ht="15.75" x14ac:dyDescent="0.25">
      <c r="A152" s="21"/>
      <c r="B152" s="21">
        <v>111</v>
      </c>
      <c r="C152" s="21">
        <v>0</v>
      </c>
      <c r="D152" s="22" t="s">
        <v>807</v>
      </c>
      <c r="E152" s="22" t="s">
        <v>709</v>
      </c>
      <c r="F152" s="23">
        <f>SUM(F153:F155)</f>
        <v>114</v>
      </c>
    </row>
    <row r="153" spans="1:10" s="3" customFormat="1" ht="15.75" x14ac:dyDescent="0.25">
      <c r="A153" s="10"/>
      <c r="B153" s="10"/>
      <c r="C153" s="10">
        <v>1</v>
      </c>
      <c r="D153" s="11" t="s">
        <v>162</v>
      </c>
      <c r="E153" s="33" t="s">
        <v>710</v>
      </c>
      <c r="F153" s="12">
        <v>44</v>
      </c>
    </row>
    <row r="154" spans="1:10" x14ac:dyDescent="0.25">
      <c r="A154" s="10"/>
      <c r="B154" s="10"/>
      <c r="C154" s="10">
        <v>2</v>
      </c>
      <c r="D154" s="11" t="s">
        <v>808</v>
      </c>
      <c r="E154" s="11" t="s">
        <v>711</v>
      </c>
      <c r="F154" s="12">
        <v>33</v>
      </c>
    </row>
    <row r="155" spans="1:10" s="31" customFormat="1" x14ac:dyDescent="0.25">
      <c r="A155" s="10"/>
      <c r="B155" s="10"/>
      <c r="C155" s="10">
        <v>3</v>
      </c>
      <c r="D155" s="11" t="s">
        <v>164</v>
      </c>
      <c r="E155" s="11" t="s">
        <v>519</v>
      </c>
      <c r="F155" s="12">
        <v>37</v>
      </c>
      <c r="G155"/>
      <c r="H155"/>
      <c r="I155"/>
      <c r="J155"/>
    </row>
    <row r="156" spans="1:10" ht="31.5" x14ac:dyDescent="0.25">
      <c r="A156" s="21"/>
      <c r="B156" s="21">
        <v>112</v>
      </c>
      <c r="C156" s="21">
        <v>0</v>
      </c>
      <c r="D156" s="22" t="s">
        <v>809</v>
      </c>
      <c r="E156" s="22" t="s">
        <v>712</v>
      </c>
      <c r="F156" s="23">
        <v>31</v>
      </c>
    </row>
    <row r="157" spans="1:10" s="3" customFormat="1" ht="15.75" x14ac:dyDescent="0.25">
      <c r="A157" s="21"/>
      <c r="B157" s="21">
        <v>113</v>
      </c>
      <c r="C157" s="21"/>
      <c r="D157" s="22" t="s">
        <v>166</v>
      </c>
      <c r="E157" s="22" t="s">
        <v>166</v>
      </c>
      <c r="F157" s="23">
        <f>SUM(F158:F159)</f>
        <v>47</v>
      </c>
    </row>
    <row r="158" spans="1:10" s="3" customFormat="1" ht="15.75" x14ac:dyDescent="0.25">
      <c r="A158" s="10"/>
      <c r="B158" s="10"/>
      <c r="C158" s="10">
        <v>0</v>
      </c>
      <c r="D158" s="11" t="s">
        <v>166</v>
      </c>
      <c r="E158" s="11" t="s">
        <v>166</v>
      </c>
      <c r="F158" s="12">
        <v>37</v>
      </c>
    </row>
    <row r="159" spans="1:10" x14ac:dyDescent="0.25">
      <c r="A159" s="10"/>
      <c r="B159" s="10"/>
      <c r="C159" s="10">
        <v>1</v>
      </c>
      <c r="D159" s="11" t="s">
        <v>169</v>
      </c>
      <c r="E159" s="11" t="s">
        <v>169</v>
      </c>
      <c r="F159" s="12">
        <v>10</v>
      </c>
    </row>
    <row r="160" spans="1:10" ht="15.75" x14ac:dyDescent="0.25">
      <c r="A160" s="21"/>
      <c r="B160" s="21"/>
      <c r="C160" s="21"/>
      <c r="D160" s="22"/>
      <c r="E160" s="22"/>
      <c r="F160" s="23"/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25">
      <c r="A162" s="17">
        <v>13</v>
      </c>
      <c r="B162" s="17"/>
      <c r="C162" s="17"/>
      <c r="D162" s="19" t="s">
        <v>811</v>
      </c>
      <c r="E162" s="19" t="s">
        <v>840</v>
      </c>
      <c r="F162" s="20">
        <f>SUM(F163,F164,F167,F168,F171,F172,F173,F174)</f>
        <v>300</v>
      </c>
      <c r="G162" s="3"/>
      <c r="H162" s="3"/>
      <c r="I162" s="3"/>
      <c r="J162" s="3"/>
    </row>
    <row r="163" spans="1:10" s="4" customFormat="1" ht="18.75" x14ac:dyDescent="0.3">
      <c r="A163" s="21"/>
      <c r="B163" s="21">
        <v>120</v>
      </c>
      <c r="C163" s="21">
        <v>0</v>
      </c>
      <c r="D163" s="22" t="s">
        <v>157</v>
      </c>
      <c r="E163" s="22" t="s">
        <v>667</v>
      </c>
      <c r="F163" s="23">
        <v>8</v>
      </c>
    </row>
    <row r="164" spans="1:10" s="6" customFormat="1" ht="18.75" x14ac:dyDescent="0.3">
      <c r="A164" s="21"/>
      <c r="B164" s="21">
        <v>121</v>
      </c>
      <c r="C164" s="21"/>
      <c r="D164" s="22" t="s">
        <v>812</v>
      </c>
      <c r="E164" s="22" t="s">
        <v>715</v>
      </c>
      <c r="F164" s="23">
        <f>SUM(F165:F166)</f>
        <v>44</v>
      </c>
      <c r="G164" s="3"/>
      <c r="H164" s="3"/>
      <c r="I164" s="3"/>
      <c r="J164" s="3"/>
    </row>
    <row r="165" spans="1:10" s="3" customFormat="1" ht="15.75" x14ac:dyDescent="0.25">
      <c r="A165" s="10"/>
      <c r="B165" s="10"/>
      <c r="C165" s="10">
        <v>0</v>
      </c>
      <c r="D165" s="11" t="s">
        <v>813</v>
      </c>
      <c r="E165" s="11" t="s">
        <v>716</v>
      </c>
      <c r="F165" s="12">
        <v>26</v>
      </c>
    </row>
    <row r="166" spans="1:10" x14ac:dyDescent="0.25">
      <c r="A166" s="10"/>
      <c r="B166" s="10"/>
      <c r="C166" s="10">
        <v>1</v>
      </c>
      <c r="D166" s="11" t="s">
        <v>184</v>
      </c>
      <c r="E166" s="11" t="s">
        <v>717</v>
      </c>
      <c r="F166" s="12">
        <v>18</v>
      </c>
    </row>
    <row r="167" spans="1:10" ht="15.75" x14ac:dyDescent="0.25">
      <c r="A167" s="21"/>
      <c r="B167" s="21">
        <v>122</v>
      </c>
      <c r="C167" s="21">
        <v>0</v>
      </c>
      <c r="D167" s="22" t="s">
        <v>814</v>
      </c>
      <c r="E167" s="22" t="s">
        <v>718</v>
      </c>
      <c r="F167" s="23">
        <v>33</v>
      </c>
    </row>
    <row r="168" spans="1:10" ht="15.75" x14ac:dyDescent="0.25">
      <c r="A168" s="21"/>
      <c r="B168" s="21">
        <v>123</v>
      </c>
      <c r="C168" s="21">
        <v>0</v>
      </c>
      <c r="D168" s="22" t="s">
        <v>186</v>
      </c>
      <c r="E168" s="22" t="s">
        <v>377</v>
      </c>
      <c r="F168" s="23">
        <f>SUM(F169:F170)</f>
        <v>70</v>
      </c>
    </row>
    <row r="169" spans="1:10" s="3" customFormat="1" ht="15.75" x14ac:dyDescent="0.25">
      <c r="A169" s="25"/>
      <c r="B169" s="25"/>
      <c r="C169" s="25">
        <v>1</v>
      </c>
      <c r="D169" s="26" t="s">
        <v>187</v>
      </c>
      <c r="E169" s="26" t="s">
        <v>378</v>
      </c>
      <c r="F169" s="27">
        <v>44</v>
      </c>
    </row>
    <row r="170" spans="1:10" s="29" customFormat="1" ht="15.75" x14ac:dyDescent="0.25">
      <c r="A170" s="25"/>
      <c r="B170" s="25"/>
      <c r="C170" s="25">
        <v>2</v>
      </c>
      <c r="D170" s="26" t="s">
        <v>188</v>
      </c>
      <c r="E170" s="26" t="s">
        <v>379</v>
      </c>
      <c r="F170" s="27">
        <v>26</v>
      </c>
    </row>
    <row r="171" spans="1:10" s="29" customFormat="1" ht="15.75" x14ac:dyDescent="0.25">
      <c r="A171" s="21"/>
      <c r="B171" s="21">
        <v>124</v>
      </c>
      <c r="C171" s="21">
        <v>0</v>
      </c>
      <c r="D171" s="22" t="s">
        <v>816</v>
      </c>
      <c r="E171" s="22" t="s">
        <v>721</v>
      </c>
      <c r="F171" s="23">
        <v>29</v>
      </c>
    </row>
    <row r="172" spans="1:10" s="3" customFormat="1" ht="15.75" x14ac:dyDescent="0.25">
      <c r="A172" s="34"/>
      <c r="B172" s="34">
        <v>125</v>
      </c>
      <c r="C172" s="34">
        <v>0</v>
      </c>
      <c r="D172" s="35" t="s">
        <v>742</v>
      </c>
      <c r="E172" s="35" t="s">
        <v>739</v>
      </c>
      <c r="F172" s="23">
        <v>59</v>
      </c>
    </row>
    <row r="173" spans="1:10" ht="15.75" x14ac:dyDescent="0.25">
      <c r="A173" s="34"/>
      <c r="B173" s="34">
        <v>126</v>
      </c>
      <c r="C173" s="34">
        <v>0</v>
      </c>
      <c r="D173" s="35" t="s">
        <v>102</v>
      </c>
      <c r="E173" s="35" t="s">
        <v>296</v>
      </c>
      <c r="F173" s="3">
        <v>19</v>
      </c>
    </row>
    <row r="174" spans="1:10" ht="15.75" x14ac:dyDescent="0.25">
      <c r="A174" s="34"/>
      <c r="B174" s="34">
        <v>127</v>
      </c>
      <c r="C174" s="34">
        <v>0</v>
      </c>
      <c r="D174" s="35" t="s">
        <v>181</v>
      </c>
      <c r="E174" s="35" t="s">
        <v>372</v>
      </c>
      <c r="F174" s="3">
        <v>38</v>
      </c>
    </row>
    <row r="175" spans="1:10" s="3" customFormat="1" ht="15.75" x14ac:dyDescent="0.25">
      <c r="A175" s="1"/>
      <c r="B175" s="1"/>
      <c r="C175" s="1"/>
      <c r="D175" s="7"/>
      <c r="E175" s="7"/>
      <c r="F175"/>
    </row>
    <row r="177" spans="1:6" ht="18.75" x14ac:dyDescent="0.3">
      <c r="A177" s="36">
        <v>14</v>
      </c>
      <c r="B177" s="36"/>
      <c r="C177" s="36"/>
      <c r="D177" s="37" t="s">
        <v>818</v>
      </c>
      <c r="E177" s="37" t="s">
        <v>722</v>
      </c>
      <c r="F177" s="4">
        <f>SUM(F178:F182)</f>
        <v>127</v>
      </c>
    </row>
    <row r="178" spans="1:6" s="4" customFormat="1" ht="31.5" x14ac:dyDescent="0.3">
      <c r="A178" s="21"/>
      <c r="B178" s="21">
        <v>130</v>
      </c>
      <c r="C178" s="21">
        <v>0</v>
      </c>
      <c r="D178" s="22" t="s">
        <v>872</v>
      </c>
      <c r="E178" s="22" t="s">
        <v>871</v>
      </c>
      <c r="F178" s="23">
        <v>14</v>
      </c>
    </row>
    <row r="179" spans="1:6" s="23" customFormat="1" ht="31.5" x14ac:dyDescent="0.25">
      <c r="A179" s="21"/>
      <c r="B179" s="21">
        <v>131</v>
      </c>
      <c r="C179" s="21">
        <v>0</v>
      </c>
      <c r="D179" s="22" t="s">
        <v>820</v>
      </c>
      <c r="E179" s="22" t="s">
        <v>723</v>
      </c>
      <c r="F179" s="23">
        <v>27</v>
      </c>
    </row>
    <row r="180" spans="1:6" s="23" customFormat="1" ht="31.5" x14ac:dyDescent="0.25">
      <c r="A180" s="21"/>
      <c r="B180" s="21">
        <v>132</v>
      </c>
      <c r="C180" s="21">
        <v>0</v>
      </c>
      <c r="D180" s="22" t="s">
        <v>821</v>
      </c>
      <c r="E180" s="22" t="s">
        <v>728</v>
      </c>
      <c r="F180" s="23">
        <v>29</v>
      </c>
    </row>
    <row r="181" spans="1:6" s="23" customFormat="1" ht="15.75" x14ac:dyDescent="0.25">
      <c r="A181" s="21"/>
      <c r="B181" s="21">
        <v>133</v>
      </c>
      <c r="C181" s="21">
        <v>0</v>
      </c>
      <c r="D181" s="22" t="s">
        <v>724</v>
      </c>
      <c r="E181" s="22" t="s">
        <v>724</v>
      </c>
      <c r="F181" s="23">
        <v>30</v>
      </c>
    </row>
    <row r="182" spans="1:6" s="23" customFormat="1" ht="15.75" x14ac:dyDescent="0.25">
      <c r="A182" s="21"/>
      <c r="B182" s="21">
        <v>134</v>
      </c>
      <c r="C182" s="21">
        <v>0</v>
      </c>
      <c r="D182" s="22" t="s">
        <v>822</v>
      </c>
      <c r="E182" s="22" t="s">
        <v>725</v>
      </c>
      <c r="F182" s="23">
        <v>27</v>
      </c>
    </row>
    <row r="183" spans="1:6" s="23" customFormat="1" ht="15.75" x14ac:dyDescent="0.25">
      <c r="A183" s="1"/>
      <c r="B183" s="1"/>
      <c r="C183" s="1"/>
      <c r="D183" s="7"/>
      <c r="E183" s="7"/>
      <c r="F183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877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SUM(F4,F16,F33,F49,F56,F65,F74,F88,F118,F135,F151,F157,F169,F186)</f>
        <v>3065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310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23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v>74</v>
      </c>
    </row>
    <row r="7" spans="1:9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17</v>
      </c>
    </row>
    <row r="8" spans="1:9" s="3" customFormat="1" ht="15.75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6</v>
      </c>
      <c r="G8" s="8"/>
      <c r="H8" s="8"/>
      <c r="I8" s="8"/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11</v>
      </c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53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66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58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19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2" customFormat="1" ht="18.75" x14ac:dyDescent="0.3">
      <c r="A15" s="21"/>
      <c r="B15" s="21"/>
      <c r="C15" s="21"/>
      <c r="D15" s="22"/>
      <c r="E15" s="22"/>
      <c r="F15" s="20"/>
      <c r="G15" s="4"/>
      <c r="H15" s="4"/>
    </row>
    <row r="16" spans="1:9" s="3" customFormat="1" ht="18.75" x14ac:dyDescent="0.25">
      <c r="A16" s="17">
        <v>2</v>
      </c>
      <c r="B16" s="17"/>
      <c r="C16" s="17"/>
      <c r="D16" s="19" t="s">
        <v>648</v>
      </c>
      <c r="E16" s="19" t="s">
        <v>643</v>
      </c>
      <c r="F16" s="20">
        <f>SUM(F17,F20,F24,F27,F30)</f>
        <v>310</v>
      </c>
    </row>
    <row r="17" spans="1:10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SUM(F18:F19)</f>
        <v>70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40">
        <v>69</v>
      </c>
    </row>
    <row r="20" spans="1:10" ht="31.5" x14ac:dyDescent="0.25">
      <c r="A20" s="21"/>
      <c r="B20" s="21">
        <v>11</v>
      </c>
      <c r="C20" s="21">
        <v>0</v>
      </c>
      <c r="D20" s="22" t="s">
        <v>750</v>
      </c>
      <c r="E20" s="22" t="s">
        <v>639</v>
      </c>
      <c r="F20" s="23">
        <f>SUM(F21:F23)</f>
        <v>78</v>
      </c>
    </row>
    <row r="21" spans="1:10" x14ac:dyDescent="0.25">
      <c r="A21" s="10"/>
      <c r="B21" s="10"/>
      <c r="C21" s="10">
        <v>1</v>
      </c>
      <c r="D21" s="11" t="s">
        <v>751</v>
      </c>
      <c r="E21" s="11" t="s">
        <v>640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641</v>
      </c>
      <c r="E22" s="11" t="s">
        <v>642</v>
      </c>
      <c r="F22" s="12">
        <v>34</v>
      </c>
    </row>
    <row r="23" spans="1:10" ht="15.75" x14ac:dyDescent="0.25">
      <c r="A23" s="10"/>
      <c r="B23" s="10"/>
      <c r="C23" s="10">
        <v>3</v>
      </c>
      <c r="D23" s="11" t="s">
        <v>730</v>
      </c>
      <c r="E23" s="11" t="s">
        <v>729</v>
      </c>
      <c r="F23" s="12">
        <v>43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/>
      <c r="D24" s="22" t="s">
        <v>731</v>
      </c>
      <c r="E24" s="22" t="s">
        <v>644</v>
      </c>
      <c r="F24" s="23">
        <f>SUM(F25:F26)</f>
        <v>77</v>
      </c>
    </row>
    <row r="25" spans="1:10" s="31" customFormat="1" x14ac:dyDescent="0.25">
      <c r="A25" s="10"/>
      <c r="B25" s="10"/>
      <c r="C25" s="10">
        <v>0</v>
      </c>
      <c r="D25" s="11" t="s">
        <v>731</v>
      </c>
      <c r="E25" s="11" t="s">
        <v>644</v>
      </c>
      <c r="F25" s="12">
        <v>71</v>
      </c>
      <c r="G25"/>
      <c r="H25"/>
      <c r="I25"/>
      <c r="J25"/>
    </row>
    <row r="26" spans="1:10" s="3" customFormat="1" ht="15.75" x14ac:dyDescent="0.25">
      <c r="A26" s="10"/>
      <c r="B26" s="10"/>
      <c r="C26" s="10">
        <v>1</v>
      </c>
      <c r="D26" s="11" t="s">
        <v>732</v>
      </c>
      <c r="E26" s="11" t="s">
        <v>645</v>
      </c>
      <c r="F26" s="12">
        <v>6</v>
      </c>
    </row>
    <row r="27" spans="1:10" ht="31.5" x14ac:dyDescent="0.25">
      <c r="A27" s="21"/>
      <c r="B27" s="21">
        <v>13</v>
      </c>
      <c r="C27" s="21"/>
      <c r="D27" s="23" t="s">
        <v>752</v>
      </c>
      <c r="E27" s="22" t="s">
        <v>646</v>
      </c>
      <c r="F27" s="23">
        <f>SUM(F28:F29)</f>
        <v>30</v>
      </c>
    </row>
    <row r="28" spans="1:10" ht="30" x14ac:dyDescent="0.25">
      <c r="A28" s="10"/>
      <c r="B28" s="10"/>
      <c r="C28" s="10">
        <v>0</v>
      </c>
      <c r="D28" s="11" t="s">
        <v>752</v>
      </c>
      <c r="E28" s="11" t="s">
        <v>646</v>
      </c>
      <c r="F28" s="12">
        <v>20</v>
      </c>
    </row>
    <row r="29" spans="1:10" s="3" customFormat="1" ht="15.75" x14ac:dyDescent="0.25">
      <c r="A29" s="10"/>
      <c r="B29" s="10"/>
      <c r="C29" s="10">
        <v>1</v>
      </c>
      <c r="D29" s="11" t="s">
        <v>753</v>
      </c>
      <c r="E29" s="11" t="s">
        <v>647</v>
      </c>
      <c r="F29" s="12">
        <v>10</v>
      </c>
      <c r="G29"/>
      <c r="H29"/>
      <c r="I29"/>
      <c r="J29"/>
    </row>
    <row r="30" spans="1:10" s="3" customFormat="1" ht="31.5" x14ac:dyDescent="0.25">
      <c r="A30" s="10"/>
      <c r="B30" s="21">
        <v>14</v>
      </c>
      <c r="C30" s="21">
        <v>0</v>
      </c>
      <c r="D30" s="22" t="s">
        <v>869</v>
      </c>
      <c r="E30" s="22" t="s">
        <v>868</v>
      </c>
      <c r="F30" s="23">
        <v>55</v>
      </c>
      <c r="G30"/>
      <c r="H30"/>
      <c r="I30"/>
      <c r="J30"/>
    </row>
    <row r="31" spans="1:10" s="3" customFormat="1" ht="15.75" x14ac:dyDescent="0.25">
      <c r="A31" s="10"/>
      <c r="B31" s="10"/>
      <c r="C31" s="10"/>
      <c r="D31" s="11"/>
      <c r="E31" s="11"/>
      <c r="F31" s="12"/>
    </row>
    <row r="32" spans="1:10" s="4" customFormat="1" ht="18.75" x14ac:dyDescent="0.3">
      <c r="A32" s="21"/>
      <c r="B32" s="21"/>
      <c r="C32" s="21"/>
      <c r="D32" s="22"/>
      <c r="E32" s="22"/>
      <c r="F32" s="23"/>
    </row>
    <row r="33" spans="1:10" s="3" customFormat="1" ht="37.5" x14ac:dyDescent="0.25">
      <c r="A33" s="17">
        <v>3</v>
      </c>
      <c r="B33" s="17"/>
      <c r="C33" s="17"/>
      <c r="D33" s="19" t="s">
        <v>754</v>
      </c>
      <c r="E33" s="19" t="s">
        <v>733</v>
      </c>
      <c r="F33" s="20">
        <f>SUM(F34,F38,F39,F42,F45,F46)</f>
        <v>259</v>
      </c>
    </row>
    <row r="34" spans="1:10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59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33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21</v>
      </c>
    </row>
    <row r="37" spans="1:10" s="3" customFormat="1" ht="15.75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5</v>
      </c>
    </row>
    <row r="38" spans="1:10" ht="15.75" x14ac:dyDescent="0.25">
      <c r="A38" s="21"/>
      <c r="B38" s="21">
        <v>21</v>
      </c>
      <c r="C38" s="21">
        <v>0</v>
      </c>
      <c r="D38" s="22" t="s">
        <v>38</v>
      </c>
      <c r="E38" s="22" t="s">
        <v>652</v>
      </c>
      <c r="F38" s="23">
        <v>46</v>
      </c>
    </row>
    <row r="39" spans="1:10" ht="31.5" x14ac:dyDescent="0.25">
      <c r="A39" s="21"/>
      <c r="B39" s="21">
        <v>22</v>
      </c>
      <c r="C39" s="21"/>
      <c r="D39" s="22" t="s">
        <v>759</v>
      </c>
      <c r="E39" s="22" t="s">
        <v>653</v>
      </c>
      <c r="F39" s="23">
        <f>SUM(F40:F41)</f>
        <v>56</v>
      </c>
    </row>
    <row r="40" spans="1:10" ht="30" x14ac:dyDescent="0.25">
      <c r="A40" s="10"/>
      <c r="B40" s="10"/>
      <c r="C40" s="10">
        <v>0</v>
      </c>
      <c r="D40" s="11" t="s">
        <v>759</v>
      </c>
      <c r="E40" s="11" t="s">
        <v>654</v>
      </c>
      <c r="F40" s="12">
        <v>44</v>
      </c>
    </row>
    <row r="41" spans="1:10" s="3" customFormat="1" ht="15.75" x14ac:dyDescent="0.25">
      <c r="A41" s="10"/>
      <c r="B41" s="10"/>
      <c r="C41" s="10">
        <v>1</v>
      </c>
      <c r="D41" s="11" t="s">
        <v>53</v>
      </c>
      <c r="E41" s="11" t="s">
        <v>250</v>
      </c>
      <c r="F41" s="12">
        <v>12</v>
      </c>
    </row>
    <row r="42" spans="1:10" s="3" customFormat="1" ht="31.5" x14ac:dyDescent="0.25">
      <c r="A42" s="21"/>
      <c r="B42" s="21">
        <v>23</v>
      </c>
      <c r="C42" s="21"/>
      <c r="D42" s="22" t="s">
        <v>760</v>
      </c>
      <c r="E42" s="22" t="s">
        <v>655</v>
      </c>
      <c r="F42" s="23">
        <f>SUM(F43:F44)</f>
        <v>65</v>
      </c>
    </row>
    <row r="43" spans="1:10" s="3" customFormat="1" ht="30" x14ac:dyDescent="0.25">
      <c r="A43" s="21"/>
      <c r="B43" s="21"/>
      <c r="C43" s="10">
        <v>0</v>
      </c>
      <c r="D43" s="11" t="s">
        <v>760</v>
      </c>
      <c r="E43" s="11" t="s">
        <v>655</v>
      </c>
      <c r="F43" s="12">
        <v>62</v>
      </c>
    </row>
    <row r="44" spans="1:10" s="3" customFormat="1" ht="15.75" x14ac:dyDescent="0.25">
      <c r="A44" s="21"/>
      <c r="B44" s="21"/>
      <c r="C44" s="10">
        <v>1</v>
      </c>
      <c r="D44" s="11" t="s">
        <v>52</v>
      </c>
      <c r="E44" s="11" t="s">
        <v>249</v>
      </c>
      <c r="F44" s="12">
        <v>3</v>
      </c>
    </row>
    <row r="45" spans="1:10" s="3" customFormat="1" ht="31.5" x14ac:dyDescent="0.25">
      <c r="A45" s="21"/>
      <c r="B45" s="21">
        <v>24</v>
      </c>
      <c r="C45" s="21">
        <v>0</v>
      </c>
      <c r="D45" s="22" t="s">
        <v>761</v>
      </c>
      <c r="E45" s="22" t="s">
        <v>656</v>
      </c>
      <c r="F45" s="23">
        <v>18</v>
      </c>
    </row>
    <row r="46" spans="1:10" s="3" customFormat="1" ht="31.5" x14ac:dyDescent="0.25">
      <c r="A46" s="21"/>
      <c r="B46" s="21">
        <v>25</v>
      </c>
      <c r="C46" s="21">
        <v>0</v>
      </c>
      <c r="D46" s="22" t="s">
        <v>762</v>
      </c>
      <c r="E46" s="22" t="s">
        <v>657</v>
      </c>
      <c r="F46" s="23">
        <v>15</v>
      </c>
    </row>
    <row r="47" spans="1:10" ht="18.75" x14ac:dyDescent="0.3">
      <c r="A47" s="21"/>
      <c r="B47" s="21"/>
      <c r="C47" s="21"/>
      <c r="D47" s="22"/>
      <c r="E47" s="22"/>
      <c r="F47" s="23"/>
      <c r="G47" s="6"/>
      <c r="H47" s="6"/>
      <c r="I47" s="6"/>
      <c r="J47" s="6"/>
    </row>
    <row r="48" spans="1:10" s="6" customFormat="1" ht="18.75" x14ac:dyDescent="0.3">
      <c r="A48" s="17"/>
      <c r="B48" s="18"/>
      <c r="C48" s="18"/>
      <c r="D48" s="19"/>
      <c r="E48" s="19"/>
      <c r="F48" s="20"/>
      <c r="G48" s="4"/>
      <c r="H48" s="4"/>
      <c r="I48" s="4"/>
      <c r="J48" s="4"/>
    </row>
    <row r="49" spans="1:10" s="3" customFormat="1" ht="37.5" x14ac:dyDescent="0.25">
      <c r="A49" s="17">
        <v>4</v>
      </c>
      <c r="B49" s="17"/>
      <c r="C49" s="17"/>
      <c r="D49" s="19" t="s">
        <v>734</v>
      </c>
      <c r="E49" s="19" t="s">
        <v>658</v>
      </c>
      <c r="F49" s="20">
        <f>SUM(F50,F51,F52,F53)</f>
        <v>76</v>
      </c>
    </row>
    <row r="50" spans="1:10" s="3" customFormat="1" ht="15.75" x14ac:dyDescent="0.25">
      <c r="A50" s="21"/>
      <c r="B50" s="21">
        <v>30</v>
      </c>
      <c r="C50" s="21">
        <v>0</v>
      </c>
      <c r="D50" s="22" t="s">
        <v>763</v>
      </c>
      <c r="E50" s="22" t="s">
        <v>659</v>
      </c>
      <c r="F50" s="23">
        <v>8</v>
      </c>
    </row>
    <row r="51" spans="1:10" s="31" customFormat="1" ht="31.5" x14ac:dyDescent="0.25">
      <c r="A51" s="21"/>
      <c r="B51" s="21">
        <v>31</v>
      </c>
      <c r="C51" s="21"/>
      <c r="D51" s="22" t="s">
        <v>764</v>
      </c>
      <c r="E51" s="22" t="s">
        <v>660</v>
      </c>
      <c r="F51" s="23">
        <v>37</v>
      </c>
      <c r="G51"/>
      <c r="H51"/>
      <c r="I51"/>
      <c r="J51"/>
    </row>
    <row r="52" spans="1:10" ht="15.75" x14ac:dyDescent="0.25">
      <c r="A52" s="21"/>
      <c r="B52" s="21">
        <v>32</v>
      </c>
      <c r="C52" s="21">
        <v>0</v>
      </c>
      <c r="D52" s="22" t="s">
        <v>766</v>
      </c>
      <c r="E52" s="22" t="s">
        <v>665</v>
      </c>
      <c r="F52" s="23">
        <v>15</v>
      </c>
      <c r="G52" s="3"/>
      <c r="H52" s="3"/>
      <c r="I52" s="3"/>
      <c r="J52" s="3"/>
    </row>
    <row r="53" spans="1:10" ht="15.75" x14ac:dyDescent="0.25">
      <c r="A53" s="21"/>
      <c r="B53" s="21">
        <v>33</v>
      </c>
      <c r="C53" s="21">
        <v>0</v>
      </c>
      <c r="D53" s="22" t="s">
        <v>767</v>
      </c>
      <c r="E53" s="22" t="s">
        <v>661</v>
      </c>
      <c r="F53" s="23">
        <v>16</v>
      </c>
      <c r="G53" s="3"/>
      <c r="H53" s="3"/>
      <c r="I53" s="3"/>
      <c r="J53" s="3"/>
    </row>
    <row r="54" spans="1:10" s="3" customFormat="1" ht="15.75" x14ac:dyDescent="0.25">
      <c r="A54" s="21"/>
      <c r="B54" s="21"/>
      <c r="C54" s="21"/>
      <c r="D54" s="22"/>
      <c r="E54" s="22"/>
      <c r="F54" s="23"/>
    </row>
    <row r="55" spans="1:10" s="4" customFormat="1" ht="18.75" x14ac:dyDescent="0.3">
      <c r="A55" s="21"/>
      <c r="B55" s="21"/>
      <c r="C55" s="21"/>
      <c r="D55" s="22"/>
      <c r="E55" s="22"/>
      <c r="F55" s="23"/>
    </row>
    <row r="56" spans="1:10" s="3" customFormat="1" ht="18.75" x14ac:dyDescent="0.25">
      <c r="A56" s="17">
        <v>5</v>
      </c>
      <c r="B56" s="17"/>
      <c r="C56" s="17"/>
      <c r="D56" s="19" t="s">
        <v>65</v>
      </c>
      <c r="E56" s="19" t="s">
        <v>262</v>
      </c>
      <c r="F56" s="20">
        <f>SUM(F57:F62)</f>
        <v>147</v>
      </c>
    </row>
    <row r="57" spans="1:10" s="3" customFormat="1" ht="15.75" x14ac:dyDescent="0.25">
      <c r="A57" s="21"/>
      <c r="B57" s="21">
        <v>40</v>
      </c>
      <c r="C57" s="21">
        <v>0</v>
      </c>
      <c r="D57" s="22" t="s">
        <v>763</v>
      </c>
      <c r="E57" s="22" t="s">
        <v>662</v>
      </c>
      <c r="F57" s="23">
        <v>8</v>
      </c>
    </row>
    <row r="58" spans="1:10" s="3" customFormat="1" ht="31.5" x14ac:dyDescent="0.25">
      <c r="A58" s="21"/>
      <c r="B58" s="21">
        <v>41</v>
      </c>
      <c r="C58" s="21">
        <v>0</v>
      </c>
      <c r="D58" s="22" t="s">
        <v>768</v>
      </c>
      <c r="E58" s="22" t="s">
        <v>663</v>
      </c>
      <c r="F58" s="23">
        <v>54</v>
      </c>
    </row>
    <row r="59" spans="1:10" s="3" customFormat="1" ht="28.5" customHeight="1" x14ac:dyDescent="0.25">
      <c r="A59" s="21"/>
      <c r="B59" s="21">
        <v>42</v>
      </c>
      <c r="C59" s="21">
        <v>0</v>
      </c>
      <c r="D59" s="22" t="s">
        <v>66</v>
      </c>
      <c r="E59" s="22" t="s">
        <v>460</v>
      </c>
      <c r="F59" s="23">
        <v>30</v>
      </c>
    </row>
    <row r="60" spans="1:10" s="3" customFormat="1" ht="15.75" customHeight="1" x14ac:dyDescent="0.25">
      <c r="A60" s="21"/>
      <c r="B60" s="21">
        <v>43</v>
      </c>
      <c r="C60" s="21">
        <v>0</v>
      </c>
      <c r="D60" s="22" t="s">
        <v>769</v>
      </c>
      <c r="E60" s="22" t="s">
        <v>664</v>
      </c>
      <c r="F60" s="23">
        <v>13</v>
      </c>
    </row>
    <row r="61" spans="1:10" s="32" customFormat="1" ht="15.75" x14ac:dyDescent="0.25">
      <c r="A61" s="21"/>
      <c r="B61" s="21">
        <v>44</v>
      </c>
      <c r="C61" s="21">
        <v>0</v>
      </c>
      <c r="D61" s="22" t="s">
        <v>182</v>
      </c>
      <c r="E61" s="22" t="s">
        <v>373</v>
      </c>
      <c r="F61" s="23">
        <v>22</v>
      </c>
      <c r="G61" s="3"/>
      <c r="H61" s="3"/>
      <c r="I61" s="3"/>
      <c r="J61" s="3"/>
    </row>
    <row r="62" spans="1:10" s="3" customFormat="1" ht="15.75" x14ac:dyDescent="0.25">
      <c r="A62" s="21"/>
      <c r="B62" s="21">
        <v>45</v>
      </c>
      <c r="C62" s="21">
        <v>0</v>
      </c>
      <c r="D62" s="22" t="s">
        <v>770</v>
      </c>
      <c r="E62" s="22" t="s">
        <v>666</v>
      </c>
      <c r="F62" s="23">
        <v>20</v>
      </c>
      <c r="G62"/>
      <c r="H62"/>
      <c r="I62"/>
      <c r="J62"/>
    </row>
    <row r="63" spans="1:10" s="3" customFormat="1" ht="18.75" x14ac:dyDescent="0.3">
      <c r="A63" s="10"/>
      <c r="B63" s="10"/>
      <c r="C63" s="10"/>
      <c r="D63" s="11"/>
      <c r="E63" s="11"/>
      <c r="F63" s="12"/>
      <c r="G63" s="6"/>
      <c r="H63" s="6"/>
      <c r="I63" s="6"/>
      <c r="J63" s="6"/>
    </row>
    <row r="64" spans="1:10" s="4" customFormat="1" ht="18.75" x14ac:dyDescent="0.3">
      <c r="A64" s="17"/>
      <c r="B64" s="18"/>
      <c r="C64" s="18"/>
      <c r="D64" s="19"/>
      <c r="E64" s="19"/>
      <c r="F64" s="20"/>
    </row>
    <row r="65" spans="1:6" s="3" customFormat="1" ht="18.75" x14ac:dyDescent="0.25">
      <c r="A65" s="17">
        <v>6</v>
      </c>
      <c r="B65" s="17"/>
      <c r="C65" s="17"/>
      <c r="D65" s="19" t="s">
        <v>73</v>
      </c>
      <c r="E65" s="19" t="s">
        <v>266</v>
      </c>
      <c r="F65" s="20">
        <f>SUM(F66:F71)</f>
        <v>182</v>
      </c>
    </row>
    <row r="66" spans="1:6" s="3" customFormat="1" ht="15.75" x14ac:dyDescent="0.25">
      <c r="A66" s="21"/>
      <c r="B66" s="21">
        <v>50</v>
      </c>
      <c r="C66" s="21">
        <v>0</v>
      </c>
      <c r="D66" s="22" t="s">
        <v>157</v>
      </c>
      <c r="E66" s="22" t="s">
        <v>667</v>
      </c>
      <c r="F66" s="23">
        <v>8</v>
      </c>
    </row>
    <row r="67" spans="1:6" s="3" customFormat="1" ht="15.75" x14ac:dyDescent="0.25">
      <c r="A67" s="21"/>
      <c r="B67" s="21">
        <v>51</v>
      </c>
      <c r="C67" s="21">
        <v>0</v>
      </c>
      <c r="D67" s="22" t="s">
        <v>771</v>
      </c>
      <c r="E67" s="22" t="s">
        <v>668</v>
      </c>
      <c r="F67" s="23">
        <v>52</v>
      </c>
    </row>
    <row r="68" spans="1:6" s="3" customFormat="1" ht="15.75" x14ac:dyDescent="0.25">
      <c r="A68" s="21"/>
      <c r="B68" s="21">
        <v>52</v>
      </c>
      <c r="C68" s="21">
        <v>0</v>
      </c>
      <c r="D68" s="22" t="s">
        <v>772</v>
      </c>
      <c r="E68" s="22" t="s">
        <v>669</v>
      </c>
      <c r="F68" s="23">
        <v>40</v>
      </c>
    </row>
    <row r="69" spans="1:6" s="3" customFormat="1" ht="15.75" x14ac:dyDescent="0.25">
      <c r="A69" s="21"/>
      <c r="B69" s="21">
        <v>53</v>
      </c>
      <c r="C69" s="21">
        <v>0</v>
      </c>
      <c r="D69" s="22" t="s">
        <v>525</v>
      </c>
      <c r="E69" s="22" t="s">
        <v>670</v>
      </c>
      <c r="F69" s="23">
        <v>16</v>
      </c>
    </row>
    <row r="70" spans="1:6" s="3" customFormat="1" ht="15.75" x14ac:dyDescent="0.25">
      <c r="A70" s="21"/>
      <c r="B70" s="21">
        <v>54</v>
      </c>
      <c r="C70" s="21">
        <v>0</v>
      </c>
      <c r="D70" s="22" t="s">
        <v>774</v>
      </c>
      <c r="E70" s="22" t="s">
        <v>671</v>
      </c>
      <c r="F70" s="23">
        <v>35</v>
      </c>
    </row>
    <row r="71" spans="1:6" s="3" customFormat="1" ht="15.75" x14ac:dyDescent="0.25">
      <c r="A71" s="21"/>
      <c r="B71" s="21">
        <v>55</v>
      </c>
      <c r="C71" s="21">
        <v>0</v>
      </c>
      <c r="D71" s="22" t="s">
        <v>773</v>
      </c>
      <c r="E71" s="22" t="s">
        <v>672</v>
      </c>
      <c r="F71" s="23">
        <v>31</v>
      </c>
    </row>
    <row r="72" spans="1:6" s="3" customFormat="1" ht="15.75" x14ac:dyDescent="0.25">
      <c r="A72" s="21"/>
      <c r="B72" s="21"/>
      <c r="C72" s="21"/>
      <c r="D72" s="22"/>
      <c r="E72" s="22"/>
      <c r="F72" s="23"/>
    </row>
    <row r="73" spans="1:6" s="4" customFormat="1" ht="18.75" x14ac:dyDescent="0.3">
      <c r="A73" s="21"/>
      <c r="B73" s="21"/>
      <c r="C73" s="21"/>
      <c r="D73" s="22"/>
      <c r="E73" s="22"/>
      <c r="F73" s="23"/>
    </row>
    <row r="74" spans="1:6" s="3" customFormat="1" ht="18.75" x14ac:dyDescent="0.25">
      <c r="A74" s="17">
        <v>7</v>
      </c>
      <c r="B74" s="17"/>
      <c r="C74" s="17"/>
      <c r="D74" s="19" t="s">
        <v>83</v>
      </c>
      <c r="E74" s="19" t="s">
        <v>281</v>
      </c>
      <c r="F74" s="20">
        <f>SUM(F75,F76,F77,F78,F79,F80,F83,F84,F85)</f>
        <v>261</v>
      </c>
    </row>
    <row r="75" spans="1:6" s="3" customFormat="1" ht="31.5" x14ac:dyDescent="0.25">
      <c r="A75" s="21"/>
      <c r="B75" s="21">
        <v>60</v>
      </c>
      <c r="C75" s="21"/>
      <c r="D75" s="22" t="s">
        <v>775</v>
      </c>
      <c r="E75" s="22" t="s">
        <v>673</v>
      </c>
      <c r="F75" s="23">
        <v>30</v>
      </c>
    </row>
    <row r="76" spans="1:6" ht="15.75" x14ac:dyDescent="0.25">
      <c r="A76" s="21"/>
      <c r="B76" s="21">
        <v>61</v>
      </c>
      <c r="C76" s="21"/>
      <c r="D76" s="22" t="s">
        <v>776</v>
      </c>
      <c r="E76" s="22" t="s">
        <v>879</v>
      </c>
      <c r="F76" s="23">
        <v>16</v>
      </c>
    </row>
    <row r="77" spans="1:6" s="3" customFormat="1" ht="15.75" x14ac:dyDescent="0.25">
      <c r="A77" s="21"/>
      <c r="B77" s="21">
        <v>62</v>
      </c>
      <c r="C77" s="21">
        <v>0</v>
      </c>
      <c r="D77" s="22" t="s">
        <v>93</v>
      </c>
      <c r="E77" s="22" t="s">
        <v>676</v>
      </c>
      <c r="F77" s="23">
        <v>11</v>
      </c>
    </row>
    <row r="78" spans="1:6" s="3" customFormat="1" ht="15.75" x14ac:dyDescent="0.25">
      <c r="A78" s="21"/>
      <c r="B78" s="21">
        <v>63</v>
      </c>
      <c r="C78" s="21">
        <v>0</v>
      </c>
      <c r="D78" s="22" t="s">
        <v>777</v>
      </c>
      <c r="E78" s="22" t="s">
        <v>677</v>
      </c>
      <c r="F78" s="23">
        <v>41</v>
      </c>
    </row>
    <row r="79" spans="1:6" s="3" customFormat="1" ht="15.75" x14ac:dyDescent="0.25">
      <c r="A79" s="21"/>
      <c r="B79" s="21">
        <v>64</v>
      </c>
      <c r="C79" s="21">
        <v>0</v>
      </c>
      <c r="D79" s="22" t="s">
        <v>778</v>
      </c>
      <c r="E79" s="22" t="s">
        <v>678</v>
      </c>
      <c r="F79" s="23">
        <v>35</v>
      </c>
    </row>
    <row r="80" spans="1:6" ht="15.75" x14ac:dyDescent="0.25">
      <c r="A80" s="21"/>
      <c r="B80" s="21">
        <v>65</v>
      </c>
      <c r="C80" s="21"/>
      <c r="D80" s="22" t="s">
        <v>779</v>
      </c>
      <c r="E80" s="22" t="s">
        <v>679</v>
      </c>
      <c r="F80" s="22">
        <f>SUM(F81:F82)</f>
        <v>34</v>
      </c>
    </row>
    <row r="81" spans="1:10" x14ac:dyDescent="0.25">
      <c r="A81" s="10"/>
      <c r="B81" s="10"/>
      <c r="C81" s="10">
        <v>0</v>
      </c>
      <c r="D81" s="11" t="s">
        <v>779</v>
      </c>
      <c r="E81" s="11" t="s">
        <v>679</v>
      </c>
      <c r="F81" s="12">
        <v>9</v>
      </c>
    </row>
    <row r="82" spans="1:10" s="3" customFormat="1" ht="15.75" x14ac:dyDescent="0.25">
      <c r="A82" s="10"/>
      <c r="B82" s="10"/>
      <c r="C82" s="10">
        <v>1</v>
      </c>
      <c r="D82" s="11" t="s">
        <v>102</v>
      </c>
      <c r="E82" s="11" t="s">
        <v>680</v>
      </c>
      <c r="F82" s="12">
        <v>25</v>
      </c>
    </row>
    <row r="83" spans="1:10" s="3" customFormat="1" ht="31.5" x14ac:dyDescent="0.25">
      <c r="A83" s="21"/>
      <c r="B83" s="21">
        <v>66</v>
      </c>
      <c r="C83" s="21">
        <v>0</v>
      </c>
      <c r="D83" s="22" t="s">
        <v>400</v>
      </c>
      <c r="E83" s="22" t="s">
        <v>291</v>
      </c>
      <c r="F83" s="23">
        <v>37</v>
      </c>
    </row>
    <row r="84" spans="1:10" s="3" customFormat="1" ht="15.75" x14ac:dyDescent="0.25">
      <c r="A84" s="21"/>
      <c r="B84" s="21">
        <v>67</v>
      </c>
      <c r="C84" s="21">
        <v>0</v>
      </c>
      <c r="D84" s="22" t="s">
        <v>617</v>
      </c>
      <c r="E84" s="22" t="s">
        <v>616</v>
      </c>
      <c r="F84" s="23">
        <v>24</v>
      </c>
    </row>
    <row r="85" spans="1:10" ht="31.5" x14ac:dyDescent="0.25">
      <c r="A85" s="21"/>
      <c r="B85" s="21">
        <v>68</v>
      </c>
      <c r="C85" s="21">
        <v>0</v>
      </c>
      <c r="D85" s="22" t="s">
        <v>782</v>
      </c>
      <c r="E85" s="22" t="s">
        <v>682</v>
      </c>
      <c r="F85" s="23">
        <v>33</v>
      </c>
      <c r="G85" s="3"/>
      <c r="H85" s="3"/>
      <c r="I85" s="3"/>
      <c r="J85" s="3"/>
    </row>
    <row r="86" spans="1:10" ht="15.75" x14ac:dyDescent="0.25">
      <c r="A86" s="21"/>
      <c r="B86" s="21"/>
      <c r="C86" s="21"/>
      <c r="D86" s="22"/>
      <c r="E86" s="22"/>
      <c r="F86" s="23"/>
      <c r="G86" s="3"/>
      <c r="H86" s="3"/>
      <c r="I86" s="3"/>
      <c r="J86" s="3"/>
    </row>
    <row r="87" spans="1:10" s="4" customFormat="1" ht="18.75" x14ac:dyDescent="0.3">
      <c r="A87" s="21"/>
      <c r="B87" s="21"/>
      <c r="C87" s="21"/>
      <c r="D87" s="22"/>
      <c r="E87" s="22"/>
      <c r="F87" s="23"/>
    </row>
    <row r="88" spans="1:10" s="3" customFormat="1" ht="18.75" x14ac:dyDescent="0.25">
      <c r="A88" s="17">
        <v>8</v>
      </c>
      <c r="B88" s="17"/>
      <c r="C88" s="17"/>
      <c r="D88" s="19" t="s">
        <v>783</v>
      </c>
      <c r="E88" s="19" t="s">
        <v>683</v>
      </c>
      <c r="F88" s="20">
        <f>SUM(F89,F90,F91,F100,F107,F108,F111,F114,F115)</f>
        <v>417</v>
      </c>
    </row>
    <row r="89" spans="1:10" s="3" customFormat="1" ht="15.75" x14ac:dyDescent="0.25">
      <c r="A89" s="21"/>
      <c r="B89" s="21">
        <v>70</v>
      </c>
      <c r="C89" s="21">
        <v>0</v>
      </c>
      <c r="D89" s="22" t="s">
        <v>784</v>
      </c>
      <c r="E89" s="22" t="s">
        <v>684</v>
      </c>
      <c r="F89" s="23">
        <v>35</v>
      </c>
    </row>
    <row r="90" spans="1:10" s="3" customFormat="1" ht="15.75" x14ac:dyDescent="0.25">
      <c r="A90" s="21"/>
      <c r="B90" s="21">
        <v>71</v>
      </c>
      <c r="C90" s="21">
        <v>0</v>
      </c>
      <c r="D90" s="22" t="s">
        <v>125</v>
      </c>
      <c r="E90" s="22" t="s">
        <v>316</v>
      </c>
      <c r="F90" s="23">
        <v>14</v>
      </c>
    </row>
    <row r="91" spans="1:10" ht="15.75" x14ac:dyDescent="0.25">
      <c r="A91" s="21"/>
      <c r="B91" s="21">
        <v>72</v>
      </c>
      <c r="C91" s="21">
        <v>0</v>
      </c>
      <c r="D91" s="22" t="s">
        <v>104</v>
      </c>
      <c r="E91" s="22" t="s">
        <v>297</v>
      </c>
      <c r="F91" s="23">
        <f>SUM(F92:F99)</f>
        <v>160</v>
      </c>
    </row>
    <row r="92" spans="1:10" x14ac:dyDescent="0.25">
      <c r="A92" s="10"/>
      <c r="B92" s="10"/>
      <c r="C92" s="10">
        <v>1</v>
      </c>
      <c r="D92" s="11" t="s">
        <v>157</v>
      </c>
      <c r="E92" s="11" t="s">
        <v>667</v>
      </c>
      <c r="F92" s="12">
        <v>25</v>
      </c>
    </row>
    <row r="93" spans="1:10" x14ac:dyDescent="0.25">
      <c r="A93" s="10"/>
      <c r="B93" s="10"/>
      <c r="C93" s="10">
        <v>2</v>
      </c>
      <c r="D93" s="11" t="s">
        <v>106</v>
      </c>
      <c r="E93" s="11" t="s">
        <v>690</v>
      </c>
      <c r="F93" s="11">
        <v>45</v>
      </c>
    </row>
    <row r="94" spans="1:10" x14ac:dyDescent="0.25">
      <c r="A94" s="10"/>
      <c r="B94" s="10"/>
      <c r="C94" s="10">
        <v>3</v>
      </c>
      <c r="D94" s="11" t="s">
        <v>110</v>
      </c>
      <c r="E94" s="11" t="s">
        <v>303</v>
      </c>
      <c r="F94" s="12">
        <v>7</v>
      </c>
    </row>
    <row r="95" spans="1:10" x14ac:dyDescent="0.25">
      <c r="A95" s="10"/>
      <c r="B95" s="10"/>
      <c r="C95" s="10">
        <v>4</v>
      </c>
      <c r="D95" s="11" t="s">
        <v>113</v>
      </c>
      <c r="E95" s="11" t="s">
        <v>686</v>
      </c>
      <c r="F95" s="12">
        <v>18</v>
      </c>
    </row>
    <row r="96" spans="1:10" x14ac:dyDescent="0.25">
      <c r="A96" s="10"/>
      <c r="B96" s="10"/>
      <c r="C96" s="10">
        <v>5</v>
      </c>
      <c r="D96" s="11" t="s">
        <v>787</v>
      </c>
      <c r="E96" s="11" t="s">
        <v>693</v>
      </c>
      <c r="F96" s="12">
        <v>26</v>
      </c>
    </row>
    <row r="97" spans="1:10" x14ac:dyDescent="0.25">
      <c r="A97" s="10"/>
      <c r="B97" s="10"/>
      <c r="C97" s="10">
        <v>6</v>
      </c>
      <c r="D97" s="11" t="s">
        <v>485</v>
      </c>
      <c r="E97" s="11" t="s">
        <v>485</v>
      </c>
      <c r="F97" s="12">
        <v>2</v>
      </c>
    </row>
    <row r="98" spans="1:10" x14ac:dyDescent="0.25">
      <c r="A98" s="10"/>
      <c r="B98" s="10"/>
      <c r="C98" s="10">
        <v>7</v>
      </c>
      <c r="D98" s="11" t="s">
        <v>116</v>
      </c>
      <c r="E98" s="11" t="s">
        <v>687</v>
      </c>
      <c r="F98" s="12">
        <v>23</v>
      </c>
    </row>
    <row r="99" spans="1:10" x14ac:dyDescent="0.25">
      <c r="A99" s="10"/>
      <c r="B99" s="10"/>
      <c r="C99" s="10">
        <v>8</v>
      </c>
      <c r="D99" s="11" t="s">
        <v>788</v>
      </c>
      <c r="E99" s="11" t="s">
        <v>689</v>
      </c>
      <c r="F99" s="12">
        <v>14</v>
      </c>
    </row>
    <row r="100" spans="1:10" ht="15.75" x14ac:dyDescent="0.25">
      <c r="A100" s="10"/>
      <c r="B100" s="21">
        <v>73</v>
      </c>
      <c r="C100" s="21"/>
      <c r="D100" s="22" t="s">
        <v>126</v>
      </c>
      <c r="E100" s="22" t="s">
        <v>319</v>
      </c>
      <c r="F100" s="23">
        <f>SUM(F101:F106)</f>
        <v>64</v>
      </c>
    </row>
    <row r="101" spans="1:10" s="3" customFormat="1" ht="15.75" x14ac:dyDescent="0.25">
      <c r="A101" s="10"/>
      <c r="B101" s="25"/>
      <c r="C101" s="25">
        <v>1</v>
      </c>
      <c r="D101" s="26" t="s">
        <v>847</v>
      </c>
      <c r="E101" s="26" t="s">
        <v>848</v>
      </c>
      <c r="F101" s="27">
        <v>1</v>
      </c>
    </row>
    <row r="102" spans="1:10" s="29" customFormat="1" ht="15.75" x14ac:dyDescent="0.25">
      <c r="A102" s="21"/>
      <c r="B102" s="10"/>
      <c r="C102" s="10">
        <v>2</v>
      </c>
      <c r="D102" s="11" t="s">
        <v>157</v>
      </c>
      <c r="E102" s="11" t="s">
        <v>667</v>
      </c>
      <c r="F102" s="12">
        <v>39</v>
      </c>
    </row>
    <row r="103" spans="1:10" ht="15.75" x14ac:dyDescent="0.25">
      <c r="A103" s="25"/>
      <c r="B103" s="10"/>
      <c r="C103" s="10">
        <v>3</v>
      </c>
      <c r="D103" s="11" t="s">
        <v>429</v>
      </c>
      <c r="E103" s="11" t="s">
        <v>430</v>
      </c>
      <c r="F103" s="12">
        <v>11</v>
      </c>
    </row>
    <row r="104" spans="1:10" x14ac:dyDescent="0.25">
      <c r="A104" s="10"/>
      <c r="B104" s="10"/>
      <c r="C104" s="10">
        <v>4</v>
      </c>
      <c r="D104" s="11" t="s">
        <v>201</v>
      </c>
      <c r="E104" s="11" t="s">
        <v>321</v>
      </c>
      <c r="F104" s="12">
        <v>5</v>
      </c>
    </row>
    <row r="105" spans="1:10" x14ac:dyDescent="0.25">
      <c r="A105" s="10"/>
      <c r="B105" s="10"/>
      <c r="C105" s="10">
        <v>5</v>
      </c>
      <c r="D105" s="11" t="s">
        <v>875</v>
      </c>
      <c r="E105" s="11" t="s">
        <v>876</v>
      </c>
      <c r="F105" s="12">
        <v>1</v>
      </c>
    </row>
    <row r="106" spans="1:10" x14ac:dyDescent="0.25">
      <c r="A106" s="10"/>
      <c r="B106" s="10"/>
      <c r="C106" s="10">
        <v>5</v>
      </c>
      <c r="D106" s="11" t="s">
        <v>789</v>
      </c>
      <c r="E106" s="11" t="s">
        <v>610</v>
      </c>
      <c r="F106" s="12">
        <v>7</v>
      </c>
    </row>
    <row r="107" spans="1:10" ht="15.75" x14ac:dyDescent="0.25">
      <c r="A107" s="10"/>
      <c r="B107" s="21">
        <v>74</v>
      </c>
      <c r="C107" s="21">
        <v>0</v>
      </c>
      <c r="D107" s="22" t="s">
        <v>128</v>
      </c>
      <c r="E107" s="22" t="s">
        <v>128</v>
      </c>
      <c r="F107" s="23">
        <v>33</v>
      </c>
    </row>
    <row r="108" spans="1:10" s="3" customFormat="1" ht="15.75" x14ac:dyDescent="0.25">
      <c r="A108" s="10"/>
      <c r="B108" s="21">
        <v>75</v>
      </c>
      <c r="C108" s="21">
        <v>0</v>
      </c>
      <c r="D108" s="22" t="s">
        <v>129</v>
      </c>
      <c r="E108" s="22" t="s">
        <v>322</v>
      </c>
      <c r="F108" s="23">
        <f>SUM(F109:F110)</f>
        <v>59</v>
      </c>
    </row>
    <row r="109" spans="1:10" s="3" customFormat="1" ht="15.75" x14ac:dyDescent="0.25">
      <c r="A109" s="10"/>
      <c r="B109" s="10"/>
      <c r="C109" s="10">
        <v>0</v>
      </c>
      <c r="D109" s="11" t="s">
        <v>129</v>
      </c>
      <c r="E109" s="11" t="s">
        <v>322</v>
      </c>
      <c r="F109" s="12">
        <v>48</v>
      </c>
    </row>
    <row r="110" spans="1:10" s="3" customFormat="1" ht="15.75" x14ac:dyDescent="0.25">
      <c r="A110" s="10"/>
      <c r="B110" s="10"/>
      <c r="C110" s="10">
        <v>1</v>
      </c>
      <c r="D110" s="11" t="s">
        <v>860</v>
      </c>
      <c r="E110" s="11" t="s">
        <v>870</v>
      </c>
      <c r="F110" s="12">
        <v>11</v>
      </c>
    </row>
    <row r="111" spans="1:10" s="32" customFormat="1" ht="15.75" x14ac:dyDescent="0.25">
      <c r="A111" s="21"/>
      <c r="B111" s="21">
        <v>76</v>
      </c>
      <c r="C111" s="21"/>
      <c r="D111" s="22" t="s">
        <v>131</v>
      </c>
      <c r="E111" s="22" t="s">
        <v>131</v>
      </c>
      <c r="F111" s="23">
        <f>SUM(F112:F113)</f>
        <v>12</v>
      </c>
      <c r="G111" s="3"/>
      <c r="H111" s="3"/>
      <c r="I111" s="3"/>
      <c r="J111" s="3"/>
    </row>
    <row r="112" spans="1:10" s="3" customFormat="1" ht="15.75" x14ac:dyDescent="0.25">
      <c r="A112" s="21"/>
      <c r="B112" s="10"/>
      <c r="C112" s="10">
        <v>0</v>
      </c>
      <c r="D112" s="11" t="s">
        <v>131</v>
      </c>
      <c r="E112" s="11" t="s">
        <v>131</v>
      </c>
      <c r="F112" s="12">
        <v>7</v>
      </c>
    </row>
    <row r="113" spans="1:10" s="3" customFormat="1" ht="15.75" x14ac:dyDescent="0.25">
      <c r="A113" s="21"/>
      <c r="B113" s="10"/>
      <c r="C113" s="10">
        <v>1</v>
      </c>
      <c r="D113" s="11" t="s">
        <v>132</v>
      </c>
      <c r="E113" s="11" t="s">
        <v>323</v>
      </c>
      <c r="F113" s="12">
        <v>5</v>
      </c>
      <c r="G113"/>
      <c r="H113"/>
      <c r="I113"/>
      <c r="J113"/>
    </row>
    <row r="114" spans="1:10" ht="15.75" x14ac:dyDescent="0.25">
      <c r="A114" s="10"/>
      <c r="B114" s="21">
        <v>77</v>
      </c>
      <c r="C114" s="21">
        <v>0</v>
      </c>
      <c r="D114" s="22" t="s">
        <v>133</v>
      </c>
      <c r="E114" s="22" t="s">
        <v>133</v>
      </c>
      <c r="F114" s="23">
        <v>11</v>
      </c>
    </row>
    <row r="115" spans="1:10" s="3" customFormat="1" ht="31.5" x14ac:dyDescent="0.25">
      <c r="A115" s="10"/>
      <c r="B115" s="21">
        <v>78</v>
      </c>
      <c r="C115" s="21"/>
      <c r="D115" s="22" t="s">
        <v>790</v>
      </c>
      <c r="E115" s="22" t="s">
        <v>837</v>
      </c>
      <c r="F115" s="23">
        <v>29</v>
      </c>
    </row>
    <row r="116" spans="1:10" s="3" customFormat="1" ht="15.75" x14ac:dyDescent="0.25">
      <c r="A116" s="10"/>
      <c r="B116" s="10"/>
      <c r="C116" s="10"/>
      <c r="D116" s="11"/>
      <c r="E116" s="11"/>
      <c r="F116" s="12"/>
    </row>
    <row r="117" spans="1:10" s="3" customFormat="1" ht="15.75" x14ac:dyDescent="0.25">
      <c r="A117" s="10"/>
      <c r="B117" s="10"/>
      <c r="C117" s="10"/>
      <c r="D117" s="11"/>
      <c r="E117" s="11"/>
      <c r="F117" s="12"/>
      <c r="G117"/>
      <c r="H117"/>
      <c r="I117"/>
      <c r="J117"/>
    </row>
    <row r="118" spans="1:10" ht="37.5" x14ac:dyDescent="0.25">
      <c r="A118" s="17">
        <v>9</v>
      </c>
      <c r="B118" s="17"/>
      <c r="C118" s="17"/>
      <c r="D118" s="19" t="s">
        <v>791</v>
      </c>
      <c r="E118" s="19" t="s">
        <v>698</v>
      </c>
      <c r="F118" s="20">
        <f>SUM(F119,F120,F124,F128,F132)</f>
        <v>264</v>
      </c>
    </row>
    <row r="119" spans="1:10" s="4" customFormat="1" ht="18.75" x14ac:dyDescent="0.3">
      <c r="A119" s="21"/>
      <c r="B119" s="21">
        <v>80</v>
      </c>
      <c r="C119" s="21">
        <v>0</v>
      </c>
      <c r="D119" s="22" t="s">
        <v>792</v>
      </c>
      <c r="E119" s="22" t="s">
        <v>606</v>
      </c>
      <c r="F119" s="23">
        <v>30</v>
      </c>
    </row>
    <row r="120" spans="1:10" ht="15.75" x14ac:dyDescent="0.25">
      <c r="A120" s="21"/>
      <c r="B120" s="21">
        <v>81</v>
      </c>
      <c r="C120" s="21"/>
      <c r="D120" s="22" t="s">
        <v>137</v>
      </c>
      <c r="E120" s="22" t="s">
        <v>327</v>
      </c>
      <c r="F120" s="23">
        <f>SUM(F121:F123)</f>
        <v>80</v>
      </c>
      <c r="G120" s="3"/>
      <c r="H120" s="3"/>
      <c r="I120" s="3"/>
      <c r="J120" s="3"/>
    </row>
    <row r="121" spans="1:10" ht="15.75" x14ac:dyDescent="0.25">
      <c r="A121" s="10"/>
      <c r="B121" s="10"/>
      <c r="C121" s="10">
        <v>0</v>
      </c>
      <c r="D121" s="11" t="s">
        <v>137</v>
      </c>
      <c r="E121" s="11" t="s">
        <v>327</v>
      </c>
      <c r="F121" s="12">
        <v>6</v>
      </c>
      <c r="G121" s="3"/>
      <c r="H121" s="3"/>
      <c r="I121" s="3"/>
      <c r="J121" s="3"/>
    </row>
    <row r="122" spans="1:10" x14ac:dyDescent="0.25">
      <c r="A122" s="10"/>
      <c r="B122" s="10"/>
      <c r="C122" s="10">
        <v>1</v>
      </c>
      <c r="D122" s="11" t="s">
        <v>793</v>
      </c>
      <c r="E122" s="11" t="s">
        <v>695</v>
      </c>
      <c r="F122" s="12">
        <v>25</v>
      </c>
    </row>
    <row r="123" spans="1:10" x14ac:dyDescent="0.25">
      <c r="A123" s="10"/>
      <c r="B123" s="10"/>
      <c r="C123" s="10">
        <v>2</v>
      </c>
      <c r="D123" s="11" t="s">
        <v>794</v>
      </c>
      <c r="E123" s="11" t="s">
        <v>696</v>
      </c>
      <c r="F123" s="12">
        <v>49</v>
      </c>
    </row>
    <row r="124" spans="1:10" ht="15.75" x14ac:dyDescent="0.25">
      <c r="A124" s="21"/>
      <c r="B124" s="21">
        <v>82</v>
      </c>
      <c r="C124" s="21"/>
      <c r="D124" s="22" t="s">
        <v>138</v>
      </c>
      <c r="E124" s="22" t="s">
        <v>328</v>
      </c>
      <c r="F124" s="23">
        <f>SUM(F125:F127)</f>
        <v>79</v>
      </c>
    </row>
    <row r="125" spans="1:10" s="3" customFormat="1" ht="15.75" x14ac:dyDescent="0.25">
      <c r="A125" s="10"/>
      <c r="B125" s="10"/>
      <c r="C125" s="10">
        <v>0</v>
      </c>
      <c r="D125" s="11" t="s">
        <v>138</v>
      </c>
      <c r="E125" s="11" t="s">
        <v>328</v>
      </c>
      <c r="F125" s="12">
        <v>52</v>
      </c>
    </row>
    <row r="126" spans="1:10" x14ac:dyDescent="0.25">
      <c r="A126" s="10"/>
      <c r="B126" s="10"/>
      <c r="C126" s="10">
        <v>1</v>
      </c>
      <c r="D126" s="11" t="s">
        <v>608</v>
      </c>
      <c r="E126" s="11" t="s">
        <v>697</v>
      </c>
      <c r="F126" s="12">
        <v>24</v>
      </c>
    </row>
    <row r="127" spans="1:10" x14ac:dyDescent="0.25">
      <c r="A127" s="10"/>
      <c r="B127" s="10"/>
      <c r="C127" s="10">
        <v>2</v>
      </c>
      <c r="D127" s="11" t="s">
        <v>795</v>
      </c>
      <c r="E127" s="11" t="s">
        <v>887</v>
      </c>
      <c r="F127" s="12">
        <v>3</v>
      </c>
    </row>
    <row r="128" spans="1:10" ht="15.75" x14ac:dyDescent="0.25">
      <c r="A128" s="21"/>
      <c r="B128" s="21">
        <v>83</v>
      </c>
      <c r="C128" s="21"/>
      <c r="D128" s="22" t="s">
        <v>139</v>
      </c>
      <c r="E128" s="22" t="s">
        <v>331</v>
      </c>
      <c r="F128" s="23">
        <f>SUM(F129:F131)</f>
        <v>68</v>
      </c>
    </row>
    <row r="129" spans="1:10" s="3" customFormat="1" ht="15.75" x14ac:dyDescent="0.25">
      <c r="A129" s="10"/>
      <c r="B129" s="10"/>
      <c r="C129" s="10">
        <v>0</v>
      </c>
      <c r="D129" s="11" t="s">
        <v>139</v>
      </c>
      <c r="E129" s="11" t="s">
        <v>331</v>
      </c>
      <c r="F129" s="12">
        <v>34</v>
      </c>
    </row>
    <row r="130" spans="1:10" x14ac:dyDescent="0.25">
      <c r="A130" s="10"/>
      <c r="B130" s="10"/>
      <c r="C130" s="10">
        <v>1</v>
      </c>
      <c r="D130" s="11" t="s">
        <v>140</v>
      </c>
      <c r="E130" s="11" t="s">
        <v>333</v>
      </c>
      <c r="F130" s="12">
        <v>22</v>
      </c>
    </row>
    <row r="131" spans="1:10" s="31" customFormat="1" x14ac:dyDescent="0.25">
      <c r="A131" s="10"/>
      <c r="B131" s="10"/>
      <c r="C131" s="10">
        <v>2</v>
      </c>
      <c r="D131" s="11" t="s">
        <v>854</v>
      </c>
      <c r="E131" s="11" t="s">
        <v>336</v>
      </c>
      <c r="F131" s="12">
        <v>12</v>
      </c>
      <c r="G131"/>
      <c r="H131"/>
      <c r="I131"/>
      <c r="J131"/>
    </row>
    <row r="132" spans="1:10" ht="15.75" x14ac:dyDescent="0.25">
      <c r="A132" s="21"/>
      <c r="B132" s="21">
        <v>84</v>
      </c>
      <c r="C132" s="21">
        <v>0</v>
      </c>
      <c r="D132" s="22" t="s">
        <v>796</v>
      </c>
      <c r="E132" s="22" t="s">
        <v>699</v>
      </c>
      <c r="F132" s="23">
        <v>7</v>
      </c>
    </row>
    <row r="133" spans="1:10" s="3" customFormat="1" ht="15.75" x14ac:dyDescent="0.25">
      <c r="A133" s="21"/>
      <c r="B133" s="21"/>
      <c r="C133" s="21"/>
      <c r="D133" s="22"/>
      <c r="E133" s="22"/>
      <c r="F133" s="23"/>
    </row>
    <row r="134" spans="1:10" s="3" customFormat="1" ht="15.75" x14ac:dyDescent="0.25">
      <c r="A134" s="10"/>
      <c r="B134" s="10"/>
      <c r="C134" s="10"/>
      <c r="D134" s="11"/>
      <c r="E134" s="11"/>
      <c r="F134" s="12"/>
    </row>
    <row r="135" spans="1:10" s="3" customFormat="1" ht="18.75" x14ac:dyDescent="0.25">
      <c r="A135" s="17">
        <v>10</v>
      </c>
      <c r="B135" s="17"/>
      <c r="C135" s="17"/>
      <c r="D135" s="19" t="s">
        <v>145</v>
      </c>
      <c r="E135" s="19" t="s">
        <v>339</v>
      </c>
      <c r="F135" s="20">
        <f>SUM(F136:F137,F140,F143:F148)</f>
        <v>201</v>
      </c>
      <c r="G135"/>
      <c r="H135"/>
      <c r="I135"/>
      <c r="J135"/>
    </row>
    <row r="136" spans="1:10" s="4" customFormat="1" ht="18.75" x14ac:dyDescent="0.3">
      <c r="A136" s="41"/>
      <c r="B136" s="21">
        <v>90</v>
      </c>
      <c r="C136" s="21">
        <v>0</v>
      </c>
      <c r="D136" s="22" t="s">
        <v>157</v>
      </c>
      <c r="E136" s="22" t="s">
        <v>667</v>
      </c>
      <c r="F136" s="23">
        <v>3</v>
      </c>
    </row>
    <row r="137" spans="1:10" s="32" customFormat="1" ht="31.5" x14ac:dyDescent="0.25">
      <c r="A137" s="21"/>
      <c r="B137" s="21">
        <v>91</v>
      </c>
      <c r="C137" s="21"/>
      <c r="D137" s="22" t="s">
        <v>797</v>
      </c>
      <c r="E137" s="22" t="s">
        <v>700</v>
      </c>
      <c r="F137" s="23">
        <f>SUM(F138:F139)</f>
        <v>49</v>
      </c>
    </row>
    <row r="138" spans="1:10" ht="30" x14ac:dyDescent="0.25">
      <c r="A138" s="10"/>
      <c r="B138" s="10"/>
      <c r="C138" s="10">
        <v>0</v>
      </c>
      <c r="D138" s="11" t="s">
        <v>797</v>
      </c>
      <c r="E138" s="11" t="s">
        <v>700</v>
      </c>
      <c r="F138" s="12">
        <v>30</v>
      </c>
      <c r="G138" s="3"/>
      <c r="H138" s="3"/>
      <c r="I138" s="3"/>
      <c r="J138" s="3"/>
    </row>
    <row r="139" spans="1:10" x14ac:dyDescent="0.25">
      <c r="A139" s="10"/>
      <c r="B139" s="10"/>
      <c r="C139" s="10">
        <v>1</v>
      </c>
      <c r="D139" s="11" t="s">
        <v>58</v>
      </c>
      <c r="E139" s="11" t="s">
        <v>396</v>
      </c>
      <c r="F139" s="12">
        <v>19</v>
      </c>
    </row>
    <row r="140" spans="1:10" ht="31.5" x14ac:dyDescent="0.25">
      <c r="A140" s="21"/>
      <c r="B140" s="21">
        <v>92</v>
      </c>
      <c r="C140" s="21"/>
      <c r="D140" s="22" t="s">
        <v>798</v>
      </c>
      <c r="E140" s="22" t="s">
        <v>701</v>
      </c>
      <c r="F140" s="23">
        <f>SUM(F141:F142)</f>
        <v>17</v>
      </c>
    </row>
    <row r="141" spans="1:10" ht="30" x14ac:dyDescent="0.25">
      <c r="A141" s="10"/>
      <c r="B141" s="10"/>
      <c r="C141" s="10">
        <v>0</v>
      </c>
      <c r="D141" s="11" t="s">
        <v>148</v>
      </c>
      <c r="E141" s="11" t="s">
        <v>701</v>
      </c>
      <c r="F141" s="12">
        <v>12</v>
      </c>
      <c r="G141" s="3"/>
      <c r="H141" s="3"/>
      <c r="I141" s="3"/>
      <c r="J141" s="3"/>
    </row>
    <row r="142" spans="1:10" x14ac:dyDescent="0.25">
      <c r="A142" s="10"/>
      <c r="B142" s="10"/>
      <c r="C142" s="10">
        <v>1</v>
      </c>
      <c r="D142" s="11" t="s">
        <v>149</v>
      </c>
      <c r="E142" s="11" t="s">
        <v>341</v>
      </c>
      <c r="F142" s="12">
        <v>5</v>
      </c>
    </row>
    <row r="143" spans="1:10" ht="15.75" x14ac:dyDescent="0.25">
      <c r="A143" s="21"/>
      <c r="B143" s="21">
        <v>93</v>
      </c>
      <c r="C143" s="21">
        <v>0</v>
      </c>
      <c r="D143" s="22" t="s">
        <v>738</v>
      </c>
      <c r="E143" s="22" t="s">
        <v>702</v>
      </c>
      <c r="F143" s="23">
        <v>7</v>
      </c>
    </row>
    <row r="144" spans="1:10" s="32" customFormat="1" ht="15.75" x14ac:dyDescent="0.25">
      <c r="A144" s="21"/>
      <c r="B144" s="21">
        <v>94</v>
      </c>
      <c r="C144" s="21">
        <v>0</v>
      </c>
      <c r="D144" s="22" t="s">
        <v>799</v>
      </c>
      <c r="E144" s="22" t="s">
        <v>342</v>
      </c>
      <c r="F144" s="23">
        <v>20</v>
      </c>
      <c r="G144" s="3"/>
      <c r="H144" s="3"/>
      <c r="I144" s="3"/>
      <c r="J144" s="3"/>
    </row>
    <row r="145" spans="1:10" s="3" customFormat="1" ht="15.75" x14ac:dyDescent="0.25">
      <c r="A145" s="21"/>
      <c r="B145" s="21">
        <v>95</v>
      </c>
      <c r="C145" s="21">
        <v>0</v>
      </c>
      <c r="D145" s="22" t="s">
        <v>800</v>
      </c>
      <c r="E145" s="22" t="s">
        <v>226</v>
      </c>
      <c r="F145" s="23">
        <v>55</v>
      </c>
    </row>
    <row r="146" spans="1:10" s="3" customFormat="1" ht="15.75" x14ac:dyDescent="0.25">
      <c r="A146" s="21"/>
      <c r="B146" s="21">
        <v>96</v>
      </c>
      <c r="C146" s="21">
        <v>0</v>
      </c>
      <c r="D146" s="22" t="s">
        <v>801</v>
      </c>
      <c r="E146" s="22" t="s">
        <v>703</v>
      </c>
      <c r="F146" s="23">
        <v>10</v>
      </c>
    </row>
    <row r="147" spans="1:10" s="3" customFormat="1" ht="31.5" x14ac:dyDescent="0.25">
      <c r="A147" s="21"/>
      <c r="B147" s="21">
        <v>97</v>
      </c>
      <c r="C147" s="21">
        <v>0</v>
      </c>
      <c r="D147" s="22" t="s">
        <v>802</v>
      </c>
      <c r="E147" s="22" t="s">
        <v>704</v>
      </c>
      <c r="F147" s="23">
        <v>28</v>
      </c>
    </row>
    <row r="148" spans="1:10" s="3" customFormat="1" ht="15.75" x14ac:dyDescent="0.25">
      <c r="A148" s="21"/>
      <c r="B148" s="21">
        <v>98</v>
      </c>
      <c r="C148" s="21">
        <v>0</v>
      </c>
      <c r="D148" s="22" t="s">
        <v>803</v>
      </c>
      <c r="E148" s="22" t="s">
        <v>705</v>
      </c>
      <c r="F148" s="23">
        <v>12</v>
      </c>
    </row>
    <row r="149" spans="1:10" s="3" customFormat="1" ht="15.75" x14ac:dyDescent="0.25">
      <c r="A149" s="10"/>
      <c r="B149" s="10"/>
      <c r="C149" s="10"/>
      <c r="D149" s="11"/>
      <c r="E149" s="11"/>
      <c r="F149" s="12"/>
    </row>
    <row r="150" spans="1:10" s="3" customFormat="1" ht="15.75" x14ac:dyDescent="0.25">
      <c r="A150" s="21"/>
      <c r="B150" s="21"/>
      <c r="C150" s="21"/>
      <c r="D150" s="22"/>
      <c r="E150" s="22"/>
      <c r="F150" s="23"/>
      <c r="G150"/>
      <c r="H150"/>
      <c r="I150"/>
      <c r="J150"/>
    </row>
    <row r="151" spans="1:10" s="3" customFormat="1" ht="18.75" x14ac:dyDescent="0.25">
      <c r="A151" s="17">
        <v>11</v>
      </c>
      <c r="B151" s="17"/>
      <c r="C151" s="17"/>
      <c r="D151" s="19" t="s">
        <v>804</v>
      </c>
      <c r="E151" s="19" t="s">
        <v>706</v>
      </c>
      <c r="F151" s="20">
        <f>SUM(F152:F154)</f>
        <v>51</v>
      </c>
    </row>
    <row r="152" spans="1:10" s="4" customFormat="1" ht="18.75" x14ac:dyDescent="0.3">
      <c r="A152" s="21"/>
      <c r="B152" s="21">
        <v>100</v>
      </c>
      <c r="C152" s="21">
        <v>0</v>
      </c>
      <c r="D152" s="22" t="s">
        <v>157</v>
      </c>
      <c r="E152" s="22" t="s">
        <v>667</v>
      </c>
      <c r="F152" s="23">
        <v>14</v>
      </c>
    </row>
    <row r="153" spans="1:10" s="3" customFormat="1" ht="15.75" x14ac:dyDescent="0.25">
      <c r="A153" s="21"/>
      <c r="B153" s="21">
        <v>101</v>
      </c>
      <c r="C153" s="21">
        <v>0</v>
      </c>
      <c r="D153" s="22" t="s">
        <v>158</v>
      </c>
      <c r="E153" s="22" t="s">
        <v>707</v>
      </c>
      <c r="F153" s="23">
        <v>18</v>
      </c>
    </row>
    <row r="154" spans="1:10" s="3" customFormat="1" ht="15.75" x14ac:dyDescent="0.25">
      <c r="A154" s="21"/>
      <c r="B154" s="21">
        <v>102</v>
      </c>
      <c r="C154" s="21">
        <v>0</v>
      </c>
      <c r="D154" s="22" t="s">
        <v>159</v>
      </c>
      <c r="E154" s="22" t="s">
        <v>352</v>
      </c>
      <c r="F154" s="23">
        <v>19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8.75" x14ac:dyDescent="0.25">
      <c r="A157" s="17">
        <v>12</v>
      </c>
      <c r="B157" s="17"/>
      <c r="C157" s="17"/>
      <c r="D157" s="19" t="s">
        <v>805</v>
      </c>
      <c r="E157" s="19" t="s">
        <v>714</v>
      </c>
      <c r="F157" s="20">
        <f>SUM(F158,F159,F163,F164)</f>
        <v>217</v>
      </c>
    </row>
    <row r="158" spans="1:10" s="4" customFormat="1" ht="18.75" x14ac:dyDescent="0.3">
      <c r="A158" s="21"/>
      <c r="B158" s="21">
        <v>110</v>
      </c>
      <c r="C158" s="21">
        <v>0</v>
      </c>
      <c r="D158" s="22" t="s">
        <v>806</v>
      </c>
      <c r="E158" s="22" t="s">
        <v>708</v>
      </c>
      <c r="F158" s="23">
        <v>11</v>
      </c>
    </row>
    <row r="159" spans="1:10" s="3" customFormat="1" ht="15.75" x14ac:dyDescent="0.25">
      <c r="A159" s="21"/>
      <c r="B159" s="21">
        <v>111</v>
      </c>
      <c r="C159" s="21"/>
      <c r="D159" s="22" t="s">
        <v>807</v>
      </c>
      <c r="E159" s="22" t="s">
        <v>709</v>
      </c>
      <c r="F159" s="23">
        <f>SUM(F160:F162)</f>
        <v>98</v>
      </c>
    </row>
    <row r="160" spans="1:10" s="3" customFormat="1" ht="15.75" x14ac:dyDescent="0.25">
      <c r="A160" s="10"/>
      <c r="B160" s="10"/>
      <c r="C160" s="10">
        <v>1</v>
      </c>
      <c r="D160" s="11" t="s">
        <v>162</v>
      </c>
      <c r="E160" s="33" t="s">
        <v>710</v>
      </c>
      <c r="F160" s="12">
        <v>41</v>
      </c>
    </row>
    <row r="161" spans="1:10" x14ac:dyDescent="0.25">
      <c r="A161" s="10"/>
      <c r="B161" s="10"/>
      <c r="C161" s="10">
        <v>2</v>
      </c>
      <c r="D161" s="11" t="s">
        <v>808</v>
      </c>
      <c r="E161" s="11" t="s">
        <v>711</v>
      </c>
      <c r="F161" s="12">
        <v>19</v>
      </c>
    </row>
    <row r="162" spans="1:10" s="31" customFormat="1" x14ac:dyDescent="0.25">
      <c r="A162" s="10"/>
      <c r="B162" s="10"/>
      <c r="C162" s="10">
        <v>3</v>
      </c>
      <c r="D162" s="11" t="s">
        <v>164</v>
      </c>
      <c r="E162" s="11" t="s">
        <v>519</v>
      </c>
      <c r="F162" s="12">
        <v>38</v>
      </c>
      <c r="G162"/>
      <c r="H162"/>
      <c r="I162"/>
      <c r="J162"/>
    </row>
    <row r="163" spans="1:10" ht="31.5" x14ac:dyDescent="0.25">
      <c r="A163" s="21"/>
      <c r="B163" s="21">
        <v>112</v>
      </c>
      <c r="C163" s="21">
        <v>0</v>
      </c>
      <c r="D163" s="22" t="s">
        <v>809</v>
      </c>
      <c r="E163" s="22" t="s">
        <v>712</v>
      </c>
      <c r="F163" s="23">
        <v>45</v>
      </c>
    </row>
    <row r="164" spans="1:10" s="3" customFormat="1" ht="15.75" x14ac:dyDescent="0.25">
      <c r="A164" s="21"/>
      <c r="B164" s="21">
        <v>113</v>
      </c>
      <c r="C164" s="21"/>
      <c r="D164" s="22" t="s">
        <v>166</v>
      </c>
      <c r="E164" s="22" t="s">
        <v>166</v>
      </c>
      <c r="F164" s="23">
        <f>SUM(F165:F166)</f>
        <v>63</v>
      </c>
    </row>
    <row r="165" spans="1:10" s="3" customFormat="1" ht="15.75" x14ac:dyDescent="0.25">
      <c r="A165" s="10"/>
      <c r="B165" s="10"/>
      <c r="C165" s="10">
        <v>0</v>
      </c>
      <c r="D165" s="11" t="s">
        <v>166</v>
      </c>
      <c r="E165" s="11" t="s">
        <v>166</v>
      </c>
      <c r="F165" s="12">
        <v>57</v>
      </c>
    </row>
    <row r="166" spans="1:10" x14ac:dyDescent="0.25">
      <c r="A166" s="10"/>
      <c r="B166" s="10"/>
      <c r="C166" s="10">
        <v>1</v>
      </c>
      <c r="D166" s="11" t="s">
        <v>169</v>
      </c>
      <c r="E166" s="11" t="s">
        <v>169</v>
      </c>
      <c r="F166" s="12">
        <v>6</v>
      </c>
    </row>
    <row r="167" spans="1:10" ht="15.75" x14ac:dyDescent="0.25">
      <c r="A167" s="21"/>
      <c r="B167" s="21"/>
      <c r="C167" s="21"/>
      <c r="D167" s="22"/>
      <c r="E167" s="22"/>
      <c r="F167" s="23"/>
    </row>
    <row r="168" spans="1:10" ht="15.75" x14ac:dyDescent="0.25">
      <c r="A168" s="21"/>
      <c r="B168" s="21"/>
      <c r="C168" s="21"/>
      <c r="D168" s="22"/>
      <c r="E168" s="22"/>
      <c r="F168" s="23"/>
      <c r="G168" s="3"/>
      <c r="H168" s="3"/>
      <c r="I168" s="3"/>
      <c r="J168" s="3"/>
    </row>
    <row r="169" spans="1:10" ht="37.5" x14ac:dyDescent="0.25">
      <c r="A169" s="17">
        <v>13</v>
      </c>
      <c r="B169" s="17"/>
      <c r="C169" s="17"/>
      <c r="D169" s="19" t="s">
        <v>811</v>
      </c>
      <c r="E169" s="19" t="s">
        <v>840</v>
      </c>
      <c r="F169" s="20">
        <f>SUM(F170,F171,F174,F175,F178,F179,F182,F183)</f>
        <v>262</v>
      </c>
      <c r="G169" s="3"/>
      <c r="H169" s="3"/>
      <c r="I169" s="3"/>
      <c r="J169" s="3"/>
    </row>
    <row r="170" spans="1:10" s="4" customFormat="1" ht="18.75" x14ac:dyDescent="0.3">
      <c r="A170" s="21"/>
      <c r="B170" s="21">
        <v>120</v>
      </c>
      <c r="C170" s="21">
        <v>0</v>
      </c>
      <c r="D170" s="22" t="s">
        <v>157</v>
      </c>
      <c r="E170" s="22" t="s">
        <v>667</v>
      </c>
      <c r="F170" s="23">
        <v>6</v>
      </c>
    </row>
    <row r="171" spans="1:10" s="6" customFormat="1" ht="18.75" x14ac:dyDescent="0.3">
      <c r="A171" s="21"/>
      <c r="B171" s="21">
        <v>121</v>
      </c>
      <c r="C171" s="21"/>
      <c r="D171" s="22" t="s">
        <v>812</v>
      </c>
      <c r="E171" s="22" t="s">
        <v>715</v>
      </c>
      <c r="F171" s="23">
        <f>SUM(F172:F173)</f>
        <v>29</v>
      </c>
      <c r="G171" s="3"/>
      <c r="H171" s="3"/>
      <c r="I171" s="3"/>
      <c r="J171" s="3"/>
    </row>
    <row r="172" spans="1:10" s="3" customFormat="1" ht="15.75" x14ac:dyDescent="0.25">
      <c r="A172" s="10"/>
      <c r="B172" s="10"/>
      <c r="C172" s="10">
        <v>0</v>
      </c>
      <c r="D172" s="11" t="s">
        <v>813</v>
      </c>
      <c r="E172" s="11" t="s">
        <v>716</v>
      </c>
      <c r="F172" s="12">
        <v>20</v>
      </c>
    </row>
    <row r="173" spans="1:10" x14ac:dyDescent="0.25">
      <c r="A173" s="10"/>
      <c r="B173" s="10"/>
      <c r="C173" s="10">
        <v>1</v>
      </c>
      <c r="D173" s="11" t="s">
        <v>184</v>
      </c>
      <c r="E173" s="11" t="s">
        <v>717</v>
      </c>
      <c r="F173" s="12">
        <v>9</v>
      </c>
    </row>
    <row r="174" spans="1:10" ht="15.75" x14ac:dyDescent="0.25">
      <c r="A174" s="21"/>
      <c r="B174" s="21">
        <v>122</v>
      </c>
      <c r="C174" s="21">
        <v>0</v>
      </c>
      <c r="D174" s="22" t="s">
        <v>814</v>
      </c>
      <c r="E174" s="22" t="s">
        <v>718</v>
      </c>
      <c r="F174" s="23">
        <v>24</v>
      </c>
    </row>
    <row r="175" spans="1:10" ht="15.75" x14ac:dyDescent="0.25">
      <c r="A175" s="21"/>
      <c r="B175" s="21">
        <v>123</v>
      </c>
      <c r="C175" s="21">
        <v>0</v>
      </c>
      <c r="D175" s="22" t="s">
        <v>186</v>
      </c>
      <c r="E175" s="22" t="s">
        <v>377</v>
      </c>
      <c r="F175" s="23">
        <f>SUM(F176:F177)</f>
        <v>55</v>
      </c>
    </row>
    <row r="176" spans="1:10" s="3" customFormat="1" ht="15.75" x14ac:dyDescent="0.25">
      <c r="A176" s="25"/>
      <c r="B176" s="25"/>
      <c r="C176" s="25">
        <v>1</v>
      </c>
      <c r="D176" s="26" t="s">
        <v>187</v>
      </c>
      <c r="E176" s="26" t="s">
        <v>378</v>
      </c>
      <c r="F176" s="27">
        <v>24</v>
      </c>
    </row>
    <row r="177" spans="1:6" s="29" customFormat="1" ht="15.75" x14ac:dyDescent="0.25">
      <c r="A177" s="25"/>
      <c r="B177" s="25"/>
      <c r="C177" s="25">
        <v>2</v>
      </c>
      <c r="D177" s="26" t="s">
        <v>188</v>
      </c>
      <c r="E177" s="26" t="s">
        <v>379</v>
      </c>
      <c r="F177" s="27">
        <v>31</v>
      </c>
    </row>
    <row r="178" spans="1:6" s="29" customFormat="1" ht="15.75" x14ac:dyDescent="0.25">
      <c r="A178" s="21"/>
      <c r="B178" s="21">
        <v>124</v>
      </c>
      <c r="C178" s="21">
        <v>0</v>
      </c>
      <c r="D178" s="22" t="s">
        <v>816</v>
      </c>
      <c r="E178" s="22" t="s">
        <v>721</v>
      </c>
      <c r="F178" s="23">
        <v>42</v>
      </c>
    </row>
    <row r="179" spans="1:6" s="3" customFormat="1" ht="15.75" x14ac:dyDescent="0.25">
      <c r="A179" s="34"/>
      <c r="B179" s="34">
        <v>125</v>
      </c>
      <c r="C179" s="34"/>
      <c r="D179" s="35" t="s">
        <v>742</v>
      </c>
      <c r="E179" s="35" t="s">
        <v>739</v>
      </c>
      <c r="F179" s="23">
        <f>SUM(F180:F181)</f>
        <v>35</v>
      </c>
    </row>
    <row r="180" spans="1:6" s="3" customFormat="1" ht="15.75" x14ac:dyDescent="0.25">
      <c r="A180" s="1"/>
      <c r="B180" s="1"/>
      <c r="C180" s="1">
        <v>0</v>
      </c>
      <c r="D180" s="7" t="s">
        <v>742</v>
      </c>
      <c r="E180" s="7" t="s">
        <v>739</v>
      </c>
      <c r="F180" s="12">
        <v>27</v>
      </c>
    </row>
    <row r="181" spans="1:6" x14ac:dyDescent="0.25">
      <c r="C181" s="1">
        <v>1</v>
      </c>
      <c r="D181" s="7" t="s">
        <v>740</v>
      </c>
      <c r="E181" s="7" t="s">
        <v>741</v>
      </c>
      <c r="F181" s="12">
        <v>8</v>
      </c>
    </row>
    <row r="182" spans="1:6" ht="15.75" x14ac:dyDescent="0.25">
      <c r="A182" s="34"/>
      <c r="B182" s="34">
        <v>126</v>
      </c>
      <c r="C182" s="34">
        <v>0</v>
      </c>
      <c r="D182" s="35" t="s">
        <v>102</v>
      </c>
      <c r="E182" s="35" t="s">
        <v>296</v>
      </c>
      <c r="F182" s="3">
        <v>22</v>
      </c>
    </row>
    <row r="183" spans="1:6" ht="15.75" x14ac:dyDescent="0.25">
      <c r="A183" s="34"/>
      <c r="B183" s="34">
        <v>127</v>
      </c>
      <c r="C183" s="34">
        <v>0</v>
      </c>
      <c r="D183" s="35" t="s">
        <v>181</v>
      </c>
      <c r="E183" s="35" t="s">
        <v>372</v>
      </c>
      <c r="F183" s="3">
        <v>49</v>
      </c>
    </row>
    <row r="184" spans="1:6" s="3" customFormat="1" ht="15.75" x14ac:dyDescent="0.25">
      <c r="A184" s="1"/>
      <c r="B184" s="1"/>
      <c r="C184" s="1"/>
      <c r="D184" s="7"/>
      <c r="E184" s="7"/>
      <c r="F184"/>
    </row>
    <row r="186" spans="1:6" ht="18.75" x14ac:dyDescent="0.3">
      <c r="A186" s="36">
        <v>14</v>
      </c>
      <c r="B186" s="36"/>
      <c r="C186" s="36"/>
      <c r="D186" s="37" t="s">
        <v>818</v>
      </c>
      <c r="E186" s="37" t="s">
        <v>722</v>
      </c>
      <c r="F186" s="4">
        <f>SUM(F187:F191)</f>
        <v>108</v>
      </c>
    </row>
    <row r="187" spans="1:6" s="4" customFormat="1" ht="31.5" x14ac:dyDescent="0.3">
      <c r="A187" s="21"/>
      <c r="B187" s="21">
        <v>130</v>
      </c>
      <c r="C187" s="21">
        <v>0</v>
      </c>
      <c r="D187" s="22" t="s">
        <v>872</v>
      </c>
      <c r="E187" s="22" t="s">
        <v>871</v>
      </c>
      <c r="F187" s="23">
        <v>12</v>
      </c>
    </row>
    <row r="188" spans="1:6" s="23" customFormat="1" ht="31.5" x14ac:dyDescent="0.25">
      <c r="A188" s="21"/>
      <c r="B188" s="21">
        <v>131</v>
      </c>
      <c r="C188" s="21">
        <v>0</v>
      </c>
      <c r="D188" s="22" t="s">
        <v>820</v>
      </c>
      <c r="E188" s="22" t="s">
        <v>723</v>
      </c>
      <c r="F188" s="23">
        <v>27</v>
      </c>
    </row>
    <row r="189" spans="1:6" s="23" customFormat="1" ht="31.5" x14ac:dyDescent="0.25">
      <c r="A189" s="21"/>
      <c r="B189" s="21">
        <v>132</v>
      </c>
      <c r="C189" s="21">
        <v>0</v>
      </c>
      <c r="D189" s="22" t="s">
        <v>821</v>
      </c>
      <c r="E189" s="22" t="s">
        <v>728</v>
      </c>
      <c r="F189" s="23">
        <v>30</v>
      </c>
    </row>
    <row r="190" spans="1:6" s="23" customFormat="1" ht="15.75" x14ac:dyDescent="0.25">
      <c r="A190" s="21"/>
      <c r="B190" s="21">
        <v>133</v>
      </c>
      <c r="C190" s="21">
        <v>0</v>
      </c>
      <c r="D190" s="22" t="s">
        <v>724</v>
      </c>
      <c r="E190" s="22" t="s">
        <v>724</v>
      </c>
      <c r="F190" s="23">
        <v>8</v>
      </c>
    </row>
    <row r="191" spans="1:6" s="23" customFormat="1" ht="15.75" x14ac:dyDescent="0.25">
      <c r="A191" s="21"/>
      <c r="B191" s="21">
        <v>134</v>
      </c>
      <c r="C191" s="21">
        <v>0</v>
      </c>
      <c r="D191" s="22" t="s">
        <v>822</v>
      </c>
      <c r="E191" s="22" t="s">
        <v>725</v>
      </c>
      <c r="F191" s="23">
        <v>31</v>
      </c>
    </row>
    <row r="192" spans="1:6" s="23" customFormat="1" ht="15.75" x14ac:dyDescent="0.25">
      <c r="A192" s="1"/>
      <c r="B192" s="1"/>
      <c r="C192" s="1"/>
      <c r="D192" s="7"/>
      <c r="E192" s="7"/>
      <c r="F19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867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SUM(F4,F18,F35,F51,F58,F67,F76,F95,F128,F145,F161,F167,F179,F196)</f>
        <v>3453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363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80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66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14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31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12">
        <v>11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20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60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68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80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29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353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72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71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86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30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55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76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70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6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43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29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14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76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282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69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39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21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9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57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65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55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10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58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54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4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14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19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85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19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39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14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13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157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11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65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29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11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15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26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166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34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38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13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26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39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SUM(F77,F80,F84,F85,F86,F87,F90,F91,F92)</f>
        <v>341</v>
      </c>
    </row>
    <row r="77" spans="1:10" s="3" customFormat="1" ht="31.5" x14ac:dyDescent="0.25">
      <c r="A77" s="21"/>
      <c r="B77" s="21">
        <v>60</v>
      </c>
      <c r="C77" s="21"/>
      <c r="D77" s="22" t="s">
        <v>775</v>
      </c>
      <c r="E77" s="22" t="s">
        <v>673</v>
      </c>
      <c r="F77" s="23">
        <f>SUM(F78:F79)</f>
        <v>33</v>
      </c>
    </row>
    <row r="78" spans="1:10" s="3" customFormat="1" ht="30" x14ac:dyDescent="0.25">
      <c r="A78" s="21"/>
      <c r="B78" s="21"/>
      <c r="C78" s="10">
        <v>0</v>
      </c>
      <c r="D78" s="11" t="s">
        <v>775</v>
      </c>
      <c r="E78" s="11" t="s">
        <v>673</v>
      </c>
      <c r="F78" s="12">
        <v>19</v>
      </c>
    </row>
    <row r="79" spans="1:10" s="3" customFormat="1" ht="15.75" x14ac:dyDescent="0.25">
      <c r="A79" s="21"/>
      <c r="B79" s="21"/>
      <c r="C79" s="10">
        <v>1</v>
      </c>
      <c r="D79" s="11" t="s">
        <v>874</v>
      </c>
      <c r="E79" s="11" t="s">
        <v>873</v>
      </c>
      <c r="F79" s="12">
        <v>14</v>
      </c>
    </row>
    <row r="80" spans="1:10" ht="15.75" x14ac:dyDescent="0.25">
      <c r="A80" s="21"/>
      <c r="B80" s="21">
        <v>61</v>
      </c>
      <c r="C80" s="21"/>
      <c r="D80" s="22" t="s">
        <v>776</v>
      </c>
      <c r="E80" s="22" t="s">
        <v>879</v>
      </c>
      <c r="F80" s="23">
        <f>SUM(F81:F83)</f>
        <v>27</v>
      </c>
    </row>
    <row r="81" spans="1:10" x14ac:dyDescent="0.25">
      <c r="A81" s="10"/>
      <c r="B81" s="10"/>
      <c r="C81" s="10">
        <v>0</v>
      </c>
      <c r="D81" s="11" t="s">
        <v>776</v>
      </c>
      <c r="E81" s="11" t="s">
        <v>674</v>
      </c>
      <c r="F81" s="12">
        <v>13</v>
      </c>
    </row>
    <row r="82" spans="1:10" x14ac:dyDescent="0.25">
      <c r="A82" s="10"/>
      <c r="B82" s="10"/>
      <c r="C82" s="10">
        <v>1</v>
      </c>
      <c r="D82" s="11" t="s">
        <v>824</v>
      </c>
      <c r="E82" s="11" t="s">
        <v>675</v>
      </c>
      <c r="F82" s="12">
        <v>9</v>
      </c>
    </row>
    <row r="83" spans="1:10" s="3" customFormat="1" ht="15.75" x14ac:dyDescent="0.25">
      <c r="A83" s="10"/>
      <c r="B83" s="10"/>
      <c r="C83" s="10">
        <v>2</v>
      </c>
      <c r="D83" s="11" t="s">
        <v>189</v>
      </c>
      <c r="E83" s="11" t="s">
        <v>308</v>
      </c>
      <c r="F83" s="12">
        <v>5</v>
      </c>
    </row>
    <row r="84" spans="1:10" s="3" customFormat="1" ht="15.75" x14ac:dyDescent="0.25">
      <c r="A84" s="21"/>
      <c r="B84" s="21">
        <v>62</v>
      </c>
      <c r="C84" s="21">
        <v>0</v>
      </c>
      <c r="D84" s="22" t="s">
        <v>93</v>
      </c>
      <c r="E84" s="22" t="s">
        <v>676</v>
      </c>
      <c r="F84" s="23">
        <v>14</v>
      </c>
    </row>
    <row r="85" spans="1:10" s="3" customFormat="1" ht="15.75" x14ac:dyDescent="0.25">
      <c r="A85" s="21"/>
      <c r="B85" s="21">
        <v>63</v>
      </c>
      <c r="C85" s="21">
        <v>0</v>
      </c>
      <c r="D85" s="22" t="s">
        <v>777</v>
      </c>
      <c r="E85" s="22" t="s">
        <v>677</v>
      </c>
      <c r="F85" s="23">
        <v>53</v>
      </c>
    </row>
    <row r="86" spans="1:10" s="3" customFormat="1" ht="15.75" x14ac:dyDescent="0.25">
      <c r="A86" s="21"/>
      <c r="B86" s="21">
        <v>64</v>
      </c>
      <c r="C86" s="21">
        <v>0</v>
      </c>
      <c r="D86" s="22" t="s">
        <v>778</v>
      </c>
      <c r="E86" s="22" t="s">
        <v>678</v>
      </c>
      <c r="F86" s="23">
        <v>31</v>
      </c>
    </row>
    <row r="87" spans="1:10" ht="15.75" x14ac:dyDescent="0.25">
      <c r="A87" s="21"/>
      <c r="B87" s="21">
        <v>65</v>
      </c>
      <c r="C87" s="21"/>
      <c r="D87" s="22" t="s">
        <v>779</v>
      </c>
      <c r="E87" s="22" t="s">
        <v>679</v>
      </c>
      <c r="F87" s="22">
        <f>SUM(F88:F89)</f>
        <v>56</v>
      </c>
    </row>
    <row r="88" spans="1:10" x14ac:dyDescent="0.25">
      <c r="A88" s="10"/>
      <c r="B88" s="10"/>
      <c r="C88" s="10">
        <v>0</v>
      </c>
      <c r="D88" s="11" t="s">
        <v>779</v>
      </c>
      <c r="E88" s="11" t="s">
        <v>679</v>
      </c>
      <c r="F88" s="12">
        <v>27</v>
      </c>
    </row>
    <row r="89" spans="1:10" s="3" customFormat="1" ht="15.75" x14ac:dyDescent="0.25">
      <c r="A89" s="10"/>
      <c r="B89" s="10"/>
      <c r="C89" s="10">
        <v>1</v>
      </c>
      <c r="D89" s="11" t="s">
        <v>102</v>
      </c>
      <c r="E89" s="11" t="s">
        <v>680</v>
      </c>
      <c r="F89" s="12">
        <v>29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60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27</v>
      </c>
    </row>
    <row r="92" spans="1:10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40</v>
      </c>
      <c r="G92" s="3"/>
      <c r="H92" s="3"/>
      <c r="I92" s="3"/>
      <c r="J92" s="3"/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s="4" customFormat="1" ht="18.75" x14ac:dyDescent="0.3">
      <c r="A94" s="21"/>
      <c r="B94" s="21"/>
      <c r="C94" s="21"/>
      <c r="D94" s="22"/>
      <c r="E94" s="22"/>
      <c r="F94" s="23"/>
    </row>
    <row r="95" spans="1:10" s="3" customFormat="1" ht="18.75" x14ac:dyDescent="0.25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SUM(F96,F97,F98,F108,F115,F116,F119,F122,F123)</f>
        <v>419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31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25</v>
      </c>
    </row>
    <row r="98" spans="1:6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SUM(F99:F107)</f>
        <v>167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18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35</v>
      </c>
    </row>
    <row r="101" spans="1:6" x14ac:dyDescent="0.25">
      <c r="A101" s="10"/>
      <c r="B101" s="10"/>
      <c r="C101" s="10">
        <v>3</v>
      </c>
      <c r="D101" s="11" t="s">
        <v>110</v>
      </c>
      <c r="E101" s="11" t="s">
        <v>303</v>
      </c>
      <c r="F101" s="12">
        <v>7</v>
      </c>
    </row>
    <row r="102" spans="1:6" x14ac:dyDescent="0.25">
      <c r="A102" s="10"/>
      <c r="B102" s="10"/>
      <c r="C102" s="10">
        <v>4</v>
      </c>
      <c r="D102" s="11" t="s">
        <v>485</v>
      </c>
      <c r="E102" s="11" t="s">
        <v>485</v>
      </c>
      <c r="F102" s="12">
        <v>3</v>
      </c>
    </row>
    <row r="103" spans="1:6" x14ac:dyDescent="0.25">
      <c r="A103" s="10"/>
      <c r="B103" s="10"/>
      <c r="C103" s="10">
        <v>5</v>
      </c>
      <c r="D103" s="11" t="s">
        <v>113</v>
      </c>
      <c r="E103" s="11" t="s">
        <v>686</v>
      </c>
      <c r="F103" s="12">
        <v>23</v>
      </c>
    </row>
    <row r="104" spans="1:6" x14ac:dyDescent="0.25">
      <c r="A104" s="10"/>
      <c r="B104" s="10"/>
      <c r="C104" s="10">
        <v>6</v>
      </c>
      <c r="D104" s="11" t="s">
        <v>787</v>
      </c>
      <c r="E104" s="11" t="s">
        <v>693</v>
      </c>
      <c r="F104" s="12">
        <v>27</v>
      </c>
    </row>
    <row r="105" spans="1:6" x14ac:dyDescent="0.25">
      <c r="A105" s="10"/>
      <c r="B105" s="10"/>
      <c r="C105" s="10">
        <v>7</v>
      </c>
      <c r="D105" s="11" t="s">
        <v>116</v>
      </c>
      <c r="E105" s="11" t="s">
        <v>687</v>
      </c>
      <c r="F105" s="12">
        <v>30</v>
      </c>
    </row>
    <row r="106" spans="1:6" x14ac:dyDescent="0.25">
      <c r="A106" s="10"/>
      <c r="B106" s="10"/>
      <c r="C106" s="10">
        <v>8</v>
      </c>
      <c r="D106" s="11" t="s">
        <v>109</v>
      </c>
      <c r="E106" s="11" t="s">
        <v>688</v>
      </c>
      <c r="F106" s="12">
        <v>9</v>
      </c>
    </row>
    <row r="107" spans="1:6" x14ac:dyDescent="0.25">
      <c r="A107" s="10"/>
      <c r="B107" s="10"/>
      <c r="C107" s="10">
        <v>9</v>
      </c>
      <c r="D107" s="11" t="s">
        <v>788</v>
      </c>
      <c r="E107" s="11" t="s">
        <v>689</v>
      </c>
      <c r="F107" s="12">
        <v>15</v>
      </c>
    </row>
    <row r="108" spans="1:6" ht="15.75" x14ac:dyDescent="0.25">
      <c r="A108" s="10"/>
      <c r="B108" s="21">
        <v>73</v>
      </c>
      <c r="C108" s="21"/>
      <c r="D108" s="22" t="s">
        <v>126</v>
      </c>
      <c r="E108" s="22" t="s">
        <v>319</v>
      </c>
      <c r="F108" s="23">
        <f>SUM(F109:F114)</f>
        <v>52</v>
      </c>
    </row>
    <row r="109" spans="1:6" s="3" customFormat="1" ht="15.75" x14ac:dyDescent="0.25">
      <c r="A109" s="10"/>
      <c r="B109" s="25"/>
      <c r="C109" s="25">
        <v>1</v>
      </c>
      <c r="D109" s="26" t="s">
        <v>847</v>
      </c>
      <c r="E109" s="26" t="s">
        <v>848</v>
      </c>
      <c r="F109" s="27">
        <v>1</v>
      </c>
    </row>
    <row r="110" spans="1:6" s="29" customFormat="1" ht="15.75" x14ac:dyDescent="0.25">
      <c r="A110" s="21"/>
      <c r="B110" s="10"/>
      <c r="C110" s="10">
        <v>2</v>
      </c>
      <c r="D110" s="11" t="s">
        <v>157</v>
      </c>
      <c r="E110" s="11" t="s">
        <v>667</v>
      </c>
      <c r="F110" s="12">
        <v>23</v>
      </c>
    </row>
    <row r="111" spans="1:6" ht="15.75" x14ac:dyDescent="0.25">
      <c r="A111" s="25"/>
      <c r="B111" s="10"/>
      <c r="C111" s="10">
        <v>3</v>
      </c>
      <c r="D111" s="11" t="s">
        <v>429</v>
      </c>
      <c r="E111" s="11" t="s">
        <v>430</v>
      </c>
      <c r="F111" s="12">
        <v>11</v>
      </c>
    </row>
    <row r="112" spans="1:6" x14ac:dyDescent="0.25">
      <c r="A112" s="10"/>
      <c r="B112" s="10"/>
      <c r="C112" s="10">
        <v>4</v>
      </c>
      <c r="D112" s="11" t="s">
        <v>201</v>
      </c>
      <c r="E112" s="11" t="s">
        <v>321</v>
      </c>
      <c r="F112" s="12">
        <v>6</v>
      </c>
    </row>
    <row r="113" spans="1:10" x14ac:dyDescent="0.25">
      <c r="A113" s="10"/>
      <c r="B113" s="10"/>
      <c r="C113" s="10">
        <v>5</v>
      </c>
      <c r="D113" s="11" t="s">
        <v>875</v>
      </c>
      <c r="E113" s="11" t="s">
        <v>876</v>
      </c>
      <c r="F113" s="12">
        <v>1</v>
      </c>
    </row>
    <row r="114" spans="1:10" x14ac:dyDescent="0.25">
      <c r="A114" s="10"/>
      <c r="B114" s="10"/>
      <c r="C114" s="10">
        <v>5</v>
      </c>
      <c r="D114" s="11" t="s">
        <v>789</v>
      </c>
      <c r="E114" s="11" t="s">
        <v>610</v>
      </c>
      <c r="F114" s="12">
        <v>10</v>
      </c>
    </row>
    <row r="115" spans="1:10" ht="15.75" x14ac:dyDescent="0.25">
      <c r="A115" s="10"/>
      <c r="B115" s="21">
        <v>74</v>
      </c>
      <c r="C115" s="21">
        <v>0</v>
      </c>
      <c r="D115" s="22" t="s">
        <v>128</v>
      </c>
      <c r="E115" s="22" t="s">
        <v>128</v>
      </c>
      <c r="F115" s="23">
        <v>27</v>
      </c>
    </row>
    <row r="116" spans="1:10" s="3" customFormat="1" ht="15.75" x14ac:dyDescent="0.25">
      <c r="A116" s="10"/>
      <c r="B116" s="21">
        <v>75</v>
      </c>
      <c r="C116" s="21">
        <v>0</v>
      </c>
      <c r="D116" s="22" t="s">
        <v>129</v>
      </c>
      <c r="E116" s="22" t="s">
        <v>322</v>
      </c>
      <c r="F116" s="23">
        <f>SUM(F117:F118)</f>
        <v>64</v>
      </c>
    </row>
    <row r="117" spans="1:10" s="3" customFormat="1" ht="15.75" x14ac:dyDescent="0.25">
      <c r="A117" s="10"/>
      <c r="B117" s="10"/>
      <c r="C117" s="10">
        <v>0</v>
      </c>
      <c r="D117" s="11" t="s">
        <v>129</v>
      </c>
      <c r="E117" s="11" t="s">
        <v>322</v>
      </c>
      <c r="F117" s="12">
        <v>53</v>
      </c>
    </row>
    <row r="118" spans="1:10" s="3" customFormat="1" ht="15.75" x14ac:dyDescent="0.25">
      <c r="A118" s="10"/>
      <c r="B118" s="10"/>
      <c r="C118" s="10">
        <v>1</v>
      </c>
      <c r="D118" s="11"/>
      <c r="E118" s="11" t="s">
        <v>870</v>
      </c>
      <c r="F118" s="12">
        <v>11</v>
      </c>
    </row>
    <row r="119" spans="1:10" s="32" customFormat="1" ht="15.75" x14ac:dyDescent="0.25">
      <c r="A119" s="21"/>
      <c r="B119" s="21">
        <v>76</v>
      </c>
      <c r="C119" s="21"/>
      <c r="D119" s="22" t="s">
        <v>131</v>
      </c>
      <c r="E119" s="22" t="s">
        <v>131</v>
      </c>
      <c r="F119" s="23">
        <f>SUM(F120:F121)</f>
        <v>17</v>
      </c>
      <c r="G119" s="3"/>
      <c r="H119" s="3"/>
      <c r="I119" s="3"/>
      <c r="J119" s="3"/>
    </row>
    <row r="120" spans="1:10" s="3" customFormat="1" ht="15.75" x14ac:dyDescent="0.25">
      <c r="A120" s="21"/>
      <c r="B120" s="10"/>
      <c r="C120" s="10">
        <v>0</v>
      </c>
      <c r="D120" s="11" t="s">
        <v>131</v>
      </c>
      <c r="E120" s="11" t="s">
        <v>131</v>
      </c>
      <c r="F120" s="12">
        <v>9</v>
      </c>
    </row>
    <row r="121" spans="1:10" s="3" customFormat="1" ht="15.75" x14ac:dyDescent="0.25">
      <c r="A121" s="21"/>
      <c r="B121" s="10"/>
      <c r="C121" s="10">
        <v>1</v>
      </c>
      <c r="D121" s="11" t="s">
        <v>132</v>
      </c>
      <c r="E121" s="11" t="s">
        <v>323</v>
      </c>
      <c r="F121" s="12">
        <v>8</v>
      </c>
      <c r="G121"/>
      <c r="H121"/>
      <c r="I121"/>
      <c r="J121"/>
    </row>
    <row r="122" spans="1:10" ht="15.75" x14ac:dyDescent="0.25">
      <c r="A122" s="10"/>
      <c r="B122" s="21">
        <v>77</v>
      </c>
      <c r="C122" s="21">
        <v>0</v>
      </c>
      <c r="D122" s="22" t="s">
        <v>133</v>
      </c>
      <c r="E122" s="22" t="s">
        <v>133</v>
      </c>
      <c r="F122" s="23">
        <v>14</v>
      </c>
    </row>
    <row r="123" spans="1:10" s="3" customFormat="1" ht="31.5" x14ac:dyDescent="0.25">
      <c r="A123" s="10"/>
      <c r="B123" s="21">
        <v>78</v>
      </c>
      <c r="C123" s="21"/>
      <c r="D123" s="22" t="s">
        <v>790</v>
      </c>
      <c r="E123" s="22" t="s">
        <v>837</v>
      </c>
      <c r="F123" s="23">
        <f>SUM(F124:F125)</f>
        <v>22</v>
      </c>
    </row>
    <row r="124" spans="1:10" s="3" customFormat="1" ht="15.75" x14ac:dyDescent="0.25">
      <c r="A124" s="21"/>
      <c r="B124" s="21"/>
      <c r="C124" s="10">
        <v>0</v>
      </c>
      <c r="D124" s="11" t="s">
        <v>790</v>
      </c>
      <c r="E124" s="11" t="s">
        <v>694</v>
      </c>
      <c r="F124" s="12">
        <v>21</v>
      </c>
    </row>
    <row r="125" spans="1:10" s="3" customFormat="1" ht="15.75" x14ac:dyDescent="0.25">
      <c r="A125" s="21"/>
      <c r="B125" s="21"/>
      <c r="C125" s="10">
        <v>1</v>
      </c>
      <c r="D125" s="11" t="s">
        <v>831</v>
      </c>
      <c r="E125" s="11" t="s">
        <v>838</v>
      </c>
      <c r="F125" s="12">
        <v>1</v>
      </c>
    </row>
    <row r="126" spans="1:10" s="3" customFormat="1" ht="15.75" x14ac:dyDescent="0.25">
      <c r="A126" s="10"/>
      <c r="B126" s="10"/>
      <c r="C126" s="10"/>
      <c r="D126" s="11"/>
      <c r="E126" s="11"/>
      <c r="F126" s="12"/>
    </row>
    <row r="127" spans="1:10" s="3" customFormat="1" ht="15.75" x14ac:dyDescent="0.25">
      <c r="A127" s="10"/>
      <c r="B127" s="10"/>
      <c r="C127" s="10"/>
      <c r="D127" s="11"/>
      <c r="E127" s="11"/>
      <c r="F127" s="12"/>
      <c r="G127"/>
      <c r="H127"/>
      <c r="I127"/>
      <c r="J127"/>
    </row>
    <row r="128" spans="1:10" ht="37.5" x14ac:dyDescent="0.25">
      <c r="A128" s="17">
        <v>9</v>
      </c>
      <c r="B128" s="17"/>
      <c r="C128" s="17"/>
      <c r="D128" s="19" t="s">
        <v>791</v>
      </c>
      <c r="E128" s="19" t="s">
        <v>698</v>
      </c>
      <c r="F128" s="20">
        <f>SUM(F129,F130,F134,F138,F142)</f>
        <v>328</v>
      </c>
    </row>
    <row r="129" spans="1:10" s="4" customFormat="1" ht="18.75" x14ac:dyDescent="0.3">
      <c r="A129" s="21"/>
      <c r="B129" s="21">
        <v>80</v>
      </c>
      <c r="C129" s="21">
        <v>0</v>
      </c>
      <c r="D129" s="22" t="s">
        <v>792</v>
      </c>
      <c r="E129" s="22" t="s">
        <v>606</v>
      </c>
      <c r="F129" s="23">
        <v>31</v>
      </c>
    </row>
    <row r="130" spans="1:10" ht="15.75" x14ac:dyDescent="0.25">
      <c r="A130" s="21"/>
      <c r="B130" s="21">
        <v>81</v>
      </c>
      <c r="C130" s="21"/>
      <c r="D130" s="22" t="s">
        <v>137</v>
      </c>
      <c r="E130" s="22" t="s">
        <v>327</v>
      </c>
      <c r="F130" s="23">
        <f>SUM(F131:F133)</f>
        <v>80</v>
      </c>
      <c r="G130" s="3"/>
      <c r="H130" s="3"/>
      <c r="I130" s="3"/>
      <c r="J130" s="3"/>
    </row>
    <row r="131" spans="1:10" ht="15.75" x14ac:dyDescent="0.25">
      <c r="A131" s="10"/>
      <c r="B131" s="10"/>
      <c r="C131" s="10">
        <v>0</v>
      </c>
      <c r="D131" s="11" t="s">
        <v>137</v>
      </c>
      <c r="E131" s="11" t="s">
        <v>327</v>
      </c>
      <c r="F131" s="12">
        <v>12</v>
      </c>
      <c r="G131" s="3"/>
      <c r="H131" s="3"/>
      <c r="I131" s="3"/>
      <c r="J131" s="3"/>
    </row>
    <row r="132" spans="1:10" x14ac:dyDescent="0.25">
      <c r="A132" s="10"/>
      <c r="B132" s="10"/>
      <c r="C132" s="10">
        <v>1</v>
      </c>
      <c r="D132" s="11" t="s">
        <v>793</v>
      </c>
      <c r="E132" s="11" t="s">
        <v>695</v>
      </c>
      <c r="F132" s="12">
        <v>19</v>
      </c>
    </row>
    <row r="133" spans="1:10" x14ac:dyDescent="0.25">
      <c r="A133" s="10"/>
      <c r="B133" s="10"/>
      <c r="C133" s="10">
        <v>2</v>
      </c>
      <c r="D133" s="11" t="s">
        <v>794</v>
      </c>
      <c r="E133" s="11" t="s">
        <v>696</v>
      </c>
      <c r="F133" s="12">
        <v>49</v>
      </c>
    </row>
    <row r="134" spans="1:10" ht="15.75" x14ac:dyDescent="0.25">
      <c r="A134" s="21"/>
      <c r="B134" s="21">
        <v>82</v>
      </c>
      <c r="C134" s="21"/>
      <c r="D134" s="22" t="s">
        <v>138</v>
      </c>
      <c r="E134" s="22" t="s">
        <v>328</v>
      </c>
      <c r="F134" s="23">
        <f>SUM(F135:F137)</f>
        <v>98</v>
      </c>
    </row>
    <row r="135" spans="1:10" s="3" customFormat="1" ht="15.75" x14ac:dyDescent="0.25">
      <c r="A135" s="10"/>
      <c r="B135" s="10"/>
      <c r="C135" s="10">
        <v>0</v>
      </c>
      <c r="D135" s="11" t="s">
        <v>138</v>
      </c>
      <c r="E135" s="11" t="s">
        <v>328</v>
      </c>
      <c r="F135" s="12">
        <v>66</v>
      </c>
    </row>
    <row r="136" spans="1:10" x14ac:dyDescent="0.25">
      <c r="A136" s="10"/>
      <c r="B136" s="10"/>
      <c r="C136" s="10">
        <v>1</v>
      </c>
      <c r="D136" s="11" t="s">
        <v>608</v>
      </c>
      <c r="E136" s="11" t="s">
        <v>697</v>
      </c>
      <c r="F136" s="12">
        <v>25</v>
      </c>
    </row>
    <row r="137" spans="1:10" x14ac:dyDescent="0.25">
      <c r="A137" s="10"/>
      <c r="B137" s="10"/>
      <c r="C137" s="10">
        <v>2</v>
      </c>
      <c r="D137" s="11" t="s">
        <v>795</v>
      </c>
      <c r="E137" s="11" t="s">
        <v>887</v>
      </c>
      <c r="F137" s="12">
        <v>7</v>
      </c>
    </row>
    <row r="138" spans="1:10" ht="15.75" x14ac:dyDescent="0.25">
      <c r="A138" s="21"/>
      <c r="B138" s="21">
        <v>83</v>
      </c>
      <c r="C138" s="21"/>
      <c r="D138" s="22" t="s">
        <v>139</v>
      </c>
      <c r="E138" s="22" t="s">
        <v>331</v>
      </c>
      <c r="F138" s="23">
        <f>SUM(F139:F141)</f>
        <v>109</v>
      </c>
    </row>
    <row r="139" spans="1:10" s="3" customFormat="1" ht="15.75" x14ac:dyDescent="0.25">
      <c r="A139" s="10"/>
      <c r="B139" s="10"/>
      <c r="C139" s="10">
        <v>0</v>
      </c>
      <c r="D139" s="11" t="s">
        <v>139</v>
      </c>
      <c r="E139" s="11" t="s">
        <v>331</v>
      </c>
      <c r="F139" s="12">
        <v>39</v>
      </c>
    </row>
    <row r="140" spans="1:10" x14ac:dyDescent="0.25">
      <c r="A140" s="10"/>
      <c r="B140" s="10"/>
      <c r="C140" s="10">
        <v>1</v>
      </c>
      <c r="D140" s="11" t="s">
        <v>140</v>
      </c>
      <c r="E140" s="11" t="s">
        <v>333</v>
      </c>
      <c r="F140" s="12">
        <v>47</v>
      </c>
    </row>
    <row r="141" spans="1:10" s="31" customFormat="1" x14ac:dyDescent="0.25">
      <c r="A141" s="10"/>
      <c r="B141" s="10"/>
      <c r="C141" s="10">
        <v>2</v>
      </c>
      <c r="D141" s="11" t="s">
        <v>854</v>
      </c>
      <c r="E141" s="11" t="s">
        <v>336</v>
      </c>
      <c r="F141" s="12">
        <v>23</v>
      </c>
      <c r="G141"/>
      <c r="H141"/>
      <c r="I141"/>
      <c r="J141"/>
    </row>
    <row r="142" spans="1:10" ht="15.75" x14ac:dyDescent="0.25">
      <c r="A142" s="21"/>
      <c r="B142" s="21">
        <v>84</v>
      </c>
      <c r="C142" s="21">
        <v>0</v>
      </c>
      <c r="D142" s="22" t="s">
        <v>796</v>
      </c>
      <c r="E142" s="22" t="s">
        <v>699</v>
      </c>
      <c r="F142" s="23">
        <v>10</v>
      </c>
    </row>
    <row r="143" spans="1:10" s="3" customFormat="1" ht="15.75" x14ac:dyDescent="0.25">
      <c r="A143" s="21"/>
      <c r="B143" s="21"/>
      <c r="C143" s="21"/>
      <c r="D143" s="22"/>
      <c r="E143" s="22"/>
      <c r="F143" s="23"/>
    </row>
    <row r="144" spans="1:10" s="3" customFormat="1" ht="15.75" x14ac:dyDescent="0.25">
      <c r="A144" s="10"/>
      <c r="B144" s="10"/>
      <c r="C144" s="10"/>
      <c r="D144" s="11"/>
      <c r="E144" s="11"/>
      <c r="F144" s="12"/>
    </row>
    <row r="145" spans="1:10" s="3" customFormat="1" ht="18.75" x14ac:dyDescent="0.25">
      <c r="A145" s="17">
        <v>10</v>
      </c>
      <c r="B145" s="17"/>
      <c r="C145" s="17"/>
      <c r="D145" s="19" t="s">
        <v>145</v>
      </c>
      <c r="E145" s="19" t="s">
        <v>339</v>
      </c>
      <c r="F145" s="20">
        <f>SUM(F146:F147,F150,F153:F158)</f>
        <v>205</v>
      </c>
      <c r="G145"/>
      <c r="H145"/>
      <c r="I145"/>
      <c r="J145"/>
    </row>
    <row r="146" spans="1:10" s="4" customFormat="1" ht="18.75" x14ac:dyDescent="0.3">
      <c r="A146" s="41"/>
      <c r="B146" s="21">
        <v>90</v>
      </c>
      <c r="C146" s="21">
        <v>0</v>
      </c>
      <c r="D146" s="22" t="s">
        <v>157</v>
      </c>
      <c r="E146" s="22" t="s">
        <v>667</v>
      </c>
      <c r="F146" s="23">
        <v>6</v>
      </c>
    </row>
    <row r="147" spans="1:10" s="32" customFormat="1" ht="31.5" x14ac:dyDescent="0.25">
      <c r="A147" s="21"/>
      <c r="B147" s="21">
        <v>91</v>
      </c>
      <c r="C147" s="21"/>
      <c r="D147" s="22" t="s">
        <v>797</v>
      </c>
      <c r="E147" s="22" t="s">
        <v>700</v>
      </c>
      <c r="F147" s="23">
        <f>SUM(F148:F149)</f>
        <v>28</v>
      </c>
    </row>
    <row r="148" spans="1:10" ht="30" x14ac:dyDescent="0.25">
      <c r="A148" s="10"/>
      <c r="B148" s="10"/>
      <c r="C148" s="10">
        <v>0</v>
      </c>
      <c r="D148" s="11" t="s">
        <v>797</v>
      </c>
      <c r="E148" s="11" t="s">
        <v>700</v>
      </c>
      <c r="F148" s="12">
        <v>21</v>
      </c>
      <c r="G148" s="3"/>
      <c r="H148" s="3"/>
      <c r="I148" s="3"/>
      <c r="J148" s="3"/>
    </row>
    <row r="149" spans="1:10" x14ac:dyDescent="0.25">
      <c r="A149" s="10"/>
      <c r="B149" s="10"/>
      <c r="C149" s="10">
        <v>1</v>
      </c>
      <c r="D149" s="11" t="s">
        <v>58</v>
      </c>
      <c r="E149" s="11" t="s">
        <v>396</v>
      </c>
      <c r="F149" s="12">
        <v>7</v>
      </c>
    </row>
    <row r="150" spans="1:10" ht="31.5" x14ac:dyDescent="0.25">
      <c r="A150" s="21"/>
      <c r="B150" s="21">
        <v>92</v>
      </c>
      <c r="C150" s="21"/>
      <c r="D150" s="22" t="s">
        <v>798</v>
      </c>
      <c r="E150" s="22" t="s">
        <v>701</v>
      </c>
      <c r="F150" s="23">
        <f>SUM(F151:F152)</f>
        <v>18</v>
      </c>
    </row>
    <row r="151" spans="1:10" ht="30" x14ac:dyDescent="0.25">
      <c r="A151" s="10"/>
      <c r="B151" s="10"/>
      <c r="C151" s="10">
        <v>0</v>
      </c>
      <c r="D151" s="11" t="s">
        <v>148</v>
      </c>
      <c r="E151" s="11" t="s">
        <v>701</v>
      </c>
      <c r="F151" s="12">
        <v>10</v>
      </c>
      <c r="G151" s="3"/>
      <c r="H151" s="3"/>
      <c r="I151" s="3"/>
      <c r="J151" s="3"/>
    </row>
    <row r="152" spans="1:10" x14ac:dyDescent="0.25">
      <c r="A152" s="10"/>
      <c r="B152" s="10"/>
      <c r="C152" s="10">
        <v>1</v>
      </c>
      <c r="D152" s="11" t="s">
        <v>149</v>
      </c>
      <c r="E152" s="11" t="s">
        <v>341</v>
      </c>
      <c r="F152" s="12">
        <v>8</v>
      </c>
    </row>
    <row r="153" spans="1:10" ht="15.75" x14ac:dyDescent="0.25">
      <c r="A153" s="21"/>
      <c r="B153" s="21">
        <v>93</v>
      </c>
      <c r="C153" s="21">
        <v>0</v>
      </c>
      <c r="D153" s="22" t="s">
        <v>738</v>
      </c>
      <c r="E153" s="22" t="s">
        <v>702</v>
      </c>
      <c r="F153" s="23">
        <v>7</v>
      </c>
    </row>
    <row r="154" spans="1:10" s="32" customFormat="1" ht="15.75" x14ac:dyDescent="0.25">
      <c r="A154" s="21"/>
      <c r="B154" s="21">
        <v>94</v>
      </c>
      <c r="C154" s="21">
        <v>0</v>
      </c>
      <c r="D154" s="22" t="s">
        <v>799</v>
      </c>
      <c r="E154" s="22" t="s">
        <v>342</v>
      </c>
      <c r="F154" s="23">
        <v>27</v>
      </c>
      <c r="G154" s="3"/>
      <c r="H154" s="3"/>
      <c r="I154" s="3"/>
      <c r="J154" s="3"/>
    </row>
    <row r="155" spans="1:10" s="3" customFormat="1" ht="15.75" x14ac:dyDescent="0.25">
      <c r="A155" s="21"/>
      <c r="B155" s="21">
        <v>95</v>
      </c>
      <c r="C155" s="21">
        <v>0</v>
      </c>
      <c r="D155" s="22" t="s">
        <v>800</v>
      </c>
      <c r="E155" s="22" t="s">
        <v>226</v>
      </c>
      <c r="F155" s="23">
        <v>68</v>
      </c>
    </row>
    <row r="156" spans="1:10" s="3" customFormat="1" ht="15.75" x14ac:dyDescent="0.25">
      <c r="A156" s="21"/>
      <c r="B156" s="21">
        <v>96</v>
      </c>
      <c r="C156" s="21">
        <v>0</v>
      </c>
      <c r="D156" s="22" t="s">
        <v>801</v>
      </c>
      <c r="E156" s="22" t="s">
        <v>703</v>
      </c>
      <c r="F156" s="23">
        <v>6</v>
      </c>
    </row>
    <row r="157" spans="1:10" s="3" customFormat="1" ht="31.5" x14ac:dyDescent="0.25">
      <c r="A157" s="21"/>
      <c r="B157" s="21">
        <v>97</v>
      </c>
      <c r="C157" s="21">
        <v>0</v>
      </c>
      <c r="D157" s="22" t="s">
        <v>802</v>
      </c>
      <c r="E157" s="22" t="s">
        <v>704</v>
      </c>
      <c r="F157" s="23">
        <v>32</v>
      </c>
    </row>
    <row r="158" spans="1:10" s="3" customFormat="1" ht="15.75" x14ac:dyDescent="0.25">
      <c r="A158" s="21"/>
      <c r="B158" s="21">
        <v>98</v>
      </c>
      <c r="C158" s="21">
        <v>0</v>
      </c>
      <c r="D158" s="22" t="s">
        <v>803</v>
      </c>
      <c r="E158" s="22" t="s">
        <v>705</v>
      </c>
      <c r="F158" s="23">
        <v>13</v>
      </c>
    </row>
    <row r="159" spans="1:10" s="3" customFormat="1" ht="15.75" x14ac:dyDescent="0.25">
      <c r="A159" s="10"/>
      <c r="B159" s="10"/>
      <c r="C159" s="10"/>
      <c r="D159" s="11"/>
      <c r="E159" s="11"/>
      <c r="F159" s="12"/>
    </row>
    <row r="160" spans="1:10" s="3" customFormat="1" ht="15.75" x14ac:dyDescent="0.25">
      <c r="A160" s="21"/>
      <c r="B160" s="21"/>
      <c r="C160" s="21"/>
      <c r="D160" s="22"/>
      <c r="E160" s="22"/>
      <c r="F160" s="23"/>
      <c r="G160"/>
      <c r="H160"/>
      <c r="I160"/>
      <c r="J160"/>
    </row>
    <row r="161" spans="1:10" s="3" customFormat="1" ht="18.75" x14ac:dyDescent="0.25">
      <c r="A161" s="17">
        <v>11</v>
      </c>
      <c r="B161" s="17"/>
      <c r="C161" s="17"/>
      <c r="D161" s="19" t="s">
        <v>804</v>
      </c>
      <c r="E161" s="19" t="s">
        <v>706</v>
      </c>
      <c r="F161" s="20">
        <f>SUM(F162:F164)</f>
        <v>53</v>
      </c>
    </row>
    <row r="162" spans="1:10" s="4" customFormat="1" ht="18.75" x14ac:dyDescent="0.3">
      <c r="A162" s="21"/>
      <c r="B162" s="21">
        <v>100</v>
      </c>
      <c r="C162" s="21">
        <v>0</v>
      </c>
      <c r="D162" s="22" t="s">
        <v>157</v>
      </c>
      <c r="E162" s="22" t="s">
        <v>667</v>
      </c>
      <c r="F162" s="23">
        <v>13</v>
      </c>
    </row>
    <row r="163" spans="1:10" s="3" customFormat="1" ht="15.75" x14ac:dyDescent="0.25">
      <c r="A163" s="21"/>
      <c r="B163" s="21">
        <v>101</v>
      </c>
      <c r="C163" s="21">
        <v>0</v>
      </c>
      <c r="D163" s="22" t="s">
        <v>158</v>
      </c>
      <c r="E163" s="22" t="s">
        <v>707</v>
      </c>
      <c r="F163" s="23">
        <v>28</v>
      </c>
    </row>
    <row r="164" spans="1:10" s="3" customFormat="1" ht="15.75" x14ac:dyDescent="0.25">
      <c r="A164" s="21"/>
      <c r="B164" s="21">
        <v>102</v>
      </c>
      <c r="C164" s="21">
        <v>0</v>
      </c>
      <c r="D164" s="22" t="s">
        <v>159</v>
      </c>
      <c r="E164" s="22" t="s">
        <v>352</v>
      </c>
      <c r="F164" s="23">
        <v>12</v>
      </c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3" customFormat="1" ht="15.75" x14ac:dyDescent="0.25">
      <c r="A166" s="21"/>
      <c r="B166" s="21"/>
      <c r="C166" s="21"/>
      <c r="D166" s="22"/>
      <c r="E166" s="22"/>
      <c r="F166" s="23"/>
    </row>
    <row r="167" spans="1:10" s="3" customFormat="1" ht="18.75" x14ac:dyDescent="0.25">
      <c r="A167" s="17">
        <v>12</v>
      </c>
      <c r="B167" s="17"/>
      <c r="C167" s="17"/>
      <c r="D167" s="19" t="s">
        <v>805</v>
      </c>
      <c r="E167" s="19" t="s">
        <v>714</v>
      </c>
      <c r="F167" s="20">
        <f>SUM(F168,F169,F173,F174)</f>
        <v>190</v>
      </c>
    </row>
    <row r="168" spans="1:10" s="4" customFormat="1" ht="18.75" x14ac:dyDescent="0.3">
      <c r="A168" s="21"/>
      <c r="B168" s="21">
        <v>110</v>
      </c>
      <c r="C168" s="21">
        <v>0</v>
      </c>
      <c r="D168" s="22" t="s">
        <v>806</v>
      </c>
      <c r="E168" s="22" t="s">
        <v>708</v>
      </c>
      <c r="F168" s="23">
        <v>12</v>
      </c>
    </row>
    <row r="169" spans="1:10" s="3" customFormat="1" ht="15.75" x14ac:dyDescent="0.25">
      <c r="A169" s="21"/>
      <c r="B169" s="21">
        <v>111</v>
      </c>
      <c r="C169" s="21"/>
      <c r="D169" s="22" t="s">
        <v>807</v>
      </c>
      <c r="E169" s="22" t="s">
        <v>709</v>
      </c>
      <c r="F169" s="23">
        <f>SUM(F170:F172)</f>
        <v>96</v>
      </c>
    </row>
    <row r="170" spans="1:10" s="3" customFormat="1" ht="15.75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42</v>
      </c>
    </row>
    <row r="171" spans="1:10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16</v>
      </c>
    </row>
    <row r="172" spans="1:10" s="31" customFormat="1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38</v>
      </c>
      <c r="G172"/>
      <c r="H172"/>
      <c r="I172"/>
      <c r="J172"/>
    </row>
    <row r="173" spans="1:10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43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SUM(F175:F176)</f>
        <v>39</v>
      </c>
    </row>
    <row r="175" spans="1:10" s="3" customFormat="1" ht="15.75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37</v>
      </c>
    </row>
    <row r="176" spans="1:10" x14ac:dyDescent="0.25">
      <c r="A176" s="10"/>
      <c r="B176" s="10"/>
      <c r="C176" s="10">
        <v>1</v>
      </c>
      <c r="D176" s="11" t="s">
        <v>169</v>
      </c>
      <c r="E176" s="11" t="s">
        <v>169</v>
      </c>
      <c r="F176" s="12">
        <v>2</v>
      </c>
    </row>
    <row r="177" spans="1:10" ht="15.75" x14ac:dyDescent="0.25">
      <c r="A177" s="21"/>
      <c r="B177" s="21"/>
      <c r="C177" s="21"/>
      <c r="D177" s="22"/>
      <c r="E177" s="22"/>
      <c r="F177" s="2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37.5" x14ac:dyDescent="0.25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SUM(F180,F181,F184,F185,F188,F189,F192,F193)</f>
        <v>321</v>
      </c>
      <c r="G179" s="3"/>
      <c r="H179" s="3"/>
      <c r="I179" s="3"/>
      <c r="J179" s="3"/>
    </row>
    <row r="180" spans="1:10" s="4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8</v>
      </c>
    </row>
    <row r="181" spans="1:10" s="6" customFormat="1" ht="18.75" x14ac:dyDescent="0.3">
      <c r="A181" s="21"/>
      <c r="B181" s="21">
        <v>121</v>
      </c>
      <c r="C181" s="21"/>
      <c r="D181" s="22" t="s">
        <v>812</v>
      </c>
      <c r="E181" s="22" t="s">
        <v>715</v>
      </c>
      <c r="F181" s="23">
        <f>SUM(F182:F183)</f>
        <v>30</v>
      </c>
      <c r="G181" s="3"/>
      <c r="H181" s="3"/>
      <c r="I181" s="3"/>
      <c r="J181" s="3"/>
    </row>
    <row r="182" spans="1:10" s="3" customFormat="1" ht="15.75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18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717</v>
      </c>
      <c r="F183" s="12">
        <v>12</v>
      </c>
    </row>
    <row r="184" spans="1:10" ht="15.75" x14ac:dyDescent="0.25">
      <c r="A184" s="21"/>
      <c r="B184" s="21">
        <v>122</v>
      </c>
      <c r="C184" s="21">
        <v>0</v>
      </c>
      <c r="D184" s="22" t="s">
        <v>814</v>
      </c>
      <c r="E184" s="22" t="s">
        <v>718</v>
      </c>
      <c r="F184" s="23">
        <v>32</v>
      </c>
    </row>
    <row r="185" spans="1:10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SUM(F186:F187)</f>
        <v>59</v>
      </c>
    </row>
    <row r="186" spans="1:10" s="3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32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27</v>
      </c>
    </row>
    <row r="188" spans="1:10" s="29" customFormat="1" ht="15.75" x14ac:dyDescent="0.25">
      <c r="A188" s="21"/>
      <c r="B188" s="21">
        <v>124</v>
      </c>
      <c r="C188" s="21">
        <v>0</v>
      </c>
      <c r="D188" s="22" t="s">
        <v>816</v>
      </c>
      <c r="E188" s="22" t="s">
        <v>721</v>
      </c>
      <c r="F188" s="23">
        <v>65</v>
      </c>
    </row>
    <row r="189" spans="1:10" s="3" customFormat="1" ht="15.75" x14ac:dyDescent="0.25">
      <c r="A189" s="34"/>
      <c r="B189" s="34">
        <v>125</v>
      </c>
      <c r="C189" s="34"/>
      <c r="D189" s="35" t="s">
        <v>742</v>
      </c>
      <c r="E189" s="35" t="s">
        <v>739</v>
      </c>
      <c r="F189" s="23">
        <f>SUM(F190:F191)</f>
        <v>46</v>
      </c>
    </row>
    <row r="190" spans="1:10" s="3" customFormat="1" ht="15.75" x14ac:dyDescent="0.25">
      <c r="A190" s="1"/>
      <c r="B190" s="1"/>
      <c r="C190" s="1">
        <v>0</v>
      </c>
      <c r="D190" s="7" t="s">
        <v>742</v>
      </c>
      <c r="E190" s="7" t="s">
        <v>739</v>
      </c>
      <c r="F190" s="12">
        <v>36</v>
      </c>
    </row>
    <row r="191" spans="1:10" x14ac:dyDescent="0.25">
      <c r="C191" s="1">
        <v>1</v>
      </c>
      <c r="D191" s="7" t="s">
        <v>740</v>
      </c>
      <c r="E191" s="7" t="s">
        <v>741</v>
      </c>
      <c r="F191" s="12">
        <v>10</v>
      </c>
    </row>
    <row r="192" spans="1:10" ht="15.75" x14ac:dyDescent="0.25">
      <c r="A192" s="34"/>
      <c r="B192" s="34">
        <v>126</v>
      </c>
      <c r="C192" s="34">
        <v>0</v>
      </c>
      <c r="D192" s="35" t="s">
        <v>102</v>
      </c>
      <c r="E192" s="35" t="s">
        <v>296</v>
      </c>
      <c r="F192" s="3">
        <v>41</v>
      </c>
    </row>
    <row r="193" spans="1:6" ht="15.75" x14ac:dyDescent="0.25">
      <c r="A193" s="34"/>
      <c r="B193" s="34">
        <v>127</v>
      </c>
      <c r="C193" s="34">
        <v>0</v>
      </c>
      <c r="D193" s="35" t="s">
        <v>181</v>
      </c>
      <c r="E193" s="35" t="s">
        <v>372</v>
      </c>
      <c r="F193" s="3">
        <v>40</v>
      </c>
    </row>
    <row r="194" spans="1:6" s="3" customFormat="1" ht="15.75" x14ac:dyDescent="0.25">
      <c r="A194" s="1"/>
      <c r="B194" s="1"/>
      <c r="C194" s="1"/>
      <c r="D194" s="7"/>
      <c r="E194" s="7"/>
      <c r="F194"/>
    </row>
    <row r="196" spans="1:6" ht="18.75" x14ac:dyDescent="0.3">
      <c r="A196" s="36">
        <v>14</v>
      </c>
      <c r="B196" s="36"/>
      <c r="C196" s="36"/>
      <c r="D196" s="37" t="s">
        <v>818</v>
      </c>
      <c r="E196" s="37" t="s">
        <v>722</v>
      </c>
      <c r="F196" s="4">
        <f>SUM(F197:F201)</f>
        <v>190</v>
      </c>
    </row>
    <row r="197" spans="1:6" s="4" customFormat="1" ht="31.5" x14ac:dyDescent="0.3">
      <c r="A197" s="21"/>
      <c r="B197" s="21">
        <v>130</v>
      </c>
      <c r="C197" s="21">
        <v>0</v>
      </c>
      <c r="D197" s="22" t="s">
        <v>872</v>
      </c>
      <c r="E197" s="22" t="s">
        <v>871</v>
      </c>
      <c r="F197" s="23">
        <v>10</v>
      </c>
    </row>
    <row r="198" spans="1:6" s="23" customFormat="1" ht="31.5" x14ac:dyDescent="0.25">
      <c r="A198" s="21"/>
      <c r="B198" s="21">
        <v>131</v>
      </c>
      <c r="C198" s="21">
        <v>0</v>
      </c>
      <c r="D198" s="22" t="s">
        <v>820</v>
      </c>
      <c r="E198" s="22" t="s">
        <v>723</v>
      </c>
      <c r="F198" s="23">
        <v>45</v>
      </c>
    </row>
    <row r="199" spans="1:6" s="23" customFormat="1" ht="31.5" x14ac:dyDescent="0.25">
      <c r="A199" s="21"/>
      <c r="B199" s="21">
        <v>132</v>
      </c>
      <c r="C199" s="21">
        <v>0</v>
      </c>
      <c r="D199" s="22" t="s">
        <v>821</v>
      </c>
      <c r="E199" s="22" t="s">
        <v>728</v>
      </c>
      <c r="F199" s="23">
        <v>49</v>
      </c>
    </row>
    <row r="200" spans="1:6" s="23" customFormat="1" ht="15.75" x14ac:dyDescent="0.25">
      <c r="A200" s="21"/>
      <c r="B200" s="21">
        <v>133</v>
      </c>
      <c r="C200" s="21">
        <v>0</v>
      </c>
      <c r="D200" s="22" t="s">
        <v>724</v>
      </c>
      <c r="E200" s="22" t="s">
        <v>724</v>
      </c>
      <c r="F200" s="23">
        <v>57</v>
      </c>
    </row>
    <row r="201" spans="1:6" s="23" customFormat="1" ht="15.75" x14ac:dyDescent="0.25">
      <c r="A201" s="21"/>
      <c r="B201" s="21">
        <v>134</v>
      </c>
      <c r="C201" s="21">
        <v>0</v>
      </c>
      <c r="D201" s="22" t="s">
        <v>822</v>
      </c>
      <c r="E201" s="22" t="s">
        <v>725</v>
      </c>
      <c r="F201" s="23">
        <v>29</v>
      </c>
    </row>
    <row r="202" spans="1:6" s="23" customFormat="1" ht="15.75" x14ac:dyDescent="0.25">
      <c r="A202" s="1"/>
      <c r="B202" s="1"/>
      <c r="C202" s="1"/>
      <c r="D202" s="7"/>
      <c r="E202" s="7"/>
      <c r="F20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7" max="7" width="12" bestFit="1" customWidth="1"/>
    <col min="8" max="8" width="7" customWidth="1"/>
  </cols>
  <sheetData>
    <row r="1" spans="1:9" ht="23.25" x14ac:dyDescent="0.25">
      <c r="A1" s="9" t="s">
        <v>855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SUM(F4,F18,F35,F51,F58,F67,F76,F94,F126,F143,F159,F165,F177,F195)</f>
        <v>3155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SUM(F5,F6,F9,F12,F13,F14,F15)</f>
        <v>325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24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SUM(F7:F8)</f>
        <v>54</v>
      </c>
    </row>
    <row r="7" spans="1:9" s="3" customFormat="1" ht="15.75" x14ac:dyDescent="0.25">
      <c r="A7" s="21"/>
      <c r="B7" s="21"/>
      <c r="C7" s="10">
        <v>0</v>
      </c>
      <c r="D7" t="s">
        <v>23</v>
      </c>
      <c r="E7" s="11" t="s">
        <v>629</v>
      </c>
      <c r="F7" s="12">
        <v>48</v>
      </c>
    </row>
    <row r="8" spans="1:9" s="3" customFormat="1" ht="15.75" x14ac:dyDescent="0.25">
      <c r="A8" s="21"/>
      <c r="B8" s="21"/>
      <c r="C8" s="10">
        <v>1</v>
      </c>
      <c r="D8" t="s">
        <v>422</v>
      </c>
      <c r="E8" s="11" t="s">
        <v>437</v>
      </c>
      <c r="F8" s="12">
        <v>6</v>
      </c>
    </row>
    <row r="9" spans="1:9" ht="31.5" x14ac:dyDescent="0.25">
      <c r="A9" s="21"/>
      <c r="B9" s="21">
        <v>3</v>
      </c>
      <c r="C9" s="21"/>
      <c r="D9" s="22" t="s">
        <v>743</v>
      </c>
      <c r="E9" s="22" t="s">
        <v>631</v>
      </c>
      <c r="F9" s="23">
        <f>SUM(F10:F11)</f>
        <v>25</v>
      </c>
    </row>
    <row r="10" spans="1:9" s="3" customFormat="1" ht="15.75" x14ac:dyDescent="0.25">
      <c r="A10" s="10"/>
      <c r="B10" s="10"/>
      <c r="C10" s="10">
        <v>0</v>
      </c>
      <c r="D10" s="11" t="s">
        <v>743</v>
      </c>
      <c r="E10" s="11" t="s">
        <v>632</v>
      </c>
      <c r="F10" s="30">
        <v>3</v>
      </c>
      <c r="G10" s="8"/>
      <c r="H10" s="8"/>
      <c r="I10" s="8"/>
    </row>
    <row r="11" spans="1:9" s="3" customFormat="1" ht="15.75" x14ac:dyDescent="0.25">
      <c r="A11" s="21"/>
      <c r="B11" s="30"/>
      <c r="C11" s="10">
        <v>1</v>
      </c>
      <c r="D11" s="11" t="s">
        <v>636</v>
      </c>
      <c r="E11" s="11" t="s">
        <v>537</v>
      </c>
      <c r="F11" s="12">
        <v>22</v>
      </c>
    </row>
    <row r="12" spans="1:9" s="3" customFormat="1" ht="31.5" x14ac:dyDescent="0.25">
      <c r="A12" s="21"/>
      <c r="B12" s="21">
        <v>4</v>
      </c>
      <c r="C12" s="21">
        <v>0</v>
      </c>
      <c r="D12" s="22" t="s">
        <v>744</v>
      </c>
      <c r="E12" s="22" t="s">
        <v>633</v>
      </c>
      <c r="F12" s="23">
        <v>53</v>
      </c>
    </row>
    <row r="13" spans="1:9" s="3" customFormat="1" ht="31.5" x14ac:dyDescent="0.25">
      <c r="A13" s="21"/>
      <c r="B13" s="21">
        <v>5</v>
      </c>
      <c r="C13" s="21">
        <v>0</v>
      </c>
      <c r="D13" s="22" t="s">
        <v>745</v>
      </c>
      <c r="E13" s="22" t="s">
        <v>634</v>
      </c>
      <c r="F13" s="23">
        <v>71</v>
      </c>
    </row>
    <row r="14" spans="1:9" s="3" customFormat="1" ht="15.75" x14ac:dyDescent="0.25">
      <c r="A14" s="21"/>
      <c r="B14" s="21">
        <v>6</v>
      </c>
      <c r="C14" s="21">
        <v>0</v>
      </c>
      <c r="D14" s="22" t="s">
        <v>746</v>
      </c>
      <c r="E14" s="22" t="s">
        <v>635</v>
      </c>
      <c r="F14" s="23">
        <v>59</v>
      </c>
    </row>
    <row r="15" spans="1:9" s="3" customFormat="1" ht="47.25" x14ac:dyDescent="0.25">
      <c r="A15" s="21"/>
      <c r="B15" s="21">
        <v>7</v>
      </c>
      <c r="C15" s="21">
        <v>0</v>
      </c>
      <c r="D15" s="22" t="s">
        <v>747</v>
      </c>
      <c r="E15" s="22" t="s">
        <v>736</v>
      </c>
      <c r="F15" s="23">
        <v>39</v>
      </c>
    </row>
    <row r="16" spans="1:9" s="3" customFormat="1" ht="15.75" x14ac:dyDescent="0.25">
      <c r="A16" s="21"/>
      <c r="B16" s="21"/>
      <c r="C16" s="21"/>
      <c r="D16" s="22"/>
      <c r="E16" s="22"/>
      <c r="F16" s="23"/>
    </row>
    <row r="17" spans="1:10" s="32" customFormat="1" ht="18.75" x14ac:dyDescent="0.3">
      <c r="A17" s="21"/>
      <c r="B17" s="21"/>
      <c r="C17" s="21"/>
      <c r="D17" s="22"/>
      <c r="E17" s="22"/>
      <c r="F17" s="20"/>
      <c r="G17" s="4"/>
      <c r="H17" s="4"/>
    </row>
    <row r="18" spans="1:10" s="3" customFormat="1" ht="18.75" x14ac:dyDescent="0.25">
      <c r="A18" s="17">
        <v>2</v>
      </c>
      <c r="B18" s="17"/>
      <c r="C18" s="17"/>
      <c r="D18" s="19" t="s">
        <v>648</v>
      </c>
      <c r="E18" s="19" t="s">
        <v>643</v>
      </c>
      <c r="F18" s="20">
        <f>SUM(F19,F22,F26,F29,F32)</f>
        <v>277</v>
      </c>
    </row>
    <row r="19" spans="1:10" ht="31.5" x14ac:dyDescent="0.25">
      <c r="A19" s="21"/>
      <c r="B19" s="21">
        <v>10</v>
      </c>
      <c r="C19" s="21">
        <v>0</v>
      </c>
      <c r="D19" s="23" t="s">
        <v>748</v>
      </c>
      <c r="E19" s="22" t="s">
        <v>637</v>
      </c>
      <c r="F19" s="23">
        <f>SUM(F20:F21)</f>
        <v>60</v>
      </c>
    </row>
    <row r="20" spans="1:10" x14ac:dyDescent="0.25">
      <c r="A20" s="10"/>
      <c r="B20" s="10"/>
      <c r="C20" s="10">
        <v>1</v>
      </c>
      <c r="D20" s="11" t="s">
        <v>12</v>
      </c>
      <c r="E20" s="11" t="s">
        <v>215</v>
      </c>
      <c r="F20" s="12">
        <v>1</v>
      </c>
    </row>
    <row r="21" spans="1:10" x14ac:dyDescent="0.25">
      <c r="A21" s="10"/>
      <c r="B21" s="10"/>
      <c r="C21" s="10">
        <v>2</v>
      </c>
      <c r="D21" s="11" t="s">
        <v>11</v>
      </c>
      <c r="E21" s="11" t="s">
        <v>216</v>
      </c>
      <c r="F21" s="40">
        <v>59</v>
      </c>
    </row>
    <row r="22" spans="1:10" ht="31.5" x14ac:dyDescent="0.25">
      <c r="A22" s="21"/>
      <c r="B22" s="21">
        <v>11</v>
      </c>
      <c r="C22" s="21">
        <v>0</v>
      </c>
      <c r="D22" s="22" t="s">
        <v>750</v>
      </c>
      <c r="E22" s="22" t="s">
        <v>639</v>
      </c>
      <c r="F22" s="23">
        <f>SUM(F23:F25)</f>
        <v>71</v>
      </c>
    </row>
    <row r="23" spans="1:10" x14ac:dyDescent="0.25">
      <c r="A23" s="10"/>
      <c r="B23" s="10"/>
      <c r="C23" s="10">
        <v>1</v>
      </c>
      <c r="D23" s="11" t="s">
        <v>751</v>
      </c>
      <c r="E23" s="11" t="s">
        <v>640</v>
      </c>
      <c r="F23" s="12">
        <v>1</v>
      </c>
    </row>
    <row r="24" spans="1:10" x14ac:dyDescent="0.25">
      <c r="A24" s="10"/>
      <c r="B24" s="10"/>
      <c r="C24" s="10">
        <v>2</v>
      </c>
      <c r="D24" s="11" t="s">
        <v>641</v>
      </c>
      <c r="E24" s="11" t="s">
        <v>642</v>
      </c>
      <c r="F24" s="12">
        <v>21</v>
      </c>
    </row>
    <row r="25" spans="1:10" ht="15.75" x14ac:dyDescent="0.25">
      <c r="A25" s="10"/>
      <c r="B25" s="10"/>
      <c r="C25" s="10">
        <v>3</v>
      </c>
      <c r="D25" s="11" t="s">
        <v>730</v>
      </c>
      <c r="E25" s="11" t="s">
        <v>729</v>
      </c>
      <c r="F25" s="12">
        <v>49</v>
      </c>
      <c r="G25" s="3"/>
      <c r="H25" s="3"/>
      <c r="I25" s="3"/>
      <c r="J25" s="3"/>
    </row>
    <row r="26" spans="1:10" ht="15.75" x14ac:dyDescent="0.25">
      <c r="A26" s="21"/>
      <c r="B26" s="21">
        <v>12</v>
      </c>
      <c r="C26" s="21"/>
      <c r="D26" s="22" t="s">
        <v>731</v>
      </c>
      <c r="E26" s="22" t="s">
        <v>644</v>
      </c>
      <c r="F26" s="23">
        <f>SUM(F27:F28)</f>
        <v>62</v>
      </c>
    </row>
    <row r="27" spans="1:10" s="31" customFormat="1" x14ac:dyDescent="0.25">
      <c r="A27" s="10"/>
      <c r="B27" s="10"/>
      <c r="C27" s="10">
        <v>0</v>
      </c>
      <c r="D27" s="11" t="s">
        <v>731</v>
      </c>
      <c r="E27" s="11" t="s">
        <v>644</v>
      </c>
      <c r="F27" s="12">
        <v>53</v>
      </c>
      <c r="G27"/>
      <c r="H27"/>
      <c r="I27"/>
      <c r="J27"/>
    </row>
    <row r="28" spans="1:10" s="3" customFormat="1" ht="15.75" x14ac:dyDescent="0.25">
      <c r="A28" s="10"/>
      <c r="B28" s="10"/>
      <c r="C28" s="10">
        <v>1</v>
      </c>
      <c r="D28" s="11" t="s">
        <v>732</v>
      </c>
      <c r="E28" s="11" t="s">
        <v>645</v>
      </c>
      <c r="F28" s="12">
        <v>9</v>
      </c>
    </row>
    <row r="29" spans="1:10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30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20</v>
      </c>
    </row>
    <row r="31" spans="1:10" s="3" customFormat="1" ht="15.75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  <c r="G31"/>
      <c r="H31"/>
      <c r="I31"/>
      <c r="J31"/>
    </row>
    <row r="32" spans="1:10" s="3" customFormat="1" ht="31.5" x14ac:dyDescent="0.25">
      <c r="A32" s="10"/>
      <c r="B32" s="21">
        <v>14</v>
      </c>
      <c r="C32" s="21">
        <v>0</v>
      </c>
      <c r="D32" s="22" t="s">
        <v>869</v>
      </c>
      <c r="E32" s="22" t="s">
        <v>868</v>
      </c>
      <c r="F32" s="23">
        <v>54</v>
      </c>
      <c r="G32"/>
      <c r="H32"/>
      <c r="I32"/>
      <c r="J32"/>
    </row>
    <row r="33" spans="1:6" s="3" customFormat="1" ht="15.75" x14ac:dyDescent="0.25">
      <c r="A33" s="10"/>
      <c r="B33" s="10"/>
      <c r="C33" s="10"/>
      <c r="D33" s="11"/>
      <c r="E33" s="11"/>
      <c r="F33" s="12"/>
    </row>
    <row r="34" spans="1:6" s="4" customFormat="1" ht="18.75" x14ac:dyDescent="0.3">
      <c r="A34" s="21"/>
      <c r="B34" s="21"/>
      <c r="C34" s="21"/>
      <c r="D34" s="22"/>
      <c r="E34" s="22"/>
      <c r="F34" s="23"/>
    </row>
    <row r="35" spans="1:6" s="3" customFormat="1" ht="37.5" x14ac:dyDescent="0.25">
      <c r="A35" s="17">
        <v>3</v>
      </c>
      <c r="B35" s="17"/>
      <c r="C35" s="17"/>
      <c r="D35" s="19" t="s">
        <v>754</v>
      </c>
      <c r="E35" s="19" t="s">
        <v>733</v>
      </c>
      <c r="F35" s="20">
        <f>SUM(F36,F40,F41,F44,F47,F48)</f>
        <v>251</v>
      </c>
    </row>
    <row r="36" spans="1:6" ht="47.25" x14ac:dyDescent="0.25">
      <c r="A36" s="21"/>
      <c r="B36" s="21">
        <v>20</v>
      </c>
      <c r="C36" s="21"/>
      <c r="D36" s="22" t="s">
        <v>755</v>
      </c>
      <c r="E36" s="22" t="s">
        <v>649</v>
      </c>
      <c r="F36" s="23">
        <f>SUM(F37:F39)</f>
        <v>70</v>
      </c>
    </row>
    <row r="37" spans="1:6" ht="45" x14ac:dyDescent="0.25">
      <c r="A37" s="10"/>
      <c r="B37" s="10"/>
      <c r="C37" s="10">
        <v>0</v>
      </c>
      <c r="D37" s="11" t="s">
        <v>827</v>
      </c>
      <c r="E37" s="11" t="s">
        <v>649</v>
      </c>
      <c r="F37" s="12">
        <v>45</v>
      </c>
    </row>
    <row r="38" spans="1:6" x14ac:dyDescent="0.25">
      <c r="A38" s="10"/>
      <c r="B38" s="10"/>
      <c r="C38" s="10">
        <v>1</v>
      </c>
      <c r="D38" s="11" t="s">
        <v>756</v>
      </c>
      <c r="E38" s="11" t="s">
        <v>651</v>
      </c>
      <c r="F38" s="11">
        <v>19</v>
      </c>
    </row>
    <row r="39" spans="1:6" s="3" customFormat="1" ht="15.75" x14ac:dyDescent="0.25">
      <c r="A39" s="10"/>
      <c r="B39" s="10"/>
      <c r="C39" s="10">
        <v>2</v>
      </c>
      <c r="D39" s="11" t="s">
        <v>757</v>
      </c>
      <c r="E39" s="11" t="s">
        <v>650</v>
      </c>
      <c r="F39" s="12">
        <v>6</v>
      </c>
    </row>
    <row r="40" spans="1:6" ht="15.75" x14ac:dyDescent="0.25">
      <c r="A40" s="21"/>
      <c r="B40" s="21">
        <v>21</v>
      </c>
      <c r="C40" s="21">
        <v>0</v>
      </c>
      <c r="D40" s="22" t="s">
        <v>38</v>
      </c>
      <c r="E40" s="22" t="s">
        <v>652</v>
      </c>
      <c r="F40" s="23">
        <v>49</v>
      </c>
    </row>
    <row r="41" spans="1:6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SUM(F42:F43)</f>
        <v>55</v>
      </c>
    </row>
    <row r="42" spans="1:6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41</v>
      </c>
    </row>
    <row r="43" spans="1:6" s="3" customFormat="1" ht="15.75" x14ac:dyDescent="0.25">
      <c r="A43" s="10"/>
      <c r="B43" s="10"/>
      <c r="C43" s="10">
        <v>1</v>
      </c>
      <c r="D43" s="11" t="s">
        <v>53</v>
      </c>
      <c r="E43" s="11" t="s">
        <v>250</v>
      </c>
      <c r="F43" s="12">
        <v>14</v>
      </c>
    </row>
    <row r="44" spans="1:6" s="3" customFormat="1" ht="31.5" x14ac:dyDescent="0.25">
      <c r="A44" s="21"/>
      <c r="B44" s="21">
        <v>23</v>
      </c>
      <c r="C44" s="21"/>
      <c r="D44" s="22" t="s">
        <v>760</v>
      </c>
      <c r="E44" s="22" t="s">
        <v>655</v>
      </c>
      <c r="F44" s="23">
        <f>SUM(F45:F46)</f>
        <v>47</v>
      </c>
    </row>
    <row r="45" spans="1:6" s="3" customFormat="1" ht="30" x14ac:dyDescent="0.25">
      <c r="A45" s="21"/>
      <c r="B45" s="21"/>
      <c r="C45" s="10">
        <v>0</v>
      </c>
      <c r="D45" s="11" t="s">
        <v>760</v>
      </c>
      <c r="E45" s="11" t="s">
        <v>655</v>
      </c>
      <c r="F45" s="12">
        <v>44</v>
      </c>
    </row>
    <row r="46" spans="1:6" s="3" customFormat="1" ht="15.75" x14ac:dyDescent="0.25">
      <c r="A46" s="21"/>
      <c r="B46" s="21"/>
      <c r="C46" s="10">
        <v>1</v>
      </c>
      <c r="D46" s="11" t="s">
        <v>52</v>
      </c>
      <c r="E46" s="11" t="s">
        <v>249</v>
      </c>
      <c r="F46" s="12">
        <v>3</v>
      </c>
    </row>
    <row r="47" spans="1:6" s="3" customFormat="1" ht="31.5" x14ac:dyDescent="0.25">
      <c r="A47" s="21"/>
      <c r="B47" s="21">
        <v>24</v>
      </c>
      <c r="C47" s="21">
        <v>0</v>
      </c>
      <c r="D47" s="22" t="s">
        <v>761</v>
      </c>
      <c r="E47" s="22" t="s">
        <v>656</v>
      </c>
      <c r="F47" s="23">
        <v>18</v>
      </c>
    </row>
    <row r="48" spans="1:6" s="3" customFormat="1" ht="31.5" x14ac:dyDescent="0.25">
      <c r="A48" s="21"/>
      <c r="B48" s="21">
        <v>25</v>
      </c>
      <c r="C48" s="21">
        <v>0</v>
      </c>
      <c r="D48" s="22" t="s">
        <v>762</v>
      </c>
      <c r="E48" s="22" t="s">
        <v>657</v>
      </c>
      <c r="F48" s="23">
        <v>12</v>
      </c>
    </row>
    <row r="49" spans="1:10" ht="18.75" x14ac:dyDescent="0.3">
      <c r="A49" s="21"/>
      <c r="B49" s="21"/>
      <c r="C49" s="21"/>
      <c r="D49" s="22"/>
      <c r="E49" s="22"/>
      <c r="F49" s="23"/>
      <c r="G49" s="6"/>
      <c r="H49" s="6"/>
      <c r="I49" s="6"/>
      <c r="J49" s="6"/>
    </row>
    <row r="50" spans="1:10" s="6" customFormat="1" ht="18.75" x14ac:dyDescent="0.3">
      <c r="A50" s="17"/>
      <c r="B50" s="18"/>
      <c r="C50" s="18"/>
      <c r="D50" s="19"/>
      <c r="E50" s="19"/>
      <c r="F50" s="20"/>
      <c r="G50" s="4"/>
      <c r="H50" s="4"/>
      <c r="I50" s="4"/>
      <c r="J50" s="4"/>
    </row>
    <row r="51" spans="1:10" s="3" customFormat="1" ht="37.5" x14ac:dyDescent="0.25">
      <c r="A51" s="17">
        <v>4</v>
      </c>
      <c r="B51" s="17"/>
      <c r="C51" s="17"/>
      <c r="D51" s="19" t="s">
        <v>734</v>
      </c>
      <c r="E51" s="19" t="s">
        <v>658</v>
      </c>
      <c r="F51" s="20">
        <f>SUM(F52,F53,F54,F55)</f>
        <v>75</v>
      </c>
    </row>
    <row r="52" spans="1:10" s="3" customFormat="1" ht="15.75" x14ac:dyDescent="0.25">
      <c r="A52" s="21"/>
      <c r="B52" s="21">
        <v>30</v>
      </c>
      <c r="C52" s="21">
        <v>0</v>
      </c>
      <c r="D52" s="22" t="s">
        <v>763</v>
      </c>
      <c r="E52" s="22" t="s">
        <v>659</v>
      </c>
      <c r="F52" s="23">
        <v>16</v>
      </c>
    </row>
    <row r="53" spans="1:10" s="31" customFormat="1" ht="31.5" x14ac:dyDescent="0.25">
      <c r="A53" s="21"/>
      <c r="B53" s="21">
        <v>31</v>
      </c>
      <c r="C53" s="21"/>
      <c r="D53" s="22" t="s">
        <v>764</v>
      </c>
      <c r="E53" s="22" t="s">
        <v>660</v>
      </c>
      <c r="F53" s="23">
        <v>35</v>
      </c>
      <c r="G53"/>
      <c r="H53"/>
      <c r="I53"/>
      <c r="J53"/>
    </row>
    <row r="54" spans="1:10" ht="15.75" x14ac:dyDescent="0.25">
      <c r="A54" s="21"/>
      <c r="B54" s="21">
        <v>32</v>
      </c>
      <c r="C54" s="21">
        <v>0</v>
      </c>
      <c r="D54" s="22" t="s">
        <v>766</v>
      </c>
      <c r="E54" s="22" t="s">
        <v>665</v>
      </c>
      <c r="F54" s="23">
        <v>12</v>
      </c>
      <c r="G54" s="3"/>
      <c r="H54" s="3"/>
      <c r="I54" s="3"/>
      <c r="J54" s="3"/>
    </row>
    <row r="55" spans="1:10" ht="15.75" x14ac:dyDescent="0.25">
      <c r="A55" s="21"/>
      <c r="B55" s="21">
        <v>33</v>
      </c>
      <c r="C55" s="21">
        <v>0</v>
      </c>
      <c r="D55" s="22" t="s">
        <v>767</v>
      </c>
      <c r="E55" s="22" t="s">
        <v>661</v>
      </c>
      <c r="F55" s="23">
        <v>12</v>
      </c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21"/>
      <c r="B57" s="21"/>
      <c r="C57" s="21"/>
      <c r="D57" s="22"/>
      <c r="E57" s="22"/>
      <c r="F57" s="23"/>
    </row>
    <row r="58" spans="1:10" s="3" customFormat="1" ht="18.75" x14ac:dyDescent="0.25">
      <c r="A58" s="17">
        <v>5</v>
      </c>
      <c r="B58" s="17"/>
      <c r="C58" s="17"/>
      <c r="D58" s="19" t="s">
        <v>65</v>
      </c>
      <c r="E58" s="19" t="s">
        <v>262</v>
      </c>
      <c r="F58" s="20">
        <f>SUM(F59:F64)</f>
        <v>156</v>
      </c>
    </row>
    <row r="59" spans="1:10" s="3" customFormat="1" ht="15.75" x14ac:dyDescent="0.25">
      <c r="A59" s="21"/>
      <c r="B59" s="21">
        <v>40</v>
      </c>
      <c r="C59" s="21">
        <v>0</v>
      </c>
      <c r="D59" s="22" t="s">
        <v>763</v>
      </c>
      <c r="E59" s="22" t="s">
        <v>662</v>
      </c>
      <c r="F59" s="23">
        <v>4</v>
      </c>
    </row>
    <row r="60" spans="1:10" s="3" customFormat="1" ht="31.5" x14ac:dyDescent="0.25">
      <c r="A60" s="21"/>
      <c r="B60" s="21">
        <v>41</v>
      </c>
      <c r="C60" s="21">
        <v>0</v>
      </c>
      <c r="D60" s="22" t="s">
        <v>768</v>
      </c>
      <c r="E60" s="22" t="s">
        <v>663</v>
      </c>
      <c r="F60" s="23">
        <v>45</v>
      </c>
    </row>
    <row r="61" spans="1:10" s="3" customFormat="1" ht="28.5" customHeight="1" x14ac:dyDescent="0.25">
      <c r="A61" s="21"/>
      <c r="B61" s="21">
        <v>42</v>
      </c>
      <c r="C61" s="21">
        <v>0</v>
      </c>
      <c r="D61" s="22" t="s">
        <v>66</v>
      </c>
      <c r="E61" s="22" t="s">
        <v>460</v>
      </c>
      <c r="F61" s="23">
        <v>63</v>
      </c>
    </row>
    <row r="62" spans="1:10" s="3" customFormat="1" ht="15.75" customHeight="1" x14ac:dyDescent="0.25">
      <c r="A62" s="21"/>
      <c r="B62" s="21">
        <v>43</v>
      </c>
      <c r="C62" s="21">
        <v>0</v>
      </c>
      <c r="D62" s="22" t="s">
        <v>769</v>
      </c>
      <c r="E62" s="22" t="s">
        <v>664</v>
      </c>
      <c r="F62" s="23">
        <v>14</v>
      </c>
    </row>
    <row r="63" spans="1:10" s="32" customFormat="1" ht="15.75" x14ac:dyDescent="0.25">
      <c r="A63" s="21"/>
      <c r="B63" s="21">
        <v>44</v>
      </c>
      <c r="C63" s="21">
        <v>0</v>
      </c>
      <c r="D63" s="22" t="s">
        <v>182</v>
      </c>
      <c r="E63" s="22" t="s">
        <v>373</v>
      </c>
      <c r="F63" s="23">
        <v>20</v>
      </c>
      <c r="G63" s="3"/>
      <c r="H63" s="3"/>
      <c r="I63" s="3"/>
      <c r="J63" s="3"/>
    </row>
    <row r="64" spans="1:10" s="3" customFormat="1" ht="15.75" x14ac:dyDescent="0.25">
      <c r="A64" s="21"/>
      <c r="B64" s="21">
        <v>45</v>
      </c>
      <c r="C64" s="21">
        <v>0</v>
      </c>
      <c r="D64" s="22" t="s">
        <v>770</v>
      </c>
      <c r="E64" s="22" t="s">
        <v>666</v>
      </c>
      <c r="F64" s="23">
        <v>10</v>
      </c>
      <c r="G64"/>
      <c r="H64"/>
      <c r="I64"/>
      <c r="J64"/>
    </row>
    <row r="65" spans="1:10" s="3" customFormat="1" ht="18.75" x14ac:dyDescent="0.3">
      <c r="A65" s="10"/>
      <c r="B65" s="10"/>
      <c r="C65" s="10"/>
      <c r="D65" s="11"/>
      <c r="E65" s="11"/>
      <c r="F65" s="12"/>
      <c r="G65" s="6"/>
      <c r="H65" s="6"/>
      <c r="I65" s="6"/>
      <c r="J65" s="6"/>
    </row>
    <row r="66" spans="1:10" s="4" customFormat="1" ht="18.75" x14ac:dyDescent="0.3">
      <c r="A66" s="17"/>
      <c r="B66" s="18"/>
      <c r="C66" s="18"/>
      <c r="D66" s="19"/>
      <c r="E66" s="19"/>
      <c r="F66" s="20"/>
    </row>
    <row r="67" spans="1:10" s="3" customFormat="1" ht="18.75" x14ac:dyDescent="0.25">
      <c r="A67" s="17">
        <v>6</v>
      </c>
      <c r="B67" s="17"/>
      <c r="C67" s="17"/>
      <c r="D67" s="19" t="s">
        <v>73</v>
      </c>
      <c r="E67" s="19" t="s">
        <v>266</v>
      </c>
      <c r="F67" s="20">
        <f>SUM(F68:F73)</f>
        <v>169</v>
      </c>
    </row>
    <row r="68" spans="1:10" s="3" customFormat="1" ht="15.75" x14ac:dyDescent="0.25">
      <c r="A68" s="21"/>
      <c r="B68" s="21">
        <v>50</v>
      </c>
      <c r="C68" s="21">
        <v>0</v>
      </c>
      <c r="D68" s="22" t="s">
        <v>157</v>
      </c>
      <c r="E68" s="22" t="s">
        <v>667</v>
      </c>
      <c r="F68" s="23">
        <v>16</v>
      </c>
    </row>
    <row r="69" spans="1:10" s="3" customFormat="1" ht="15.75" x14ac:dyDescent="0.25">
      <c r="A69" s="21"/>
      <c r="B69" s="21">
        <v>51</v>
      </c>
      <c r="C69" s="21">
        <v>0</v>
      </c>
      <c r="D69" s="22" t="s">
        <v>771</v>
      </c>
      <c r="E69" s="22" t="s">
        <v>668</v>
      </c>
      <c r="F69" s="23">
        <v>38</v>
      </c>
    </row>
    <row r="70" spans="1:10" s="3" customFormat="1" ht="15.75" x14ac:dyDescent="0.25">
      <c r="A70" s="21"/>
      <c r="B70" s="21">
        <v>52</v>
      </c>
      <c r="C70" s="21">
        <v>0</v>
      </c>
      <c r="D70" s="22" t="s">
        <v>772</v>
      </c>
      <c r="E70" s="22" t="s">
        <v>669</v>
      </c>
      <c r="F70" s="23">
        <v>30</v>
      </c>
    </row>
    <row r="71" spans="1:10" s="3" customFormat="1" ht="15.75" x14ac:dyDescent="0.25">
      <c r="A71" s="21"/>
      <c r="B71" s="21">
        <v>53</v>
      </c>
      <c r="C71" s="21">
        <v>0</v>
      </c>
      <c r="D71" s="22" t="s">
        <v>525</v>
      </c>
      <c r="E71" s="22" t="s">
        <v>670</v>
      </c>
      <c r="F71" s="23">
        <v>23</v>
      </c>
    </row>
    <row r="72" spans="1:10" s="3" customFormat="1" ht="15.75" x14ac:dyDescent="0.25">
      <c r="A72" s="21"/>
      <c r="B72" s="21">
        <v>54</v>
      </c>
      <c r="C72" s="21">
        <v>0</v>
      </c>
      <c r="D72" s="22" t="s">
        <v>774</v>
      </c>
      <c r="E72" s="22" t="s">
        <v>671</v>
      </c>
      <c r="F72" s="23">
        <v>38</v>
      </c>
    </row>
    <row r="73" spans="1:10" s="3" customFormat="1" ht="15.75" x14ac:dyDescent="0.25">
      <c r="A73" s="21"/>
      <c r="B73" s="21">
        <v>55</v>
      </c>
      <c r="C73" s="21">
        <v>0</v>
      </c>
      <c r="D73" s="22" t="s">
        <v>773</v>
      </c>
      <c r="E73" s="22" t="s">
        <v>672</v>
      </c>
      <c r="F73" s="23">
        <v>24</v>
      </c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21"/>
      <c r="B75" s="21"/>
      <c r="C75" s="21"/>
      <c r="D75" s="22"/>
      <c r="E75" s="22"/>
      <c r="F75" s="23"/>
    </row>
    <row r="76" spans="1:10" s="3" customFormat="1" ht="18.75" x14ac:dyDescent="0.25">
      <c r="A76" s="17">
        <v>7</v>
      </c>
      <c r="B76" s="17"/>
      <c r="C76" s="17"/>
      <c r="D76" s="19" t="s">
        <v>83</v>
      </c>
      <c r="E76" s="19" t="s">
        <v>281</v>
      </c>
      <c r="F76" s="20">
        <f>SUM(F77,F78,F82,F83,F84,F85,F89,F90,F91)</f>
        <v>264</v>
      </c>
    </row>
    <row r="77" spans="1:10" s="3" customFormat="1" ht="31.5" x14ac:dyDescent="0.25">
      <c r="A77" s="21"/>
      <c r="B77" s="21">
        <v>60</v>
      </c>
      <c r="C77" s="21">
        <v>0</v>
      </c>
      <c r="D77" s="22" t="s">
        <v>775</v>
      </c>
      <c r="E77" s="22" t="s">
        <v>673</v>
      </c>
      <c r="F77" s="23">
        <v>22</v>
      </c>
    </row>
    <row r="78" spans="1:10" ht="15.75" x14ac:dyDescent="0.25">
      <c r="A78" s="21"/>
      <c r="B78" s="21">
        <v>61</v>
      </c>
      <c r="C78" s="21"/>
      <c r="D78" s="22" t="s">
        <v>776</v>
      </c>
      <c r="E78" s="22" t="s">
        <v>674</v>
      </c>
      <c r="F78" s="23">
        <f>SUM(F79:F81)</f>
        <v>19</v>
      </c>
    </row>
    <row r="79" spans="1:10" x14ac:dyDescent="0.25">
      <c r="A79" s="10"/>
      <c r="B79" s="10"/>
      <c r="C79" s="10">
        <v>0</v>
      </c>
      <c r="D79" s="11" t="s">
        <v>776</v>
      </c>
      <c r="E79" s="11" t="s">
        <v>674</v>
      </c>
      <c r="F79" s="12">
        <v>8</v>
      </c>
    </row>
    <row r="80" spans="1:10" x14ac:dyDescent="0.25">
      <c r="A80" s="10"/>
      <c r="B80" s="10"/>
      <c r="C80" s="10">
        <v>1</v>
      </c>
      <c r="D80" s="11" t="s">
        <v>824</v>
      </c>
      <c r="E80" s="11" t="s">
        <v>675</v>
      </c>
      <c r="F80" s="12">
        <v>6</v>
      </c>
    </row>
    <row r="81" spans="1:10" s="3" customFormat="1" ht="15.75" x14ac:dyDescent="0.25">
      <c r="A81" s="10"/>
      <c r="B81" s="10"/>
      <c r="C81" s="10">
        <v>2</v>
      </c>
      <c r="D81" s="11" t="s">
        <v>189</v>
      </c>
      <c r="E81" s="11" t="s">
        <v>308</v>
      </c>
      <c r="F81" s="12">
        <v>5</v>
      </c>
    </row>
    <row r="82" spans="1:10" s="3" customFormat="1" ht="15.75" x14ac:dyDescent="0.25">
      <c r="A82" s="21"/>
      <c r="B82" s="21">
        <v>62</v>
      </c>
      <c r="C82" s="21">
        <v>0</v>
      </c>
      <c r="D82" s="22" t="s">
        <v>93</v>
      </c>
      <c r="E82" s="22" t="s">
        <v>676</v>
      </c>
      <c r="F82" s="23">
        <v>17</v>
      </c>
    </row>
    <row r="83" spans="1:10" s="3" customFormat="1" ht="15.75" x14ac:dyDescent="0.25">
      <c r="A83" s="21"/>
      <c r="B83" s="21">
        <v>63</v>
      </c>
      <c r="C83" s="21">
        <v>0</v>
      </c>
      <c r="D83" s="22" t="s">
        <v>777</v>
      </c>
      <c r="E83" s="22" t="s">
        <v>677</v>
      </c>
      <c r="F83" s="23">
        <v>37</v>
      </c>
    </row>
    <row r="84" spans="1:10" s="3" customFormat="1" ht="15.75" x14ac:dyDescent="0.25">
      <c r="A84" s="21"/>
      <c r="B84" s="21">
        <v>64</v>
      </c>
      <c r="C84" s="21">
        <v>0</v>
      </c>
      <c r="D84" s="22" t="s">
        <v>778</v>
      </c>
      <c r="E84" s="22" t="s">
        <v>678</v>
      </c>
      <c r="F84" s="23">
        <v>29</v>
      </c>
    </row>
    <row r="85" spans="1:10" ht="15.75" x14ac:dyDescent="0.25">
      <c r="A85" s="21"/>
      <c r="B85" s="21">
        <v>65</v>
      </c>
      <c r="C85" s="21"/>
      <c r="D85" s="22" t="s">
        <v>779</v>
      </c>
      <c r="E85" s="22" t="s">
        <v>679</v>
      </c>
      <c r="F85" s="22">
        <f>SUM(F86:F88)</f>
        <v>33</v>
      </c>
    </row>
    <row r="86" spans="1:10" x14ac:dyDescent="0.25">
      <c r="A86" s="10"/>
      <c r="B86" s="10"/>
      <c r="C86" s="10">
        <v>0</v>
      </c>
      <c r="D86" s="11" t="s">
        <v>779</v>
      </c>
      <c r="E86" s="11" t="s">
        <v>679</v>
      </c>
      <c r="F86" s="12">
        <v>13</v>
      </c>
    </row>
    <row r="87" spans="1:10" x14ac:dyDescent="0.25">
      <c r="A87" s="10"/>
      <c r="B87" s="10"/>
      <c r="C87" s="10">
        <v>1</v>
      </c>
      <c r="D87" s="11" t="s">
        <v>781</v>
      </c>
      <c r="E87" s="11" t="s">
        <v>623</v>
      </c>
      <c r="F87" s="12">
        <v>4</v>
      </c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680</v>
      </c>
      <c r="F88" s="12">
        <v>16</v>
      </c>
    </row>
    <row r="89" spans="1:10" s="3" customFormat="1" ht="31.5" x14ac:dyDescent="0.25">
      <c r="A89" s="21"/>
      <c r="B89" s="21">
        <v>66</v>
      </c>
      <c r="C89" s="21">
        <v>0</v>
      </c>
      <c r="D89" s="22" t="s">
        <v>400</v>
      </c>
      <c r="E89" s="22" t="s">
        <v>291</v>
      </c>
      <c r="F89" s="23">
        <v>54</v>
      </c>
    </row>
    <row r="90" spans="1:10" s="3" customFormat="1" ht="15.75" x14ac:dyDescent="0.25">
      <c r="A90" s="21"/>
      <c r="B90" s="21">
        <v>67</v>
      </c>
      <c r="C90" s="21">
        <v>0</v>
      </c>
      <c r="D90" s="22" t="s">
        <v>617</v>
      </c>
      <c r="E90" s="22" t="s">
        <v>616</v>
      </c>
      <c r="F90" s="23">
        <v>26</v>
      </c>
    </row>
    <row r="91" spans="1:10" ht="31.5" x14ac:dyDescent="0.25">
      <c r="A91" s="21"/>
      <c r="B91" s="21">
        <v>68</v>
      </c>
      <c r="C91" s="21">
        <v>0</v>
      </c>
      <c r="D91" s="22" t="s">
        <v>782</v>
      </c>
      <c r="E91" s="22" t="s">
        <v>682</v>
      </c>
      <c r="F91" s="23">
        <v>27</v>
      </c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21"/>
      <c r="B93" s="21"/>
      <c r="C93" s="21"/>
      <c r="D93" s="22"/>
      <c r="E93" s="22"/>
      <c r="F93" s="23"/>
    </row>
    <row r="94" spans="1:10" s="3" customFormat="1" ht="18.75" x14ac:dyDescent="0.25">
      <c r="A94" s="17">
        <v>8</v>
      </c>
      <c r="B94" s="17"/>
      <c r="C94" s="17"/>
      <c r="D94" s="19" t="s">
        <v>783</v>
      </c>
      <c r="E94" s="19" t="s">
        <v>683</v>
      </c>
      <c r="F94" s="20">
        <f>SUM(F95,F96,F97,F107,F113,F114,F117,F120,F121)</f>
        <v>409</v>
      </c>
    </row>
    <row r="95" spans="1:10" s="3" customFormat="1" ht="15.75" x14ac:dyDescent="0.25">
      <c r="A95" s="21"/>
      <c r="B95" s="21">
        <v>70</v>
      </c>
      <c r="C95" s="21">
        <v>0</v>
      </c>
      <c r="D95" s="22" t="s">
        <v>784</v>
      </c>
      <c r="E95" s="22" t="s">
        <v>684</v>
      </c>
      <c r="F95" s="23">
        <v>33</v>
      </c>
    </row>
    <row r="96" spans="1:10" s="3" customFormat="1" ht="15.75" x14ac:dyDescent="0.25">
      <c r="A96" s="21"/>
      <c r="B96" s="21">
        <v>71</v>
      </c>
      <c r="C96" s="21">
        <v>0</v>
      </c>
      <c r="D96" s="22" t="s">
        <v>125</v>
      </c>
      <c r="E96" s="22" t="s">
        <v>316</v>
      </c>
      <c r="F96" s="23">
        <v>12</v>
      </c>
    </row>
    <row r="97" spans="1:6" ht="15.75" x14ac:dyDescent="0.25">
      <c r="A97" s="21"/>
      <c r="B97" s="21">
        <v>72</v>
      </c>
      <c r="C97" s="21">
        <v>0</v>
      </c>
      <c r="D97" s="22" t="s">
        <v>104</v>
      </c>
      <c r="E97" s="22" t="s">
        <v>297</v>
      </c>
      <c r="F97" s="23">
        <f>SUM(F98:F106)</f>
        <v>186</v>
      </c>
    </row>
    <row r="98" spans="1:6" x14ac:dyDescent="0.25">
      <c r="A98" s="10"/>
      <c r="B98" s="10"/>
      <c r="C98" s="10">
        <v>1</v>
      </c>
      <c r="D98" s="11" t="s">
        <v>157</v>
      </c>
      <c r="E98" s="11" t="s">
        <v>667</v>
      </c>
      <c r="F98" s="12">
        <v>22</v>
      </c>
    </row>
    <row r="99" spans="1:6" x14ac:dyDescent="0.25">
      <c r="A99" s="10"/>
      <c r="B99" s="10"/>
      <c r="C99" s="10">
        <v>2</v>
      </c>
      <c r="D99" s="11" t="s">
        <v>106</v>
      </c>
      <c r="E99" s="11" t="s">
        <v>690</v>
      </c>
      <c r="F99" s="11">
        <v>38</v>
      </c>
    </row>
    <row r="100" spans="1:6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12</v>
      </c>
    </row>
    <row r="101" spans="1:6" x14ac:dyDescent="0.25">
      <c r="A101" s="10"/>
      <c r="B101" s="10"/>
      <c r="C101" s="10">
        <v>4</v>
      </c>
      <c r="D101" s="11" t="s">
        <v>485</v>
      </c>
      <c r="E101" s="11" t="s">
        <v>485</v>
      </c>
      <c r="F101" s="12">
        <v>3</v>
      </c>
    </row>
    <row r="102" spans="1:6" x14ac:dyDescent="0.25">
      <c r="A102" s="10"/>
      <c r="B102" s="10"/>
      <c r="C102" s="10">
        <v>5</v>
      </c>
      <c r="D102" s="11" t="s">
        <v>113</v>
      </c>
      <c r="E102" s="11" t="s">
        <v>686</v>
      </c>
      <c r="F102" s="12">
        <v>20</v>
      </c>
    </row>
    <row r="103" spans="1:6" x14ac:dyDescent="0.25">
      <c r="A103" s="10"/>
      <c r="B103" s="10"/>
      <c r="C103" s="10">
        <v>6</v>
      </c>
      <c r="D103" s="11" t="s">
        <v>787</v>
      </c>
      <c r="E103" s="11" t="s">
        <v>693</v>
      </c>
      <c r="F103" s="12">
        <v>25</v>
      </c>
    </row>
    <row r="104" spans="1:6" x14ac:dyDescent="0.25">
      <c r="A104" s="10"/>
      <c r="B104" s="10"/>
      <c r="C104" s="10">
        <v>7</v>
      </c>
      <c r="D104" s="11" t="s">
        <v>116</v>
      </c>
      <c r="E104" s="11" t="s">
        <v>687</v>
      </c>
      <c r="F104" s="12">
        <v>33</v>
      </c>
    </row>
    <row r="105" spans="1:6" x14ac:dyDescent="0.25">
      <c r="A105" s="10"/>
      <c r="B105" s="10"/>
      <c r="C105" s="10">
        <v>8</v>
      </c>
      <c r="D105" s="11" t="s">
        <v>109</v>
      </c>
      <c r="E105" s="11" t="s">
        <v>688</v>
      </c>
      <c r="F105" s="12">
        <v>9</v>
      </c>
    </row>
    <row r="106" spans="1:6" x14ac:dyDescent="0.25">
      <c r="A106" s="10"/>
      <c r="B106" s="10"/>
      <c r="C106" s="10">
        <v>9</v>
      </c>
      <c r="D106" s="11" t="s">
        <v>788</v>
      </c>
      <c r="E106" s="11" t="s">
        <v>689</v>
      </c>
      <c r="F106" s="12">
        <v>24</v>
      </c>
    </row>
    <row r="107" spans="1:6" ht="15.75" x14ac:dyDescent="0.25">
      <c r="A107" s="10"/>
      <c r="B107" s="21">
        <v>73</v>
      </c>
      <c r="C107" s="21"/>
      <c r="D107" s="22" t="s">
        <v>126</v>
      </c>
      <c r="E107" s="22" t="s">
        <v>319</v>
      </c>
      <c r="F107" s="23">
        <f>SUM(F108:F112)</f>
        <v>69</v>
      </c>
    </row>
    <row r="108" spans="1:6" s="3" customFormat="1" ht="15.75" x14ac:dyDescent="0.25">
      <c r="A108" s="10"/>
      <c r="B108" s="25"/>
      <c r="C108" s="25">
        <v>1</v>
      </c>
      <c r="D108" s="26" t="s">
        <v>847</v>
      </c>
      <c r="E108" s="26" t="s">
        <v>848</v>
      </c>
      <c r="F108" s="27">
        <v>1</v>
      </c>
    </row>
    <row r="109" spans="1:6" s="29" customFormat="1" ht="15.75" x14ac:dyDescent="0.25">
      <c r="A109" s="21"/>
      <c r="B109" s="10"/>
      <c r="C109" s="10">
        <v>2</v>
      </c>
      <c r="D109" s="11" t="s">
        <v>157</v>
      </c>
      <c r="E109" s="11" t="s">
        <v>667</v>
      </c>
      <c r="F109" s="12">
        <v>39</v>
      </c>
    </row>
    <row r="110" spans="1:6" ht="15.75" x14ac:dyDescent="0.25">
      <c r="A110" s="25"/>
      <c r="B110" s="10"/>
      <c r="C110" s="10">
        <v>3</v>
      </c>
      <c r="D110" s="11" t="s">
        <v>429</v>
      </c>
      <c r="E110" s="11" t="s">
        <v>430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201</v>
      </c>
      <c r="E111" s="11" t="s">
        <v>321</v>
      </c>
      <c r="F111" s="12">
        <v>7</v>
      </c>
    </row>
    <row r="112" spans="1:6" x14ac:dyDescent="0.25">
      <c r="A112" s="10"/>
      <c r="B112" s="10"/>
      <c r="C112" s="10">
        <v>5</v>
      </c>
      <c r="D112" s="11" t="s">
        <v>789</v>
      </c>
      <c r="E112" s="11" t="s">
        <v>610</v>
      </c>
      <c r="F112" s="12">
        <v>14</v>
      </c>
    </row>
    <row r="113" spans="1:10" ht="15.75" x14ac:dyDescent="0.25">
      <c r="A113" s="10"/>
      <c r="B113" s="21">
        <v>74</v>
      </c>
      <c r="C113" s="21">
        <v>0</v>
      </c>
      <c r="D113" s="22" t="s">
        <v>128</v>
      </c>
      <c r="E113" s="22" t="s">
        <v>128</v>
      </c>
      <c r="F113" s="23">
        <v>25</v>
      </c>
    </row>
    <row r="114" spans="1:10" s="3" customFormat="1" ht="15.75" x14ac:dyDescent="0.25">
      <c r="A114" s="10"/>
      <c r="B114" s="21">
        <v>75</v>
      </c>
      <c r="C114" s="21">
        <v>0</v>
      </c>
      <c r="D114" s="22" t="s">
        <v>129</v>
      </c>
      <c r="E114" s="22" t="s">
        <v>322</v>
      </c>
      <c r="F114" s="23">
        <f>SUM(F115:F116)</f>
        <v>40</v>
      </c>
    </row>
    <row r="115" spans="1:10" s="3" customFormat="1" ht="15.75" x14ac:dyDescent="0.25">
      <c r="A115" s="10"/>
      <c r="B115" s="10"/>
      <c r="C115" s="10">
        <v>0</v>
      </c>
      <c r="D115" s="11" t="s">
        <v>129</v>
      </c>
      <c r="E115" s="11" t="s">
        <v>322</v>
      </c>
      <c r="F115" s="12">
        <v>30</v>
      </c>
    </row>
    <row r="116" spans="1:10" s="3" customFormat="1" ht="15.75" x14ac:dyDescent="0.25">
      <c r="A116" s="10"/>
      <c r="B116" s="10"/>
      <c r="C116" s="10">
        <v>1</v>
      </c>
      <c r="D116" s="11"/>
      <c r="E116" s="11" t="s">
        <v>870</v>
      </c>
      <c r="F116" s="12">
        <v>10</v>
      </c>
    </row>
    <row r="117" spans="1:10" s="32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SUM(F118:F119)</f>
        <v>19</v>
      </c>
      <c r="G117" s="3"/>
      <c r="H117" s="3"/>
      <c r="I117" s="3"/>
      <c r="J117" s="3"/>
    </row>
    <row r="118" spans="1:10" s="3" customFormat="1" ht="15.75" x14ac:dyDescent="0.25">
      <c r="A118" s="21"/>
      <c r="B118" s="10"/>
      <c r="C118" s="10">
        <v>0</v>
      </c>
      <c r="D118" s="11" t="s">
        <v>131</v>
      </c>
      <c r="E118" s="11" t="s">
        <v>131</v>
      </c>
      <c r="F118" s="12">
        <v>10</v>
      </c>
    </row>
    <row r="119" spans="1:10" s="3" customFormat="1" ht="15.75" x14ac:dyDescent="0.25">
      <c r="A119" s="21"/>
      <c r="B119" s="10"/>
      <c r="C119" s="10">
        <v>1</v>
      </c>
      <c r="D119" s="11" t="s">
        <v>132</v>
      </c>
      <c r="E119" s="11" t="s">
        <v>323</v>
      </c>
      <c r="F119" s="12">
        <v>9</v>
      </c>
      <c r="G119"/>
      <c r="H119"/>
      <c r="I119"/>
      <c r="J119"/>
    </row>
    <row r="120" spans="1:10" ht="15.75" x14ac:dyDescent="0.25">
      <c r="A120" s="10"/>
      <c r="B120" s="21">
        <v>77</v>
      </c>
      <c r="C120" s="21">
        <v>0</v>
      </c>
      <c r="D120" s="22" t="s">
        <v>133</v>
      </c>
      <c r="E120" s="22" t="s">
        <v>133</v>
      </c>
      <c r="F120" s="23">
        <v>10</v>
      </c>
    </row>
    <row r="121" spans="1:10" s="3" customFormat="1" ht="31.5" x14ac:dyDescent="0.25">
      <c r="A121" s="10"/>
      <c r="B121" s="21">
        <v>78</v>
      </c>
      <c r="C121" s="21"/>
      <c r="D121" s="22" t="s">
        <v>790</v>
      </c>
      <c r="E121" s="22" t="s">
        <v>837</v>
      </c>
      <c r="F121" s="23">
        <f>SUM(F122:F123)</f>
        <v>15</v>
      </c>
    </row>
    <row r="122" spans="1:10" s="3" customFormat="1" ht="15.75" x14ac:dyDescent="0.25">
      <c r="A122" s="21"/>
      <c r="B122" s="21"/>
      <c r="C122" s="10">
        <v>0</v>
      </c>
      <c r="D122" s="11" t="s">
        <v>790</v>
      </c>
      <c r="E122" s="11" t="s">
        <v>694</v>
      </c>
      <c r="F122" s="12">
        <v>14</v>
      </c>
    </row>
    <row r="123" spans="1:10" s="3" customFormat="1" ht="15.75" x14ac:dyDescent="0.25">
      <c r="A123" s="21"/>
      <c r="B123" s="21"/>
      <c r="C123" s="10">
        <v>1</v>
      </c>
      <c r="D123" s="11" t="s">
        <v>831</v>
      </c>
      <c r="E123" s="11" t="s">
        <v>838</v>
      </c>
      <c r="F123" s="12">
        <v>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ht="37.5" x14ac:dyDescent="0.25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223</v>
      </c>
    </row>
    <row r="127" spans="1:10" s="4" customFormat="1" ht="18.75" x14ac:dyDescent="0.3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19</v>
      </c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68</v>
      </c>
      <c r="G128" s="3"/>
      <c r="H128" s="3"/>
      <c r="I128" s="3"/>
      <c r="J128" s="3"/>
    </row>
    <row r="129" spans="1:10" ht="15.75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3</v>
      </c>
      <c r="G129" s="3"/>
      <c r="H129" s="3"/>
      <c r="I129" s="3"/>
      <c r="J129" s="3"/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19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46</v>
      </c>
    </row>
    <row r="132" spans="1:10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67</v>
      </c>
    </row>
    <row r="133" spans="1:10" s="3" customFormat="1" ht="15.75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32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32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58</v>
      </c>
    </row>
    <row r="137" spans="1:10" s="3" customFormat="1" ht="15.75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24</v>
      </c>
    </row>
    <row r="138" spans="1:10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16</v>
      </c>
    </row>
    <row r="139" spans="1:10" s="31" customFormat="1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18</v>
      </c>
      <c r="G139"/>
      <c r="H139"/>
      <c r="I139"/>
      <c r="J139"/>
    </row>
    <row r="140" spans="1:10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11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</row>
    <row r="143" spans="1:10" s="3" customFormat="1" ht="18.75" x14ac:dyDescent="0.25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222</v>
      </c>
      <c r="G143"/>
      <c r="H143"/>
      <c r="I143"/>
      <c r="J143"/>
    </row>
    <row r="144" spans="1:10" s="4" customFormat="1" ht="18.75" x14ac:dyDescent="0.3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4</v>
      </c>
    </row>
    <row r="145" spans="1:10" s="32" customFormat="1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41</v>
      </c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30</v>
      </c>
      <c r="G146" s="3"/>
      <c r="H146" s="3"/>
      <c r="I146" s="3"/>
      <c r="J146" s="3"/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11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21</v>
      </c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11</v>
      </c>
      <c r="G149" s="3"/>
      <c r="H149" s="3"/>
      <c r="I149" s="3"/>
      <c r="J149" s="3"/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10</v>
      </c>
    </row>
    <row r="151" spans="1:10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</row>
    <row r="152" spans="1:10" s="32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23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6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28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14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</row>
    <row r="158" spans="1:10" s="3" customFormat="1" ht="15.75" x14ac:dyDescent="0.25">
      <c r="A158" s="21"/>
      <c r="B158" s="21"/>
      <c r="C158" s="21"/>
      <c r="D158" s="22"/>
      <c r="E158" s="22"/>
      <c r="F158" s="23"/>
      <c r="G158"/>
      <c r="H158"/>
      <c r="I158"/>
      <c r="J158"/>
    </row>
    <row r="159" spans="1:10" s="3" customFormat="1" ht="18.75" x14ac:dyDescent="0.25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45</v>
      </c>
    </row>
    <row r="160" spans="1:10" s="4" customFormat="1" ht="18.75" x14ac:dyDescent="0.3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9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25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11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8.75" x14ac:dyDescent="0.25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SUM(F166,F167,F171,F172)</f>
        <v>255</v>
      </c>
    </row>
    <row r="166" spans="1:10" s="4" customFormat="1" ht="18.75" x14ac:dyDescent="0.3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8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SUM(F168:F170)</f>
        <v>144</v>
      </c>
    </row>
    <row r="168" spans="1:10" s="3" customFormat="1" ht="15.75" x14ac:dyDescent="0.25">
      <c r="A168" s="10"/>
      <c r="B168" s="10"/>
      <c r="C168" s="10">
        <v>1</v>
      </c>
      <c r="D168" s="11" t="s">
        <v>162</v>
      </c>
      <c r="E168" s="33" t="s">
        <v>710</v>
      </c>
      <c r="F168" s="12">
        <v>48</v>
      </c>
    </row>
    <row r="169" spans="1:10" x14ac:dyDescent="0.25">
      <c r="A169" s="10"/>
      <c r="B169" s="10"/>
      <c r="C169" s="10">
        <v>2</v>
      </c>
      <c r="D169" s="11" t="s">
        <v>808</v>
      </c>
      <c r="E169" s="11" t="s">
        <v>711</v>
      </c>
      <c r="F169" s="12">
        <v>28</v>
      </c>
    </row>
    <row r="170" spans="1:10" s="31" customFormat="1" x14ac:dyDescent="0.25">
      <c r="A170" s="10"/>
      <c r="B170" s="10"/>
      <c r="C170" s="10">
        <v>3</v>
      </c>
      <c r="D170" s="11" t="s">
        <v>164</v>
      </c>
      <c r="E170" s="11" t="s">
        <v>519</v>
      </c>
      <c r="F170" s="12">
        <v>68</v>
      </c>
      <c r="G170"/>
      <c r="H170"/>
      <c r="I170"/>
      <c r="J170"/>
    </row>
    <row r="171" spans="1:10" ht="31.5" x14ac:dyDescent="0.25">
      <c r="A171" s="21"/>
      <c r="B171" s="21">
        <v>112</v>
      </c>
      <c r="C171" s="21">
        <v>0</v>
      </c>
      <c r="D171" s="22" t="s">
        <v>809</v>
      </c>
      <c r="E171" s="22" t="s">
        <v>712</v>
      </c>
      <c r="F171" s="23">
        <v>53</v>
      </c>
    </row>
    <row r="172" spans="1:10" s="3" customFormat="1" ht="15.75" x14ac:dyDescent="0.25">
      <c r="A172" s="21"/>
      <c r="B172" s="21">
        <v>113</v>
      </c>
      <c r="C172" s="21"/>
      <c r="D172" s="22" t="s">
        <v>166</v>
      </c>
      <c r="E172" s="22" t="s">
        <v>166</v>
      </c>
      <c r="F172" s="23">
        <f>SUM(F173:F174)</f>
        <v>50</v>
      </c>
    </row>
    <row r="173" spans="1:10" s="3" customFormat="1" ht="15.75" x14ac:dyDescent="0.25">
      <c r="A173" s="10"/>
      <c r="B173" s="10"/>
      <c r="C173" s="10">
        <v>0</v>
      </c>
      <c r="D173" s="11" t="s">
        <v>166</v>
      </c>
      <c r="E173" s="11" t="s">
        <v>166</v>
      </c>
      <c r="F173" s="12">
        <v>42</v>
      </c>
    </row>
    <row r="174" spans="1:10" x14ac:dyDescent="0.25">
      <c r="A174" s="10"/>
      <c r="B174" s="10"/>
      <c r="C174" s="10">
        <v>1</v>
      </c>
      <c r="D174" s="11" t="s">
        <v>169</v>
      </c>
      <c r="E174" s="11" t="s">
        <v>169</v>
      </c>
      <c r="F174" s="12">
        <v>8</v>
      </c>
    </row>
    <row r="175" spans="1:10" ht="15.75" x14ac:dyDescent="0.25">
      <c r="A175" s="21"/>
      <c r="B175" s="21"/>
      <c r="C175" s="21"/>
      <c r="D175" s="22"/>
      <c r="E175" s="22"/>
      <c r="F175" s="23"/>
    </row>
    <row r="176" spans="1:10" ht="15.75" x14ac:dyDescent="0.25">
      <c r="A176" s="21"/>
      <c r="B176" s="21"/>
      <c r="C176" s="21"/>
      <c r="D176" s="22"/>
      <c r="E176" s="22"/>
      <c r="F176" s="23"/>
      <c r="G176" s="3"/>
      <c r="H176" s="3"/>
      <c r="I176" s="3"/>
      <c r="J176" s="3"/>
    </row>
    <row r="177" spans="1:10" ht="37.5" x14ac:dyDescent="0.25">
      <c r="A177" s="17">
        <v>13</v>
      </c>
      <c r="B177" s="17"/>
      <c r="C177" s="17"/>
      <c r="D177" s="19" t="s">
        <v>811</v>
      </c>
      <c r="E177" s="19" t="s">
        <v>840</v>
      </c>
      <c r="F177" s="20">
        <f>SUM(F178,F179,F182,F183,F187,F188,F191,F192)</f>
        <v>342</v>
      </c>
      <c r="G177" s="3"/>
      <c r="H177" s="3"/>
      <c r="I177" s="3"/>
      <c r="J177" s="3"/>
    </row>
    <row r="178" spans="1:10" s="4" customFormat="1" ht="18.75" x14ac:dyDescent="0.3">
      <c r="A178" s="21"/>
      <c r="B178" s="21">
        <v>120</v>
      </c>
      <c r="C178" s="21">
        <v>0</v>
      </c>
      <c r="D178" s="22" t="s">
        <v>157</v>
      </c>
      <c r="E178" s="22" t="s">
        <v>667</v>
      </c>
      <c r="F178" s="23">
        <v>7</v>
      </c>
    </row>
    <row r="179" spans="1:10" s="6" customFormat="1" ht="18.75" x14ac:dyDescent="0.3">
      <c r="A179" s="21"/>
      <c r="B179" s="21">
        <v>121</v>
      </c>
      <c r="C179" s="21"/>
      <c r="D179" s="22" t="s">
        <v>812</v>
      </c>
      <c r="E179" s="22" t="s">
        <v>715</v>
      </c>
      <c r="F179" s="23">
        <f>SUM(F180:F181)</f>
        <v>45</v>
      </c>
      <c r="G179" s="3"/>
      <c r="H179" s="3"/>
      <c r="I179" s="3"/>
      <c r="J179" s="3"/>
    </row>
    <row r="180" spans="1:10" s="3" customFormat="1" ht="15.75" x14ac:dyDescent="0.25">
      <c r="A180" s="10"/>
      <c r="B180" s="10"/>
      <c r="C180" s="10">
        <v>0</v>
      </c>
      <c r="D180" s="11" t="s">
        <v>813</v>
      </c>
      <c r="E180" s="11" t="s">
        <v>716</v>
      </c>
      <c r="F180" s="12">
        <v>21</v>
      </c>
    </row>
    <row r="181" spans="1:10" x14ac:dyDescent="0.25">
      <c r="A181" s="10"/>
      <c r="B181" s="10"/>
      <c r="C181" s="10">
        <v>1</v>
      </c>
      <c r="D181" s="11" t="s">
        <v>184</v>
      </c>
      <c r="E181" s="11" t="s">
        <v>717</v>
      </c>
      <c r="F181" s="12">
        <v>24</v>
      </c>
    </row>
    <row r="182" spans="1:10" ht="15.75" x14ac:dyDescent="0.25">
      <c r="A182" s="21"/>
      <c r="B182" s="21">
        <v>122</v>
      </c>
      <c r="C182" s="21">
        <v>0</v>
      </c>
      <c r="D182" s="22" t="s">
        <v>814</v>
      </c>
      <c r="E182" s="22" t="s">
        <v>718</v>
      </c>
      <c r="F182" s="23">
        <v>44</v>
      </c>
    </row>
    <row r="183" spans="1:10" ht="15.75" x14ac:dyDescent="0.25">
      <c r="A183" s="21"/>
      <c r="B183" s="21">
        <v>123</v>
      </c>
      <c r="C183" s="21">
        <v>0</v>
      </c>
      <c r="D183" s="22" t="s">
        <v>186</v>
      </c>
      <c r="E183" s="22" t="s">
        <v>377</v>
      </c>
      <c r="F183" s="23">
        <f>SUM(F184:F186)</f>
        <v>72</v>
      </c>
    </row>
    <row r="184" spans="1:10" s="3" customFormat="1" ht="15.75" x14ac:dyDescent="0.25">
      <c r="A184" s="25"/>
      <c r="B184" s="25"/>
      <c r="C184" s="25">
        <v>1</v>
      </c>
      <c r="D184" s="26" t="s">
        <v>187</v>
      </c>
      <c r="E184" s="26" t="s">
        <v>378</v>
      </c>
      <c r="F184" s="27">
        <v>47</v>
      </c>
    </row>
    <row r="185" spans="1:10" s="29" customFormat="1" ht="15.75" x14ac:dyDescent="0.25">
      <c r="A185" s="25"/>
      <c r="B185" s="25"/>
      <c r="C185" s="25">
        <v>2</v>
      </c>
      <c r="D185" s="26" t="s">
        <v>185</v>
      </c>
      <c r="E185" s="26" t="s">
        <v>376</v>
      </c>
      <c r="F185" s="27">
        <v>7</v>
      </c>
    </row>
    <row r="186" spans="1:10" s="29" customFormat="1" ht="15.75" x14ac:dyDescent="0.25">
      <c r="A186" s="25"/>
      <c r="B186" s="25"/>
      <c r="C186" s="25">
        <v>3</v>
      </c>
      <c r="D186" s="26" t="s">
        <v>188</v>
      </c>
      <c r="E186" s="26" t="s">
        <v>379</v>
      </c>
      <c r="F186" s="27">
        <v>18</v>
      </c>
    </row>
    <row r="187" spans="1:10" s="29" customFormat="1" ht="15.75" x14ac:dyDescent="0.25">
      <c r="A187" s="21"/>
      <c r="B187" s="21">
        <v>124</v>
      </c>
      <c r="C187" s="21">
        <v>0</v>
      </c>
      <c r="D187" s="22" t="s">
        <v>816</v>
      </c>
      <c r="E187" s="22" t="s">
        <v>721</v>
      </c>
      <c r="F187" s="23">
        <v>43</v>
      </c>
    </row>
    <row r="188" spans="1:10" s="3" customFormat="1" ht="15.75" x14ac:dyDescent="0.25">
      <c r="A188" s="34"/>
      <c r="B188" s="34">
        <v>125</v>
      </c>
      <c r="C188" s="34"/>
      <c r="D188" s="35" t="s">
        <v>742</v>
      </c>
      <c r="E188" s="35" t="s">
        <v>739</v>
      </c>
      <c r="F188" s="23">
        <f>SUM(F189:F190)</f>
        <v>39</v>
      </c>
    </row>
    <row r="189" spans="1:10" s="3" customFormat="1" ht="15.75" x14ac:dyDescent="0.25">
      <c r="A189" s="1"/>
      <c r="B189" s="1"/>
      <c r="C189" s="1">
        <v>0</v>
      </c>
      <c r="D189" s="7" t="s">
        <v>742</v>
      </c>
      <c r="E189" s="7" t="s">
        <v>739</v>
      </c>
      <c r="F189" s="12">
        <v>27</v>
      </c>
    </row>
    <row r="190" spans="1:10" x14ac:dyDescent="0.25">
      <c r="C190" s="1">
        <v>1</v>
      </c>
      <c r="D190" s="7" t="s">
        <v>740</v>
      </c>
      <c r="E190" s="7" t="s">
        <v>741</v>
      </c>
      <c r="F190" s="12">
        <v>12</v>
      </c>
    </row>
    <row r="191" spans="1:10" ht="15.75" x14ac:dyDescent="0.25">
      <c r="A191" s="34"/>
      <c r="B191" s="34">
        <v>126</v>
      </c>
      <c r="C191" s="34">
        <v>0</v>
      </c>
      <c r="D191" s="35" t="s">
        <v>102</v>
      </c>
      <c r="E191" s="35" t="s">
        <v>296</v>
      </c>
      <c r="F191" s="3">
        <v>58</v>
      </c>
    </row>
    <row r="192" spans="1:10" ht="15.75" x14ac:dyDescent="0.25">
      <c r="A192" s="34"/>
      <c r="B192" s="34">
        <v>127</v>
      </c>
      <c r="C192" s="34">
        <v>0</v>
      </c>
      <c r="D192" s="35" t="s">
        <v>181</v>
      </c>
      <c r="E192" s="35" t="s">
        <v>372</v>
      </c>
      <c r="F192" s="3">
        <v>34</v>
      </c>
    </row>
    <row r="193" spans="1:6" s="3" customFormat="1" ht="15.75" x14ac:dyDescent="0.25">
      <c r="A193" s="1"/>
      <c r="B193" s="1"/>
      <c r="C193" s="1"/>
      <c r="D193" s="7"/>
      <c r="E193" s="7"/>
      <c r="F193"/>
    </row>
    <row r="195" spans="1:6" ht="18.75" x14ac:dyDescent="0.3">
      <c r="A195" s="36">
        <v>14</v>
      </c>
      <c r="B195" s="36"/>
      <c r="C195" s="36"/>
      <c r="D195" s="37" t="s">
        <v>818</v>
      </c>
      <c r="E195" s="37" t="s">
        <v>722</v>
      </c>
      <c r="F195" s="4">
        <f>SUM(F196:F200)</f>
        <v>142</v>
      </c>
    </row>
    <row r="196" spans="1:6" s="4" customFormat="1" ht="31.5" x14ac:dyDescent="0.3">
      <c r="A196" s="21"/>
      <c r="B196" s="21">
        <v>130</v>
      </c>
      <c r="C196" s="21">
        <v>0</v>
      </c>
      <c r="D196" s="22" t="s">
        <v>872</v>
      </c>
      <c r="E196" s="22" t="s">
        <v>871</v>
      </c>
      <c r="F196" s="23">
        <v>7</v>
      </c>
    </row>
    <row r="197" spans="1:6" s="23" customFormat="1" ht="31.5" x14ac:dyDescent="0.25">
      <c r="A197" s="21"/>
      <c r="B197" s="21">
        <v>131</v>
      </c>
      <c r="C197" s="21">
        <v>0</v>
      </c>
      <c r="D197" s="22" t="s">
        <v>820</v>
      </c>
      <c r="E197" s="22" t="s">
        <v>723</v>
      </c>
      <c r="F197" s="23">
        <v>33</v>
      </c>
    </row>
    <row r="198" spans="1:6" s="23" customFormat="1" ht="31.5" x14ac:dyDescent="0.25">
      <c r="A198" s="21"/>
      <c r="B198" s="21">
        <v>132</v>
      </c>
      <c r="C198" s="21">
        <v>0</v>
      </c>
      <c r="D198" s="22" t="s">
        <v>821</v>
      </c>
      <c r="E198" s="22" t="s">
        <v>728</v>
      </c>
      <c r="F198" s="23">
        <v>36</v>
      </c>
    </row>
    <row r="199" spans="1:6" s="23" customFormat="1" ht="15.75" x14ac:dyDescent="0.25">
      <c r="A199" s="21"/>
      <c r="B199" s="21">
        <v>133</v>
      </c>
      <c r="C199" s="21">
        <v>0</v>
      </c>
      <c r="D199" s="22" t="s">
        <v>724</v>
      </c>
      <c r="E199" s="22" t="s">
        <v>724</v>
      </c>
      <c r="F199" s="23">
        <v>28</v>
      </c>
    </row>
    <row r="200" spans="1:6" s="23" customFormat="1" ht="15.75" x14ac:dyDescent="0.25">
      <c r="A200" s="21"/>
      <c r="B200" s="21">
        <v>134</v>
      </c>
      <c r="C200" s="21">
        <v>0</v>
      </c>
      <c r="D200" s="22" t="s">
        <v>822</v>
      </c>
      <c r="E200" s="22" t="s">
        <v>725</v>
      </c>
      <c r="F200" s="23">
        <v>38</v>
      </c>
    </row>
    <row r="201" spans="1:6" s="23" customFormat="1" ht="15.75" x14ac:dyDescent="0.25">
      <c r="A201" s="1"/>
      <c r="B201" s="1"/>
      <c r="C201" s="1"/>
      <c r="D201" s="7"/>
      <c r="E201" s="7"/>
      <c r="F20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1197-5FFE-403C-B525-3D6376829EE3}">
  <dimension ref="A1:J223"/>
  <sheetViews>
    <sheetView zoomScale="95" zoomScaleNormal="95" workbookViewId="0">
      <pane ySplit="3" topLeftCell="A124" activePane="bottomLeft" state="frozenSplit"/>
      <selection pane="bottomLeft" activeCell="F224" sqref="F224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1579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SUM(F4,F37,F119,F204,F223)</f>
        <v>1961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SUM(F5,F23)</f>
        <v>356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SUM(F6,F9,F12,F13,F14,F19)</f>
        <v>244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82">
        <f>SUM(F7:F8)</f>
        <v>61</v>
      </c>
    </row>
    <row r="7" spans="1:8" s="3" customFormat="1" ht="19.5" customHeight="1" x14ac:dyDescent="0.25">
      <c r="A7" s="24"/>
      <c r="B7" s="24"/>
      <c r="C7" s="24">
        <v>1</v>
      </c>
      <c r="D7" s="68" t="s">
        <v>751</v>
      </c>
      <c r="E7" s="68" t="s">
        <v>1580</v>
      </c>
      <c r="F7" s="78">
        <v>31</v>
      </c>
      <c r="G7" s="8"/>
    </row>
    <row r="8" spans="1:8" s="3" customFormat="1" ht="33.75" customHeight="1" x14ac:dyDescent="0.25">
      <c r="A8" s="24"/>
      <c r="B8" s="24"/>
      <c r="C8" s="24">
        <v>2</v>
      </c>
      <c r="D8" s="68" t="s">
        <v>1582</v>
      </c>
      <c r="E8" s="68" t="s">
        <v>1581</v>
      </c>
      <c r="F8" s="78">
        <v>30</v>
      </c>
      <c r="G8" s="8"/>
    </row>
    <row r="9" spans="1:8" s="3" customFormat="1" ht="31.5" x14ac:dyDescent="0.25">
      <c r="A9" s="21"/>
      <c r="B9" s="21">
        <v>2</v>
      </c>
      <c r="C9" s="21">
        <v>0</v>
      </c>
      <c r="D9" s="22" t="s">
        <v>1358</v>
      </c>
      <c r="E9" s="22" t="s">
        <v>1356</v>
      </c>
      <c r="F9" s="23">
        <f>SUM(F10:F11)</f>
        <v>60</v>
      </c>
    </row>
    <row r="10" spans="1:8" s="3" customFormat="1" ht="45" x14ac:dyDescent="0.25">
      <c r="A10" s="24"/>
      <c r="B10" s="24"/>
      <c r="C10" s="24">
        <v>1</v>
      </c>
      <c r="D10" s="77" t="s">
        <v>1586</v>
      </c>
      <c r="E10" s="77" t="s">
        <v>1585</v>
      </c>
      <c r="F10" s="78">
        <v>34</v>
      </c>
      <c r="G10" s="72"/>
    </row>
    <row r="11" spans="1:8" s="3" customFormat="1" ht="45" x14ac:dyDescent="0.25">
      <c r="A11" s="24"/>
      <c r="B11" s="24"/>
      <c r="C11" s="24">
        <v>2</v>
      </c>
      <c r="D11" s="76" t="s">
        <v>1584</v>
      </c>
      <c r="E11" s="77" t="s">
        <v>1583</v>
      </c>
      <c r="F11" s="78">
        <v>26</v>
      </c>
      <c r="G11" s="72"/>
    </row>
    <row r="12" spans="1:8" s="3" customFormat="1" ht="33.75" customHeight="1" x14ac:dyDescent="0.25">
      <c r="A12" s="21"/>
      <c r="B12" s="21">
        <v>3</v>
      </c>
      <c r="C12" s="21">
        <v>0</v>
      </c>
      <c r="D12" s="23" t="s">
        <v>1360</v>
      </c>
      <c r="E12" s="22" t="s">
        <v>1359</v>
      </c>
      <c r="F12" s="23">
        <v>8</v>
      </c>
    </row>
    <row r="13" spans="1:8" s="3" customFormat="1" ht="31.5" x14ac:dyDescent="0.25">
      <c r="A13" s="21"/>
      <c r="B13" s="21">
        <v>4</v>
      </c>
      <c r="C13" s="21">
        <v>0</v>
      </c>
      <c r="D13" s="22" t="s">
        <v>1362</v>
      </c>
      <c r="E13" s="22" t="s">
        <v>1361</v>
      </c>
      <c r="F13" s="23">
        <v>17</v>
      </c>
    </row>
    <row r="14" spans="1:8" s="3" customFormat="1" ht="31.5" x14ac:dyDescent="0.25">
      <c r="A14" s="21"/>
      <c r="B14" s="21">
        <v>5</v>
      </c>
      <c r="C14" s="21">
        <v>0</v>
      </c>
      <c r="D14" s="22" t="s">
        <v>1364</v>
      </c>
      <c r="E14" s="22" t="s">
        <v>1363</v>
      </c>
      <c r="F14" s="23">
        <f>SUM(F15:F18)</f>
        <v>60</v>
      </c>
    </row>
    <row r="15" spans="1:8" s="3" customFormat="1" ht="30" x14ac:dyDescent="0.25">
      <c r="A15" s="24"/>
      <c r="B15" s="24"/>
      <c r="C15" s="24">
        <v>1</v>
      </c>
      <c r="D15" s="76" t="s">
        <v>1588</v>
      </c>
      <c r="E15" s="77" t="s">
        <v>1587</v>
      </c>
      <c r="F15" s="78">
        <v>6</v>
      </c>
    </row>
    <row r="16" spans="1:8" s="3" customFormat="1" ht="30" x14ac:dyDescent="0.25">
      <c r="A16" s="24"/>
      <c r="B16" s="24"/>
      <c r="C16" s="24">
        <v>2</v>
      </c>
      <c r="D16" s="77" t="s">
        <v>1590</v>
      </c>
      <c r="E16" s="77" t="s">
        <v>1589</v>
      </c>
      <c r="F16" s="78">
        <v>29</v>
      </c>
    </row>
    <row r="17" spans="1:6" s="3" customFormat="1" ht="15.75" x14ac:dyDescent="0.25">
      <c r="A17" s="24"/>
      <c r="B17" s="24"/>
      <c r="C17" s="24">
        <v>3</v>
      </c>
      <c r="D17" s="77" t="s">
        <v>1592</v>
      </c>
      <c r="E17" s="77" t="s">
        <v>1591</v>
      </c>
      <c r="F17" s="78">
        <v>19</v>
      </c>
    </row>
    <row r="18" spans="1:6" s="3" customFormat="1" ht="15.75" x14ac:dyDescent="0.25">
      <c r="A18" s="24"/>
      <c r="B18" s="24"/>
      <c r="C18" s="24">
        <v>4</v>
      </c>
      <c r="D18" s="68" t="s">
        <v>1473</v>
      </c>
      <c r="E18" s="68" t="s">
        <v>1348</v>
      </c>
      <c r="F18" s="78">
        <v>6</v>
      </c>
    </row>
    <row r="19" spans="1:6" s="3" customFormat="1" ht="31.5" x14ac:dyDescent="0.25">
      <c r="A19" s="21"/>
      <c r="B19" s="21">
        <v>6</v>
      </c>
      <c r="C19" s="21">
        <v>0</v>
      </c>
      <c r="D19" s="22" t="s">
        <v>1366</v>
      </c>
      <c r="E19" s="46" t="s">
        <v>1365</v>
      </c>
      <c r="F19" s="3">
        <f>SUM(F20:F22)</f>
        <v>38</v>
      </c>
    </row>
    <row r="20" spans="1:6" s="3" customFormat="1" ht="15.75" x14ac:dyDescent="0.25">
      <c r="A20" s="24"/>
      <c r="B20" s="24"/>
      <c r="C20" s="24">
        <v>1</v>
      </c>
      <c r="D20" s="68" t="s">
        <v>1660</v>
      </c>
      <c r="E20" s="68" t="s">
        <v>1659</v>
      </c>
      <c r="F20" s="78">
        <v>21</v>
      </c>
    </row>
    <row r="21" spans="1:6" s="3" customFormat="1" ht="30" x14ac:dyDescent="0.25">
      <c r="A21" s="24"/>
      <c r="B21" s="24"/>
      <c r="C21" s="24">
        <v>2</v>
      </c>
      <c r="D21" s="76" t="s">
        <v>1662</v>
      </c>
      <c r="E21" s="77" t="s">
        <v>1661</v>
      </c>
      <c r="F21" s="76">
        <v>14</v>
      </c>
    </row>
    <row r="22" spans="1:6" x14ac:dyDescent="0.25">
      <c r="C22" s="24">
        <v>3</v>
      </c>
      <c r="D22" s="68" t="s">
        <v>1473</v>
      </c>
      <c r="E22" s="68" t="s">
        <v>1348</v>
      </c>
      <c r="F22" s="30">
        <v>3</v>
      </c>
    </row>
    <row r="23" spans="1:6" s="3" customFormat="1" ht="17.25" x14ac:dyDescent="0.25">
      <c r="A23" s="10"/>
      <c r="B23" s="51" t="s">
        <v>1173</v>
      </c>
      <c r="C23" s="51"/>
      <c r="D23" s="50" t="s">
        <v>9</v>
      </c>
      <c r="E23" s="50" t="s">
        <v>1368</v>
      </c>
      <c r="F23" s="54">
        <f>SUM(F24,F25,F30)</f>
        <v>112</v>
      </c>
    </row>
    <row r="24" spans="1:6" s="3" customFormat="1" ht="47.25" x14ac:dyDescent="0.25">
      <c r="A24" s="10"/>
      <c r="B24" s="21">
        <v>7</v>
      </c>
      <c r="C24" s="21">
        <v>0</v>
      </c>
      <c r="D24" s="22" t="s">
        <v>1370</v>
      </c>
      <c r="E24" s="22" t="s">
        <v>1369</v>
      </c>
      <c r="F24" s="23">
        <v>25</v>
      </c>
    </row>
    <row r="25" spans="1:6" s="3" customFormat="1" ht="31.5" x14ac:dyDescent="0.25">
      <c r="A25" s="10"/>
      <c r="B25" s="21">
        <v>8</v>
      </c>
      <c r="C25" s="21">
        <v>0</v>
      </c>
      <c r="D25" s="22" t="s">
        <v>1561</v>
      </c>
      <c r="E25" s="22" t="s">
        <v>1371</v>
      </c>
      <c r="F25" s="23">
        <f>SUM(F26:F29)</f>
        <v>33</v>
      </c>
    </row>
    <row r="26" spans="1:6" s="3" customFormat="1" ht="30" x14ac:dyDescent="0.25">
      <c r="A26" s="10"/>
      <c r="B26" s="21"/>
      <c r="C26" s="24">
        <v>1</v>
      </c>
      <c r="D26" s="77" t="s">
        <v>1605</v>
      </c>
      <c r="E26" s="77" t="s">
        <v>1593</v>
      </c>
      <c r="F26" s="78">
        <v>10</v>
      </c>
    </row>
    <row r="27" spans="1:6" s="3" customFormat="1" ht="15.75" x14ac:dyDescent="0.25">
      <c r="A27" s="10"/>
      <c r="B27" s="21"/>
      <c r="C27" s="24">
        <v>2</v>
      </c>
      <c r="D27" s="77" t="s">
        <v>1595</v>
      </c>
      <c r="E27" s="77" t="s">
        <v>1594</v>
      </c>
      <c r="F27" s="78">
        <v>11</v>
      </c>
    </row>
    <row r="28" spans="1:6" s="3" customFormat="1" ht="30" x14ac:dyDescent="0.25">
      <c r="A28" s="10"/>
      <c r="B28" s="21"/>
      <c r="C28" s="24">
        <v>3</v>
      </c>
      <c r="D28" s="77" t="s">
        <v>1597</v>
      </c>
      <c r="E28" s="77" t="s">
        <v>1596</v>
      </c>
      <c r="F28" s="78">
        <v>3</v>
      </c>
    </row>
    <row r="29" spans="1:6" s="3" customFormat="1" ht="30" x14ac:dyDescent="0.25">
      <c r="A29" s="10"/>
      <c r="B29" s="21"/>
      <c r="C29" s="24">
        <v>4</v>
      </c>
      <c r="D29" s="77" t="s">
        <v>1599</v>
      </c>
      <c r="E29" s="77" t="s">
        <v>1598</v>
      </c>
      <c r="F29" s="78">
        <v>9</v>
      </c>
    </row>
    <row r="30" spans="1:6" s="3" customFormat="1" ht="15.75" x14ac:dyDescent="0.25">
      <c r="A30" s="10"/>
      <c r="B30" s="21">
        <v>9</v>
      </c>
      <c r="C30" s="21">
        <v>0</v>
      </c>
      <c r="D30" s="3" t="s">
        <v>1373</v>
      </c>
      <c r="E30" s="22" t="s">
        <v>1372</v>
      </c>
      <c r="F30" s="23">
        <f>SUM(F31:F34)</f>
        <v>54</v>
      </c>
    </row>
    <row r="31" spans="1:6" s="3" customFormat="1" ht="30" x14ac:dyDescent="0.25">
      <c r="A31" s="10"/>
      <c r="B31" s="21"/>
      <c r="C31" s="24">
        <v>1</v>
      </c>
      <c r="D31" s="76" t="s">
        <v>1601</v>
      </c>
      <c r="E31" s="77" t="s">
        <v>1600</v>
      </c>
      <c r="F31" s="78">
        <v>13</v>
      </c>
    </row>
    <row r="32" spans="1:6" s="3" customFormat="1" ht="15.75" x14ac:dyDescent="0.25">
      <c r="A32" s="10"/>
      <c r="B32" s="21"/>
      <c r="C32" s="24">
        <v>2</v>
      </c>
      <c r="D32" s="76" t="s">
        <v>12</v>
      </c>
      <c r="E32" s="77" t="s">
        <v>1602</v>
      </c>
      <c r="F32" s="78">
        <v>31</v>
      </c>
    </row>
    <row r="33" spans="1:6" s="3" customFormat="1" ht="15.75" x14ac:dyDescent="0.25">
      <c r="A33" s="10"/>
      <c r="B33" s="21"/>
      <c r="C33" s="24">
        <v>3</v>
      </c>
      <c r="D33" s="76" t="s">
        <v>1604</v>
      </c>
      <c r="E33" s="77" t="s">
        <v>1603</v>
      </c>
      <c r="F33" s="78">
        <v>7</v>
      </c>
    </row>
    <row r="34" spans="1:6" s="3" customFormat="1" ht="15.75" x14ac:dyDescent="0.25">
      <c r="A34" s="10"/>
      <c r="B34" s="21"/>
      <c r="C34" s="24">
        <v>4</v>
      </c>
      <c r="D34" s="76" t="s">
        <v>845</v>
      </c>
      <c r="E34" s="77" t="s">
        <v>846</v>
      </c>
      <c r="F34" s="78">
        <v>3</v>
      </c>
    </row>
    <row r="35" spans="1:6" s="3" customFormat="1" ht="15.75" x14ac:dyDescent="0.25">
      <c r="A35" s="10"/>
      <c r="B35" s="21"/>
      <c r="C35" s="21"/>
      <c r="E35" s="22"/>
      <c r="F35" s="23"/>
    </row>
    <row r="36" spans="1:6" s="4" customFormat="1" ht="18.75" x14ac:dyDescent="0.3">
      <c r="A36" s="21"/>
      <c r="B36" s="21"/>
      <c r="C36" s="21"/>
      <c r="D36" s="22"/>
      <c r="E36" s="22"/>
      <c r="F36" s="23"/>
    </row>
    <row r="37" spans="1:6" s="3" customFormat="1" ht="18.75" x14ac:dyDescent="0.25">
      <c r="A37" s="17">
        <v>2</v>
      </c>
      <c r="B37" s="17"/>
      <c r="C37" s="17"/>
      <c r="D37" s="19" t="s">
        <v>549</v>
      </c>
      <c r="E37" s="19" t="s">
        <v>551</v>
      </c>
      <c r="F37" s="20">
        <f>SUM(F38,F58,F66,F74,F89)</f>
        <v>581</v>
      </c>
    </row>
    <row r="38" spans="1:6" s="3" customFormat="1" ht="18.75" x14ac:dyDescent="0.25">
      <c r="A38" s="17"/>
      <c r="B38" s="51" t="s">
        <v>1209</v>
      </c>
      <c r="C38" s="48"/>
      <c r="D38" s="50" t="s">
        <v>1374</v>
      </c>
      <c r="E38" s="50" t="s">
        <v>1375</v>
      </c>
      <c r="F38" s="54">
        <f>SUM(F39,F42,F43,F46,F47,F48,F49,F50,F51,F52,F55)</f>
        <v>106</v>
      </c>
    </row>
    <row r="39" spans="1:6" ht="31.5" x14ac:dyDescent="0.25">
      <c r="A39" s="21"/>
      <c r="B39" s="21">
        <v>10</v>
      </c>
      <c r="C39" s="21">
        <v>0</v>
      </c>
      <c r="D39" s="22" t="s">
        <v>1280</v>
      </c>
      <c r="E39" s="46" t="s">
        <v>1390</v>
      </c>
      <c r="F39" s="23">
        <f>SUM(F40:F41)</f>
        <v>17</v>
      </c>
    </row>
    <row r="40" spans="1:6" ht="15.75" x14ac:dyDescent="0.25">
      <c r="A40" s="21"/>
      <c r="B40" s="21"/>
      <c r="C40" s="24">
        <v>1</v>
      </c>
      <c r="D40" s="68" t="s">
        <v>1607</v>
      </c>
      <c r="E40" s="77" t="s">
        <v>1606</v>
      </c>
      <c r="F40" s="78">
        <v>13</v>
      </c>
    </row>
    <row r="41" spans="1:6" ht="15.75" x14ac:dyDescent="0.25">
      <c r="A41" s="21"/>
      <c r="B41" s="21"/>
      <c r="C41" s="24">
        <v>2</v>
      </c>
      <c r="D41" s="68" t="s">
        <v>1609</v>
      </c>
      <c r="E41" s="77" t="s">
        <v>1608</v>
      </c>
      <c r="F41" s="78">
        <v>4</v>
      </c>
    </row>
    <row r="42" spans="1:6" ht="31.5" x14ac:dyDescent="0.25">
      <c r="A42" s="21"/>
      <c r="B42" s="21">
        <v>11</v>
      </c>
      <c r="C42" s="21">
        <v>0</v>
      </c>
      <c r="D42" s="22" t="s">
        <v>1392</v>
      </c>
      <c r="E42" s="47" t="s">
        <v>1391</v>
      </c>
      <c r="F42" s="23">
        <v>13</v>
      </c>
    </row>
    <row r="43" spans="1:6" s="3" customFormat="1" ht="15.75" x14ac:dyDescent="0.25">
      <c r="A43" s="21"/>
      <c r="B43" s="21">
        <v>12</v>
      </c>
      <c r="C43" s="21">
        <v>0</v>
      </c>
      <c r="D43" s="46" t="s">
        <v>765</v>
      </c>
      <c r="E43" s="22" t="s">
        <v>301</v>
      </c>
      <c r="F43" s="23">
        <f>SUM(F44:F45)</f>
        <v>14</v>
      </c>
    </row>
    <row r="44" spans="1:6" s="3" customFormat="1" ht="15.75" x14ac:dyDescent="0.25">
      <c r="A44" s="21"/>
      <c r="B44" s="21"/>
      <c r="C44" s="24">
        <v>1</v>
      </c>
      <c r="D44" s="77" t="s">
        <v>1610</v>
      </c>
      <c r="E44" s="77" t="s">
        <v>1611</v>
      </c>
      <c r="F44" s="78">
        <v>12</v>
      </c>
    </row>
    <row r="45" spans="1:6" s="3" customFormat="1" ht="15.75" x14ac:dyDescent="0.25">
      <c r="A45" s="21"/>
      <c r="B45" s="21"/>
      <c r="C45" s="24">
        <v>2</v>
      </c>
      <c r="D45" s="77" t="s">
        <v>1613</v>
      </c>
      <c r="E45" s="77" t="s">
        <v>1612</v>
      </c>
      <c r="F45" s="78">
        <v>2</v>
      </c>
    </row>
    <row r="46" spans="1:6" s="3" customFormat="1" ht="20.25" customHeight="1" x14ac:dyDescent="0.25">
      <c r="A46" s="21"/>
      <c r="B46" s="21">
        <v>13</v>
      </c>
      <c r="C46" s="21">
        <v>0</v>
      </c>
      <c r="D46" s="46" t="s">
        <v>1393</v>
      </c>
      <c r="E46" s="46" t="s">
        <v>1393</v>
      </c>
      <c r="F46" s="23">
        <v>0</v>
      </c>
    </row>
    <row r="47" spans="1:6" s="3" customFormat="1" ht="15.75" x14ac:dyDescent="0.25">
      <c r="A47" s="21"/>
      <c r="B47" s="21">
        <v>14</v>
      </c>
      <c r="C47" s="21">
        <v>0</v>
      </c>
      <c r="D47" s="46" t="s">
        <v>1575</v>
      </c>
      <c r="E47" s="46" t="s">
        <v>1395</v>
      </c>
      <c r="F47" s="23">
        <v>7</v>
      </c>
    </row>
    <row r="48" spans="1:6" s="3" customFormat="1" ht="15.75" x14ac:dyDescent="0.25">
      <c r="A48" s="21"/>
      <c r="B48" s="21">
        <v>15</v>
      </c>
      <c r="C48" s="21">
        <v>0</v>
      </c>
      <c r="D48" s="22" t="s">
        <v>738</v>
      </c>
      <c r="E48" s="46" t="s">
        <v>702</v>
      </c>
      <c r="F48" s="23">
        <v>2</v>
      </c>
    </row>
    <row r="49" spans="1:10" ht="18.75" x14ac:dyDescent="0.3">
      <c r="A49" s="21"/>
      <c r="B49" s="21">
        <v>16</v>
      </c>
      <c r="C49" s="21">
        <v>0</v>
      </c>
      <c r="D49" s="46" t="s">
        <v>1397</v>
      </c>
      <c r="E49" s="46" t="s">
        <v>1396</v>
      </c>
      <c r="F49" s="23">
        <v>6</v>
      </c>
      <c r="G49" s="6"/>
      <c r="H49" s="6"/>
      <c r="I49" s="6"/>
      <c r="J49" s="6"/>
    </row>
    <row r="50" spans="1:10" ht="31.5" x14ac:dyDescent="0.3">
      <c r="A50" s="21"/>
      <c r="B50" s="21">
        <v>17</v>
      </c>
      <c r="C50" s="21">
        <v>0</v>
      </c>
      <c r="D50" s="46" t="s">
        <v>1399</v>
      </c>
      <c r="E50" s="46" t="s">
        <v>1398</v>
      </c>
      <c r="F50" s="23">
        <v>7</v>
      </c>
      <c r="G50" s="6"/>
      <c r="H50" s="6"/>
      <c r="I50" s="6"/>
      <c r="J50" s="6"/>
    </row>
    <row r="51" spans="1:10" ht="31.5" x14ac:dyDescent="0.3">
      <c r="A51" s="21"/>
      <c r="B51" s="21">
        <v>18</v>
      </c>
      <c r="C51" s="21">
        <v>0</v>
      </c>
      <c r="D51" s="46" t="s">
        <v>1400</v>
      </c>
      <c r="E51" s="46" t="s">
        <v>1574</v>
      </c>
      <c r="F51" s="23">
        <v>7</v>
      </c>
      <c r="G51" s="6"/>
      <c r="H51" s="6"/>
      <c r="I51" s="6"/>
      <c r="J51" s="6"/>
    </row>
    <row r="52" spans="1:10" ht="31.5" x14ac:dyDescent="0.3">
      <c r="A52" s="21"/>
      <c r="B52" s="21">
        <v>19</v>
      </c>
      <c r="C52" s="21">
        <v>0</v>
      </c>
      <c r="D52" s="46" t="s">
        <v>1402</v>
      </c>
      <c r="E52" s="46" t="s">
        <v>1401</v>
      </c>
      <c r="F52" s="23">
        <f>SUM(F53:F54)</f>
        <v>19</v>
      </c>
      <c r="G52" s="6"/>
      <c r="H52" s="6"/>
      <c r="I52" s="6"/>
      <c r="J52" s="6"/>
    </row>
    <row r="53" spans="1:10" ht="18.75" x14ac:dyDescent="0.3">
      <c r="A53" s="21"/>
      <c r="B53" s="21"/>
      <c r="C53" s="24">
        <v>1</v>
      </c>
      <c r="D53" s="77" t="s">
        <v>1622</v>
      </c>
      <c r="E53" s="77" t="s">
        <v>1614</v>
      </c>
      <c r="F53" s="78">
        <v>13</v>
      </c>
      <c r="G53" s="6"/>
      <c r="H53" s="6"/>
      <c r="I53" s="6"/>
      <c r="J53" s="6"/>
    </row>
    <row r="54" spans="1:10" ht="18.75" x14ac:dyDescent="0.3">
      <c r="A54" s="21"/>
      <c r="B54" s="21"/>
      <c r="C54" s="24">
        <v>2</v>
      </c>
      <c r="D54" s="77" t="s">
        <v>1639</v>
      </c>
      <c r="E54" s="77" t="s">
        <v>1615</v>
      </c>
      <c r="F54" s="78">
        <v>6</v>
      </c>
      <c r="G54" s="6"/>
      <c r="H54" s="6"/>
      <c r="I54" s="6"/>
      <c r="J54" s="6"/>
    </row>
    <row r="55" spans="1:10" ht="18.75" customHeight="1" x14ac:dyDescent="0.3">
      <c r="A55" s="21"/>
      <c r="B55" s="21">
        <v>20</v>
      </c>
      <c r="C55" s="21">
        <v>0</v>
      </c>
      <c r="D55" s="22" t="s">
        <v>1621</v>
      </c>
      <c r="E55" s="22" t="s">
        <v>1620</v>
      </c>
      <c r="F55" s="23">
        <f>SUM(F56:F57)</f>
        <v>14</v>
      </c>
      <c r="G55" s="6"/>
      <c r="H55" s="6"/>
      <c r="I55" s="6"/>
      <c r="J55" s="6"/>
    </row>
    <row r="56" spans="1:10" ht="18.75" customHeight="1" x14ac:dyDescent="0.3">
      <c r="A56" s="21"/>
      <c r="B56" s="21"/>
      <c r="C56" s="24">
        <v>1</v>
      </c>
      <c r="D56" s="68" t="s">
        <v>1619</v>
      </c>
      <c r="E56" s="68" t="s">
        <v>1616</v>
      </c>
      <c r="F56" s="30">
        <v>2</v>
      </c>
      <c r="G56" s="6"/>
      <c r="H56" s="6"/>
      <c r="I56" s="6"/>
      <c r="J56" s="6"/>
    </row>
    <row r="57" spans="1:10" ht="18.75" customHeight="1" x14ac:dyDescent="0.3">
      <c r="A57" s="21"/>
      <c r="B57" s="21"/>
      <c r="C57" s="24">
        <v>2</v>
      </c>
      <c r="D57" s="68" t="s">
        <v>1618</v>
      </c>
      <c r="E57" s="68" t="s">
        <v>1617</v>
      </c>
      <c r="F57" s="30">
        <v>12</v>
      </c>
      <c r="G57" s="6"/>
      <c r="H57" s="6"/>
      <c r="I57" s="6"/>
      <c r="J57" s="6"/>
    </row>
    <row r="58" spans="1:10" ht="17.25" x14ac:dyDescent="0.25">
      <c r="A58" s="21"/>
      <c r="B58" s="51" t="s">
        <v>1305</v>
      </c>
      <c r="C58" s="48"/>
      <c r="D58" s="50" t="s">
        <v>770</v>
      </c>
      <c r="E58" s="67" t="s">
        <v>666</v>
      </c>
      <c r="F58" s="54">
        <f>SUM(F59:F61,F64,F65)</f>
        <v>47</v>
      </c>
      <c r="G58" s="3"/>
      <c r="H58" s="3"/>
      <c r="I58" s="3"/>
      <c r="J58" s="3"/>
    </row>
    <row r="59" spans="1:10" ht="31.5" x14ac:dyDescent="0.25">
      <c r="A59" s="21"/>
      <c r="B59" s="21">
        <v>21</v>
      </c>
      <c r="C59" s="21">
        <v>0</v>
      </c>
      <c r="D59" s="22" t="s">
        <v>1280</v>
      </c>
      <c r="E59" s="46" t="s">
        <v>1390</v>
      </c>
      <c r="F59" s="23">
        <v>2</v>
      </c>
      <c r="G59" s="3"/>
      <c r="H59" s="3"/>
      <c r="I59" s="3"/>
      <c r="J59" s="3"/>
    </row>
    <row r="60" spans="1:10" ht="15.75" x14ac:dyDescent="0.25">
      <c r="A60" s="21"/>
      <c r="B60" s="21">
        <v>22</v>
      </c>
      <c r="C60" s="21">
        <v>0</v>
      </c>
      <c r="D60" s="22" t="s">
        <v>1406</v>
      </c>
      <c r="E60" s="22" t="s">
        <v>1405</v>
      </c>
      <c r="F60" s="23">
        <v>16</v>
      </c>
      <c r="G60" s="3"/>
      <c r="H60" s="3"/>
      <c r="I60" s="3"/>
      <c r="J60" s="3"/>
    </row>
    <row r="61" spans="1:10" s="3" customFormat="1" ht="31.5" x14ac:dyDescent="0.25">
      <c r="A61" s="21"/>
      <c r="B61" s="21">
        <v>23</v>
      </c>
      <c r="C61" s="21">
        <v>0</v>
      </c>
      <c r="D61" s="22" t="s">
        <v>1408</v>
      </c>
      <c r="E61" s="22" t="s">
        <v>1407</v>
      </c>
      <c r="F61" s="23">
        <f>SUM(F62:F63)</f>
        <v>17</v>
      </c>
    </row>
    <row r="62" spans="1:10" s="3" customFormat="1" ht="15.75" x14ac:dyDescent="0.25">
      <c r="A62" s="21"/>
      <c r="B62" s="21"/>
      <c r="C62" s="24">
        <v>1</v>
      </c>
      <c r="D62" s="68" t="s">
        <v>1412</v>
      </c>
      <c r="E62" s="68" t="s">
        <v>1413</v>
      </c>
      <c r="F62" s="30">
        <v>5</v>
      </c>
    </row>
    <row r="63" spans="1:10" s="3" customFormat="1" ht="15.75" x14ac:dyDescent="0.25">
      <c r="A63" s="21"/>
      <c r="B63" s="21"/>
      <c r="C63" s="24">
        <v>2</v>
      </c>
      <c r="D63" s="68" t="s">
        <v>804</v>
      </c>
      <c r="E63" s="68" t="s">
        <v>706</v>
      </c>
      <c r="F63" s="30">
        <v>12</v>
      </c>
    </row>
    <row r="64" spans="1:10" s="3" customFormat="1" ht="15.75" x14ac:dyDescent="0.25">
      <c r="A64" s="21"/>
      <c r="B64" s="21">
        <v>24</v>
      </c>
      <c r="C64" s="24">
        <v>0</v>
      </c>
      <c r="D64" s="68" t="s">
        <v>1664</v>
      </c>
      <c r="E64" s="70" t="s">
        <v>1663</v>
      </c>
      <c r="F64" s="30">
        <v>10</v>
      </c>
    </row>
    <row r="65" spans="1:10" s="3" customFormat="1" ht="31.5" customHeight="1" x14ac:dyDescent="0.25">
      <c r="A65" s="21"/>
      <c r="B65" s="21">
        <v>25</v>
      </c>
      <c r="C65" s="21">
        <v>0</v>
      </c>
      <c r="D65" s="46" t="s">
        <v>1410</v>
      </c>
      <c r="E65" s="22" t="s">
        <v>1409</v>
      </c>
      <c r="F65" s="23">
        <v>2</v>
      </c>
    </row>
    <row r="66" spans="1:10" s="3" customFormat="1" ht="18" customHeight="1" x14ac:dyDescent="0.25">
      <c r="A66" s="21"/>
      <c r="B66" s="51" t="s">
        <v>1376</v>
      </c>
      <c r="C66" s="48"/>
      <c r="D66" s="67" t="s">
        <v>1377</v>
      </c>
      <c r="E66" s="50" t="s">
        <v>1378</v>
      </c>
      <c r="F66" s="54">
        <f>SUM(F67:F69,F73)</f>
        <v>79</v>
      </c>
    </row>
    <row r="67" spans="1:10" s="3" customFormat="1" ht="31.5" x14ac:dyDescent="0.25">
      <c r="A67" s="21"/>
      <c r="B67" s="21">
        <v>26</v>
      </c>
      <c r="C67" s="21">
        <v>0</v>
      </c>
      <c r="D67" s="22" t="s">
        <v>1280</v>
      </c>
      <c r="E67" s="46" t="s">
        <v>1390</v>
      </c>
      <c r="F67" s="23">
        <v>15</v>
      </c>
      <c r="G67"/>
      <c r="H67"/>
      <c r="I67"/>
      <c r="J67"/>
    </row>
    <row r="68" spans="1:10" s="3" customFormat="1" ht="15.75" x14ac:dyDescent="0.25">
      <c r="A68" s="21"/>
      <c r="B68" s="21">
        <v>27</v>
      </c>
      <c r="C68" s="21">
        <v>0</v>
      </c>
      <c r="D68" s="46" t="s">
        <v>1576</v>
      </c>
      <c r="E68" s="46" t="s">
        <v>1577</v>
      </c>
      <c r="F68" s="23">
        <v>12</v>
      </c>
      <c r="G68"/>
      <c r="H68"/>
      <c r="I68"/>
      <c r="J68"/>
    </row>
    <row r="69" spans="1:10" s="3" customFormat="1" ht="18.75" x14ac:dyDescent="0.3">
      <c r="A69" s="10"/>
      <c r="B69" s="21">
        <v>28</v>
      </c>
      <c r="C69" s="21">
        <v>0</v>
      </c>
      <c r="D69" s="22" t="s">
        <v>31</v>
      </c>
      <c r="E69" s="22" t="s">
        <v>1414</v>
      </c>
      <c r="F69" s="30">
        <f>SUM(F70:F72)</f>
        <v>39</v>
      </c>
      <c r="G69" s="6"/>
      <c r="H69" s="6"/>
      <c r="I69" s="6"/>
      <c r="J69" s="6"/>
    </row>
    <row r="70" spans="1:10" s="3" customFormat="1" ht="18.75" x14ac:dyDescent="0.3">
      <c r="A70" s="10"/>
      <c r="B70" s="21"/>
      <c r="C70" s="21">
        <v>1</v>
      </c>
      <c r="D70" s="46" t="s">
        <v>1411</v>
      </c>
      <c r="E70" s="22" t="s">
        <v>1088</v>
      </c>
      <c r="F70" s="30">
        <v>3</v>
      </c>
      <c r="G70" s="6"/>
      <c r="H70" s="6"/>
      <c r="I70" s="6"/>
      <c r="J70" s="6"/>
    </row>
    <row r="71" spans="1:10" s="3" customFormat="1" ht="18.75" x14ac:dyDescent="0.3">
      <c r="A71" s="10"/>
      <c r="B71" s="21"/>
      <c r="C71" s="24">
        <v>2</v>
      </c>
      <c r="D71" s="68" t="s">
        <v>783</v>
      </c>
      <c r="E71" s="68" t="s">
        <v>1427</v>
      </c>
      <c r="F71" s="30">
        <v>10</v>
      </c>
      <c r="G71" s="6"/>
      <c r="H71" s="6"/>
      <c r="I71" s="6"/>
      <c r="J71" s="6"/>
    </row>
    <row r="72" spans="1:10" s="3" customFormat="1" ht="18.75" x14ac:dyDescent="0.3">
      <c r="A72" s="10"/>
      <c r="B72" s="21"/>
      <c r="C72" s="24">
        <v>3</v>
      </c>
      <c r="D72" s="68" t="s">
        <v>1415</v>
      </c>
      <c r="E72" s="68" t="s">
        <v>1416</v>
      </c>
      <c r="F72" s="30">
        <v>26</v>
      </c>
      <c r="G72" s="6"/>
      <c r="H72" s="6"/>
      <c r="I72" s="6"/>
      <c r="J72" s="6"/>
    </row>
    <row r="73" spans="1:10" s="4" customFormat="1" ht="31.5" x14ac:dyDescent="0.3">
      <c r="A73" s="17"/>
      <c r="B73" s="21">
        <v>29</v>
      </c>
      <c r="C73" s="21">
        <v>0</v>
      </c>
      <c r="D73" s="22" t="s">
        <v>1418</v>
      </c>
      <c r="E73" s="22" t="s">
        <v>1417</v>
      </c>
      <c r="F73" s="69">
        <v>13</v>
      </c>
    </row>
    <row r="74" spans="1:10" s="4" customFormat="1" ht="34.5" x14ac:dyDescent="0.3">
      <c r="A74" s="17"/>
      <c r="B74" s="51" t="s">
        <v>1379</v>
      </c>
      <c r="C74" s="48"/>
      <c r="D74" s="50" t="s">
        <v>1381</v>
      </c>
      <c r="E74" s="50" t="s">
        <v>1380</v>
      </c>
      <c r="F74" s="20">
        <f>SUM(F75,F76,F80,F84)</f>
        <v>126</v>
      </c>
    </row>
    <row r="75" spans="1:10" s="3" customFormat="1" ht="47.25" x14ac:dyDescent="0.25">
      <c r="A75" s="21"/>
      <c r="B75" s="21">
        <v>30</v>
      </c>
      <c r="C75" s="21">
        <v>0</v>
      </c>
      <c r="D75" s="46" t="s">
        <v>1426</v>
      </c>
      <c r="E75" s="46" t="s">
        <v>1425</v>
      </c>
      <c r="F75" s="23">
        <v>13</v>
      </c>
    </row>
    <row r="76" spans="1:10" s="8" customFormat="1" ht="15.75" x14ac:dyDescent="0.25">
      <c r="A76" s="24"/>
      <c r="B76" s="21">
        <v>31</v>
      </c>
      <c r="C76" s="21">
        <v>0</v>
      </c>
      <c r="D76" s="46" t="s">
        <v>1420</v>
      </c>
      <c r="E76" s="46" t="s">
        <v>1419</v>
      </c>
      <c r="F76" s="30">
        <f>SUM(F77:F79)</f>
        <v>32</v>
      </c>
    </row>
    <row r="77" spans="1:10" s="8" customFormat="1" ht="15.75" x14ac:dyDescent="0.25">
      <c r="A77" s="24"/>
      <c r="B77" s="21"/>
      <c r="C77" s="24">
        <v>1</v>
      </c>
      <c r="D77" s="77" t="s">
        <v>1625</v>
      </c>
      <c r="E77" s="77" t="s">
        <v>1623</v>
      </c>
      <c r="F77" s="30">
        <v>18</v>
      </c>
    </row>
    <row r="78" spans="1:10" s="8" customFormat="1" ht="15.75" x14ac:dyDescent="0.25">
      <c r="A78" s="24"/>
      <c r="B78" s="21"/>
      <c r="C78" s="24">
        <v>2</v>
      </c>
      <c r="D78" s="77" t="s">
        <v>1626</v>
      </c>
      <c r="E78" s="77" t="s">
        <v>1624</v>
      </c>
      <c r="F78" s="30">
        <v>7</v>
      </c>
    </row>
    <row r="79" spans="1:10" s="8" customFormat="1" ht="15.75" x14ac:dyDescent="0.25">
      <c r="A79" s="24"/>
      <c r="B79" s="21"/>
      <c r="C79" s="24">
        <v>3</v>
      </c>
      <c r="D79" s="77" t="s">
        <v>1473</v>
      </c>
      <c r="E79" s="77" t="s">
        <v>1348</v>
      </c>
      <c r="F79" s="30">
        <v>7</v>
      </c>
    </row>
    <row r="80" spans="1:10" s="3" customFormat="1" ht="31.5" x14ac:dyDescent="0.25">
      <c r="A80" s="21"/>
      <c r="B80" s="21">
        <v>32</v>
      </c>
      <c r="C80" s="21">
        <v>0</v>
      </c>
      <c r="D80" s="22" t="s">
        <v>1422</v>
      </c>
      <c r="E80" s="22" t="s">
        <v>1421</v>
      </c>
      <c r="F80" s="23">
        <f>SUM(F81:F83)</f>
        <v>36</v>
      </c>
    </row>
    <row r="81" spans="1:6" s="3" customFormat="1" ht="15.75" x14ac:dyDescent="0.25">
      <c r="A81" s="21"/>
      <c r="B81" s="21"/>
      <c r="C81" s="24">
        <v>1</v>
      </c>
      <c r="D81" s="68" t="s">
        <v>35</v>
      </c>
      <c r="E81" s="68" t="s">
        <v>1627</v>
      </c>
      <c r="F81" s="30">
        <v>8</v>
      </c>
    </row>
    <row r="82" spans="1:6" s="3" customFormat="1" ht="15.75" x14ac:dyDescent="0.25">
      <c r="A82" s="21"/>
      <c r="B82" s="21"/>
      <c r="C82" s="24">
        <v>2</v>
      </c>
      <c r="D82" s="68" t="s">
        <v>1629</v>
      </c>
      <c r="E82" s="68" t="s">
        <v>1628</v>
      </c>
      <c r="F82" s="30">
        <v>10</v>
      </c>
    </row>
    <row r="83" spans="1:6" s="3" customFormat="1" ht="15.75" x14ac:dyDescent="0.25">
      <c r="A83" s="21"/>
      <c r="B83" s="21"/>
      <c r="C83" s="24">
        <v>3</v>
      </c>
      <c r="D83" s="68" t="s">
        <v>1473</v>
      </c>
      <c r="E83" s="68" t="s">
        <v>1348</v>
      </c>
      <c r="F83" s="30">
        <v>18</v>
      </c>
    </row>
    <row r="84" spans="1:6" s="3" customFormat="1" ht="31.5" x14ac:dyDescent="0.25">
      <c r="A84" s="21"/>
      <c r="B84" s="21">
        <v>33</v>
      </c>
      <c r="C84" s="21">
        <v>0</v>
      </c>
      <c r="D84" s="46" t="s">
        <v>1424</v>
      </c>
      <c r="E84" s="47" t="s">
        <v>1423</v>
      </c>
      <c r="F84" s="54">
        <f>SUM(F85:F88)</f>
        <v>45</v>
      </c>
    </row>
    <row r="85" spans="1:6" s="3" customFormat="1" ht="15.75" x14ac:dyDescent="0.25">
      <c r="A85" s="21"/>
      <c r="B85" s="21"/>
      <c r="C85" s="24">
        <v>1</v>
      </c>
      <c r="D85" s="77" t="s">
        <v>1665</v>
      </c>
      <c r="E85" s="79" t="s">
        <v>1630</v>
      </c>
      <c r="F85" s="80">
        <v>19</v>
      </c>
    </row>
    <row r="86" spans="1:6" s="3" customFormat="1" ht="15.75" x14ac:dyDescent="0.25">
      <c r="A86" s="21"/>
      <c r="B86" s="21"/>
      <c r="C86" s="24">
        <v>2</v>
      </c>
      <c r="D86" s="77" t="s">
        <v>1634</v>
      </c>
      <c r="E86" s="79" t="s">
        <v>1631</v>
      </c>
      <c r="F86" s="80">
        <v>13</v>
      </c>
    </row>
    <row r="87" spans="1:6" s="3" customFormat="1" ht="15.75" x14ac:dyDescent="0.25">
      <c r="A87" s="21"/>
      <c r="B87" s="21"/>
      <c r="C87" s="24">
        <v>3</v>
      </c>
      <c r="D87" s="77" t="s">
        <v>1635</v>
      </c>
      <c r="E87" s="79" t="s">
        <v>1632</v>
      </c>
      <c r="F87" s="80">
        <v>8</v>
      </c>
    </row>
    <row r="88" spans="1:6" s="3" customFormat="1" ht="15.75" x14ac:dyDescent="0.25">
      <c r="A88" s="21"/>
      <c r="B88" s="21"/>
      <c r="C88" s="24">
        <v>4</v>
      </c>
      <c r="D88" s="77" t="s">
        <v>1636</v>
      </c>
      <c r="E88" s="79" t="s">
        <v>1633</v>
      </c>
      <c r="F88" s="80">
        <v>5</v>
      </c>
    </row>
    <row r="89" spans="1:6" s="3" customFormat="1" ht="18.75" x14ac:dyDescent="0.25">
      <c r="A89" s="21"/>
      <c r="B89" s="51" t="s">
        <v>1382</v>
      </c>
      <c r="C89" s="48"/>
      <c r="D89" s="50" t="s">
        <v>1384</v>
      </c>
      <c r="E89" s="50" t="s">
        <v>1383</v>
      </c>
      <c r="F89" s="69">
        <f>SUM(F90,F94,F95,F98,F105,F106,F111,F112)</f>
        <v>223</v>
      </c>
    </row>
    <row r="90" spans="1:6" s="3" customFormat="1" ht="31.5" x14ac:dyDescent="0.25">
      <c r="A90" s="21"/>
      <c r="B90" s="21">
        <v>34</v>
      </c>
      <c r="C90" s="21">
        <v>0</v>
      </c>
      <c r="D90" s="23" t="s">
        <v>1429</v>
      </c>
      <c r="E90" s="22" t="s">
        <v>1428</v>
      </c>
      <c r="F90" s="22">
        <f>SUM(F91:F93)</f>
        <v>24</v>
      </c>
    </row>
    <row r="91" spans="1:6" s="3" customFormat="1" ht="15.75" x14ac:dyDescent="0.25">
      <c r="A91" s="21"/>
      <c r="B91" s="21"/>
      <c r="C91" s="24">
        <v>1</v>
      </c>
      <c r="D91" s="30" t="s">
        <v>1430</v>
      </c>
      <c r="E91" s="68" t="s">
        <v>1104</v>
      </c>
      <c r="F91" s="68">
        <v>13</v>
      </c>
    </row>
    <row r="92" spans="1:6" s="3" customFormat="1" ht="15.75" x14ac:dyDescent="0.25">
      <c r="A92" s="21"/>
      <c r="B92" s="21"/>
      <c r="C92" s="24">
        <v>2</v>
      </c>
      <c r="D92" s="30" t="s">
        <v>1412</v>
      </c>
      <c r="E92" s="68" t="s">
        <v>1413</v>
      </c>
      <c r="F92" s="68">
        <v>9</v>
      </c>
    </row>
    <row r="93" spans="1:6" s="3" customFormat="1" ht="15.75" x14ac:dyDescent="0.25">
      <c r="A93" s="21"/>
      <c r="B93" s="21"/>
      <c r="C93" s="24">
        <v>3</v>
      </c>
      <c r="D93" s="30" t="s">
        <v>1473</v>
      </c>
      <c r="E93" s="68" t="s">
        <v>1348</v>
      </c>
      <c r="F93" s="68">
        <v>2</v>
      </c>
    </row>
    <row r="94" spans="1:6" ht="31.5" x14ac:dyDescent="0.25">
      <c r="A94" s="21"/>
      <c r="B94" s="21">
        <v>35</v>
      </c>
      <c r="C94" s="21">
        <v>0</v>
      </c>
      <c r="D94" s="22" t="s">
        <v>1434</v>
      </c>
      <c r="E94" s="22" t="s">
        <v>1433</v>
      </c>
      <c r="F94" s="23">
        <v>13</v>
      </c>
    </row>
    <row r="95" spans="1:6" s="3" customFormat="1" ht="31.5" x14ac:dyDescent="0.25">
      <c r="A95" s="21"/>
      <c r="B95" s="21">
        <v>36</v>
      </c>
      <c r="C95" s="21">
        <v>0</v>
      </c>
      <c r="D95" s="22" t="s">
        <v>1436</v>
      </c>
      <c r="E95" s="22" t="s">
        <v>1435</v>
      </c>
      <c r="F95" s="23">
        <f>SUM(F96:F97)</f>
        <v>20</v>
      </c>
    </row>
    <row r="96" spans="1:6" s="3" customFormat="1" ht="15.75" x14ac:dyDescent="0.25">
      <c r="A96" s="21"/>
      <c r="B96" s="21"/>
      <c r="C96" s="24">
        <v>1</v>
      </c>
      <c r="D96" s="68" t="s">
        <v>1638</v>
      </c>
      <c r="E96" s="68" t="s">
        <v>1637</v>
      </c>
      <c r="F96" s="30">
        <v>11</v>
      </c>
    </row>
    <row r="97" spans="1:6" s="3" customFormat="1" ht="15.75" x14ac:dyDescent="0.25">
      <c r="A97" s="21"/>
      <c r="B97" s="21"/>
      <c r="C97" s="24">
        <v>2</v>
      </c>
      <c r="D97" s="68" t="s">
        <v>1639</v>
      </c>
      <c r="E97" s="68" t="s">
        <v>1615</v>
      </c>
      <c r="F97" s="30">
        <v>9</v>
      </c>
    </row>
    <row r="98" spans="1:6" s="3" customFormat="1" ht="31.5" x14ac:dyDescent="0.25">
      <c r="A98" s="21"/>
      <c r="B98" s="21">
        <v>37</v>
      </c>
      <c r="C98" s="21">
        <v>0</v>
      </c>
      <c r="D98" s="22" t="s">
        <v>1437</v>
      </c>
      <c r="E98" s="22" t="s">
        <v>1438</v>
      </c>
      <c r="F98" s="23">
        <f>SUM(F99:F104)</f>
        <v>94</v>
      </c>
    </row>
    <row r="99" spans="1:6" s="3" customFormat="1" ht="19.5" customHeight="1" x14ac:dyDescent="0.25">
      <c r="A99" s="21"/>
      <c r="B99" s="21"/>
      <c r="C99" s="24">
        <v>1</v>
      </c>
      <c r="D99" s="68" t="s">
        <v>1439</v>
      </c>
      <c r="E99" s="68" t="s">
        <v>1445</v>
      </c>
      <c r="F99" s="30">
        <v>33</v>
      </c>
    </row>
    <row r="100" spans="1:6" s="3" customFormat="1" ht="15.75" x14ac:dyDescent="0.25">
      <c r="A100" s="21"/>
      <c r="B100" s="21"/>
      <c r="C100" s="24">
        <v>2</v>
      </c>
      <c r="D100" s="68" t="s">
        <v>1643</v>
      </c>
      <c r="E100" s="68" t="s">
        <v>1644</v>
      </c>
      <c r="F100" s="30">
        <v>7</v>
      </c>
    </row>
    <row r="101" spans="1:6" s="3" customFormat="1" ht="15.75" x14ac:dyDescent="0.25">
      <c r="A101" s="21"/>
      <c r="B101" s="21"/>
      <c r="C101" s="24">
        <v>3</v>
      </c>
      <c r="D101" s="68" t="s">
        <v>1642</v>
      </c>
      <c r="E101" s="68" t="s">
        <v>1641</v>
      </c>
      <c r="F101" s="30">
        <v>21</v>
      </c>
    </row>
    <row r="102" spans="1:6" s="3" customFormat="1" ht="15.75" x14ac:dyDescent="0.25">
      <c r="A102" s="21"/>
      <c r="B102" s="21"/>
      <c r="C102" s="24">
        <v>4</v>
      </c>
      <c r="D102" s="68" t="s">
        <v>1640</v>
      </c>
      <c r="E102" s="68" t="s">
        <v>396</v>
      </c>
      <c r="F102" s="30">
        <v>10</v>
      </c>
    </row>
    <row r="103" spans="1:6" s="3" customFormat="1" ht="15.75" x14ac:dyDescent="0.25">
      <c r="A103" s="21"/>
      <c r="B103" s="21"/>
      <c r="C103" s="24">
        <v>5</v>
      </c>
      <c r="D103" s="68" t="s">
        <v>1442</v>
      </c>
      <c r="E103" s="68" t="s">
        <v>706</v>
      </c>
      <c r="F103" s="30">
        <v>13</v>
      </c>
    </row>
    <row r="104" spans="1:6" s="3" customFormat="1" ht="15.75" x14ac:dyDescent="0.25">
      <c r="A104" s="21"/>
      <c r="B104" s="21"/>
      <c r="C104" s="24">
        <v>6</v>
      </c>
      <c r="D104" s="68" t="s">
        <v>1443</v>
      </c>
      <c r="E104" s="68" t="s">
        <v>1444</v>
      </c>
      <c r="F104" s="30">
        <v>10</v>
      </c>
    </row>
    <row r="105" spans="1:6" ht="31.5" x14ac:dyDescent="0.25">
      <c r="A105" s="21"/>
      <c r="B105" s="21">
        <v>38</v>
      </c>
      <c r="C105" s="21">
        <v>0</v>
      </c>
      <c r="D105" s="22" t="s">
        <v>1447</v>
      </c>
      <c r="E105" s="22" t="s">
        <v>1446</v>
      </c>
      <c r="F105" s="23">
        <v>7</v>
      </c>
    </row>
    <row r="106" spans="1:6" ht="31.5" x14ac:dyDescent="0.25">
      <c r="A106" s="21"/>
      <c r="B106" s="21">
        <v>39</v>
      </c>
      <c r="C106" s="21">
        <v>0</v>
      </c>
      <c r="D106" s="22" t="s">
        <v>1430</v>
      </c>
      <c r="E106" s="22" t="s">
        <v>1448</v>
      </c>
      <c r="F106" s="23">
        <f>SUM(F107:F110)</f>
        <v>27</v>
      </c>
    </row>
    <row r="107" spans="1:6" ht="15.75" x14ac:dyDescent="0.25">
      <c r="A107" s="21"/>
      <c r="B107" s="21"/>
      <c r="C107" s="24">
        <v>1</v>
      </c>
      <c r="D107" s="68" t="s">
        <v>1646</v>
      </c>
      <c r="E107" s="68" t="s">
        <v>1645</v>
      </c>
      <c r="F107" s="30">
        <v>14</v>
      </c>
    </row>
    <row r="108" spans="1:6" ht="15.75" x14ac:dyDescent="0.25">
      <c r="A108" s="21"/>
      <c r="B108" s="21"/>
      <c r="C108" s="24">
        <v>2</v>
      </c>
      <c r="D108" s="68" t="s">
        <v>1647</v>
      </c>
      <c r="E108" s="68" t="s">
        <v>1648</v>
      </c>
      <c r="F108" s="30">
        <v>6</v>
      </c>
    </row>
    <row r="109" spans="1:6" ht="15.75" x14ac:dyDescent="0.25">
      <c r="A109" s="21"/>
      <c r="B109" s="21"/>
      <c r="C109" s="24">
        <v>3</v>
      </c>
      <c r="D109" s="68" t="s">
        <v>1431</v>
      </c>
      <c r="E109" s="68" t="s">
        <v>1649</v>
      </c>
      <c r="F109" s="30">
        <v>6</v>
      </c>
    </row>
    <row r="110" spans="1:6" ht="15.75" x14ac:dyDescent="0.25">
      <c r="A110" s="21"/>
      <c r="B110" s="21"/>
      <c r="C110" s="24">
        <v>4</v>
      </c>
      <c r="D110" s="68" t="s">
        <v>1651</v>
      </c>
      <c r="E110" s="68" t="s">
        <v>1650</v>
      </c>
      <c r="F110" s="30">
        <v>1</v>
      </c>
    </row>
    <row r="111" spans="1:6" ht="15.75" x14ac:dyDescent="0.25">
      <c r="A111" s="21"/>
      <c r="B111" s="21">
        <v>40</v>
      </c>
      <c r="C111" s="21">
        <v>0</v>
      </c>
      <c r="D111" s="22" t="s">
        <v>1452</v>
      </c>
      <c r="E111" s="22" t="s">
        <v>1449</v>
      </c>
      <c r="F111" s="23">
        <v>3</v>
      </c>
    </row>
    <row r="112" spans="1:6" s="3" customFormat="1" ht="31.5" x14ac:dyDescent="0.25">
      <c r="A112" s="21"/>
      <c r="B112" s="21">
        <v>41</v>
      </c>
      <c r="C112" s="21">
        <v>0</v>
      </c>
      <c r="D112" s="22" t="s">
        <v>1451</v>
      </c>
      <c r="E112" s="22" t="s">
        <v>1450</v>
      </c>
      <c r="F112" s="23">
        <f>SUM(F113:F116)</f>
        <v>35</v>
      </c>
    </row>
    <row r="113" spans="1:10" s="3" customFormat="1" ht="15.75" x14ac:dyDescent="0.25">
      <c r="A113" s="21"/>
      <c r="B113" s="21"/>
      <c r="C113" s="81">
        <v>1</v>
      </c>
      <c r="D113" s="68" t="s">
        <v>738</v>
      </c>
      <c r="E113" s="68" t="s">
        <v>1652</v>
      </c>
      <c r="F113" s="68">
        <v>12</v>
      </c>
    </row>
    <row r="114" spans="1:10" s="3" customFormat="1" ht="30" x14ac:dyDescent="0.25">
      <c r="A114" s="21"/>
      <c r="B114" s="21"/>
      <c r="C114" s="81">
        <v>2</v>
      </c>
      <c r="D114" s="68" t="s">
        <v>1658</v>
      </c>
      <c r="E114" s="68" t="s">
        <v>1653</v>
      </c>
      <c r="F114" s="68">
        <v>8</v>
      </c>
    </row>
    <row r="115" spans="1:10" s="3" customFormat="1" ht="30" x14ac:dyDescent="0.25">
      <c r="A115" s="21"/>
      <c r="B115" s="21"/>
      <c r="C115" s="81">
        <v>3</v>
      </c>
      <c r="D115" s="68" t="s">
        <v>1655</v>
      </c>
      <c r="E115" s="68" t="s">
        <v>1654</v>
      </c>
      <c r="F115" s="68">
        <v>4</v>
      </c>
    </row>
    <row r="116" spans="1:10" s="3" customFormat="1" ht="15.75" x14ac:dyDescent="0.25">
      <c r="A116" s="21"/>
      <c r="B116" s="21"/>
      <c r="C116" s="81">
        <v>4</v>
      </c>
      <c r="D116" s="68" t="s">
        <v>1657</v>
      </c>
      <c r="E116" s="68" t="s">
        <v>1656</v>
      </c>
      <c r="F116" s="68">
        <v>11</v>
      </c>
    </row>
    <row r="117" spans="1:10" s="32" customFormat="1" ht="18.75" x14ac:dyDescent="0.25">
      <c r="A117" s="17"/>
      <c r="B117" s="56"/>
      <c r="C117" s="48"/>
      <c r="D117" s="50"/>
      <c r="E117" s="50"/>
      <c r="F117" s="54"/>
      <c r="G117" s="3"/>
      <c r="H117" s="3"/>
      <c r="I117" s="3"/>
      <c r="J117" s="3"/>
    </row>
    <row r="118" spans="1:10" s="32" customFormat="1" ht="18.75" x14ac:dyDescent="0.25">
      <c r="A118" s="17"/>
      <c r="B118" s="56"/>
      <c r="C118" s="48"/>
      <c r="D118" s="50"/>
      <c r="E118" s="50"/>
      <c r="F118" s="54"/>
      <c r="G118" s="3"/>
      <c r="H118" s="3"/>
      <c r="I118" s="3"/>
      <c r="J118" s="3"/>
    </row>
    <row r="119" spans="1:10" s="32" customFormat="1" ht="18.75" x14ac:dyDescent="0.25">
      <c r="A119" s="17">
        <v>3</v>
      </c>
      <c r="B119" s="57"/>
      <c r="C119" s="48"/>
      <c r="D119" s="19" t="s">
        <v>1385</v>
      </c>
      <c r="E119" s="19" t="s">
        <v>1386</v>
      </c>
      <c r="F119" s="20">
        <f>SUM(F120,F132,F147,F175,F190)</f>
        <v>817</v>
      </c>
      <c r="G119" s="3"/>
      <c r="H119" s="3"/>
      <c r="I119" s="3"/>
      <c r="J119" s="3"/>
    </row>
    <row r="120" spans="1:10" s="32" customFormat="1" ht="34.5" x14ac:dyDescent="0.25">
      <c r="A120" s="17"/>
      <c r="B120" s="56" t="s">
        <v>1387</v>
      </c>
      <c r="C120" s="48"/>
      <c r="D120" s="50" t="s">
        <v>1388</v>
      </c>
      <c r="E120" s="50" t="s">
        <v>1389</v>
      </c>
      <c r="F120" s="54">
        <f>SUM(F121,F122,F126,F127)</f>
        <v>113</v>
      </c>
      <c r="G120" s="3"/>
      <c r="H120" s="3"/>
      <c r="I120" s="3"/>
      <c r="J120" s="3"/>
    </row>
    <row r="121" spans="1:10" s="32" customFormat="1" ht="31.5" x14ac:dyDescent="0.25">
      <c r="A121" s="21"/>
      <c r="B121" s="21">
        <v>42</v>
      </c>
      <c r="C121" s="21">
        <v>0</v>
      </c>
      <c r="D121" s="22" t="s">
        <v>1280</v>
      </c>
      <c r="E121" s="46" t="s">
        <v>1390</v>
      </c>
      <c r="F121" s="23">
        <v>8</v>
      </c>
      <c r="G121" s="3"/>
      <c r="H121" s="3"/>
      <c r="I121" s="3"/>
      <c r="J121" s="3"/>
    </row>
    <row r="122" spans="1:10" s="32" customFormat="1" ht="31.5" x14ac:dyDescent="0.25">
      <c r="A122" s="21"/>
      <c r="B122" s="21">
        <v>43</v>
      </c>
      <c r="C122" s="21">
        <v>0</v>
      </c>
      <c r="D122" s="22" t="s">
        <v>73</v>
      </c>
      <c r="E122" s="22" t="s">
        <v>1468</v>
      </c>
      <c r="F122" s="23">
        <f>SUM(F123:F125)</f>
        <v>24</v>
      </c>
      <c r="G122" s="3"/>
      <c r="H122" s="3"/>
      <c r="I122" s="3"/>
      <c r="J122" s="3"/>
    </row>
    <row r="123" spans="1:10" s="32" customFormat="1" ht="30" x14ac:dyDescent="0.25">
      <c r="A123" s="21"/>
      <c r="B123" s="21"/>
      <c r="C123" s="24">
        <v>1</v>
      </c>
      <c r="D123" s="68" t="s">
        <v>181</v>
      </c>
      <c r="E123" s="68" t="s">
        <v>1469</v>
      </c>
      <c r="F123" s="30">
        <v>19</v>
      </c>
      <c r="G123" s="3"/>
      <c r="H123" s="3"/>
      <c r="I123" s="3"/>
      <c r="J123" s="3"/>
    </row>
    <row r="124" spans="1:10" s="32" customFormat="1" ht="15.75" x14ac:dyDescent="0.25">
      <c r="A124" s="21"/>
      <c r="B124" s="21"/>
      <c r="C124" s="24">
        <v>2</v>
      </c>
      <c r="D124" s="68" t="s">
        <v>1470</v>
      </c>
      <c r="E124" s="68" t="s">
        <v>1474</v>
      </c>
      <c r="F124" s="30">
        <v>2</v>
      </c>
      <c r="G124" s="3"/>
      <c r="H124" s="3"/>
      <c r="I124" s="3"/>
      <c r="J124" s="3"/>
    </row>
    <row r="125" spans="1:10" s="32" customFormat="1" ht="15.75" x14ac:dyDescent="0.25">
      <c r="A125" s="21"/>
      <c r="B125" s="21"/>
      <c r="C125" s="21">
        <v>3</v>
      </c>
      <c r="D125" s="23" t="s">
        <v>1667</v>
      </c>
      <c r="E125" s="23" t="s">
        <v>1668</v>
      </c>
      <c r="F125" s="23">
        <v>3</v>
      </c>
      <c r="G125" s="3"/>
      <c r="H125" s="3"/>
      <c r="I125" s="3"/>
      <c r="J125" s="3"/>
    </row>
    <row r="126" spans="1:10" s="32" customFormat="1" ht="31.5" x14ac:dyDescent="0.25">
      <c r="A126" s="21"/>
      <c r="B126" s="21">
        <v>44</v>
      </c>
      <c r="C126" s="21">
        <v>0</v>
      </c>
      <c r="D126" s="22" t="s">
        <v>1460</v>
      </c>
      <c r="E126" s="22" t="s">
        <v>1461</v>
      </c>
      <c r="F126" s="23">
        <v>22</v>
      </c>
      <c r="G126" s="3"/>
      <c r="H126" s="3"/>
      <c r="I126" s="3"/>
      <c r="J126" s="3"/>
    </row>
    <row r="127" spans="1:10" ht="47.25" x14ac:dyDescent="0.25">
      <c r="A127" s="21"/>
      <c r="B127" s="21">
        <v>45</v>
      </c>
      <c r="C127" s="21">
        <v>0</v>
      </c>
      <c r="D127" s="22" t="s">
        <v>1463</v>
      </c>
      <c r="E127" s="22" t="s">
        <v>1462</v>
      </c>
      <c r="F127" s="23">
        <f>SUM(F128:F131)</f>
        <v>59</v>
      </c>
    </row>
    <row r="128" spans="1:10" ht="15.75" x14ac:dyDescent="0.25">
      <c r="A128" s="21"/>
      <c r="B128" s="21"/>
      <c r="C128" s="24">
        <v>1</v>
      </c>
      <c r="D128" s="68" t="s">
        <v>1315</v>
      </c>
      <c r="E128" s="68" t="s">
        <v>1669</v>
      </c>
      <c r="F128" s="30">
        <v>10</v>
      </c>
    </row>
    <row r="129" spans="1:6" ht="15.75" x14ac:dyDescent="0.25">
      <c r="A129" s="21"/>
      <c r="B129" s="21"/>
      <c r="C129" s="24">
        <v>2</v>
      </c>
      <c r="D129" s="68" t="s">
        <v>1464</v>
      </c>
      <c r="E129" s="68" t="s">
        <v>1670</v>
      </c>
      <c r="F129" s="30">
        <v>25</v>
      </c>
    </row>
    <row r="130" spans="1:6" ht="15.75" x14ac:dyDescent="0.25">
      <c r="A130" s="21"/>
      <c r="B130" s="21"/>
      <c r="C130" s="24">
        <v>3</v>
      </c>
      <c r="D130" s="68" t="s">
        <v>53</v>
      </c>
      <c r="E130" s="68" t="s">
        <v>1671</v>
      </c>
      <c r="F130" s="23">
        <v>12</v>
      </c>
    </row>
    <row r="131" spans="1:6" ht="15.75" x14ac:dyDescent="0.25">
      <c r="A131" s="21"/>
      <c r="B131" s="21"/>
      <c r="C131" s="24">
        <v>4</v>
      </c>
      <c r="D131" s="68" t="s">
        <v>1473</v>
      </c>
      <c r="E131" s="68" t="s">
        <v>1348</v>
      </c>
      <c r="F131" s="30">
        <v>12</v>
      </c>
    </row>
    <row r="132" spans="1:6" ht="17.25" x14ac:dyDescent="0.25">
      <c r="A132" s="21"/>
      <c r="B132" s="48" t="s">
        <v>1453</v>
      </c>
      <c r="C132" s="48"/>
      <c r="D132" s="50" t="s">
        <v>83</v>
      </c>
      <c r="E132" s="50" t="s">
        <v>1182</v>
      </c>
      <c r="F132" s="54">
        <f>SUM(F133:F134,F137,F143,F146)</f>
        <v>188</v>
      </c>
    </row>
    <row r="133" spans="1:6" ht="31.5" x14ac:dyDescent="0.25">
      <c r="A133" s="21"/>
      <c r="B133" s="21">
        <v>46</v>
      </c>
      <c r="C133" s="21">
        <v>0</v>
      </c>
      <c r="D133" s="22" t="s">
        <v>1476</v>
      </c>
      <c r="E133" s="22" t="s">
        <v>1475</v>
      </c>
      <c r="F133" s="23">
        <v>16</v>
      </c>
    </row>
    <row r="134" spans="1:6" ht="15.75" x14ac:dyDescent="0.25">
      <c r="A134" s="21"/>
      <c r="B134" s="21">
        <v>47</v>
      </c>
      <c r="C134" s="21">
        <v>0</v>
      </c>
      <c r="D134" s="22" t="s">
        <v>1477</v>
      </c>
      <c r="E134" s="22" t="s">
        <v>1478</v>
      </c>
      <c r="F134" s="23">
        <f>SUM(F135:F136)</f>
        <v>79</v>
      </c>
    </row>
    <row r="135" spans="1:6" ht="15.75" x14ac:dyDescent="0.25">
      <c r="A135" s="21"/>
      <c r="B135" s="24"/>
      <c r="C135" s="24">
        <v>1</v>
      </c>
      <c r="D135" s="77" t="s">
        <v>1673</v>
      </c>
      <c r="E135" s="77" t="s">
        <v>1672</v>
      </c>
      <c r="F135" s="30">
        <v>3</v>
      </c>
    </row>
    <row r="136" spans="1:6" ht="15.75" x14ac:dyDescent="0.25">
      <c r="A136" s="21"/>
      <c r="B136" s="24"/>
      <c r="C136" s="24">
        <v>2</v>
      </c>
      <c r="D136" s="77" t="s">
        <v>93</v>
      </c>
      <c r="E136" s="77" t="s">
        <v>1674</v>
      </c>
      <c r="F136" s="30">
        <v>76</v>
      </c>
    </row>
    <row r="137" spans="1:6" ht="32.25" customHeight="1" x14ac:dyDescent="0.25">
      <c r="A137" s="21"/>
      <c r="B137" s="21">
        <v>48</v>
      </c>
      <c r="C137" s="21">
        <v>0</v>
      </c>
      <c r="D137" s="22" t="s">
        <v>1479</v>
      </c>
      <c r="E137" s="22" t="s">
        <v>1484</v>
      </c>
      <c r="F137" s="23">
        <f>SUM(F138:F142)</f>
        <v>62</v>
      </c>
    </row>
    <row r="138" spans="1:6" ht="15.75" customHeight="1" x14ac:dyDescent="0.25">
      <c r="A138" s="21"/>
      <c r="B138" s="24"/>
      <c r="C138" s="24">
        <v>1</v>
      </c>
      <c r="D138" s="68" t="s">
        <v>1384</v>
      </c>
      <c r="E138" s="68" t="s">
        <v>1678</v>
      </c>
      <c r="F138" s="30">
        <v>32</v>
      </c>
    </row>
    <row r="139" spans="1:6" ht="15.75" customHeight="1" x14ac:dyDescent="0.25">
      <c r="A139" s="21"/>
      <c r="B139" s="24"/>
      <c r="C139" s="24">
        <v>2</v>
      </c>
      <c r="D139" s="68" t="s">
        <v>1679</v>
      </c>
      <c r="E139" s="68" t="s">
        <v>1677</v>
      </c>
      <c r="F139" s="30">
        <v>4</v>
      </c>
    </row>
    <row r="140" spans="1:6" ht="15.75" customHeight="1" x14ac:dyDescent="0.25">
      <c r="A140" s="21"/>
      <c r="B140" s="24"/>
      <c r="C140" s="24">
        <v>3</v>
      </c>
      <c r="D140" s="68" t="s">
        <v>1680</v>
      </c>
      <c r="E140" s="68" t="s">
        <v>1683</v>
      </c>
      <c r="F140" s="30">
        <v>11</v>
      </c>
    </row>
    <row r="141" spans="1:6" ht="15.75" customHeight="1" x14ac:dyDescent="0.25">
      <c r="A141" s="21"/>
      <c r="B141" s="24"/>
      <c r="C141" s="24">
        <v>4</v>
      </c>
      <c r="D141" s="68" t="s">
        <v>1681</v>
      </c>
      <c r="E141" s="68" t="s">
        <v>1682</v>
      </c>
      <c r="F141" s="30">
        <v>12</v>
      </c>
    </row>
    <row r="142" spans="1:6" ht="15.75" customHeight="1" x14ac:dyDescent="0.25">
      <c r="A142" s="21"/>
      <c r="B142" s="24"/>
      <c r="C142" s="24">
        <v>5</v>
      </c>
      <c r="D142" s="68" t="s">
        <v>1473</v>
      </c>
      <c r="E142" s="68" t="s">
        <v>1348</v>
      </c>
      <c r="F142" s="30">
        <v>3</v>
      </c>
    </row>
    <row r="143" spans="1:6" s="3" customFormat="1" ht="31.5" x14ac:dyDescent="0.25">
      <c r="A143" s="10"/>
      <c r="B143" s="21">
        <v>49</v>
      </c>
      <c r="C143" s="21">
        <v>0</v>
      </c>
      <c r="D143" s="22" t="s">
        <v>1481</v>
      </c>
      <c r="E143" s="22" t="s">
        <v>1480</v>
      </c>
      <c r="F143" s="23">
        <f>SUM(F144:F145)</f>
        <v>24</v>
      </c>
    </row>
    <row r="144" spans="1:6" s="3" customFormat="1" ht="15.75" x14ac:dyDescent="0.25">
      <c r="A144" s="10"/>
      <c r="B144" s="21"/>
      <c r="C144" s="21">
        <v>1</v>
      </c>
      <c r="D144" s="22" t="s">
        <v>1315</v>
      </c>
      <c r="E144" s="22" t="s">
        <v>1675</v>
      </c>
      <c r="F144" s="23">
        <v>8</v>
      </c>
    </row>
    <row r="145" spans="1:10" s="3" customFormat="1" ht="15.75" x14ac:dyDescent="0.25">
      <c r="A145" s="10"/>
      <c r="B145" s="21"/>
      <c r="C145" s="21">
        <v>2</v>
      </c>
      <c r="D145" s="22" t="s">
        <v>1464</v>
      </c>
      <c r="E145" s="22" t="s">
        <v>1676</v>
      </c>
      <c r="F145" s="23">
        <v>16</v>
      </c>
    </row>
    <row r="146" spans="1:10" s="3" customFormat="1" ht="47.25" x14ac:dyDescent="0.25">
      <c r="A146" s="10"/>
      <c r="B146" s="21">
        <v>50</v>
      </c>
      <c r="C146" s="21">
        <v>0</v>
      </c>
      <c r="D146" s="22" t="s">
        <v>1483</v>
      </c>
      <c r="E146" s="22" t="s">
        <v>1482</v>
      </c>
      <c r="F146" s="23">
        <v>7</v>
      </c>
    </row>
    <row r="147" spans="1:10" s="3" customFormat="1" ht="17.25" x14ac:dyDescent="0.25">
      <c r="A147" s="10"/>
      <c r="B147" s="48" t="s">
        <v>1454</v>
      </c>
      <c r="C147" s="48"/>
      <c r="D147" s="50" t="s">
        <v>1412</v>
      </c>
      <c r="E147" s="50" t="s">
        <v>1413</v>
      </c>
      <c r="F147" s="54">
        <f>SUM(F148,F152,F157,F160,F163,F169,F173,F174)</f>
        <v>229</v>
      </c>
    </row>
    <row r="148" spans="1:10" s="3" customFormat="1" ht="15.75" x14ac:dyDescent="0.25">
      <c r="A148" s="21"/>
      <c r="B148" s="21">
        <v>51</v>
      </c>
      <c r="C148" s="21">
        <v>0</v>
      </c>
      <c r="D148" s="3" t="s">
        <v>1485</v>
      </c>
      <c r="E148" s="3" t="s">
        <v>1486</v>
      </c>
      <c r="F148" s="23">
        <f>SUM(F149:F151)</f>
        <v>17</v>
      </c>
      <c r="G148"/>
      <c r="H148"/>
      <c r="I148"/>
      <c r="J148"/>
    </row>
    <row r="149" spans="1:10" s="3" customFormat="1" ht="15.75" x14ac:dyDescent="0.25">
      <c r="A149" s="21"/>
      <c r="B149" s="21"/>
      <c r="C149" s="24">
        <v>1</v>
      </c>
      <c r="D149" s="8" t="s">
        <v>1487</v>
      </c>
      <c r="E149" s="8" t="s">
        <v>957</v>
      </c>
      <c r="F149" s="30">
        <v>7</v>
      </c>
      <c r="G149"/>
      <c r="H149"/>
      <c r="I149"/>
      <c r="J149"/>
    </row>
    <row r="150" spans="1:10" s="3" customFormat="1" ht="15.75" x14ac:dyDescent="0.25">
      <c r="A150" s="21"/>
      <c r="B150" s="21"/>
      <c r="C150" s="24">
        <v>2</v>
      </c>
      <c r="D150" s="8" t="s">
        <v>317</v>
      </c>
      <c r="E150" s="8" t="s">
        <v>318</v>
      </c>
      <c r="F150" s="30">
        <v>4</v>
      </c>
      <c r="G150"/>
      <c r="H150"/>
      <c r="I150"/>
      <c r="J150"/>
    </row>
    <row r="151" spans="1:10" s="3" customFormat="1" ht="15.75" x14ac:dyDescent="0.25">
      <c r="A151" s="21"/>
      <c r="B151" s="21"/>
      <c r="C151" s="24">
        <v>3</v>
      </c>
      <c r="D151" s="8" t="s">
        <v>124</v>
      </c>
      <c r="E151" s="8" t="s">
        <v>124</v>
      </c>
      <c r="F151" s="30">
        <v>6</v>
      </c>
      <c r="G151"/>
      <c r="H151"/>
      <c r="I151"/>
      <c r="J151"/>
    </row>
    <row r="152" spans="1:10" s="3" customFormat="1" ht="15.75" x14ac:dyDescent="0.25">
      <c r="A152" s="21"/>
      <c r="B152" s="21">
        <v>52</v>
      </c>
      <c r="C152" s="21">
        <v>0</v>
      </c>
      <c r="D152" s="22" t="s">
        <v>104</v>
      </c>
      <c r="E152" s="22" t="s">
        <v>1488</v>
      </c>
      <c r="F152" s="23">
        <f>SUM(F153:F156)</f>
        <v>32</v>
      </c>
      <c r="G152"/>
      <c r="H152"/>
      <c r="I152"/>
      <c r="J152"/>
    </row>
    <row r="153" spans="1:10" s="3" customFormat="1" ht="15.75" x14ac:dyDescent="0.25">
      <c r="A153" s="21"/>
      <c r="B153" s="21"/>
      <c r="C153" s="24">
        <v>1</v>
      </c>
      <c r="D153" s="68" t="s">
        <v>157</v>
      </c>
      <c r="E153" s="68" t="s">
        <v>667</v>
      </c>
      <c r="F153" s="30">
        <v>1</v>
      </c>
      <c r="G153"/>
      <c r="H153"/>
      <c r="I153"/>
      <c r="J153"/>
    </row>
    <row r="154" spans="1:10" s="3" customFormat="1" ht="29.25" x14ac:dyDescent="0.25">
      <c r="A154" s="21"/>
      <c r="B154" s="21"/>
      <c r="C154" s="24">
        <v>2</v>
      </c>
      <c r="D154" s="30" t="s">
        <v>1687</v>
      </c>
      <c r="E154" s="68" t="s">
        <v>1686</v>
      </c>
      <c r="F154" s="30">
        <v>19</v>
      </c>
      <c r="G154"/>
      <c r="H154"/>
      <c r="I154"/>
      <c r="J154"/>
    </row>
    <row r="155" spans="1:10" s="3" customFormat="1" ht="15.75" x14ac:dyDescent="0.25">
      <c r="A155" s="21"/>
      <c r="B155" s="21"/>
      <c r="C155" s="24">
        <v>3</v>
      </c>
      <c r="D155" s="68" t="s">
        <v>1685</v>
      </c>
      <c r="E155" s="68" t="s">
        <v>1684</v>
      </c>
      <c r="F155" s="30">
        <v>8</v>
      </c>
      <c r="G155"/>
      <c r="H155"/>
      <c r="I155"/>
      <c r="J155"/>
    </row>
    <row r="156" spans="1:10" s="3" customFormat="1" ht="15.75" x14ac:dyDescent="0.25">
      <c r="A156" s="21"/>
      <c r="B156" s="21"/>
      <c r="C156" s="24">
        <v>4</v>
      </c>
      <c r="D156" s="68" t="s">
        <v>1473</v>
      </c>
      <c r="E156" s="68" t="s">
        <v>1348</v>
      </c>
      <c r="F156" s="30">
        <v>4</v>
      </c>
      <c r="G156"/>
      <c r="H156"/>
      <c r="I156"/>
      <c r="J156"/>
    </row>
    <row r="157" spans="1:10" s="3" customFormat="1" ht="15.75" x14ac:dyDescent="0.25">
      <c r="A157" s="21"/>
      <c r="B157" s="21">
        <v>53</v>
      </c>
      <c r="C157" s="21">
        <v>0</v>
      </c>
      <c r="D157" s="22" t="s">
        <v>1494</v>
      </c>
      <c r="E157" s="22" t="s">
        <v>1493</v>
      </c>
      <c r="F157" s="23">
        <f>SUM(F158:F159)</f>
        <v>47</v>
      </c>
    </row>
    <row r="158" spans="1:10" s="3" customFormat="1" ht="30" x14ac:dyDescent="0.25">
      <c r="A158" s="21"/>
      <c r="B158" s="21"/>
      <c r="C158" s="24">
        <v>1</v>
      </c>
      <c r="D158" s="68" t="s">
        <v>863</v>
      </c>
      <c r="E158" s="68" t="s">
        <v>1514</v>
      </c>
      <c r="F158" s="30">
        <v>21</v>
      </c>
    </row>
    <row r="159" spans="1:10" s="3" customFormat="1" ht="30" x14ac:dyDescent="0.25">
      <c r="A159" s="21"/>
      <c r="B159" s="21"/>
      <c r="C159" s="24">
        <v>2</v>
      </c>
      <c r="D159" s="68" t="s">
        <v>1565</v>
      </c>
      <c r="E159" s="68" t="s">
        <v>1564</v>
      </c>
      <c r="F159" s="30">
        <v>26</v>
      </c>
    </row>
    <row r="160" spans="1:10" s="3" customFormat="1" ht="15.75" x14ac:dyDescent="0.25">
      <c r="A160" s="21"/>
      <c r="B160" s="21">
        <v>54</v>
      </c>
      <c r="C160" s="21">
        <v>0</v>
      </c>
      <c r="D160" s="22" t="s">
        <v>1499</v>
      </c>
      <c r="E160" s="22" t="s">
        <v>1500</v>
      </c>
      <c r="F160" s="23">
        <f>SUM(F161:F162)</f>
        <v>17</v>
      </c>
    </row>
    <row r="161" spans="1:10" s="3" customFormat="1" ht="15.75" x14ac:dyDescent="0.25">
      <c r="A161" s="21"/>
      <c r="B161" s="21"/>
      <c r="C161" s="24">
        <v>1</v>
      </c>
      <c r="D161" s="68" t="s">
        <v>1497</v>
      </c>
      <c r="E161" s="68" t="s">
        <v>1502</v>
      </c>
      <c r="F161" s="30">
        <v>7</v>
      </c>
    </row>
    <row r="162" spans="1:10" s="3" customFormat="1" ht="15.75" x14ac:dyDescent="0.25">
      <c r="A162" s="21"/>
      <c r="B162" s="21"/>
      <c r="C162" s="24">
        <v>2</v>
      </c>
      <c r="D162" s="68" t="s">
        <v>863</v>
      </c>
      <c r="E162" s="68" t="s">
        <v>864</v>
      </c>
      <c r="F162" s="30">
        <v>10</v>
      </c>
    </row>
    <row r="163" spans="1:10" s="3" customFormat="1" ht="15.75" x14ac:dyDescent="0.25">
      <c r="A163" s="21"/>
      <c r="B163" s="21">
        <v>55</v>
      </c>
      <c r="C163" s="21">
        <v>0</v>
      </c>
      <c r="D163" s="22" t="s">
        <v>1505</v>
      </c>
      <c r="E163" s="22" t="s">
        <v>1506</v>
      </c>
      <c r="F163" s="23">
        <f>SUM(F164:F168)</f>
        <v>85</v>
      </c>
    </row>
    <row r="164" spans="1:10" s="3" customFormat="1" ht="30" x14ac:dyDescent="0.25">
      <c r="A164" s="21"/>
      <c r="B164" s="21"/>
      <c r="C164" s="24">
        <v>1</v>
      </c>
      <c r="D164" s="68" t="s">
        <v>1507</v>
      </c>
      <c r="E164" s="68" t="s">
        <v>1508</v>
      </c>
      <c r="F164" s="30">
        <v>42</v>
      </c>
    </row>
    <row r="165" spans="1:10" s="3" customFormat="1" ht="30" x14ac:dyDescent="0.25">
      <c r="A165" s="21"/>
      <c r="B165" s="21"/>
      <c r="C165" s="24">
        <v>2</v>
      </c>
      <c r="D165" s="68" t="s">
        <v>1510</v>
      </c>
      <c r="E165" s="68" t="s">
        <v>1509</v>
      </c>
      <c r="F165" s="30">
        <v>28</v>
      </c>
    </row>
    <row r="166" spans="1:10" s="3" customFormat="1" ht="15.75" x14ac:dyDescent="0.25">
      <c r="A166" s="21"/>
      <c r="B166" s="21"/>
      <c r="C166" s="24">
        <v>3</v>
      </c>
      <c r="D166" s="68" t="s">
        <v>1497</v>
      </c>
      <c r="E166" s="68" t="s">
        <v>1568</v>
      </c>
      <c r="F166" s="30">
        <v>2</v>
      </c>
    </row>
    <row r="167" spans="1:10" s="3" customFormat="1" ht="15.75" x14ac:dyDescent="0.25">
      <c r="A167" s="21"/>
      <c r="B167" s="21"/>
      <c r="C167" s="24">
        <v>4</v>
      </c>
      <c r="D167" s="68" t="s">
        <v>1569</v>
      </c>
      <c r="E167" s="68" t="s">
        <v>864</v>
      </c>
      <c r="F167" s="30">
        <v>3</v>
      </c>
    </row>
    <row r="168" spans="1:10" s="3" customFormat="1" ht="21.75" customHeight="1" x14ac:dyDescent="0.25">
      <c r="A168" s="21"/>
      <c r="B168" s="21"/>
      <c r="C168" s="24">
        <v>5</v>
      </c>
      <c r="D168" s="68" t="s">
        <v>1512</v>
      </c>
      <c r="E168" s="70" t="s">
        <v>1511</v>
      </c>
      <c r="F168" s="30">
        <v>10</v>
      </c>
    </row>
    <row r="169" spans="1:10" s="3" customFormat="1" ht="15.75" x14ac:dyDescent="0.25">
      <c r="A169" s="21"/>
      <c r="B169" s="21">
        <v>56</v>
      </c>
      <c r="C169" s="21">
        <v>0</v>
      </c>
      <c r="D169" s="22" t="s">
        <v>1566</v>
      </c>
      <c r="E169" s="22" t="s">
        <v>1513</v>
      </c>
      <c r="F169" s="23">
        <f>SUM(F170:F172)</f>
        <v>27</v>
      </c>
      <c r="G169"/>
      <c r="H169"/>
      <c r="I169"/>
      <c r="J169"/>
    </row>
    <row r="170" spans="1:10" s="3" customFormat="1" ht="15.75" x14ac:dyDescent="0.25">
      <c r="A170" s="21"/>
      <c r="B170" s="21"/>
      <c r="C170" s="24">
        <v>1</v>
      </c>
      <c r="D170" s="68" t="s">
        <v>863</v>
      </c>
      <c r="E170" s="68" t="s">
        <v>864</v>
      </c>
      <c r="F170" s="30">
        <v>19</v>
      </c>
      <c r="G170"/>
      <c r="H170"/>
      <c r="I170"/>
      <c r="J170"/>
    </row>
    <row r="171" spans="1:10" s="3" customFormat="1" ht="15.75" x14ac:dyDescent="0.25">
      <c r="A171" s="21"/>
      <c r="B171" s="21"/>
      <c r="C171" s="24">
        <v>2</v>
      </c>
      <c r="D171" s="68" t="s">
        <v>1497</v>
      </c>
      <c r="E171" s="68" t="s">
        <v>1502</v>
      </c>
      <c r="F171" s="30">
        <v>4</v>
      </c>
      <c r="G171"/>
      <c r="H171"/>
      <c r="I171"/>
      <c r="J171"/>
    </row>
    <row r="172" spans="1:10" s="3" customFormat="1" ht="15.75" x14ac:dyDescent="0.25">
      <c r="A172" s="21"/>
      <c r="B172" s="21"/>
      <c r="C172" s="24">
        <v>3</v>
      </c>
      <c r="D172" s="68" t="s">
        <v>1515</v>
      </c>
      <c r="E172" s="68" t="s">
        <v>323</v>
      </c>
      <c r="F172" s="30">
        <v>4</v>
      </c>
      <c r="G172"/>
      <c r="H172"/>
      <c r="I172"/>
      <c r="J172"/>
    </row>
    <row r="173" spans="1:10" s="3" customFormat="1" ht="31.5" x14ac:dyDescent="0.25">
      <c r="A173" s="21"/>
      <c r="B173" s="21">
        <v>57</v>
      </c>
      <c r="C173" s="21">
        <v>0</v>
      </c>
      <c r="D173" s="22" t="s">
        <v>1516</v>
      </c>
      <c r="E173" s="22" t="s">
        <v>1517</v>
      </c>
      <c r="F173" s="23">
        <v>3</v>
      </c>
    </row>
    <row r="174" spans="1:10" ht="31.5" x14ac:dyDescent="0.25">
      <c r="A174" s="21"/>
      <c r="B174" s="21">
        <v>58</v>
      </c>
      <c r="C174" s="21">
        <v>0</v>
      </c>
      <c r="D174" s="22" t="s">
        <v>1518</v>
      </c>
      <c r="E174" s="22" t="s">
        <v>1519</v>
      </c>
      <c r="F174" s="23">
        <v>1</v>
      </c>
    </row>
    <row r="175" spans="1:10" ht="17.25" x14ac:dyDescent="0.25">
      <c r="A175" s="21"/>
      <c r="B175" s="48" t="s">
        <v>1455</v>
      </c>
      <c r="C175" s="48"/>
      <c r="D175" s="50" t="s">
        <v>1456</v>
      </c>
      <c r="E175" s="50" t="s">
        <v>1457</v>
      </c>
      <c r="F175" s="54">
        <f>SUM(F176, F183,F184)</f>
        <v>140</v>
      </c>
    </row>
    <row r="176" spans="1:10" ht="15.75" x14ac:dyDescent="0.25">
      <c r="A176" s="21"/>
      <c r="B176" s="21">
        <v>59</v>
      </c>
      <c r="C176" s="21">
        <v>0</v>
      </c>
      <c r="D176" s="22" t="s">
        <v>137</v>
      </c>
      <c r="E176" s="22" t="s">
        <v>327</v>
      </c>
      <c r="F176" s="23">
        <f>SUM(F177:F182)</f>
        <v>95</v>
      </c>
    </row>
    <row r="177" spans="1:6" ht="15.75" x14ac:dyDescent="0.25">
      <c r="A177" s="21"/>
      <c r="B177" s="21"/>
      <c r="C177" s="24">
        <v>1</v>
      </c>
      <c r="D177" s="68" t="s">
        <v>1699</v>
      </c>
      <c r="E177" s="83" t="s">
        <v>1688</v>
      </c>
      <c r="F177">
        <v>23</v>
      </c>
    </row>
    <row r="178" spans="1:6" ht="15.75" x14ac:dyDescent="0.25">
      <c r="A178" s="21"/>
      <c r="B178" s="21"/>
      <c r="C178" s="24">
        <v>2</v>
      </c>
      <c r="D178" s="68" t="s">
        <v>1698</v>
      </c>
      <c r="E178" s="68" t="s">
        <v>1690</v>
      </c>
      <c r="F178" s="30">
        <v>48</v>
      </c>
    </row>
    <row r="179" spans="1:6" ht="15.75" x14ac:dyDescent="0.25">
      <c r="A179" s="21"/>
      <c r="B179" s="21"/>
      <c r="C179" s="24">
        <v>3</v>
      </c>
      <c r="D179" s="68" t="s">
        <v>1697</v>
      </c>
      <c r="E179" s="70" t="s">
        <v>1689</v>
      </c>
      <c r="F179" s="30">
        <v>8</v>
      </c>
    </row>
    <row r="180" spans="1:6" ht="30" x14ac:dyDescent="0.25">
      <c r="A180" s="21"/>
      <c r="B180" s="21"/>
      <c r="C180" s="24">
        <v>4</v>
      </c>
      <c r="D180" s="68" t="s">
        <v>1696</v>
      </c>
      <c r="E180" s="68" t="s">
        <v>1691</v>
      </c>
      <c r="F180" s="30">
        <v>14</v>
      </c>
    </row>
    <row r="181" spans="1:6" ht="29.25" x14ac:dyDescent="0.25">
      <c r="A181" s="21"/>
      <c r="B181" s="21"/>
      <c r="C181" s="24">
        <v>5</v>
      </c>
      <c r="D181" s="68" t="s">
        <v>1695</v>
      </c>
      <c r="E181" s="68" t="s">
        <v>1692</v>
      </c>
      <c r="F181" s="30">
        <v>1</v>
      </c>
    </row>
    <row r="182" spans="1:6" ht="15.75" x14ac:dyDescent="0.25">
      <c r="A182" s="21"/>
      <c r="B182" s="21"/>
      <c r="C182" s="24">
        <v>6</v>
      </c>
      <c r="D182" s="68" t="s">
        <v>1694</v>
      </c>
      <c r="E182" s="68" t="s">
        <v>1693</v>
      </c>
      <c r="F182" s="30">
        <v>1</v>
      </c>
    </row>
    <row r="183" spans="1:6" ht="31.5" x14ac:dyDescent="0.25">
      <c r="A183" s="21"/>
      <c r="B183" s="21">
        <v>60</v>
      </c>
      <c r="C183" s="21">
        <v>0</v>
      </c>
      <c r="D183" s="22" t="s">
        <v>1520</v>
      </c>
      <c r="E183" s="22" t="s">
        <v>1521</v>
      </c>
      <c r="F183" s="23">
        <v>5</v>
      </c>
    </row>
    <row r="184" spans="1:6" ht="15.75" x14ac:dyDescent="0.25">
      <c r="A184" s="21"/>
      <c r="B184" s="21">
        <v>61</v>
      </c>
      <c r="C184" s="21">
        <v>0</v>
      </c>
      <c r="D184" s="22" t="s">
        <v>1523</v>
      </c>
      <c r="E184" s="22" t="s">
        <v>1522</v>
      </c>
      <c r="F184" s="23">
        <f>SUM(F185:F189)</f>
        <v>40</v>
      </c>
    </row>
    <row r="185" spans="1:6" ht="29.25" x14ac:dyDescent="0.25">
      <c r="A185" s="21"/>
      <c r="B185" s="21"/>
      <c r="C185" s="24">
        <v>1</v>
      </c>
      <c r="D185" s="68" t="s">
        <v>1703</v>
      </c>
      <c r="E185" s="68" t="s">
        <v>1705</v>
      </c>
      <c r="F185" s="30">
        <v>4</v>
      </c>
    </row>
    <row r="186" spans="1:6" ht="30" x14ac:dyDescent="0.25">
      <c r="A186" s="21"/>
      <c r="B186" s="21"/>
      <c r="C186" s="24">
        <v>2</v>
      </c>
      <c r="D186" s="68" t="s">
        <v>1704</v>
      </c>
      <c r="E186" s="68" t="s">
        <v>1700</v>
      </c>
      <c r="F186" s="30">
        <v>11</v>
      </c>
    </row>
    <row r="187" spans="1:6" ht="15.75" x14ac:dyDescent="0.25">
      <c r="A187" s="21"/>
      <c r="B187" s="21"/>
      <c r="C187" s="24">
        <v>3</v>
      </c>
      <c r="D187" s="68" t="s">
        <v>1706</v>
      </c>
      <c r="E187" s="71" t="s">
        <v>1702</v>
      </c>
      <c r="F187" s="30">
        <v>1</v>
      </c>
    </row>
    <row r="188" spans="1:6" ht="45" x14ac:dyDescent="0.25">
      <c r="A188" s="21"/>
      <c r="B188" s="21"/>
      <c r="C188" s="24">
        <v>4</v>
      </c>
      <c r="D188" s="68" t="s">
        <v>1707</v>
      </c>
      <c r="E188" s="68" t="s">
        <v>1708</v>
      </c>
      <c r="F188" s="30">
        <v>11</v>
      </c>
    </row>
    <row r="189" spans="1:6" ht="15.75" x14ac:dyDescent="0.25">
      <c r="A189" s="21"/>
      <c r="B189" s="21"/>
      <c r="C189" s="24">
        <v>5</v>
      </c>
      <c r="D189" s="68" t="s">
        <v>1709</v>
      </c>
      <c r="E189" s="68" t="s">
        <v>1701</v>
      </c>
      <c r="F189" s="30">
        <v>13</v>
      </c>
    </row>
    <row r="190" spans="1:6" ht="17.25" x14ac:dyDescent="0.25">
      <c r="A190" s="21"/>
      <c r="B190" s="48" t="s">
        <v>1458</v>
      </c>
      <c r="C190" s="48"/>
      <c r="D190" s="50" t="s">
        <v>145</v>
      </c>
      <c r="E190" s="50" t="s">
        <v>1459</v>
      </c>
      <c r="F190" s="54">
        <f>SUM(F191,F192,F193,F200,F201)</f>
        <v>147</v>
      </c>
    </row>
    <row r="191" spans="1:6" ht="47.25" x14ac:dyDescent="0.25">
      <c r="A191" s="21"/>
      <c r="B191" s="21">
        <v>62</v>
      </c>
      <c r="C191" s="21">
        <v>0</v>
      </c>
      <c r="D191" s="22" t="s">
        <v>1525</v>
      </c>
      <c r="E191" s="22" t="s">
        <v>1524</v>
      </c>
      <c r="F191" s="23">
        <v>5</v>
      </c>
    </row>
    <row r="192" spans="1:6" ht="47.25" x14ac:dyDescent="0.25">
      <c r="A192" s="21"/>
      <c r="B192" s="21">
        <v>63</v>
      </c>
      <c r="C192" s="21">
        <v>0</v>
      </c>
      <c r="D192" s="22" t="s">
        <v>1527</v>
      </c>
      <c r="E192" s="22" t="s">
        <v>1526</v>
      </c>
      <c r="F192" s="23">
        <v>17</v>
      </c>
    </row>
    <row r="193" spans="1:6" ht="15.75" x14ac:dyDescent="0.25">
      <c r="A193" s="21"/>
      <c r="B193" s="21">
        <v>64</v>
      </c>
      <c r="C193" s="21">
        <v>0</v>
      </c>
      <c r="D193" s="22" t="s">
        <v>1529</v>
      </c>
      <c r="E193" s="22" t="s">
        <v>1573</v>
      </c>
      <c r="F193" s="23">
        <f>SUM(F194:F199)</f>
        <v>113</v>
      </c>
    </row>
    <row r="194" spans="1:6" ht="15.75" x14ac:dyDescent="0.25">
      <c r="A194" s="21"/>
      <c r="B194" s="21"/>
      <c r="C194" s="24">
        <v>1</v>
      </c>
      <c r="D194" s="68" t="s">
        <v>1384</v>
      </c>
      <c r="E194" s="68" t="s">
        <v>1383</v>
      </c>
      <c r="F194" s="30">
        <v>57</v>
      </c>
    </row>
    <row r="195" spans="1:6" ht="15.75" x14ac:dyDescent="0.25">
      <c r="A195" s="21"/>
      <c r="B195" s="21"/>
      <c r="C195" s="24">
        <v>2</v>
      </c>
      <c r="D195" s="68" t="s">
        <v>1530</v>
      </c>
      <c r="E195" s="68" t="s">
        <v>1531</v>
      </c>
      <c r="F195" s="30">
        <v>27</v>
      </c>
    </row>
    <row r="196" spans="1:6" ht="15.75" x14ac:dyDescent="0.25">
      <c r="A196" s="21"/>
      <c r="B196" s="21"/>
      <c r="C196" s="24">
        <v>3</v>
      </c>
      <c r="D196" s="68" t="s">
        <v>167</v>
      </c>
      <c r="E196" s="68" t="s">
        <v>1013</v>
      </c>
      <c r="F196" s="30">
        <v>9</v>
      </c>
    </row>
    <row r="197" spans="1:6" ht="15.75" x14ac:dyDescent="0.25">
      <c r="A197" s="21"/>
      <c r="B197" s="21"/>
      <c r="C197" s="24">
        <v>4</v>
      </c>
      <c r="D197" s="68" t="s">
        <v>1464</v>
      </c>
      <c r="E197" s="68" t="s">
        <v>1676</v>
      </c>
      <c r="F197" s="30">
        <v>5</v>
      </c>
    </row>
    <row r="198" spans="1:6" ht="15.75" x14ac:dyDescent="0.25">
      <c r="A198" s="21"/>
      <c r="B198" s="21"/>
      <c r="C198" s="24">
        <v>5</v>
      </c>
      <c r="D198" s="68" t="s">
        <v>1532</v>
      </c>
      <c r="E198" s="68" t="s">
        <v>1533</v>
      </c>
      <c r="F198" s="30">
        <v>7</v>
      </c>
    </row>
    <row r="199" spans="1:6" ht="15.75" x14ac:dyDescent="0.25">
      <c r="A199" s="21"/>
      <c r="B199" s="21"/>
      <c r="C199" s="24">
        <v>6</v>
      </c>
      <c r="D199" s="68" t="s">
        <v>1473</v>
      </c>
      <c r="E199" s="68" t="s">
        <v>1348</v>
      </c>
      <c r="F199" s="30">
        <v>8</v>
      </c>
    </row>
    <row r="200" spans="1:6" ht="31.5" x14ac:dyDescent="0.25">
      <c r="A200" s="21"/>
      <c r="B200" s="21">
        <v>65</v>
      </c>
      <c r="C200" s="21">
        <v>0</v>
      </c>
      <c r="D200" s="22" t="s">
        <v>1534</v>
      </c>
      <c r="E200" s="22" t="s">
        <v>1535</v>
      </c>
      <c r="F200" s="23">
        <v>9</v>
      </c>
    </row>
    <row r="201" spans="1:6" ht="78.75" x14ac:dyDescent="0.25">
      <c r="A201" s="21"/>
      <c r="B201" s="21">
        <v>66</v>
      </c>
      <c r="C201" s="21">
        <v>0</v>
      </c>
      <c r="D201" s="22" t="s">
        <v>1537</v>
      </c>
      <c r="E201" s="22" t="s">
        <v>1536</v>
      </c>
      <c r="F201" s="23">
        <v>3</v>
      </c>
    </row>
    <row r="202" spans="1:6" x14ac:dyDescent="0.25">
      <c r="A202" s="10"/>
    </row>
    <row r="203" spans="1:6" s="29" customFormat="1" ht="15.75" x14ac:dyDescent="0.25">
      <c r="A203" s="10"/>
      <c r="B203" s="1"/>
      <c r="C203" s="1"/>
      <c r="D203" s="7"/>
      <c r="E203" s="7"/>
      <c r="F203"/>
    </row>
    <row r="204" spans="1:6" ht="37.5" x14ac:dyDescent="0.25">
      <c r="A204" s="17">
        <v>4</v>
      </c>
      <c r="B204" s="17"/>
      <c r="C204" s="17"/>
      <c r="D204" s="19" t="s">
        <v>1538</v>
      </c>
      <c r="E204" s="19" t="s">
        <v>1539</v>
      </c>
      <c r="F204" s="20">
        <f>SUM(F205,F208,F209,F213,F214,F215,F216,F217,F218)</f>
        <v>203</v>
      </c>
    </row>
    <row r="205" spans="1:6" s="29" customFormat="1" ht="30.75" x14ac:dyDescent="0.25">
      <c r="A205" s="17"/>
      <c r="B205" s="21">
        <v>67</v>
      </c>
      <c r="C205" s="21">
        <v>0</v>
      </c>
      <c r="D205" s="22" t="s">
        <v>1541</v>
      </c>
      <c r="E205" s="22" t="s">
        <v>1540</v>
      </c>
      <c r="F205" s="23">
        <f>SUM(F206:F207)</f>
        <v>32</v>
      </c>
    </row>
    <row r="206" spans="1:6" s="29" customFormat="1" ht="18.75" x14ac:dyDescent="0.25">
      <c r="A206" s="17"/>
      <c r="B206" s="24"/>
      <c r="C206" s="24">
        <v>1</v>
      </c>
      <c r="D206" s="68" t="s">
        <v>1710</v>
      </c>
      <c r="E206" s="68" t="s">
        <v>1711</v>
      </c>
      <c r="F206" s="30">
        <v>17</v>
      </c>
    </row>
    <row r="207" spans="1:6" s="29" customFormat="1" ht="30" x14ac:dyDescent="0.25">
      <c r="A207" s="17"/>
      <c r="B207" s="24"/>
      <c r="C207" s="24">
        <v>2</v>
      </c>
      <c r="D207" s="68" t="s">
        <v>1713</v>
      </c>
      <c r="E207" s="68" t="s">
        <v>1712</v>
      </c>
      <c r="F207" s="30">
        <v>15</v>
      </c>
    </row>
    <row r="208" spans="1:6" s="3" customFormat="1" ht="18.75" x14ac:dyDescent="0.25">
      <c r="A208" s="17"/>
      <c r="B208" s="21">
        <v>68</v>
      </c>
      <c r="C208" s="21">
        <v>0</v>
      </c>
      <c r="D208" s="45" t="s">
        <v>1542</v>
      </c>
      <c r="E208" s="22" t="s">
        <v>1543</v>
      </c>
      <c r="F208" s="23">
        <v>4</v>
      </c>
    </row>
    <row r="209" spans="1:6" s="3" customFormat="1" ht="30.75" x14ac:dyDescent="0.25">
      <c r="A209" s="25"/>
      <c r="B209" s="21">
        <v>69</v>
      </c>
      <c r="C209" s="21">
        <v>0</v>
      </c>
      <c r="D209" s="22" t="s">
        <v>1545</v>
      </c>
      <c r="E209" s="22" t="s">
        <v>1544</v>
      </c>
      <c r="F209" s="23">
        <f>SUM(F210:F212)</f>
        <v>8</v>
      </c>
    </row>
    <row r="210" spans="1:6" s="3" customFormat="1" ht="15.75" x14ac:dyDescent="0.25">
      <c r="A210" s="25"/>
      <c r="B210" s="21"/>
      <c r="C210" s="24">
        <v>1</v>
      </c>
      <c r="D210" s="68" t="s">
        <v>1715</v>
      </c>
      <c r="E210" s="68" t="s">
        <v>1714</v>
      </c>
      <c r="F210" s="30">
        <v>1</v>
      </c>
    </row>
    <row r="211" spans="1:6" s="3" customFormat="1" ht="29.25" x14ac:dyDescent="0.25">
      <c r="A211" s="25"/>
      <c r="B211" s="21"/>
      <c r="C211" s="24">
        <v>2</v>
      </c>
      <c r="D211" s="68" t="s">
        <v>1718</v>
      </c>
      <c r="E211" s="68" t="s">
        <v>1716</v>
      </c>
      <c r="F211" s="30">
        <v>4</v>
      </c>
    </row>
    <row r="212" spans="1:6" s="3" customFormat="1" ht="30" x14ac:dyDescent="0.25">
      <c r="A212" s="25"/>
      <c r="B212" s="21"/>
      <c r="C212" s="24">
        <v>3</v>
      </c>
      <c r="D212" s="68" t="s">
        <v>1719</v>
      </c>
      <c r="E212" s="68" t="s">
        <v>1717</v>
      </c>
      <c r="F212" s="30">
        <v>3</v>
      </c>
    </row>
    <row r="213" spans="1:6" ht="15.75" x14ac:dyDescent="0.25">
      <c r="A213" s="25"/>
      <c r="B213" s="21">
        <v>70</v>
      </c>
      <c r="C213" s="21">
        <v>0</v>
      </c>
      <c r="D213" s="22" t="s">
        <v>1218</v>
      </c>
      <c r="E213" s="22" t="s">
        <v>1546</v>
      </c>
      <c r="F213" s="23">
        <v>26</v>
      </c>
    </row>
    <row r="214" spans="1:6" ht="31.5" x14ac:dyDescent="0.25">
      <c r="A214" s="25"/>
      <c r="B214" s="21">
        <v>71</v>
      </c>
      <c r="C214" s="21">
        <v>0</v>
      </c>
      <c r="D214" s="22" t="s">
        <v>1548</v>
      </c>
      <c r="E214" s="22" t="s">
        <v>1547</v>
      </c>
      <c r="F214" s="23">
        <v>10</v>
      </c>
    </row>
    <row r="215" spans="1:6" ht="15.75" x14ac:dyDescent="0.25">
      <c r="A215" s="25"/>
      <c r="B215" s="21">
        <v>72</v>
      </c>
      <c r="C215" s="21">
        <v>0</v>
      </c>
      <c r="D215" s="22" t="s">
        <v>1550</v>
      </c>
      <c r="E215" s="22" t="s">
        <v>1549</v>
      </c>
      <c r="F215" s="23">
        <v>3</v>
      </c>
    </row>
    <row r="216" spans="1:6" ht="15.75" x14ac:dyDescent="0.25">
      <c r="A216" s="25"/>
      <c r="B216" s="21">
        <v>73</v>
      </c>
      <c r="C216" s="21">
        <v>0</v>
      </c>
      <c r="D216" s="22" t="s">
        <v>1551</v>
      </c>
      <c r="E216" s="22" t="s">
        <v>1552</v>
      </c>
      <c r="F216" s="23">
        <v>1</v>
      </c>
    </row>
    <row r="217" spans="1:6" ht="15.75" x14ac:dyDescent="0.25">
      <c r="A217" s="25"/>
      <c r="B217" s="21">
        <v>74</v>
      </c>
      <c r="C217" s="21">
        <v>0</v>
      </c>
      <c r="D217" s="22" t="s">
        <v>1246</v>
      </c>
      <c r="E217" s="22" t="s">
        <v>1553</v>
      </c>
      <c r="F217" s="23">
        <v>12</v>
      </c>
    </row>
    <row r="218" spans="1:6" s="4" customFormat="1" ht="18.75" x14ac:dyDescent="0.3">
      <c r="A218" s="1"/>
      <c r="B218" s="34">
        <v>75</v>
      </c>
      <c r="C218" s="34">
        <v>0</v>
      </c>
      <c r="D218" s="35" t="s">
        <v>1554</v>
      </c>
      <c r="E218" s="35" t="s">
        <v>1555</v>
      </c>
      <c r="F218" s="3">
        <f>SUM(F219:F222)</f>
        <v>107</v>
      </c>
    </row>
    <row r="219" spans="1:6" s="23" customFormat="1" ht="29.25" x14ac:dyDescent="0.3">
      <c r="A219" s="36"/>
      <c r="B219" s="1"/>
      <c r="C219" s="24">
        <v>1</v>
      </c>
      <c r="D219" s="68" t="s">
        <v>1541</v>
      </c>
      <c r="E219" s="71" t="s">
        <v>1556</v>
      </c>
      <c r="F219" s="8">
        <v>26</v>
      </c>
    </row>
    <row r="220" spans="1:6" s="23" customFormat="1" ht="15.75" x14ac:dyDescent="0.25">
      <c r="A220" s="21"/>
      <c r="B220" s="1"/>
      <c r="C220" s="24">
        <v>2</v>
      </c>
      <c r="D220" s="71" t="s">
        <v>1557</v>
      </c>
      <c r="E220" s="71" t="s">
        <v>1558</v>
      </c>
      <c r="F220" s="8">
        <v>27</v>
      </c>
    </row>
    <row r="221" spans="1:6" s="23" customFormat="1" ht="15.75" x14ac:dyDescent="0.25">
      <c r="A221" s="21"/>
      <c r="B221" s="1"/>
      <c r="C221" s="24">
        <v>3</v>
      </c>
      <c r="D221" s="71" t="s">
        <v>1559</v>
      </c>
      <c r="E221" s="71" t="s">
        <v>989</v>
      </c>
      <c r="F221" s="8">
        <v>35</v>
      </c>
    </row>
    <row r="222" spans="1:6" s="23" customFormat="1" ht="15.75" x14ac:dyDescent="0.25">
      <c r="A222" s="21"/>
      <c r="B222" s="1"/>
      <c r="C222" s="24">
        <v>4</v>
      </c>
      <c r="D222" s="71" t="s">
        <v>1038</v>
      </c>
      <c r="E222" s="71" t="s">
        <v>1033</v>
      </c>
      <c r="F222" s="8">
        <v>19</v>
      </c>
    </row>
    <row r="223" spans="1:6" ht="15.75" x14ac:dyDescent="0.25">
      <c r="A223" s="21"/>
      <c r="B223" s="34">
        <v>76</v>
      </c>
      <c r="C223" s="34">
        <v>0</v>
      </c>
      <c r="D223" s="35" t="s">
        <v>1473</v>
      </c>
      <c r="E223" s="35" t="s">
        <v>1348</v>
      </c>
      <c r="F223" s="3">
        <v>4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SUM(F4,F16,F34,F50,F57,F66,F75,F93,F126,F143,F159,F165,F179,F197)</f>
        <v>3278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290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51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25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4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21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66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54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43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31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SUM(F17,F21,F25,F29)</f>
        <v>381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87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48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38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112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45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66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SUM(F26:F28)</f>
        <v>105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78</v>
      </c>
    </row>
    <row r="27" spans="1:10" x14ac:dyDescent="0.25">
      <c r="A27" s="10"/>
      <c r="B27" s="10"/>
      <c r="C27" s="10">
        <v>1</v>
      </c>
      <c r="D27" s="11" t="s">
        <v>858</v>
      </c>
      <c r="E27" s="11" t="s">
        <v>857</v>
      </c>
      <c r="F27" s="12">
        <v>11</v>
      </c>
    </row>
    <row r="28" spans="1:10" s="31" customFormat="1" x14ac:dyDescent="0.25">
      <c r="A28" s="10"/>
      <c r="B28" s="10"/>
      <c r="C28" s="1">
        <v>2</v>
      </c>
      <c r="D28" s="11" t="s">
        <v>732</v>
      </c>
      <c r="E28" s="11" t="s">
        <v>645</v>
      </c>
      <c r="F28" s="12">
        <v>16</v>
      </c>
      <c r="G28"/>
      <c r="H28"/>
      <c r="I28"/>
      <c r="J28"/>
    </row>
    <row r="29" spans="1:10" s="3" customFormat="1" ht="31.5" x14ac:dyDescent="0.25">
      <c r="A29" s="21"/>
      <c r="B29" s="21">
        <v>13</v>
      </c>
      <c r="C29" s="21"/>
      <c r="D29" s="23" t="s">
        <v>752</v>
      </c>
      <c r="E29" s="22" t="s">
        <v>646</v>
      </c>
      <c r="F29" s="23">
        <f>SUM(F30:F31)</f>
        <v>77</v>
      </c>
    </row>
    <row r="30" spans="1:10" ht="30" x14ac:dyDescent="0.25">
      <c r="A30" s="10"/>
      <c r="B30" s="10"/>
      <c r="C30" s="10">
        <v>0</v>
      </c>
      <c r="D30" s="11" t="s">
        <v>752</v>
      </c>
      <c r="E30" s="11" t="s">
        <v>646</v>
      </c>
      <c r="F30" s="12">
        <v>67</v>
      </c>
    </row>
    <row r="31" spans="1:10" x14ac:dyDescent="0.25">
      <c r="A31" s="10"/>
      <c r="B31" s="10"/>
      <c r="C31" s="10">
        <v>1</v>
      </c>
      <c r="D31" s="11" t="s">
        <v>753</v>
      </c>
      <c r="E31" s="11" t="s">
        <v>647</v>
      </c>
      <c r="F31" s="12">
        <v>10</v>
      </c>
    </row>
    <row r="32" spans="1:10" s="3" customFormat="1" ht="15.75" x14ac:dyDescent="0.25">
      <c r="A32" s="10"/>
      <c r="B32" s="10"/>
      <c r="C32" s="10"/>
      <c r="D32" s="11"/>
      <c r="E32" s="11"/>
      <c r="F32" s="12"/>
      <c r="G32"/>
      <c r="H32"/>
      <c r="I32"/>
      <c r="J32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37.5" x14ac:dyDescent="0.3">
      <c r="A34" s="17">
        <v>3</v>
      </c>
      <c r="B34" s="17"/>
      <c r="C34" s="17"/>
      <c r="D34" s="19" t="s">
        <v>754</v>
      </c>
      <c r="E34" s="19" t="s">
        <v>733</v>
      </c>
      <c r="F34" s="20">
        <f>SUM(F35,F39,F40,F43,F46,F47)</f>
        <v>244</v>
      </c>
    </row>
    <row r="35" spans="1:10" s="3" customFormat="1" ht="47.25" x14ac:dyDescent="0.25">
      <c r="A35" s="21"/>
      <c r="B35" s="21">
        <v>20</v>
      </c>
      <c r="C35" s="21"/>
      <c r="D35" s="22" t="s">
        <v>755</v>
      </c>
      <c r="E35" s="22" t="s">
        <v>649</v>
      </c>
      <c r="F35" s="23">
        <f>SUM(F36:F38)</f>
        <v>67</v>
      </c>
    </row>
    <row r="36" spans="1:10" ht="45" x14ac:dyDescent="0.25">
      <c r="A36" s="10"/>
      <c r="B36" s="10"/>
      <c r="C36" s="10">
        <v>0</v>
      </c>
      <c r="D36" s="11" t="s">
        <v>827</v>
      </c>
      <c r="E36" s="11" t="s">
        <v>649</v>
      </c>
      <c r="F36" s="12">
        <v>39</v>
      </c>
    </row>
    <row r="37" spans="1:10" x14ac:dyDescent="0.25">
      <c r="A37" s="10"/>
      <c r="B37" s="10"/>
      <c r="C37" s="10">
        <v>1</v>
      </c>
      <c r="D37" s="11" t="s">
        <v>756</v>
      </c>
      <c r="E37" s="11" t="s">
        <v>651</v>
      </c>
      <c r="F37" s="11">
        <v>26</v>
      </c>
    </row>
    <row r="38" spans="1:10" x14ac:dyDescent="0.25">
      <c r="A38" s="10"/>
      <c r="B38" s="10"/>
      <c r="C38" s="10">
        <v>2</v>
      </c>
      <c r="D38" s="11" t="s">
        <v>757</v>
      </c>
      <c r="E38" s="11" t="s">
        <v>650</v>
      </c>
      <c r="F38" s="12">
        <v>2</v>
      </c>
    </row>
    <row r="39" spans="1:10" s="3" customFormat="1" ht="15.75" x14ac:dyDescent="0.25">
      <c r="A39" s="21"/>
      <c r="B39" s="21">
        <v>21</v>
      </c>
      <c r="C39" s="21"/>
      <c r="D39" s="22" t="s">
        <v>38</v>
      </c>
      <c r="E39" s="22" t="s">
        <v>652</v>
      </c>
      <c r="F39" s="23">
        <v>52</v>
      </c>
    </row>
    <row r="40" spans="1:10" ht="31.5" x14ac:dyDescent="0.25">
      <c r="A40" s="21"/>
      <c r="B40" s="21">
        <v>22</v>
      </c>
      <c r="C40" s="21"/>
      <c r="D40" s="22" t="s">
        <v>759</v>
      </c>
      <c r="E40" s="22" t="s">
        <v>653</v>
      </c>
      <c r="F40" s="23">
        <f>SUM(F41:F42)</f>
        <v>54</v>
      </c>
      <c r="G40" s="3"/>
      <c r="H40" s="3"/>
      <c r="I40" s="3"/>
      <c r="J40" s="3"/>
    </row>
    <row r="41" spans="1:10" ht="30" x14ac:dyDescent="0.25">
      <c r="A41" s="10"/>
      <c r="B41" s="10"/>
      <c r="C41" s="10">
        <v>0</v>
      </c>
      <c r="D41" s="11" t="s">
        <v>759</v>
      </c>
      <c r="E41" s="11" t="s">
        <v>654</v>
      </c>
      <c r="F41" s="12">
        <v>38</v>
      </c>
    </row>
    <row r="42" spans="1:10" s="6" customFormat="1" ht="18.75" x14ac:dyDescent="0.3">
      <c r="A42" s="10"/>
      <c r="B42" s="10"/>
      <c r="C42" s="10">
        <v>1</v>
      </c>
      <c r="D42" s="11" t="s">
        <v>53</v>
      </c>
      <c r="E42" s="11" t="s">
        <v>250</v>
      </c>
      <c r="F42" s="12">
        <v>16</v>
      </c>
      <c r="G42"/>
      <c r="H42"/>
      <c r="I42"/>
      <c r="J42"/>
    </row>
    <row r="43" spans="1:10" s="3" customFormat="1" ht="31.5" x14ac:dyDescent="0.25">
      <c r="A43" s="21"/>
      <c r="B43" s="21">
        <v>23</v>
      </c>
      <c r="C43" s="21"/>
      <c r="D43" s="22" t="s">
        <v>760</v>
      </c>
      <c r="E43" s="22" t="s">
        <v>655</v>
      </c>
      <c r="F43" s="23">
        <f>SUM(F44:F45)</f>
        <v>36</v>
      </c>
    </row>
    <row r="44" spans="1:10" s="3" customFormat="1" ht="30" x14ac:dyDescent="0.25">
      <c r="A44" s="21"/>
      <c r="B44" s="10"/>
      <c r="C44" s="10">
        <v>0</v>
      </c>
      <c r="D44" s="11" t="s">
        <v>760</v>
      </c>
      <c r="E44" s="11" t="s">
        <v>655</v>
      </c>
      <c r="F44" s="12">
        <v>34</v>
      </c>
    </row>
    <row r="45" spans="1:10" s="3" customFormat="1" ht="15.75" x14ac:dyDescent="0.25">
      <c r="A45" s="21"/>
      <c r="B45" s="10"/>
      <c r="C45" s="10">
        <v>1</v>
      </c>
      <c r="D45" s="11" t="s">
        <v>52</v>
      </c>
      <c r="E45" s="11" t="s">
        <v>249</v>
      </c>
      <c r="F45" s="12">
        <v>2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15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20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SUM(F51,F52,F53,F54)</f>
        <v>55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18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v>14</v>
      </c>
    </row>
    <row r="53" spans="1:10" s="3" customFormat="1" ht="15.75" x14ac:dyDescent="0.25">
      <c r="A53" s="21"/>
      <c r="B53" s="21">
        <v>32</v>
      </c>
      <c r="C53" s="21">
        <v>0</v>
      </c>
      <c r="D53" s="22" t="s">
        <v>766</v>
      </c>
      <c r="E53" s="22" t="s">
        <v>665</v>
      </c>
      <c r="F53" s="23">
        <v>7</v>
      </c>
    </row>
    <row r="54" spans="1:10" ht="15.75" x14ac:dyDescent="0.25">
      <c r="A54" s="21"/>
      <c r="B54" s="21">
        <v>33</v>
      </c>
      <c r="C54" s="21">
        <v>0</v>
      </c>
      <c r="D54" s="22" t="s">
        <v>767</v>
      </c>
      <c r="E54" s="22" t="s">
        <v>661</v>
      </c>
      <c r="F54" s="23">
        <v>16</v>
      </c>
      <c r="G54" s="3"/>
      <c r="H54" s="3"/>
      <c r="I54" s="3"/>
      <c r="J54" s="3"/>
    </row>
    <row r="55" spans="1:10" ht="15.75" x14ac:dyDescent="0.25">
      <c r="A55" s="21"/>
      <c r="B55" s="21"/>
      <c r="C55" s="21"/>
      <c r="D55" s="22"/>
      <c r="E55" s="22"/>
      <c r="F55" s="23"/>
      <c r="G55" s="3"/>
      <c r="H55" s="3"/>
      <c r="I55" s="3"/>
      <c r="J55" s="3"/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s="4" customFormat="1" ht="18.75" x14ac:dyDescent="0.3">
      <c r="A57" s="17">
        <v>5</v>
      </c>
      <c r="B57" s="17"/>
      <c r="C57" s="17"/>
      <c r="D57" s="19" t="s">
        <v>65</v>
      </c>
      <c r="E57" s="19" t="s">
        <v>262</v>
      </c>
      <c r="F57" s="20">
        <f>SUM(F58:F63)</f>
        <v>152</v>
      </c>
    </row>
    <row r="58" spans="1:10" s="3" customFormat="1" ht="15.75" x14ac:dyDescent="0.25">
      <c r="A58" s="21"/>
      <c r="B58" s="21">
        <v>40</v>
      </c>
      <c r="C58" s="21">
        <v>0</v>
      </c>
      <c r="D58" s="22" t="s">
        <v>763</v>
      </c>
      <c r="E58" s="22" t="s">
        <v>662</v>
      </c>
      <c r="F58" s="23">
        <v>7</v>
      </c>
    </row>
    <row r="59" spans="1:10" s="3" customFormat="1" ht="31.5" x14ac:dyDescent="0.25">
      <c r="A59" s="21"/>
      <c r="B59" s="21">
        <v>41</v>
      </c>
      <c r="C59" s="21">
        <v>0</v>
      </c>
      <c r="D59" s="22" t="s">
        <v>768</v>
      </c>
      <c r="E59" s="22" t="s">
        <v>663</v>
      </c>
      <c r="F59" s="23">
        <v>74</v>
      </c>
    </row>
    <row r="60" spans="1:10" s="3" customFormat="1" ht="31.5" x14ac:dyDescent="0.25">
      <c r="A60" s="21"/>
      <c r="B60" s="21">
        <v>42</v>
      </c>
      <c r="C60" s="21">
        <v>0</v>
      </c>
      <c r="D60" s="22" t="s">
        <v>66</v>
      </c>
      <c r="E60" s="22" t="s">
        <v>460</v>
      </c>
      <c r="F60" s="23">
        <v>45</v>
      </c>
    </row>
    <row r="61" spans="1:10" s="3" customFormat="1" ht="28.5" customHeight="1" x14ac:dyDescent="0.25">
      <c r="A61" s="21"/>
      <c r="B61" s="21">
        <v>43</v>
      </c>
      <c r="C61" s="21">
        <v>0</v>
      </c>
      <c r="D61" s="22" t="s">
        <v>769</v>
      </c>
      <c r="E61" s="22" t="s">
        <v>664</v>
      </c>
      <c r="F61" s="23">
        <v>10</v>
      </c>
    </row>
    <row r="62" spans="1:10" s="3" customFormat="1" ht="15.75" customHeight="1" x14ac:dyDescent="0.25">
      <c r="A62" s="21"/>
      <c r="B62" s="21">
        <v>44</v>
      </c>
      <c r="C62" s="21">
        <v>0</v>
      </c>
      <c r="D62" s="22" t="s">
        <v>182</v>
      </c>
      <c r="E62" s="22" t="s">
        <v>373</v>
      </c>
      <c r="F62" s="23">
        <v>10</v>
      </c>
    </row>
    <row r="63" spans="1:10" s="32" customFormat="1" ht="15.75" x14ac:dyDescent="0.25">
      <c r="A63" s="21"/>
      <c r="B63" s="21">
        <v>45</v>
      </c>
      <c r="C63" s="21">
        <v>0</v>
      </c>
      <c r="D63" s="22" t="s">
        <v>770</v>
      </c>
      <c r="E63" s="22" t="s">
        <v>666</v>
      </c>
      <c r="F63" s="23">
        <v>6</v>
      </c>
      <c r="G63" s="3"/>
      <c r="H63" s="3"/>
      <c r="I63" s="3"/>
      <c r="J63" s="3"/>
    </row>
    <row r="64" spans="1:10" s="3" customFormat="1" ht="15.75" x14ac:dyDescent="0.25">
      <c r="A64" s="10"/>
      <c r="B64" s="10"/>
      <c r="C64" s="10"/>
      <c r="D64" s="11"/>
      <c r="E64" s="11"/>
      <c r="F64" s="12"/>
      <c r="G64"/>
      <c r="H64"/>
      <c r="I64"/>
      <c r="J64"/>
    </row>
    <row r="65" spans="1:10" s="3" customFormat="1" ht="18.75" x14ac:dyDescent="0.3">
      <c r="A65" s="17"/>
      <c r="B65" s="18"/>
      <c r="C65" s="18"/>
      <c r="D65" s="19"/>
      <c r="E65" s="19"/>
      <c r="F65" s="20"/>
      <c r="G65" s="6"/>
      <c r="H65" s="6"/>
      <c r="I65" s="6"/>
      <c r="J65" s="6"/>
    </row>
    <row r="66" spans="1:10" s="4" customFormat="1" ht="18.75" x14ac:dyDescent="0.3">
      <c r="A66" s="17">
        <v>6</v>
      </c>
      <c r="B66" s="17"/>
      <c r="C66" s="17"/>
      <c r="D66" s="19" t="s">
        <v>73</v>
      </c>
      <c r="E66" s="19" t="s">
        <v>266</v>
      </c>
      <c r="F66" s="20">
        <f>SUM(F67:F72)</f>
        <v>188</v>
      </c>
    </row>
    <row r="67" spans="1:10" s="3" customFormat="1" ht="15.75" x14ac:dyDescent="0.25">
      <c r="A67" s="21"/>
      <c r="B67" s="21">
        <v>50</v>
      </c>
      <c r="C67" s="21">
        <v>0</v>
      </c>
      <c r="D67" s="22" t="s">
        <v>157</v>
      </c>
      <c r="E67" s="22" t="s">
        <v>667</v>
      </c>
      <c r="F67" s="23">
        <v>11</v>
      </c>
    </row>
    <row r="68" spans="1:10" s="3" customFormat="1" ht="15.75" x14ac:dyDescent="0.25">
      <c r="A68" s="21"/>
      <c r="B68" s="21">
        <v>51</v>
      </c>
      <c r="C68" s="21">
        <v>0</v>
      </c>
      <c r="D68" s="22" t="s">
        <v>771</v>
      </c>
      <c r="E68" s="22" t="s">
        <v>668</v>
      </c>
      <c r="F68" s="23">
        <v>41</v>
      </c>
    </row>
    <row r="69" spans="1:10" s="3" customFormat="1" ht="15.75" x14ac:dyDescent="0.25">
      <c r="A69" s="21"/>
      <c r="B69" s="21">
        <v>52</v>
      </c>
      <c r="C69" s="21">
        <v>0</v>
      </c>
      <c r="D69" s="22" t="s">
        <v>772</v>
      </c>
      <c r="E69" s="22" t="s">
        <v>669</v>
      </c>
      <c r="F69" s="23">
        <v>43</v>
      </c>
    </row>
    <row r="70" spans="1:10" s="3" customFormat="1" ht="15.75" x14ac:dyDescent="0.25">
      <c r="A70" s="21"/>
      <c r="B70" s="21">
        <v>53</v>
      </c>
      <c r="C70" s="21">
        <v>0</v>
      </c>
      <c r="D70" s="22" t="s">
        <v>525</v>
      </c>
      <c r="E70" s="22" t="s">
        <v>670</v>
      </c>
      <c r="F70" s="23">
        <v>26</v>
      </c>
    </row>
    <row r="71" spans="1:10" s="3" customFormat="1" ht="15.75" x14ac:dyDescent="0.25">
      <c r="A71" s="21"/>
      <c r="B71" s="21">
        <v>54</v>
      </c>
      <c r="C71" s="21">
        <v>0</v>
      </c>
      <c r="D71" s="22" t="s">
        <v>774</v>
      </c>
      <c r="E71" s="22" t="s">
        <v>671</v>
      </c>
      <c r="F71" s="23">
        <v>32</v>
      </c>
    </row>
    <row r="72" spans="1:10" s="3" customFormat="1" ht="15.75" x14ac:dyDescent="0.25">
      <c r="A72" s="21"/>
      <c r="B72" s="21">
        <v>55</v>
      </c>
      <c r="C72" s="21">
        <v>0</v>
      </c>
      <c r="D72" s="22" t="s">
        <v>773</v>
      </c>
      <c r="E72" s="22" t="s">
        <v>672</v>
      </c>
      <c r="F72" s="23">
        <v>35</v>
      </c>
    </row>
    <row r="73" spans="1:10" s="3" customFormat="1" ht="15.75" x14ac:dyDescent="0.25">
      <c r="A73" s="21"/>
      <c r="B73" s="21"/>
      <c r="C73" s="21"/>
      <c r="D73" s="22"/>
      <c r="E73" s="22"/>
      <c r="F73" s="23"/>
    </row>
    <row r="74" spans="1:10" s="3" customFormat="1" ht="15.75" x14ac:dyDescent="0.25">
      <c r="A74" s="21"/>
      <c r="B74" s="21"/>
      <c r="C74" s="21"/>
      <c r="D74" s="22"/>
      <c r="E74" s="22"/>
      <c r="F74" s="23"/>
    </row>
    <row r="75" spans="1:10" s="4" customFormat="1" ht="18.75" x14ac:dyDescent="0.3">
      <c r="A75" s="17">
        <v>7</v>
      </c>
      <c r="B75" s="17"/>
      <c r="C75" s="17"/>
      <c r="D75" s="19" t="s">
        <v>83</v>
      </c>
      <c r="E75" s="19" t="s">
        <v>281</v>
      </c>
      <c r="F75" s="20">
        <f>SUM(F76,F77,F81,F82,F83,F84,F88,F89,F90)</f>
        <v>324</v>
      </c>
    </row>
    <row r="76" spans="1:10" s="3" customFormat="1" ht="31.5" x14ac:dyDescent="0.25">
      <c r="A76" s="21"/>
      <c r="B76" s="21">
        <v>60</v>
      </c>
      <c r="C76" s="21">
        <v>0</v>
      </c>
      <c r="D76" s="22" t="s">
        <v>775</v>
      </c>
      <c r="E76" s="22" t="s">
        <v>673</v>
      </c>
      <c r="F76" s="23">
        <v>16</v>
      </c>
    </row>
    <row r="77" spans="1:10" s="3" customFormat="1" ht="15.75" x14ac:dyDescent="0.25">
      <c r="A77" s="21"/>
      <c r="B77" s="21">
        <v>61</v>
      </c>
      <c r="C77" s="21"/>
      <c r="D77" s="22" t="s">
        <v>776</v>
      </c>
      <c r="E77" s="22" t="s">
        <v>674</v>
      </c>
      <c r="F77" s="23">
        <f>SUM(F78:F80)</f>
        <v>23</v>
      </c>
    </row>
    <row r="78" spans="1:10" x14ac:dyDescent="0.25">
      <c r="A78" s="10"/>
      <c r="B78" s="10"/>
      <c r="C78" s="10">
        <v>0</v>
      </c>
      <c r="D78" s="11" t="s">
        <v>776</v>
      </c>
      <c r="E78" s="11" t="s">
        <v>674</v>
      </c>
      <c r="F78" s="12">
        <v>5</v>
      </c>
    </row>
    <row r="79" spans="1:10" x14ac:dyDescent="0.25">
      <c r="A79" s="10"/>
      <c r="B79" s="10"/>
      <c r="C79" s="10">
        <v>1</v>
      </c>
      <c r="D79" s="11" t="s">
        <v>824</v>
      </c>
      <c r="E79" s="11" t="s">
        <v>675</v>
      </c>
      <c r="F79" s="12">
        <v>11</v>
      </c>
    </row>
    <row r="80" spans="1:10" x14ac:dyDescent="0.25">
      <c r="A80" s="10"/>
      <c r="B80" s="10"/>
      <c r="C80" s="10">
        <v>2</v>
      </c>
      <c r="D80" s="11" t="s">
        <v>189</v>
      </c>
      <c r="E80" s="11" t="s">
        <v>308</v>
      </c>
      <c r="F80" s="12">
        <v>7</v>
      </c>
    </row>
    <row r="81" spans="1:10" s="3" customFormat="1" ht="15.75" x14ac:dyDescent="0.25">
      <c r="A81" s="21"/>
      <c r="B81" s="21">
        <v>62</v>
      </c>
      <c r="C81" s="21">
        <v>0</v>
      </c>
      <c r="D81" s="22" t="s">
        <v>93</v>
      </c>
      <c r="E81" s="22" t="s">
        <v>676</v>
      </c>
      <c r="F81" s="23">
        <v>14</v>
      </c>
    </row>
    <row r="82" spans="1:10" s="3" customFormat="1" ht="15.75" x14ac:dyDescent="0.25">
      <c r="A82" s="21"/>
      <c r="B82" s="21">
        <v>63</v>
      </c>
      <c r="C82" s="21">
        <v>0</v>
      </c>
      <c r="D82" s="22" t="s">
        <v>777</v>
      </c>
      <c r="E82" s="22" t="s">
        <v>677</v>
      </c>
      <c r="F82" s="23">
        <v>70</v>
      </c>
    </row>
    <row r="83" spans="1:10" s="3" customFormat="1" ht="15.75" x14ac:dyDescent="0.25">
      <c r="A83" s="21"/>
      <c r="B83" s="21">
        <v>64</v>
      </c>
      <c r="C83" s="21">
        <v>0</v>
      </c>
      <c r="D83" s="22" t="s">
        <v>778</v>
      </c>
      <c r="E83" s="22" t="s">
        <v>678</v>
      </c>
      <c r="F83" s="23">
        <v>40</v>
      </c>
    </row>
    <row r="84" spans="1:10" s="3" customFormat="1" ht="15.75" x14ac:dyDescent="0.25">
      <c r="A84" s="21"/>
      <c r="B84" s="21">
        <v>65</v>
      </c>
      <c r="C84" s="21"/>
      <c r="D84" s="22" t="s">
        <v>779</v>
      </c>
      <c r="E84" s="22" t="s">
        <v>679</v>
      </c>
      <c r="F84" s="22">
        <f>SUM(F85:F87)</f>
        <v>36</v>
      </c>
    </row>
    <row r="85" spans="1:10" x14ac:dyDescent="0.25">
      <c r="A85" s="10"/>
      <c r="B85" s="10"/>
      <c r="C85" s="10">
        <v>0</v>
      </c>
      <c r="D85" s="11" t="s">
        <v>779</v>
      </c>
      <c r="E85" s="11" t="s">
        <v>679</v>
      </c>
      <c r="F85" s="12">
        <v>9</v>
      </c>
    </row>
    <row r="86" spans="1:10" x14ac:dyDescent="0.25">
      <c r="A86" s="10"/>
      <c r="B86" s="10"/>
      <c r="C86" s="10">
        <v>1</v>
      </c>
      <c r="D86" s="11" t="s">
        <v>781</v>
      </c>
      <c r="E86" s="11" t="s">
        <v>623</v>
      </c>
      <c r="F86" s="12">
        <v>4</v>
      </c>
    </row>
    <row r="87" spans="1:10" x14ac:dyDescent="0.25">
      <c r="A87" s="10"/>
      <c r="B87" s="10"/>
      <c r="C87" s="10">
        <v>2</v>
      </c>
      <c r="D87" s="11" t="s">
        <v>102</v>
      </c>
      <c r="E87" s="11" t="s">
        <v>680</v>
      </c>
      <c r="F87" s="12">
        <v>23</v>
      </c>
    </row>
    <row r="88" spans="1:10" s="3" customFormat="1" ht="31.5" x14ac:dyDescent="0.25">
      <c r="A88" s="21"/>
      <c r="B88" s="21">
        <v>66</v>
      </c>
      <c r="C88" s="21">
        <v>0</v>
      </c>
      <c r="D88" s="22" t="s">
        <v>400</v>
      </c>
      <c r="E88" s="22" t="s">
        <v>291</v>
      </c>
      <c r="F88" s="23">
        <v>51</v>
      </c>
    </row>
    <row r="89" spans="1:10" s="3" customFormat="1" ht="15.75" x14ac:dyDescent="0.25">
      <c r="A89" s="21"/>
      <c r="B89" s="21">
        <v>67</v>
      </c>
      <c r="C89" s="21">
        <v>0</v>
      </c>
      <c r="D89" s="22" t="s">
        <v>617</v>
      </c>
      <c r="E89" s="22" t="s">
        <v>616</v>
      </c>
      <c r="F89" s="23">
        <v>35</v>
      </c>
    </row>
    <row r="90" spans="1:10" s="3" customFormat="1" ht="31.5" x14ac:dyDescent="0.25">
      <c r="A90" s="21"/>
      <c r="B90" s="21">
        <v>68</v>
      </c>
      <c r="C90" s="21">
        <v>0</v>
      </c>
      <c r="D90" s="22" t="s">
        <v>782</v>
      </c>
      <c r="E90" s="22" t="s">
        <v>682</v>
      </c>
      <c r="F90" s="23">
        <v>39</v>
      </c>
    </row>
    <row r="91" spans="1:10" ht="15.75" x14ac:dyDescent="0.25">
      <c r="A91" s="21"/>
      <c r="B91" s="21"/>
      <c r="C91" s="21"/>
      <c r="D91" s="22"/>
      <c r="E91" s="22"/>
      <c r="F91" s="23"/>
      <c r="G91" s="3"/>
      <c r="H91" s="3"/>
      <c r="I91" s="3"/>
      <c r="J91" s="3"/>
    </row>
    <row r="92" spans="1:10" ht="15.75" x14ac:dyDescent="0.25">
      <c r="A92" s="21"/>
      <c r="B92" s="21"/>
      <c r="C92" s="21"/>
      <c r="D92" s="22"/>
      <c r="E92" s="22"/>
      <c r="F92" s="23"/>
      <c r="G92" s="3"/>
      <c r="H92" s="3"/>
      <c r="I92" s="3"/>
      <c r="J92" s="3"/>
    </row>
    <row r="93" spans="1:10" s="4" customFormat="1" ht="18.75" x14ac:dyDescent="0.3">
      <c r="A93" s="17">
        <v>8</v>
      </c>
      <c r="B93" s="17"/>
      <c r="C93" s="17"/>
      <c r="D93" s="19" t="s">
        <v>783</v>
      </c>
      <c r="E93" s="19" t="s">
        <v>683</v>
      </c>
      <c r="F93" s="20">
        <f>SUM(F94,F95,F96,F106,F112,F113,F117,F122,F123)</f>
        <v>444</v>
      </c>
    </row>
    <row r="94" spans="1:10" s="3" customFormat="1" ht="15.75" x14ac:dyDescent="0.25">
      <c r="A94" s="21"/>
      <c r="B94" s="21">
        <v>70</v>
      </c>
      <c r="C94" s="21">
        <v>0</v>
      </c>
      <c r="D94" s="22" t="s">
        <v>784</v>
      </c>
      <c r="E94" s="22" t="s">
        <v>684</v>
      </c>
      <c r="F94" s="23">
        <v>38</v>
      </c>
    </row>
    <row r="95" spans="1:10" s="3" customFormat="1" ht="15.75" x14ac:dyDescent="0.25">
      <c r="A95" s="21"/>
      <c r="B95" s="21">
        <v>71</v>
      </c>
      <c r="C95" s="21">
        <v>0</v>
      </c>
      <c r="D95" s="22" t="s">
        <v>125</v>
      </c>
      <c r="E95" s="22" t="s">
        <v>316</v>
      </c>
      <c r="F95" s="23">
        <v>23</v>
      </c>
    </row>
    <row r="96" spans="1:10" s="3" customFormat="1" ht="15.75" x14ac:dyDescent="0.25">
      <c r="A96" s="21"/>
      <c r="B96" s="21">
        <v>72</v>
      </c>
      <c r="C96" s="21">
        <v>0</v>
      </c>
      <c r="D96" s="22" t="s">
        <v>104</v>
      </c>
      <c r="E96" s="22" t="s">
        <v>297</v>
      </c>
      <c r="F96" s="23">
        <f>SUM(F97:F105)</f>
        <v>183</v>
      </c>
    </row>
    <row r="97" spans="1:6" x14ac:dyDescent="0.25">
      <c r="A97" s="10"/>
      <c r="B97" s="10"/>
      <c r="C97" s="10">
        <v>1</v>
      </c>
      <c r="D97" s="11" t="s">
        <v>157</v>
      </c>
      <c r="E97" s="11" t="s">
        <v>667</v>
      </c>
      <c r="F97" s="12">
        <v>27</v>
      </c>
    </row>
    <row r="98" spans="1:6" x14ac:dyDescent="0.25">
      <c r="A98" s="10"/>
      <c r="B98" s="10"/>
      <c r="C98" s="10">
        <v>2</v>
      </c>
      <c r="D98" s="11" t="s">
        <v>106</v>
      </c>
      <c r="E98" s="11" t="s">
        <v>690</v>
      </c>
      <c r="F98" s="11">
        <v>35</v>
      </c>
    </row>
    <row r="99" spans="1:6" x14ac:dyDescent="0.25">
      <c r="A99" s="10"/>
      <c r="B99" s="10"/>
      <c r="C99" s="10">
        <v>3</v>
      </c>
      <c r="D99" s="11" t="s">
        <v>110</v>
      </c>
      <c r="E99" s="11" t="s">
        <v>303</v>
      </c>
      <c r="F99" s="12">
        <v>7</v>
      </c>
    </row>
    <row r="100" spans="1:6" x14ac:dyDescent="0.25">
      <c r="A100" s="10"/>
      <c r="B100" s="10"/>
      <c r="C100" s="10">
        <v>4</v>
      </c>
      <c r="D100" s="11" t="s">
        <v>485</v>
      </c>
      <c r="E100" s="11" t="s">
        <v>485</v>
      </c>
      <c r="F100" s="12">
        <v>3</v>
      </c>
    </row>
    <row r="101" spans="1:6" x14ac:dyDescent="0.25">
      <c r="A101" s="10"/>
      <c r="B101" s="10"/>
      <c r="C101" s="10">
        <v>5</v>
      </c>
      <c r="D101" s="11" t="s">
        <v>113</v>
      </c>
      <c r="E101" s="11" t="s">
        <v>686</v>
      </c>
      <c r="F101" s="12">
        <v>25</v>
      </c>
    </row>
    <row r="102" spans="1:6" x14ac:dyDescent="0.25">
      <c r="A102" s="10"/>
      <c r="B102" s="10"/>
      <c r="C102" s="10">
        <v>6</v>
      </c>
      <c r="D102" s="11" t="s">
        <v>787</v>
      </c>
      <c r="E102" s="11" t="s">
        <v>693</v>
      </c>
      <c r="F102" s="12">
        <v>27</v>
      </c>
    </row>
    <row r="103" spans="1:6" x14ac:dyDescent="0.25">
      <c r="A103" s="10"/>
      <c r="B103" s="10"/>
      <c r="C103" s="10">
        <v>7</v>
      </c>
      <c r="D103" s="11" t="s">
        <v>116</v>
      </c>
      <c r="E103" s="11" t="s">
        <v>687</v>
      </c>
      <c r="F103" s="12">
        <v>33</v>
      </c>
    </row>
    <row r="104" spans="1:6" x14ac:dyDescent="0.25">
      <c r="A104" s="10"/>
      <c r="B104" s="10"/>
      <c r="C104" s="10">
        <v>8</v>
      </c>
      <c r="D104" s="11" t="s">
        <v>109</v>
      </c>
      <c r="E104" s="11" t="s">
        <v>688</v>
      </c>
      <c r="F104" s="12">
        <v>8</v>
      </c>
    </row>
    <row r="105" spans="1:6" x14ac:dyDescent="0.25">
      <c r="A105" s="10"/>
      <c r="B105" s="10"/>
      <c r="C105" s="10">
        <v>9</v>
      </c>
      <c r="D105" s="11" t="s">
        <v>788</v>
      </c>
      <c r="E105" s="11" t="s">
        <v>689</v>
      </c>
      <c r="F105" s="12">
        <v>18</v>
      </c>
    </row>
    <row r="106" spans="1:6" s="3" customFormat="1" ht="15.75" x14ac:dyDescent="0.25">
      <c r="A106" s="21"/>
      <c r="B106" s="21">
        <v>73</v>
      </c>
      <c r="C106" s="21"/>
      <c r="D106" s="22" t="s">
        <v>126</v>
      </c>
      <c r="E106" s="22" t="s">
        <v>319</v>
      </c>
      <c r="F106" s="23">
        <f>SUM(F107:F111)</f>
        <v>79</v>
      </c>
    </row>
    <row r="107" spans="1:6" s="29" customFormat="1" ht="15.75" x14ac:dyDescent="0.25">
      <c r="A107" s="25"/>
      <c r="B107" s="25"/>
      <c r="C107" s="25">
        <v>0</v>
      </c>
      <c r="D107" s="26" t="s">
        <v>126</v>
      </c>
      <c r="E107" s="26" t="s">
        <v>319</v>
      </c>
      <c r="F107" s="27">
        <v>1</v>
      </c>
    </row>
    <row r="108" spans="1:6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35</v>
      </c>
    </row>
    <row r="109" spans="1:6" x14ac:dyDescent="0.25">
      <c r="A109" s="10"/>
      <c r="B109" s="10"/>
      <c r="C109" s="10">
        <v>2</v>
      </c>
      <c r="D109" s="11" t="s">
        <v>429</v>
      </c>
      <c r="E109" s="11" t="s">
        <v>430</v>
      </c>
      <c r="F109" s="12">
        <v>17</v>
      </c>
    </row>
    <row r="110" spans="1:6" x14ac:dyDescent="0.25">
      <c r="A110" s="10"/>
      <c r="B110" s="10"/>
      <c r="C110" s="10">
        <v>3</v>
      </c>
      <c r="D110" s="11" t="s">
        <v>201</v>
      </c>
      <c r="E110" s="11" t="s">
        <v>321</v>
      </c>
      <c r="F110" s="12">
        <v>7</v>
      </c>
    </row>
    <row r="111" spans="1:6" x14ac:dyDescent="0.25">
      <c r="A111" s="10"/>
      <c r="B111" s="10"/>
      <c r="C111" s="10">
        <v>4</v>
      </c>
      <c r="D111" s="11" t="s">
        <v>789</v>
      </c>
      <c r="E111" s="11" t="s">
        <v>610</v>
      </c>
      <c r="F111" s="12">
        <v>19</v>
      </c>
    </row>
    <row r="112" spans="1:6" s="3" customFormat="1" ht="15.75" x14ac:dyDescent="0.25">
      <c r="A112" s="21"/>
      <c r="B112" s="21">
        <v>74</v>
      </c>
      <c r="C112" s="21">
        <v>0</v>
      </c>
      <c r="D112" s="22" t="s">
        <v>128</v>
      </c>
      <c r="E112" s="22" t="s">
        <v>128</v>
      </c>
      <c r="F112" s="23">
        <v>21</v>
      </c>
    </row>
    <row r="113" spans="1:10" s="32" customFormat="1" ht="15.75" x14ac:dyDescent="0.25">
      <c r="A113" s="21"/>
      <c r="B113" s="21">
        <v>75</v>
      </c>
      <c r="C113" s="21">
        <v>0</v>
      </c>
      <c r="D113" s="22" t="s">
        <v>129</v>
      </c>
      <c r="E113" s="22" t="s">
        <v>322</v>
      </c>
      <c r="F113" s="23">
        <f>SUM(F114:F116)</f>
        <v>37</v>
      </c>
      <c r="G113" s="3"/>
      <c r="H113" s="3"/>
      <c r="I113" s="3"/>
      <c r="J113" s="3"/>
    </row>
    <row r="114" spans="1:10" s="32" customFormat="1" ht="15.75" x14ac:dyDescent="0.25">
      <c r="A114" s="21"/>
      <c r="B114" s="21"/>
      <c r="C114" s="10">
        <v>0</v>
      </c>
      <c r="D114" s="11" t="s">
        <v>129</v>
      </c>
      <c r="E114" s="11" t="s">
        <v>322</v>
      </c>
      <c r="F114" s="12">
        <v>30</v>
      </c>
      <c r="G114" s="3"/>
      <c r="H114" s="3"/>
      <c r="I114" s="3"/>
      <c r="J114" s="3"/>
    </row>
    <row r="115" spans="1:10" s="32" customFormat="1" ht="15.75" x14ac:dyDescent="0.25">
      <c r="A115" s="21"/>
      <c r="B115" s="21"/>
      <c r="C115" s="10">
        <v>1</v>
      </c>
      <c r="D115" s="11" t="s">
        <v>860</v>
      </c>
      <c r="E115" s="11" t="s">
        <v>859</v>
      </c>
      <c r="F115" s="12">
        <v>5</v>
      </c>
      <c r="G115" s="3"/>
      <c r="H115" s="3"/>
      <c r="I115" s="3"/>
      <c r="J115" s="3"/>
    </row>
    <row r="116" spans="1:10" s="32" customFormat="1" ht="30" x14ac:dyDescent="0.25">
      <c r="A116" s="21"/>
      <c r="B116" s="21"/>
      <c r="C116" s="1">
        <v>2</v>
      </c>
      <c r="D116" s="11" t="s">
        <v>862</v>
      </c>
      <c r="E116" s="11" t="s">
        <v>861</v>
      </c>
      <c r="F116" s="12">
        <v>2</v>
      </c>
      <c r="G116" s="3"/>
      <c r="H116" s="3"/>
      <c r="I116" s="3"/>
      <c r="J116" s="3"/>
    </row>
    <row r="117" spans="1:10" s="3" customFormat="1" ht="15.75" x14ac:dyDescent="0.25">
      <c r="A117" s="21"/>
      <c r="B117" s="21">
        <v>76</v>
      </c>
      <c r="C117" s="21"/>
      <c r="D117" s="22" t="s">
        <v>131</v>
      </c>
      <c r="E117" s="22" t="s">
        <v>131</v>
      </c>
      <c r="F117" s="23">
        <f>SUM(F118:F121)</f>
        <v>39</v>
      </c>
    </row>
    <row r="118" spans="1:10" s="3" customFormat="1" ht="15.75" x14ac:dyDescent="0.25">
      <c r="A118" s="10"/>
      <c r="B118" s="10"/>
      <c r="C118" s="10">
        <v>1</v>
      </c>
      <c r="D118" s="11" t="s">
        <v>847</v>
      </c>
      <c r="E118" s="11" t="s">
        <v>848</v>
      </c>
      <c r="F118" s="12">
        <v>1</v>
      </c>
      <c r="G118"/>
      <c r="H118"/>
      <c r="I118"/>
      <c r="J118"/>
    </row>
    <row r="119" spans="1:10" s="3" customFormat="1" ht="15.75" x14ac:dyDescent="0.25">
      <c r="A119" s="10"/>
      <c r="B119" s="10"/>
      <c r="C119" s="10">
        <v>2</v>
      </c>
      <c r="D119" s="11" t="s">
        <v>863</v>
      </c>
      <c r="E119" s="11" t="s">
        <v>864</v>
      </c>
      <c r="F119" s="12">
        <v>16</v>
      </c>
      <c r="G119"/>
      <c r="H119"/>
      <c r="I119"/>
      <c r="J119"/>
    </row>
    <row r="120" spans="1:10" s="3" customFormat="1" ht="15.75" x14ac:dyDescent="0.25">
      <c r="A120" s="10"/>
      <c r="B120" s="10"/>
      <c r="C120" s="10">
        <v>2</v>
      </c>
      <c r="D120" s="11" t="s">
        <v>201</v>
      </c>
      <c r="E120" s="11" t="s">
        <v>321</v>
      </c>
      <c r="F120" s="12">
        <v>9</v>
      </c>
      <c r="G120"/>
      <c r="H120"/>
      <c r="I120"/>
      <c r="J120"/>
    </row>
    <row r="121" spans="1:10" x14ac:dyDescent="0.25">
      <c r="A121" s="10"/>
      <c r="B121" s="10"/>
      <c r="C121" s="10">
        <v>3</v>
      </c>
      <c r="D121" s="11" t="s">
        <v>132</v>
      </c>
      <c r="E121" s="11" t="s">
        <v>323</v>
      </c>
      <c r="F121" s="12">
        <v>13</v>
      </c>
    </row>
    <row r="122" spans="1:10" s="3" customFormat="1" ht="15.75" x14ac:dyDescent="0.25">
      <c r="A122" s="21"/>
      <c r="B122" s="21">
        <v>77</v>
      </c>
      <c r="C122" s="21">
        <v>0</v>
      </c>
      <c r="D122" s="22" t="s">
        <v>133</v>
      </c>
      <c r="E122" s="22" t="s">
        <v>133</v>
      </c>
      <c r="F122" s="23">
        <v>13</v>
      </c>
    </row>
    <row r="123" spans="1:10" s="3" customFormat="1" ht="31.5" x14ac:dyDescent="0.25">
      <c r="A123" s="21"/>
      <c r="B123" s="21">
        <v>78</v>
      </c>
      <c r="C123" s="21"/>
      <c r="D123" s="22" t="s">
        <v>790</v>
      </c>
      <c r="E123" s="22" t="s">
        <v>837</v>
      </c>
      <c r="F123" s="23">
        <v>11</v>
      </c>
    </row>
    <row r="124" spans="1:10" s="3" customFormat="1" ht="15.75" x14ac:dyDescent="0.25">
      <c r="A124" s="10"/>
      <c r="B124" s="10"/>
      <c r="C124" s="10"/>
      <c r="D124" s="11"/>
      <c r="E124" s="11"/>
      <c r="F124" s="12"/>
      <c r="G124"/>
      <c r="H124"/>
      <c r="I124"/>
      <c r="J124"/>
    </row>
    <row r="125" spans="1:10" x14ac:dyDescent="0.25">
      <c r="A125" s="10"/>
      <c r="B125" s="10"/>
      <c r="C125" s="10"/>
      <c r="D125" s="11"/>
      <c r="E125" s="11"/>
      <c r="F125" s="12"/>
    </row>
    <row r="126" spans="1:10" s="4" customFormat="1" ht="37.5" x14ac:dyDescent="0.3">
      <c r="A126" s="17">
        <v>9</v>
      </c>
      <c r="B126" s="17"/>
      <c r="C126" s="17"/>
      <c r="D126" s="19" t="s">
        <v>791</v>
      </c>
      <c r="E126" s="19" t="s">
        <v>698</v>
      </c>
      <c r="F126" s="20">
        <f>SUM(F127,F128,F132,F136,F140)</f>
        <v>239</v>
      </c>
    </row>
    <row r="127" spans="1:10" ht="15.75" x14ac:dyDescent="0.25">
      <c r="A127" s="21"/>
      <c r="B127" s="21">
        <v>80</v>
      </c>
      <c r="C127" s="21">
        <v>0</v>
      </c>
      <c r="D127" s="22" t="s">
        <v>792</v>
      </c>
      <c r="E127" s="22" t="s">
        <v>606</v>
      </c>
      <c r="F127" s="23">
        <v>36</v>
      </c>
      <c r="G127" s="3"/>
      <c r="H127" s="3"/>
      <c r="I127" s="3"/>
      <c r="J127" s="3"/>
    </row>
    <row r="128" spans="1:10" ht="15.75" x14ac:dyDescent="0.25">
      <c r="A128" s="21"/>
      <c r="B128" s="21">
        <v>81</v>
      </c>
      <c r="C128" s="21"/>
      <c r="D128" s="22" t="s">
        <v>137</v>
      </c>
      <c r="E128" s="22" t="s">
        <v>327</v>
      </c>
      <c r="F128" s="23">
        <f>SUM(F129:F131)</f>
        <v>66</v>
      </c>
      <c r="G128" s="3"/>
      <c r="H128" s="3"/>
      <c r="I128" s="3"/>
      <c r="J128" s="3"/>
    </row>
    <row r="129" spans="1:10" x14ac:dyDescent="0.25">
      <c r="A129" s="10"/>
      <c r="B129" s="10"/>
      <c r="C129" s="10">
        <v>0</v>
      </c>
      <c r="D129" s="11" t="s">
        <v>137</v>
      </c>
      <c r="E129" s="11" t="s">
        <v>327</v>
      </c>
      <c r="F129" s="12">
        <v>6</v>
      </c>
    </row>
    <row r="130" spans="1:10" x14ac:dyDescent="0.25">
      <c r="A130" s="10"/>
      <c r="B130" s="10"/>
      <c r="C130" s="10">
        <v>1</v>
      </c>
      <c r="D130" s="11" t="s">
        <v>793</v>
      </c>
      <c r="E130" s="11" t="s">
        <v>695</v>
      </c>
      <c r="F130" s="12">
        <v>27</v>
      </c>
    </row>
    <row r="131" spans="1:10" x14ac:dyDescent="0.25">
      <c r="A131" s="10"/>
      <c r="B131" s="10"/>
      <c r="C131" s="10">
        <v>2</v>
      </c>
      <c r="D131" s="11" t="s">
        <v>794</v>
      </c>
      <c r="E131" s="11" t="s">
        <v>696</v>
      </c>
      <c r="F131" s="12">
        <v>33</v>
      </c>
    </row>
    <row r="132" spans="1:10" s="3" customFormat="1" ht="15.75" x14ac:dyDescent="0.25">
      <c r="A132" s="21"/>
      <c r="B132" s="21">
        <v>82</v>
      </c>
      <c r="C132" s="21"/>
      <c r="D132" s="22" t="s">
        <v>138</v>
      </c>
      <c r="E132" s="22" t="s">
        <v>328</v>
      </c>
      <c r="F132" s="23">
        <f>SUM(F133:F135)</f>
        <v>66</v>
      </c>
    </row>
    <row r="133" spans="1:10" x14ac:dyDescent="0.25">
      <c r="A133" s="10"/>
      <c r="B133" s="10"/>
      <c r="C133" s="10">
        <v>0</v>
      </c>
      <c r="D133" s="11" t="s">
        <v>138</v>
      </c>
      <c r="E133" s="11" t="s">
        <v>328</v>
      </c>
      <c r="F133" s="12">
        <v>44</v>
      </c>
    </row>
    <row r="134" spans="1:10" x14ac:dyDescent="0.25">
      <c r="A134" s="10"/>
      <c r="B134" s="10"/>
      <c r="C134" s="10">
        <v>1</v>
      </c>
      <c r="D134" s="11" t="s">
        <v>608</v>
      </c>
      <c r="E134" s="11" t="s">
        <v>697</v>
      </c>
      <c r="F134" s="12">
        <v>19</v>
      </c>
    </row>
    <row r="135" spans="1:10" x14ac:dyDescent="0.25">
      <c r="A135" s="10"/>
      <c r="B135" s="10"/>
      <c r="C135" s="10">
        <v>2</v>
      </c>
      <c r="D135" s="11" t="s">
        <v>795</v>
      </c>
      <c r="E135" s="11" t="s">
        <v>887</v>
      </c>
      <c r="F135" s="12">
        <v>3</v>
      </c>
    </row>
    <row r="136" spans="1:10" s="3" customFormat="1" ht="15.75" x14ac:dyDescent="0.25">
      <c r="A136" s="21"/>
      <c r="B136" s="21">
        <v>83</v>
      </c>
      <c r="C136" s="21"/>
      <c r="D136" s="22" t="s">
        <v>139</v>
      </c>
      <c r="E136" s="22" t="s">
        <v>331</v>
      </c>
      <c r="F136" s="23">
        <f>SUM(F137:F139)</f>
        <v>56</v>
      </c>
    </row>
    <row r="137" spans="1:10" x14ac:dyDescent="0.25">
      <c r="A137" s="10"/>
      <c r="B137" s="10"/>
      <c r="C137" s="10">
        <v>0</v>
      </c>
      <c r="D137" s="11" t="s">
        <v>139</v>
      </c>
      <c r="E137" s="11" t="s">
        <v>331</v>
      </c>
      <c r="F137" s="12">
        <v>37</v>
      </c>
    </row>
    <row r="138" spans="1:10" s="31" customFormat="1" x14ac:dyDescent="0.25">
      <c r="A138" s="10"/>
      <c r="B138" s="10"/>
      <c r="C138" s="10">
        <v>1</v>
      </c>
      <c r="D138" s="11" t="s">
        <v>140</v>
      </c>
      <c r="E138" s="11" t="s">
        <v>333</v>
      </c>
      <c r="F138" s="12">
        <v>11</v>
      </c>
      <c r="G138"/>
      <c r="H138"/>
      <c r="I138"/>
      <c r="J138"/>
    </row>
    <row r="139" spans="1:10" x14ac:dyDescent="0.25">
      <c r="A139" s="10"/>
      <c r="B139" s="10"/>
      <c r="C139" s="10">
        <v>2</v>
      </c>
      <c r="D139" s="11" t="s">
        <v>854</v>
      </c>
      <c r="E139" s="11" t="s">
        <v>336</v>
      </c>
      <c r="F139" s="12">
        <v>8</v>
      </c>
    </row>
    <row r="140" spans="1:10" s="3" customFormat="1" ht="15.75" x14ac:dyDescent="0.25">
      <c r="A140" s="21"/>
      <c r="B140" s="21">
        <v>84</v>
      </c>
      <c r="C140" s="21">
        <v>0</v>
      </c>
      <c r="D140" s="22" t="s">
        <v>796</v>
      </c>
      <c r="E140" s="22" t="s">
        <v>699</v>
      </c>
      <c r="F140" s="23">
        <v>15</v>
      </c>
    </row>
    <row r="141" spans="1:10" s="3" customFormat="1" ht="15.75" x14ac:dyDescent="0.25">
      <c r="A141" s="21"/>
      <c r="B141" s="21"/>
      <c r="C141" s="21"/>
      <c r="D141" s="22"/>
      <c r="E141" s="22"/>
      <c r="F141" s="23"/>
    </row>
    <row r="142" spans="1:10" s="3" customFormat="1" ht="15.75" x14ac:dyDescent="0.25">
      <c r="A142" s="10"/>
      <c r="B142" s="10"/>
      <c r="C142" s="10"/>
      <c r="D142" s="11"/>
      <c r="E142" s="11"/>
      <c r="F142" s="12"/>
      <c r="G142"/>
      <c r="H142"/>
      <c r="I142"/>
      <c r="J142"/>
    </row>
    <row r="143" spans="1:10" s="4" customFormat="1" ht="18.75" x14ac:dyDescent="0.3">
      <c r="A143" s="17">
        <v>10</v>
      </c>
      <c r="B143" s="17"/>
      <c r="C143" s="17"/>
      <c r="D143" s="19" t="s">
        <v>145</v>
      </c>
      <c r="E143" s="19" t="s">
        <v>339</v>
      </c>
      <c r="F143" s="20">
        <f>SUM(F144:F145,F148,F151:F156)</f>
        <v>225</v>
      </c>
    </row>
    <row r="144" spans="1:10" s="32" customFormat="1" ht="15.75" x14ac:dyDescent="0.25">
      <c r="A144" s="41"/>
      <c r="B144" s="21">
        <v>90</v>
      </c>
      <c r="C144" s="21">
        <v>0</v>
      </c>
      <c r="D144" s="22" t="s">
        <v>157</v>
      </c>
      <c r="E144" s="22" t="s">
        <v>667</v>
      </c>
      <c r="F144" s="23">
        <v>2</v>
      </c>
    </row>
    <row r="145" spans="1:10" ht="31.5" x14ac:dyDescent="0.25">
      <c r="A145" s="21"/>
      <c r="B145" s="21">
        <v>91</v>
      </c>
      <c r="C145" s="21"/>
      <c r="D145" s="22" t="s">
        <v>797</v>
      </c>
      <c r="E145" s="22" t="s">
        <v>700</v>
      </c>
      <c r="F145" s="23">
        <f>SUM(F146:F147)</f>
        <v>38</v>
      </c>
      <c r="G145" s="3"/>
      <c r="H145" s="3"/>
      <c r="I145" s="3"/>
      <c r="J145" s="3"/>
    </row>
    <row r="146" spans="1:10" ht="30" x14ac:dyDescent="0.25">
      <c r="A146" s="10"/>
      <c r="B146" s="10"/>
      <c r="C146" s="10">
        <v>0</v>
      </c>
      <c r="D146" s="11" t="s">
        <v>797</v>
      </c>
      <c r="E146" s="11" t="s">
        <v>700</v>
      </c>
      <c r="F146" s="12">
        <v>26</v>
      </c>
    </row>
    <row r="147" spans="1:10" x14ac:dyDescent="0.25">
      <c r="A147" s="10"/>
      <c r="B147" s="10"/>
      <c r="C147" s="10">
        <v>1</v>
      </c>
      <c r="D147" s="11" t="s">
        <v>58</v>
      </c>
      <c r="E147" s="11" t="s">
        <v>396</v>
      </c>
      <c r="F147" s="12">
        <v>12</v>
      </c>
    </row>
    <row r="148" spans="1:10" ht="31.5" x14ac:dyDescent="0.25">
      <c r="A148" s="21"/>
      <c r="B148" s="21">
        <v>92</v>
      </c>
      <c r="C148" s="21"/>
      <c r="D148" s="22" t="s">
        <v>798</v>
      </c>
      <c r="E148" s="22" t="s">
        <v>701</v>
      </c>
      <c r="F148" s="23">
        <f>SUM(F149:F150)</f>
        <v>26</v>
      </c>
      <c r="G148" s="3"/>
      <c r="H148" s="3"/>
      <c r="I148" s="3"/>
      <c r="J148" s="3"/>
    </row>
    <row r="149" spans="1:10" ht="30" x14ac:dyDescent="0.25">
      <c r="A149" s="10"/>
      <c r="B149" s="10"/>
      <c r="C149" s="10">
        <v>0</v>
      </c>
      <c r="D149" s="11" t="s">
        <v>148</v>
      </c>
      <c r="E149" s="11" t="s">
        <v>701</v>
      </c>
      <c r="F149" s="12">
        <v>18</v>
      </c>
    </row>
    <row r="150" spans="1:10" x14ac:dyDescent="0.25">
      <c r="A150" s="10"/>
      <c r="B150" s="10"/>
      <c r="C150" s="10">
        <v>1</v>
      </c>
      <c r="D150" s="11" t="s">
        <v>149</v>
      </c>
      <c r="E150" s="11" t="s">
        <v>341</v>
      </c>
      <c r="F150" s="12">
        <v>8</v>
      </c>
    </row>
    <row r="151" spans="1:10" s="32" customFormat="1" ht="15.75" x14ac:dyDescent="0.25">
      <c r="A151" s="21"/>
      <c r="B151" s="21">
        <v>93</v>
      </c>
      <c r="C151" s="21">
        <v>0</v>
      </c>
      <c r="D151" s="22" t="s">
        <v>738</v>
      </c>
      <c r="E151" s="22" t="s">
        <v>702</v>
      </c>
      <c r="F151" s="23">
        <v>6</v>
      </c>
      <c r="G151" s="3"/>
      <c r="H151" s="3"/>
      <c r="I151" s="3"/>
      <c r="J151" s="3"/>
    </row>
    <row r="152" spans="1:10" s="3" customFormat="1" ht="15.75" x14ac:dyDescent="0.25">
      <c r="A152" s="21"/>
      <c r="B152" s="21">
        <v>94</v>
      </c>
      <c r="C152" s="21">
        <v>0</v>
      </c>
      <c r="D152" s="22" t="s">
        <v>799</v>
      </c>
      <c r="E152" s="22" t="s">
        <v>342</v>
      </c>
      <c r="F152" s="23">
        <v>26</v>
      </c>
    </row>
    <row r="153" spans="1:10" s="3" customFormat="1" ht="15.75" x14ac:dyDescent="0.25">
      <c r="A153" s="21"/>
      <c r="B153" s="21">
        <v>95</v>
      </c>
      <c r="C153" s="21">
        <v>0</v>
      </c>
      <c r="D153" s="22" t="s">
        <v>800</v>
      </c>
      <c r="E153" s="22" t="s">
        <v>226</v>
      </c>
      <c r="F153" s="23">
        <v>79</v>
      </c>
    </row>
    <row r="154" spans="1:10" s="3" customFormat="1" ht="15.75" x14ac:dyDescent="0.25">
      <c r="A154" s="21"/>
      <c r="B154" s="21">
        <v>96</v>
      </c>
      <c r="C154" s="21">
        <v>0</v>
      </c>
      <c r="D154" s="22" t="s">
        <v>801</v>
      </c>
      <c r="E154" s="22" t="s">
        <v>703</v>
      </c>
      <c r="F154" s="23">
        <v>5</v>
      </c>
    </row>
    <row r="155" spans="1:10" s="3" customFormat="1" ht="31.5" x14ac:dyDescent="0.25">
      <c r="A155" s="21"/>
      <c r="B155" s="21">
        <v>97</v>
      </c>
      <c r="C155" s="21">
        <v>0</v>
      </c>
      <c r="D155" s="22" t="s">
        <v>802</v>
      </c>
      <c r="E155" s="22" t="s">
        <v>704</v>
      </c>
      <c r="F155" s="23">
        <v>31</v>
      </c>
    </row>
    <row r="156" spans="1:10" s="3" customFormat="1" ht="15.75" x14ac:dyDescent="0.25">
      <c r="A156" s="21"/>
      <c r="B156" s="21">
        <v>98</v>
      </c>
      <c r="C156" s="21">
        <v>0</v>
      </c>
      <c r="D156" s="22" t="s">
        <v>803</v>
      </c>
      <c r="E156" s="22" t="s">
        <v>705</v>
      </c>
      <c r="F156" s="23">
        <v>12</v>
      </c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3" customFormat="1" ht="15.75" x14ac:dyDescent="0.25">
      <c r="A158" s="21"/>
      <c r="B158" s="21"/>
      <c r="C158" s="21"/>
      <c r="D158" s="22"/>
      <c r="E158" s="22"/>
      <c r="F158" s="23"/>
    </row>
    <row r="159" spans="1:10" s="4" customFormat="1" ht="18.75" x14ac:dyDescent="0.3">
      <c r="A159" s="17">
        <v>11</v>
      </c>
      <c r="B159" s="17"/>
      <c r="C159" s="17"/>
      <c r="D159" s="19" t="s">
        <v>804</v>
      </c>
      <c r="E159" s="19" t="s">
        <v>706</v>
      </c>
      <c r="F159" s="20">
        <f>SUM(F160:F162)</f>
        <v>50</v>
      </c>
    </row>
    <row r="160" spans="1:10" s="3" customFormat="1" ht="15.75" x14ac:dyDescent="0.25">
      <c r="A160" s="21"/>
      <c r="B160" s="21">
        <v>100</v>
      </c>
      <c r="C160" s="21">
        <v>0</v>
      </c>
      <c r="D160" s="22" t="s">
        <v>157</v>
      </c>
      <c r="E160" s="22" t="s">
        <v>667</v>
      </c>
      <c r="F160" s="23">
        <v>11</v>
      </c>
    </row>
    <row r="161" spans="1:10" s="3" customFormat="1" ht="15.75" x14ac:dyDescent="0.25">
      <c r="A161" s="21"/>
      <c r="B161" s="21">
        <v>101</v>
      </c>
      <c r="C161" s="21">
        <v>0</v>
      </c>
      <c r="D161" s="22" t="s">
        <v>158</v>
      </c>
      <c r="E161" s="22" t="s">
        <v>707</v>
      </c>
      <c r="F161" s="23">
        <v>31</v>
      </c>
    </row>
    <row r="162" spans="1:10" s="3" customFormat="1" ht="15.75" x14ac:dyDescent="0.25">
      <c r="A162" s="21"/>
      <c r="B162" s="21">
        <v>102</v>
      </c>
      <c r="C162" s="21">
        <v>0</v>
      </c>
      <c r="D162" s="22" t="s">
        <v>159</v>
      </c>
      <c r="E162" s="22" t="s">
        <v>352</v>
      </c>
      <c r="F162" s="23">
        <v>8</v>
      </c>
    </row>
    <row r="163" spans="1:10" s="3" customFormat="1" ht="15.75" x14ac:dyDescent="0.25">
      <c r="A163" s="21"/>
      <c r="B163" s="21"/>
      <c r="C163" s="21"/>
      <c r="D163" s="22"/>
      <c r="E163" s="22"/>
      <c r="F163" s="23"/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4" customFormat="1" ht="18.75" x14ac:dyDescent="0.3">
      <c r="A165" s="17">
        <v>12</v>
      </c>
      <c r="B165" s="17"/>
      <c r="C165" s="17"/>
      <c r="D165" s="19" t="s">
        <v>805</v>
      </c>
      <c r="E165" s="19" t="s">
        <v>714</v>
      </c>
      <c r="F165" s="20">
        <f>SUM(F166,F167,F172,F173)</f>
        <v>213</v>
      </c>
    </row>
    <row r="166" spans="1:10" s="3" customFormat="1" ht="15.75" x14ac:dyDescent="0.25">
      <c r="A166" s="21"/>
      <c r="B166" s="21">
        <v>110</v>
      </c>
      <c r="C166" s="21">
        <v>0</v>
      </c>
      <c r="D166" s="22" t="s">
        <v>806</v>
      </c>
      <c r="E166" s="22" t="s">
        <v>708</v>
      </c>
      <c r="F166" s="23">
        <v>10</v>
      </c>
    </row>
    <row r="167" spans="1:10" s="3" customFormat="1" ht="15.75" x14ac:dyDescent="0.25">
      <c r="A167" s="21"/>
      <c r="B167" s="21">
        <v>111</v>
      </c>
      <c r="C167" s="21"/>
      <c r="D167" s="22" t="s">
        <v>807</v>
      </c>
      <c r="E167" s="22" t="s">
        <v>709</v>
      </c>
      <c r="F167" s="23">
        <f>SUM(F168:F171)</f>
        <v>120</v>
      </c>
    </row>
    <row r="168" spans="1:10" s="3" customFormat="1" ht="15.75" x14ac:dyDescent="0.25">
      <c r="A168" s="21"/>
      <c r="B168" s="21"/>
      <c r="C168" s="10">
        <v>0</v>
      </c>
      <c r="D168" s="11" t="s">
        <v>807</v>
      </c>
      <c r="E168" s="11" t="s">
        <v>839</v>
      </c>
      <c r="F168" s="12">
        <v>0</v>
      </c>
    </row>
    <row r="169" spans="1:10" x14ac:dyDescent="0.25">
      <c r="A169" s="10"/>
      <c r="B169" s="10"/>
      <c r="C169" s="10">
        <v>1</v>
      </c>
      <c r="D169" s="11" t="s">
        <v>162</v>
      </c>
      <c r="E169" s="33" t="s">
        <v>710</v>
      </c>
      <c r="F169" s="12">
        <v>42</v>
      </c>
    </row>
    <row r="170" spans="1:10" s="31" customFormat="1" x14ac:dyDescent="0.25">
      <c r="A170" s="10"/>
      <c r="B170" s="10"/>
      <c r="C170" s="10">
        <v>2</v>
      </c>
      <c r="D170" s="11" t="s">
        <v>808</v>
      </c>
      <c r="E170" s="11" t="s">
        <v>711</v>
      </c>
      <c r="F170" s="12">
        <v>26</v>
      </c>
      <c r="G170"/>
      <c r="H170"/>
      <c r="I170"/>
      <c r="J170"/>
    </row>
    <row r="171" spans="1:10" x14ac:dyDescent="0.25">
      <c r="A171" s="10"/>
      <c r="B171" s="10"/>
      <c r="C171" s="10">
        <v>3</v>
      </c>
      <c r="D171" s="11" t="s">
        <v>164</v>
      </c>
      <c r="E171" s="11" t="s">
        <v>519</v>
      </c>
      <c r="F171" s="12">
        <v>52</v>
      </c>
    </row>
    <row r="172" spans="1:10" s="3" customFormat="1" ht="31.5" x14ac:dyDescent="0.25">
      <c r="A172" s="21"/>
      <c r="B172" s="21">
        <v>112</v>
      </c>
      <c r="C172" s="21">
        <v>0</v>
      </c>
      <c r="D172" s="22" t="s">
        <v>809</v>
      </c>
      <c r="E172" s="22" t="s">
        <v>712</v>
      </c>
      <c r="F172" s="23">
        <v>27</v>
      </c>
    </row>
    <row r="173" spans="1:10" s="3" customFormat="1" ht="15.75" x14ac:dyDescent="0.25">
      <c r="A173" s="21"/>
      <c r="B173" s="21">
        <v>113</v>
      </c>
      <c r="C173" s="21"/>
      <c r="D173" s="22" t="s">
        <v>166</v>
      </c>
      <c r="E173" s="22" t="s">
        <v>166</v>
      </c>
      <c r="F173" s="23">
        <f>SUM(F174:F176)</f>
        <v>56</v>
      </c>
    </row>
    <row r="174" spans="1:10" x14ac:dyDescent="0.25">
      <c r="A174" s="10"/>
      <c r="B174" s="10"/>
      <c r="C174" s="10">
        <v>0</v>
      </c>
      <c r="D174" s="11" t="s">
        <v>166</v>
      </c>
      <c r="E174" s="11" t="s">
        <v>166</v>
      </c>
      <c r="F174" s="12">
        <v>12</v>
      </c>
    </row>
    <row r="175" spans="1:10" x14ac:dyDescent="0.25">
      <c r="A175" s="10"/>
      <c r="B175" s="10"/>
      <c r="C175" s="10">
        <v>1</v>
      </c>
      <c r="D175" s="11" t="s">
        <v>810</v>
      </c>
      <c r="E175" s="11" t="s">
        <v>713</v>
      </c>
      <c r="F175" s="12">
        <v>34</v>
      </c>
    </row>
    <row r="176" spans="1:10" x14ac:dyDescent="0.25">
      <c r="A176" s="10"/>
      <c r="B176" s="10"/>
      <c r="C176" s="10">
        <v>2</v>
      </c>
      <c r="D176" s="11" t="s">
        <v>169</v>
      </c>
      <c r="E176" s="11" t="s">
        <v>169</v>
      </c>
      <c r="F176" s="12">
        <v>10</v>
      </c>
    </row>
    <row r="177" spans="1:10" ht="15.75" x14ac:dyDescent="0.25">
      <c r="A177" s="21"/>
      <c r="B177" s="21"/>
      <c r="C177" s="21"/>
      <c r="D177" s="22"/>
      <c r="E177" s="22"/>
      <c r="F177" s="23"/>
      <c r="G177" s="3"/>
      <c r="H177" s="3"/>
      <c r="I177" s="3"/>
      <c r="J177" s="3"/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s="4" customFormat="1" ht="37.5" x14ac:dyDescent="0.3">
      <c r="A179" s="17">
        <v>13</v>
      </c>
      <c r="B179" s="17"/>
      <c r="C179" s="17"/>
      <c r="D179" s="19" t="s">
        <v>811</v>
      </c>
      <c r="E179" s="19" t="s">
        <v>840</v>
      </c>
      <c r="F179" s="20">
        <f>SUM(F180,F181,F184,F185,F189,F190,F193,F194)</f>
        <v>339</v>
      </c>
    </row>
    <row r="180" spans="1:10" s="6" customFormat="1" ht="18.75" x14ac:dyDescent="0.3">
      <c r="A180" s="21"/>
      <c r="B180" s="21">
        <v>120</v>
      </c>
      <c r="C180" s="21">
        <v>0</v>
      </c>
      <c r="D180" s="22" t="s">
        <v>157</v>
      </c>
      <c r="E180" s="22" t="s">
        <v>667</v>
      </c>
      <c r="F180" s="23">
        <v>6</v>
      </c>
      <c r="G180" s="3"/>
      <c r="H180" s="3"/>
      <c r="I180" s="3"/>
      <c r="J180" s="3"/>
    </row>
    <row r="181" spans="1:10" s="3" customFormat="1" ht="31.5" x14ac:dyDescent="0.25">
      <c r="A181" s="21"/>
      <c r="B181" s="21">
        <v>121</v>
      </c>
      <c r="C181" s="21"/>
      <c r="D181" s="22" t="s">
        <v>812</v>
      </c>
      <c r="E181" s="22" t="s">
        <v>866</v>
      </c>
      <c r="F181" s="23">
        <f>SUM(F182:F183)</f>
        <v>59</v>
      </c>
    </row>
    <row r="182" spans="1:10" x14ac:dyDescent="0.25">
      <c r="A182" s="10"/>
      <c r="B182" s="10"/>
      <c r="C182" s="10">
        <v>0</v>
      </c>
      <c r="D182" s="11" t="s">
        <v>813</v>
      </c>
      <c r="E182" s="11" t="s">
        <v>716</v>
      </c>
      <c r="F182" s="12">
        <v>25</v>
      </c>
    </row>
    <row r="183" spans="1:10" x14ac:dyDescent="0.25">
      <c r="A183" s="10"/>
      <c r="B183" s="10"/>
      <c r="C183" s="10">
        <v>1</v>
      </c>
      <c r="D183" s="11" t="s">
        <v>184</v>
      </c>
      <c r="E183" s="11" t="s">
        <v>865</v>
      </c>
      <c r="F183" s="12">
        <v>34</v>
      </c>
    </row>
    <row r="184" spans="1:10" s="3" customFormat="1" ht="15.75" x14ac:dyDescent="0.25">
      <c r="A184" s="21"/>
      <c r="B184" s="21">
        <v>122</v>
      </c>
      <c r="C184" s="21"/>
      <c r="D184" s="22" t="s">
        <v>814</v>
      </c>
      <c r="E184" s="22" t="s">
        <v>718</v>
      </c>
      <c r="F184" s="23">
        <v>44</v>
      </c>
    </row>
    <row r="185" spans="1:10" s="3" customFormat="1" ht="15.75" x14ac:dyDescent="0.25">
      <c r="A185" s="21"/>
      <c r="B185" s="21">
        <v>123</v>
      </c>
      <c r="C185" s="21">
        <v>0</v>
      </c>
      <c r="D185" s="22" t="s">
        <v>186</v>
      </c>
      <c r="E185" s="22" t="s">
        <v>377</v>
      </c>
      <c r="F185" s="23">
        <f>SUM(F186:F188)</f>
        <v>52</v>
      </c>
    </row>
    <row r="186" spans="1:10" s="29" customFormat="1" ht="15.75" x14ac:dyDescent="0.25">
      <c r="A186" s="25"/>
      <c r="B186" s="25"/>
      <c r="C186" s="25">
        <v>1</v>
      </c>
      <c r="D186" s="26" t="s">
        <v>187</v>
      </c>
      <c r="E186" s="26" t="s">
        <v>378</v>
      </c>
      <c r="F186" s="27">
        <v>22</v>
      </c>
    </row>
    <row r="187" spans="1:10" s="29" customFormat="1" ht="15.75" x14ac:dyDescent="0.25">
      <c r="A187" s="25"/>
      <c r="B187" s="25"/>
      <c r="C187" s="25">
        <v>2</v>
      </c>
      <c r="D187" s="26" t="s">
        <v>188</v>
      </c>
      <c r="E187" s="26" t="s">
        <v>379</v>
      </c>
      <c r="F187" s="27">
        <v>20</v>
      </c>
    </row>
    <row r="188" spans="1:10" s="29" customFormat="1" ht="15.75" x14ac:dyDescent="0.25">
      <c r="A188" s="25"/>
      <c r="B188" s="25"/>
      <c r="C188" s="25">
        <v>3</v>
      </c>
      <c r="D188" s="26" t="s">
        <v>185</v>
      </c>
      <c r="E188" s="26" t="s">
        <v>376</v>
      </c>
      <c r="F188" s="27">
        <v>10</v>
      </c>
    </row>
    <row r="189" spans="1:10" s="3" customFormat="1" ht="15.75" x14ac:dyDescent="0.25">
      <c r="A189" s="21"/>
      <c r="B189" s="21">
        <v>124</v>
      </c>
      <c r="C189" s="21">
        <v>0</v>
      </c>
      <c r="D189" s="22" t="s">
        <v>816</v>
      </c>
      <c r="E189" s="22" t="s">
        <v>721</v>
      </c>
      <c r="F189" s="23">
        <v>52</v>
      </c>
    </row>
    <row r="190" spans="1:10" s="3" customFormat="1" ht="15.75" x14ac:dyDescent="0.25">
      <c r="A190" s="34"/>
      <c r="B190" s="34">
        <v>125</v>
      </c>
      <c r="C190" s="34"/>
      <c r="D190" s="35" t="s">
        <v>742</v>
      </c>
      <c r="E190" s="35" t="s">
        <v>739</v>
      </c>
      <c r="F190" s="23">
        <f>SUM(F191:F192)</f>
        <v>37</v>
      </c>
    </row>
    <row r="191" spans="1:10" x14ac:dyDescent="0.25">
      <c r="C191" s="1">
        <v>0</v>
      </c>
      <c r="D191" s="7" t="s">
        <v>742</v>
      </c>
      <c r="E191" s="7" t="s">
        <v>739</v>
      </c>
      <c r="F191" s="12">
        <v>27</v>
      </c>
    </row>
    <row r="192" spans="1:10" x14ac:dyDescent="0.25">
      <c r="C192" s="1">
        <v>1</v>
      </c>
      <c r="D192" s="7" t="s">
        <v>740</v>
      </c>
      <c r="E192" s="7" t="s">
        <v>741</v>
      </c>
      <c r="F192" s="12">
        <v>10</v>
      </c>
    </row>
    <row r="193" spans="1:6" s="3" customFormat="1" ht="15.75" x14ac:dyDescent="0.25">
      <c r="A193" s="34"/>
      <c r="B193" s="34">
        <v>126</v>
      </c>
      <c r="C193" s="34">
        <v>0</v>
      </c>
      <c r="D193" s="35" t="s">
        <v>102</v>
      </c>
      <c r="E193" s="35" t="s">
        <v>296</v>
      </c>
      <c r="F193" s="3">
        <v>54</v>
      </c>
    </row>
    <row r="194" spans="1:6" s="3" customFormat="1" ht="15.75" x14ac:dyDescent="0.25">
      <c r="A194" s="34"/>
      <c r="B194" s="34">
        <v>127</v>
      </c>
      <c r="C194" s="34">
        <v>0</v>
      </c>
      <c r="D194" s="35" t="s">
        <v>181</v>
      </c>
      <c r="E194" s="35" t="s">
        <v>372</v>
      </c>
      <c r="F194" s="3">
        <v>35</v>
      </c>
    </row>
    <row r="197" spans="1:6" s="4" customFormat="1" ht="18.75" x14ac:dyDescent="0.3">
      <c r="A197" s="36">
        <v>14</v>
      </c>
      <c r="B197" s="36"/>
      <c r="C197" s="36"/>
      <c r="D197" s="37" t="s">
        <v>818</v>
      </c>
      <c r="E197" s="37" t="s">
        <v>722</v>
      </c>
      <c r="F197" s="4">
        <f>SUM(F198:F202)</f>
        <v>134</v>
      </c>
    </row>
    <row r="198" spans="1:6" s="23" customFormat="1" ht="31.5" x14ac:dyDescent="0.25">
      <c r="A198" s="21"/>
      <c r="B198" s="21">
        <v>130</v>
      </c>
      <c r="C198" s="21">
        <v>0</v>
      </c>
      <c r="D198" s="22" t="s">
        <v>819</v>
      </c>
      <c r="E198" s="22" t="s">
        <v>727</v>
      </c>
      <c r="F198" s="23">
        <v>11</v>
      </c>
    </row>
    <row r="199" spans="1:6" s="23" customFormat="1" ht="31.5" x14ac:dyDescent="0.25">
      <c r="A199" s="21"/>
      <c r="B199" s="21">
        <v>131</v>
      </c>
      <c r="C199" s="21">
        <v>0</v>
      </c>
      <c r="D199" s="22" t="s">
        <v>820</v>
      </c>
      <c r="E199" s="22" t="s">
        <v>723</v>
      </c>
      <c r="F199" s="23">
        <v>34</v>
      </c>
    </row>
    <row r="200" spans="1:6" s="23" customFormat="1" ht="31.5" x14ac:dyDescent="0.25">
      <c r="A200" s="21"/>
      <c r="B200" s="21">
        <v>132</v>
      </c>
      <c r="C200" s="21">
        <v>0</v>
      </c>
      <c r="D200" s="22" t="s">
        <v>821</v>
      </c>
      <c r="E200" s="22" t="s">
        <v>728</v>
      </c>
      <c r="F200" s="23">
        <v>31</v>
      </c>
    </row>
    <row r="201" spans="1:6" s="23" customFormat="1" ht="15.75" x14ac:dyDescent="0.25">
      <c r="A201" s="21"/>
      <c r="B201" s="21">
        <v>133</v>
      </c>
      <c r="C201" s="21">
        <v>0</v>
      </c>
      <c r="D201" s="22" t="s">
        <v>724</v>
      </c>
      <c r="E201" s="22" t="s">
        <v>724</v>
      </c>
      <c r="F201" s="23">
        <v>32</v>
      </c>
    </row>
    <row r="202" spans="1:6" s="23" customFormat="1" ht="15.75" x14ac:dyDescent="0.25">
      <c r="A202" s="21"/>
      <c r="B202" s="21">
        <v>134</v>
      </c>
      <c r="C202" s="21">
        <v>0</v>
      </c>
      <c r="D202" s="22" t="s">
        <v>822</v>
      </c>
      <c r="E202" s="22" t="s">
        <v>725</v>
      </c>
      <c r="F202" s="23">
        <v>26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850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SUM(F4,F16,F33,F50,F59,F68,F77,F95,F127,F144,F160,F166,F180,F203)</f>
        <v>3501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SUM(F5,F6,F7,F10,F11,F12,F13)</f>
        <v>270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19</v>
      </c>
    </row>
    <row r="6" spans="1:9" s="3" customFormat="1" ht="15.75" x14ac:dyDescent="0.25">
      <c r="A6" s="21"/>
      <c r="B6" s="21">
        <v>2</v>
      </c>
      <c r="C6" s="21">
        <v>0</v>
      </c>
      <c r="D6" s="3" t="s">
        <v>23</v>
      </c>
      <c r="E6" s="22" t="s">
        <v>629</v>
      </c>
      <c r="F6" s="23">
        <v>66</v>
      </c>
    </row>
    <row r="7" spans="1:9" s="3" customFormat="1" ht="31.5" x14ac:dyDescent="0.25">
      <c r="A7" s="21"/>
      <c r="B7" s="21">
        <v>3</v>
      </c>
      <c r="C7" s="21"/>
      <c r="D7" s="22" t="s">
        <v>743</v>
      </c>
      <c r="E7" s="22" t="s">
        <v>631</v>
      </c>
      <c r="F7" s="23">
        <f>SUM(F8:F9)</f>
        <v>23</v>
      </c>
    </row>
    <row r="8" spans="1:9" x14ac:dyDescent="0.25">
      <c r="A8" s="10"/>
      <c r="B8" s="10"/>
      <c r="C8" s="10">
        <v>0</v>
      </c>
      <c r="D8" s="11" t="s">
        <v>743</v>
      </c>
      <c r="E8" s="11" t="s">
        <v>632</v>
      </c>
      <c r="F8" s="12">
        <v>10</v>
      </c>
    </row>
    <row r="9" spans="1:9" s="3" customFormat="1" ht="15.75" x14ac:dyDescent="0.25">
      <c r="A9" s="21"/>
      <c r="B9" s="30"/>
      <c r="C9" s="10">
        <v>1</v>
      </c>
      <c r="D9" s="11" t="s">
        <v>636</v>
      </c>
      <c r="E9" s="11" t="s">
        <v>537</v>
      </c>
      <c r="F9" s="12">
        <v>13</v>
      </c>
      <c r="G9" s="8"/>
      <c r="H9" s="8"/>
      <c r="I9" s="8"/>
    </row>
    <row r="10" spans="1:9" s="3" customFormat="1" ht="31.5" x14ac:dyDescent="0.25">
      <c r="A10" s="21"/>
      <c r="B10" s="21">
        <v>4</v>
      </c>
      <c r="C10" s="21">
        <v>0</v>
      </c>
      <c r="D10" s="22" t="s">
        <v>744</v>
      </c>
      <c r="E10" s="22" t="s">
        <v>633</v>
      </c>
      <c r="F10" s="23">
        <v>54</v>
      </c>
    </row>
    <row r="11" spans="1:9" s="3" customFormat="1" ht="31.5" x14ac:dyDescent="0.25">
      <c r="A11" s="21"/>
      <c r="B11" s="21">
        <v>5</v>
      </c>
      <c r="C11" s="21">
        <v>0</v>
      </c>
      <c r="D11" s="22" t="s">
        <v>745</v>
      </c>
      <c r="E11" s="22" t="s">
        <v>634</v>
      </c>
      <c r="F11" s="23">
        <v>46</v>
      </c>
    </row>
    <row r="12" spans="1:9" s="3" customFormat="1" ht="15.75" x14ac:dyDescent="0.25">
      <c r="A12" s="21"/>
      <c r="B12" s="21">
        <v>6</v>
      </c>
      <c r="C12" s="21">
        <v>0</v>
      </c>
      <c r="D12" s="22" t="s">
        <v>746</v>
      </c>
      <c r="E12" s="22" t="s">
        <v>635</v>
      </c>
      <c r="F12" s="23">
        <v>35</v>
      </c>
    </row>
    <row r="13" spans="1:9" s="3" customFormat="1" ht="47.25" x14ac:dyDescent="0.25">
      <c r="A13" s="21"/>
      <c r="B13" s="21">
        <v>7</v>
      </c>
      <c r="C13" s="21">
        <v>0</v>
      </c>
      <c r="D13" s="22" t="s">
        <v>747</v>
      </c>
      <c r="E13" s="22" t="s">
        <v>736</v>
      </c>
      <c r="F13" s="23">
        <v>27</v>
      </c>
    </row>
    <row r="14" spans="1:9" s="3" customFormat="1" ht="15.75" x14ac:dyDescent="0.25">
      <c r="A14" s="21"/>
      <c r="B14" s="21"/>
      <c r="C14" s="21"/>
      <c r="D14" s="22"/>
      <c r="E14" s="22"/>
      <c r="F14" s="23"/>
    </row>
    <row r="15" spans="1:9" s="3" customFormat="1" ht="15.75" x14ac:dyDescent="0.25">
      <c r="A15" s="21"/>
      <c r="B15" s="21"/>
      <c r="C15" s="21"/>
      <c r="D15" s="22"/>
      <c r="E15" s="22"/>
      <c r="F15" s="23"/>
    </row>
    <row r="16" spans="1:9" s="32" customFormat="1" ht="18.75" x14ac:dyDescent="0.3">
      <c r="A16" s="17">
        <v>2</v>
      </c>
      <c r="B16" s="17"/>
      <c r="C16" s="17"/>
      <c r="D16" s="19" t="s">
        <v>648</v>
      </c>
      <c r="E16" s="19" t="s">
        <v>643</v>
      </c>
      <c r="F16" s="20">
        <f>SUM(F17,F21,F25,F28)</f>
        <v>327</v>
      </c>
      <c r="G16" s="4"/>
      <c r="H16" s="4"/>
    </row>
    <row r="17" spans="1:10" s="3" customFormat="1" ht="31.5" x14ac:dyDescent="0.25">
      <c r="A17" s="21"/>
      <c r="B17" s="21">
        <v>10</v>
      </c>
      <c r="C17" s="21">
        <v>0</v>
      </c>
      <c r="D17" s="23" t="s">
        <v>748</v>
      </c>
      <c r="E17" s="22" t="s">
        <v>637</v>
      </c>
      <c r="F17" s="23">
        <f>SUM(F18:F20)</f>
        <v>64</v>
      </c>
    </row>
    <row r="18" spans="1:10" x14ac:dyDescent="0.25">
      <c r="A18" s="10"/>
      <c r="B18" s="10"/>
      <c r="C18" s="10">
        <v>1</v>
      </c>
      <c r="D18" s="11" t="s">
        <v>12</v>
      </c>
      <c r="E18" s="11" t="s">
        <v>215</v>
      </c>
      <c r="F18" s="12">
        <v>1</v>
      </c>
    </row>
    <row r="19" spans="1:10" x14ac:dyDescent="0.25">
      <c r="A19" s="10"/>
      <c r="B19" s="10"/>
      <c r="C19" s="10">
        <v>2</v>
      </c>
      <c r="D19" s="11" t="s">
        <v>11</v>
      </c>
      <c r="E19" s="11" t="s">
        <v>216</v>
      </c>
      <c r="F19" s="12">
        <v>42</v>
      </c>
    </row>
    <row r="20" spans="1:10" x14ac:dyDescent="0.25">
      <c r="A20" s="10"/>
      <c r="B20" s="10"/>
      <c r="C20" s="10">
        <v>3</v>
      </c>
      <c r="D20" s="42" t="s">
        <v>835</v>
      </c>
      <c r="E20" s="40" t="s">
        <v>836</v>
      </c>
      <c r="F20" s="40">
        <v>21</v>
      </c>
    </row>
    <row r="21" spans="1:10" s="3" customFormat="1" ht="31.5" x14ac:dyDescent="0.25">
      <c r="A21" s="21"/>
      <c r="B21" s="21">
        <v>11</v>
      </c>
      <c r="C21" s="21">
        <v>0</v>
      </c>
      <c r="D21" s="22" t="s">
        <v>750</v>
      </c>
      <c r="E21" s="22" t="s">
        <v>639</v>
      </c>
      <c r="F21" s="23">
        <f>SUM(F22:F24)</f>
        <v>121</v>
      </c>
    </row>
    <row r="22" spans="1:10" x14ac:dyDescent="0.25">
      <c r="A22" s="10"/>
      <c r="B22" s="10"/>
      <c r="C22" s="10">
        <v>1</v>
      </c>
      <c r="D22" s="11" t="s">
        <v>751</v>
      </c>
      <c r="E22" s="11" t="s">
        <v>640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641</v>
      </c>
      <c r="E23" s="11" t="s">
        <v>642</v>
      </c>
      <c r="F23" s="12">
        <v>48</v>
      </c>
    </row>
    <row r="24" spans="1:10" x14ac:dyDescent="0.25">
      <c r="A24" s="10"/>
      <c r="B24" s="10"/>
      <c r="C24" s="10">
        <v>3</v>
      </c>
      <c r="D24" s="11" t="s">
        <v>730</v>
      </c>
      <c r="E24" s="11" t="s">
        <v>729</v>
      </c>
      <c r="F24" s="12">
        <v>72</v>
      </c>
    </row>
    <row r="25" spans="1:10" ht="15.75" x14ac:dyDescent="0.25">
      <c r="A25" s="21"/>
      <c r="B25" s="21">
        <v>12</v>
      </c>
      <c r="C25" s="21"/>
      <c r="D25" s="22" t="s">
        <v>731</v>
      </c>
      <c r="E25" s="22" t="s">
        <v>644</v>
      </c>
      <c r="F25" s="23">
        <f>SUM(F26:F27)</f>
        <v>79</v>
      </c>
      <c r="G25" s="3"/>
      <c r="H25" s="3"/>
      <c r="I25" s="3"/>
      <c r="J25" s="3"/>
    </row>
    <row r="26" spans="1:10" x14ac:dyDescent="0.25">
      <c r="A26" s="10"/>
      <c r="B26" s="10"/>
      <c r="C26" s="10">
        <v>0</v>
      </c>
      <c r="D26" s="11" t="s">
        <v>731</v>
      </c>
      <c r="E26" s="11" t="s">
        <v>644</v>
      </c>
      <c r="F26" s="12">
        <v>70</v>
      </c>
    </row>
    <row r="27" spans="1:10" s="31" customFormat="1" x14ac:dyDescent="0.25">
      <c r="A27" s="10"/>
      <c r="B27" s="10"/>
      <c r="C27" s="10">
        <v>1</v>
      </c>
      <c r="D27" s="11" t="s">
        <v>732</v>
      </c>
      <c r="E27" s="11" t="s">
        <v>645</v>
      </c>
      <c r="F27" s="12">
        <v>9</v>
      </c>
      <c r="G27"/>
      <c r="H27"/>
      <c r="I27"/>
      <c r="J27"/>
    </row>
    <row r="28" spans="1:10" s="3" customFormat="1" ht="31.5" x14ac:dyDescent="0.25">
      <c r="A28" s="21"/>
      <c r="B28" s="21">
        <v>13</v>
      </c>
      <c r="C28" s="21"/>
      <c r="D28" s="23" t="s">
        <v>752</v>
      </c>
      <c r="E28" s="22" t="s">
        <v>646</v>
      </c>
      <c r="F28" s="23">
        <f>SUM(F29:F30)</f>
        <v>63</v>
      </c>
    </row>
    <row r="29" spans="1:10" ht="30" x14ac:dyDescent="0.25">
      <c r="A29" s="10"/>
      <c r="B29" s="10"/>
      <c r="C29" s="10">
        <v>0</v>
      </c>
      <c r="D29" s="11" t="s">
        <v>752</v>
      </c>
      <c r="E29" s="11" t="s">
        <v>646</v>
      </c>
      <c r="F29" s="12">
        <v>51</v>
      </c>
    </row>
    <row r="30" spans="1:10" x14ac:dyDescent="0.25">
      <c r="A30" s="10"/>
      <c r="B30" s="10"/>
      <c r="C30" s="10">
        <v>1</v>
      </c>
      <c r="D30" s="11" t="s">
        <v>753</v>
      </c>
      <c r="E30" s="11" t="s">
        <v>647</v>
      </c>
      <c r="F30" s="12">
        <v>12</v>
      </c>
    </row>
    <row r="31" spans="1:10" s="3" customFormat="1" ht="15.75" x14ac:dyDescent="0.25">
      <c r="A31" s="10"/>
      <c r="B31" s="10"/>
      <c r="C31" s="10"/>
      <c r="D31" s="11"/>
      <c r="E31" s="11"/>
      <c r="F31" s="12"/>
      <c r="G31"/>
      <c r="H31"/>
      <c r="I31"/>
      <c r="J31"/>
    </row>
    <row r="32" spans="1:10" s="3" customFormat="1" ht="15.75" x14ac:dyDescent="0.25">
      <c r="A32" s="21"/>
      <c r="B32" s="21"/>
      <c r="C32" s="21"/>
      <c r="D32" s="22"/>
      <c r="E32" s="22"/>
      <c r="F32" s="23"/>
    </row>
    <row r="33" spans="1:10" s="4" customFormat="1" ht="37.5" x14ac:dyDescent="0.3">
      <c r="A33" s="17">
        <v>3</v>
      </c>
      <c r="B33" s="17"/>
      <c r="C33" s="17"/>
      <c r="D33" s="19" t="s">
        <v>754</v>
      </c>
      <c r="E33" s="19" t="s">
        <v>733</v>
      </c>
      <c r="F33" s="20">
        <f>SUM(F34,F38,F41,F45,F46,F47)</f>
        <v>295</v>
      </c>
    </row>
    <row r="34" spans="1:10" s="3" customFormat="1" ht="47.25" x14ac:dyDescent="0.25">
      <c r="A34" s="21"/>
      <c r="B34" s="21">
        <v>20</v>
      </c>
      <c r="C34" s="21"/>
      <c r="D34" s="22" t="s">
        <v>755</v>
      </c>
      <c r="E34" s="22" t="s">
        <v>649</v>
      </c>
      <c r="F34" s="23">
        <f>SUM(F35:F37)</f>
        <v>62</v>
      </c>
    </row>
    <row r="35" spans="1:10" ht="45" x14ac:dyDescent="0.25">
      <c r="A35" s="10"/>
      <c r="B35" s="10"/>
      <c r="C35" s="10">
        <v>0</v>
      </c>
      <c r="D35" s="11" t="s">
        <v>827</v>
      </c>
      <c r="E35" s="11" t="s">
        <v>649</v>
      </c>
      <c r="F35" s="12">
        <v>40</v>
      </c>
    </row>
    <row r="36" spans="1:10" x14ac:dyDescent="0.25">
      <c r="A36" s="10"/>
      <c r="B36" s="10"/>
      <c r="C36" s="10">
        <v>1</v>
      </c>
      <c r="D36" s="11" t="s">
        <v>756</v>
      </c>
      <c r="E36" s="11" t="s">
        <v>651</v>
      </c>
      <c r="F36" s="11">
        <v>12</v>
      </c>
    </row>
    <row r="37" spans="1:10" x14ac:dyDescent="0.25">
      <c r="A37" s="10"/>
      <c r="B37" s="10"/>
      <c r="C37" s="10">
        <v>2</v>
      </c>
      <c r="D37" s="11" t="s">
        <v>757</v>
      </c>
      <c r="E37" s="11" t="s">
        <v>650</v>
      </c>
      <c r="F37" s="12">
        <v>10</v>
      </c>
    </row>
    <row r="38" spans="1:10" s="3" customFormat="1" ht="15.75" x14ac:dyDescent="0.25">
      <c r="A38" s="21"/>
      <c r="B38" s="21">
        <v>21</v>
      </c>
      <c r="C38" s="21"/>
      <c r="D38" s="22" t="s">
        <v>38</v>
      </c>
      <c r="E38" s="22" t="s">
        <v>652</v>
      </c>
      <c r="F38" s="23">
        <f>SUM(F39:F40)</f>
        <v>62</v>
      </c>
    </row>
    <row r="39" spans="1:10" x14ac:dyDescent="0.25">
      <c r="A39" s="10"/>
      <c r="B39" s="10"/>
      <c r="C39" s="10">
        <v>0</v>
      </c>
      <c r="D39" s="11" t="s">
        <v>38</v>
      </c>
      <c r="E39" s="11" t="s">
        <v>652</v>
      </c>
      <c r="F39" s="11">
        <v>46</v>
      </c>
    </row>
    <row r="40" spans="1:10" x14ac:dyDescent="0.25">
      <c r="A40" s="10"/>
      <c r="B40" s="10"/>
      <c r="C40" s="10">
        <v>1</v>
      </c>
      <c r="D40" s="11" t="s">
        <v>758</v>
      </c>
      <c r="E40" s="11" t="s">
        <v>512</v>
      </c>
      <c r="F40" s="12">
        <v>16</v>
      </c>
    </row>
    <row r="41" spans="1:10" ht="31.5" x14ac:dyDescent="0.25">
      <c r="A41" s="21"/>
      <c r="B41" s="21">
        <v>22</v>
      </c>
      <c r="C41" s="21"/>
      <c r="D41" s="22" t="s">
        <v>759</v>
      </c>
      <c r="E41" s="22" t="s">
        <v>653</v>
      </c>
      <c r="F41" s="23">
        <f>SUM(F42:F44)</f>
        <v>92</v>
      </c>
      <c r="G41" s="3"/>
      <c r="H41" s="3"/>
      <c r="I41" s="3"/>
      <c r="J41" s="3"/>
    </row>
    <row r="42" spans="1:10" ht="30" x14ac:dyDescent="0.25">
      <c r="A42" s="10"/>
      <c r="B42" s="10"/>
      <c r="C42" s="10">
        <v>0</v>
      </c>
      <c r="D42" s="11" t="s">
        <v>759</v>
      </c>
      <c r="E42" s="11" t="s">
        <v>654</v>
      </c>
      <c r="F42" s="12">
        <v>51</v>
      </c>
    </row>
    <row r="43" spans="1:10" x14ac:dyDescent="0.25">
      <c r="A43" s="10"/>
      <c r="B43" s="10"/>
      <c r="C43" s="10">
        <v>1</v>
      </c>
      <c r="D43" s="11" t="s">
        <v>514</v>
      </c>
      <c r="E43" s="11" t="s">
        <v>853</v>
      </c>
      <c r="F43" s="12">
        <v>19</v>
      </c>
    </row>
    <row r="44" spans="1:10" s="6" customFormat="1" ht="18.75" x14ac:dyDescent="0.3">
      <c r="A44" s="10"/>
      <c r="B44" s="10"/>
      <c r="C44" s="10">
        <v>2</v>
      </c>
      <c r="D44" s="11" t="s">
        <v>53</v>
      </c>
      <c r="E44" s="11" t="s">
        <v>250</v>
      </c>
      <c r="F44" s="12">
        <v>22</v>
      </c>
      <c r="G44"/>
      <c r="H44"/>
      <c r="I44"/>
      <c r="J44"/>
    </row>
    <row r="45" spans="1:10" s="3" customFormat="1" ht="31.5" x14ac:dyDescent="0.25">
      <c r="A45" s="21"/>
      <c r="B45" s="21">
        <v>23</v>
      </c>
      <c r="C45" s="21">
        <v>0</v>
      </c>
      <c r="D45" s="22" t="s">
        <v>760</v>
      </c>
      <c r="E45" s="22" t="s">
        <v>655</v>
      </c>
      <c r="F45" s="23">
        <v>35</v>
      </c>
    </row>
    <row r="46" spans="1:10" s="3" customFormat="1" ht="31.5" x14ac:dyDescent="0.25">
      <c r="A46" s="21"/>
      <c r="B46" s="21">
        <v>24</v>
      </c>
      <c r="C46" s="21">
        <v>0</v>
      </c>
      <c r="D46" s="22" t="s">
        <v>761</v>
      </c>
      <c r="E46" s="22" t="s">
        <v>656</v>
      </c>
      <c r="F46" s="23">
        <v>29</v>
      </c>
    </row>
    <row r="47" spans="1:10" s="3" customFormat="1" ht="31.5" x14ac:dyDescent="0.25">
      <c r="A47" s="21"/>
      <c r="B47" s="21">
        <v>25</v>
      </c>
      <c r="C47" s="21">
        <v>0</v>
      </c>
      <c r="D47" s="22" t="s">
        <v>762</v>
      </c>
      <c r="E47" s="22" t="s">
        <v>657</v>
      </c>
      <c r="F47" s="23">
        <v>15</v>
      </c>
    </row>
    <row r="48" spans="1:10" s="3" customFormat="1" ht="15.75" x14ac:dyDescent="0.25">
      <c r="A48" s="21"/>
      <c r="B48" s="21"/>
      <c r="C48" s="21"/>
      <c r="D48" s="22"/>
      <c r="E48" s="22"/>
      <c r="F48" s="23"/>
    </row>
    <row r="49" spans="1:10" ht="18.75" x14ac:dyDescent="0.3">
      <c r="A49" s="17"/>
      <c r="B49" s="18"/>
      <c r="C49" s="18"/>
      <c r="D49" s="19"/>
      <c r="E49" s="19"/>
      <c r="F49" s="20"/>
      <c r="G49" s="6"/>
      <c r="H49" s="6"/>
      <c r="I49" s="6"/>
      <c r="J49" s="6"/>
    </row>
    <row r="50" spans="1:10" s="6" customFormat="1" ht="37.5" x14ac:dyDescent="0.3">
      <c r="A50" s="17">
        <v>4</v>
      </c>
      <c r="B50" s="17"/>
      <c r="C50" s="17"/>
      <c r="D50" s="19" t="s">
        <v>734</v>
      </c>
      <c r="E50" s="19" t="s">
        <v>658</v>
      </c>
      <c r="F50" s="20">
        <f>SUM(F51,F52,F55,F56)</f>
        <v>58</v>
      </c>
      <c r="G50" s="4"/>
      <c r="H50" s="4"/>
      <c r="I50" s="4"/>
      <c r="J50" s="4"/>
    </row>
    <row r="51" spans="1:10" s="3" customFormat="1" ht="15.75" x14ac:dyDescent="0.25">
      <c r="A51" s="21"/>
      <c r="B51" s="21">
        <v>30</v>
      </c>
      <c r="C51" s="21">
        <v>0</v>
      </c>
      <c r="D51" s="22" t="s">
        <v>763</v>
      </c>
      <c r="E51" s="22" t="s">
        <v>659</v>
      </c>
      <c r="F51" s="23">
        <v>3</v>
      </c>
    </row>
    <row r="52" spans="1:10" s="3" customFormat="1" ht="31.5" x14ac:dyDescent="0.25">
      <c r="A52" s="21"/>
      <c r="B52" s="21">
        <v>31</v>
      </c>
      <c r="C52" s="21"/>
      <c r="D52" s="22" t="s">
        <v>764</v>
      </c>
      <c r="E52" s="22" t="s">
        <v>660</v>
      </c>
      <c r="F52" s="23">
        <f>SUM(F53:F54)</f>
        <v>28</v>
      </c>
    </row>
    <row r="53" spans="1:10" s="31" customFormat="1" ht="30" x14ac:dyDescent="0.25">
      <c r="A53" s="10"/>
      <c r="B53" s="10"/>
      <c r="C53" s="10">
        <v>0</v>
      </c>
      <c r="D53" s="11" t="s">
        <v>764</v>
      </c>
      <c r="E53" s="11" t="s">
        <v>660</v>
      </c>
      <c r="F53" s="12">
        <v>20</v>
      </c>
      <c r="G53"/>
      <c r="H53"/>
      <c r="I53"/>
      <c r="J53"/>
    </row>
    <row r="54" spans="1:10" x14ac:dyDescent="0.25">
      <c r="A54" s="10"/>
      <c r="B54" s="10"/>
      <c r="C54" s="10">
        <v>1</v>
      </c>
      <c r="D54" s="11" t="s">
        <v>765</v>
      </c>
      <c r="E54" s="11" t="s">
        <v>301</v>
      </c>
      <c r="F54" s="12">
        <v>8</v>
      </c>
    </row>
    <row r="55" spans="1:10" s="3" customFormat="1" ht="15.75" x14ac:dyDescent="0.25">
      <c r="A55" s="21"/>
      <c r="B55" s="21">
        <v>32</v>
      </c>
      <c r="C55" s="21">
        <v>0</v>
      </c>
      <c r="D55" s="22" t="s">
        <v>766</v>
      </c>
      <c r="E55" s="22" t="s">
        <v>665</v>
      </c>
      <c r="F55" s="23">
        <v>12</v>
      </c>
    </row>
    <row r="56" spans="1:10" ht="15.75" x14ac:dyDescent="0.25">
      <c r="A56" s="21"/>
      <c r="B56" s="21">
        <v>33</v>
      </c>
      <c r="C56" s="21">
        <v>0</v>
      </c>
      <c r="D56" s="22" t="s">
        <v>767</v>
      </c>
      <c r="E56" s="22" t="s">
        <v>661</v>
      </c>
      <c r="F56" s="23">
        <v>15</v>
      </c>
      <c r="G56" s="3"/>
      <c r="H56" s="3"/>
      <c r="I56" s="3"/>
      <c r="J56" s="3"/>
    </row>
    <row r="57" spans="1:10" ht="15.75" x14ac:dyDescent="0.25">
      <c r="A57" s="21"/>
      <c r="B57" s="21"/>
      <c r="C57" s="21"/>
      <c r="D57" s="22"/>
      <c r="E57" s="22"/>
      <c r="F57" s="23"/>
      <c r="G57" s="3"/>
      <c r="H57" s="3"/>
      <c r="I57" s="3"/>
      <c r="J57" s="3"/>
    </row>
    <row r="58" spans="1:10" s="3" customFormat="1" ht="15.75" x14ac:dyDescent="0.25">
      <c r="A58" s="21"/>
      <c r="B58" s="21"/>
      <c r="C58" s="21"/>
      <c r="D58" s="22"/>
      <c r="E58" s="22"/>
      <c r="F58" s="23"/>
    </row>
    <row r="59" spans="1:10" s="4" customFormat="1" ht="18.75" x14ac:dyDescent="0.3">
      <c r="A59" s="17">
        <v>5</v>
      </c>
      <c r="B59" s="17"/>
      <c r="C59" s="17"/>
      <c r="D59" s="19" t="s">
        <v>65</v>
      </c>
      <c r="E59" s="19" t="s">
        <v>262</v>
      </c>
      <c r="F59" s="20">
        <f>SUM(F60:F65)</f>
        <v>165</v>
      </c>
    </row>
    <row r="60" spans="1:10" s="3" customFormat="1" ht="15.75" x14ac:dyDescent="0.25">
      <c r="A60" s="21"/>
      <c r="B60" s="21">
        <v>40</v>
      </c>
      <c r="C60" s="21">
        <v>0</v>
      </c>
      <c r="D60" s="22" t="s">
        <v>763</v>
      </c>
      <c r="E60" s="22" t="s">
        <v>662</v>
      </c>
      <c r="F60" s="23">
        <v>3</v>
      </c>
    </row>
    <row r="61" spans="1:10" s="3" customFormat="1" ht="31.5" x14ac:dyDescent="0.25">
      <c r="A61" s="21"/>
      <c r="B61" s="21">
        <v>41</v>
      </c>
      <c r="C61" s="21">
        <v>0</v>
      </c>
      <c r="D61" s="22" t="s">
        <v>768</v>
      </c>
      <c r="E61" s="22" t="s">
        <v>663</v>
      </c>
      <c r="F61" s="23">
        <v>93</v>
      </c>
    </row>
    <row r="62" spans="1:10" s="3" customFormat="1" ht="31.5" x14ac:dyDescent="0.25">
      <c r="A62" s="21"/>
      <c r="B62" s="21">
        <v>42</v>
      </c>
      <c r="C62" s="21">
        <v>0</v>
      </c>
      <c r="D62" s="22" t="s">
        <v>66</v>
      </c>
      <c r="E62" s="22" t="s">
        <v>460</v>
      </c>
      <c r="F62" s="23">
        <v>41</v>
      </c>
    </row>
    <row r="63" spans="1:10" s="3" customFormat="1" ht="28.5" customHeight="1" x14ac:dyDescent="0.25">
      <c r="A63" s="21"/>
      <c r="B63" s="21">
        <v>43</v>
      </c>
      <c r="C63" s="21">
        <v>0</v>
      </c>
      <c r="D63" s="22" t="s">
        <v>769</v>
      </c>
      <c r="E63" s="22" t="s">
        <v>664</v>
      </c>
      <c r="F63" s="23">
        <v>11</v>
      </c>
    </row>
    <row r="64" spans="1:10" s="3" customFormat="1" ht="15.75" customHeight="1" x14ac:dyDescent="0.25">
      <c r="A64" s="21"/>
      <c r="B64" s="21">
        <v>44</v>
      </c>
      <c r="C64" s="21">
        <v>0</v>
      </c>
      <c r="D64" s="22" t="s">
        <v>182</v>
      </c>
      <c r="E64" s="22" t="s">
        <v>373</v>
      </c>
      <c r="F64" s="23">
        <v>10</v>
      </c>
    </row>
    <row r="65" spans="1:10" s="32" customFormat="1" ht="15.75" x14ac:dyDescent="0.25">
      <c r="A65" s="21"/>
      <c r="B65" s="21">
        <v>45</v>
      </c>
      <c r="C65" s="21">
        <v>0</v>
      </c>
      <c r="D65" s="22" t="s">
        <v>770</v>
      </c>
      <c r="E65" s="22" t="s">
        <v>666</v>
      </c>
      <c r="F65" s="23">
        <v>7</v>
      </c>
      <c r="G65" s="3"/>
      <c r="H65" s="3"/>
      <c r="I65" s="3"/>
      <c r="J65" s="3"/>
    </row>
    <row r="66" spans="1:10" s="3" customFormat="1" ht="15.75" x14ac:dyDescent="0.25">
      <c r="A66" s="10"/>
      <c r="B66" s="10"/>
      <c r="C66" s="10"/>
      <c r="D66" s="11"/>
      <c r="E66" s="11"/>
      <c r="F66" s="12"/>
      <c r="G66"/>
      <c r="H66"/>
      <c r="I66"/>
      <c r="J66"/>
    </row>
    <row r="67" spans="1:10" s="3" customFormat="1" ht="18.75" x14ac:dyDescent="0.3">
      <c r="A67" s="17"/>
      <c r="B67" s="18"/>
      <c r="C67" s="18"/>
      <c r="D67" s="19"/>
      <c r="E67" s="19"/>
      <c r="F67" s="20"/>
      <c r="G67" s="6"/>
      <c r="H67" s="6"/>
      <c r="I67" s="6"/>
      <c r="J67" s="6"/>
    </row>
    <row r="68" spans="1:10" s="4" customFormat="1" ht="18.75" x14ac:dyDescent="0.3">
      <c r="A68" s="17">
        <v>6</v>
      </c>
      <c r="B68" s="17"/>
      <c r="C68" s="17"/>
      <c r="D68" s="19" t="s">
        <v>73</v>
      </c>
      <c r="E68" s="19" t="s">
        <v>266</v>
      </c>
      <c r="F68" s="20">
        <f>SUM(F69:F74)</f>
        <v>207</v>
      </c>
    </row>
    <row r="69" spans="1:10" s="3" customFormat="1" ht="15.75" x14ac:dyDescent="0.25">
      <c r="A69" s="21"/>
      <c r="B69" s="21">
        <v>50</v>
      </c>
      <c r="C69" s="21">
        <v>0</v>
      </c>
      <c r="D69" s="22" t="s">
        <v>157</v>
      </c>
      <c r="E69" s="22" t="s">
        <v>667</v>
      </c>
      <c r="F69" s="23">
        <v>23</v>
      </c>
    </row>
    <row r="70" spans="1:10" s="3" customFormat="1" ht="15.75" x14ac:dyDescent="0.25">
      <c r="A70" s="21"/>
      <c r="B70" s="21">
        <v>51</v>
      </c>
      <c r="C70" s="21">
        <v>0</v>
      </c>
      <c r="D70" s="22" t="s">
        <v>771</v>
      </c>
      <c r="E70" s="22" t="s">
        <v>668</v>
      </c>
      <c r="F70" s="23">
        <v>41</v>
      </c>
    </row>
    <row r="71" spans="1:10" s="3" customFormat="1" ht="15.75" x14ac:dyDescent="0.25">
      <c r="A71" s="21"/>
      <c r="B71" s="21">
        <v>52</v>
      </c>
      <c r="C71" s="21">
        <v>0</v>
      </c>
      <c r="D71" s="22" t="s">
        <v>772</v>
      </c>
      <c r="E71" s="22" t="s">
        <v>669</v>
      </c>
      <c r="F71" s="23">
        <v>55</v>
      </c>
    </row>
    <row r="72" spans="1:10" s="3" customFormat="1" ht="15.75" x14ac:dyDescent="0.25">
      <c r="A72" s="21"/>
      <c r="B72" s="21">
        <v>53</v>
      </c>
      <c r="C72" s="21">
        <v>0</v>
      </c>
      <c r="D72" s="22" t="s">
        <v>525</v>
      </c>
      <c r="E72" s="22" t="s">
        <v>670</v>
      </c>
      <c r="F72" s="23">
        <v>29</v>
      </c>
    </row>
    <row r="73" spans="1:10" s="3" customFormat="1" ht="15.75" x14ac:dyDescent="0.25">
      <c r="A73" s="21"/>
      <c r="B73" s="21">
        <v>54</v>
      </c>
      <c r="C73" s="21">
        <v>0</v>
      </c>
      <c r="D73" s="22" t="s">
        <v>774</v>
      </c>
      <c r="E73" s="22" t="s">
        <v>671</v>
      </c>
      <c r="F73" s="23">
        <v>38</v>
      </c>
    </row>
    <row r="74" spans="1:10" s="3" customFormat="1" ht="15.75" x14ac:dyDescent="0.25">
      <c r="A74" s="21"/>
      <c r="B74" s="21">
        <v>55</v>
      </c>
      <c r="C74" s="21">
        <v>0</v>
      </c>
      <c r="D74" s="22" t="s">
        <v>773</v>
      </c>
      <c r="E74" s="22" t="s">
        <v>672</v>
      </c>
      <c r="F74" s="23">
        <v>21</v>
      </c>
    </row>
    <row r="75" spans="1:10" s="3" customFormat="1" ht="15.75" x14ac:dyDescent="0.25">
      <c r="A75" s="21"/>
      <c r="B75" s="21"/>
      <c r="C75" s="21"/>
      <c r="D75" s="22"/>
      <c r="E75" s="22"/>
      <c r="F75" s="23"/>
    </row>
    <row r="76" spans="1:10" s="3" customFormat="1" ht="15.75" x14ac:dyDescent="0.25">
      <c r="A76" s="21"/>
      <c r="B76" s="21"/>
      <c r="C76" s="21"/>
      <c r="D76" s="22"/>
      <c r="E76" s="22"/>
      <c r="F76" s="23"/>
    </row>
    <row r="77" spans="1:10" s="4" customFormat="1" ht="18.75" x14ac:dyDescent="0.3">
      <c r="A77" s="17">
        <v>7</v>
      </c>
      <c r="B77" s="17"/>
      <c r="C77" s="17"/>
      <c r="D77" s="19" t="s">
        <v>83</v>
      </c>
      <c r="E77" s="19" t="s">
        <v>281</v>
      </c>
      <c r="F77" s="20">
        <f>SUM(F78,F79,F83,F84,F85,F86,F90,F91,F92)</f>
        <v>322</v>
      </c>
    </row>
    <row r="78" spans="1:10" s="3" customFormat="1" ht="31.5" x14ac:dyDescent="0.25">
      <c r="A78" s="21"/>
      <c r="B78" s="21">
        <v>60</v>
      </c>
      <c r="C78" s="21">
        <v>0</v>
      </c>
      <c r="D78" s="22" t="s">
        <v>775</v>
      </c>
      <c r="E78" s="22" t="s">
        <v>673</v>
      </c>
      <c r="F78" s="23">
        <v>15</v>
      </c>
    </row>
    <row r="79" spans="1:10" s="3" customFormat="1" ht="15.75" x14ac:dyDescent="0.25">
      <c r="A79" s="21"/>
      <c r="B79" s="21">
        <v>61</v>
      </c>
      <c r="C79" s="21"/>
      <c r="D79" s="22" t="s">
        <v>776</v>
      </c>
      <c r="E79" s="22" t="s">
        <v>674</v>
      </c>
      <c r="F79" s="23">
        <f>SUM(F80:F82)</f>
        <v>31</v>
      </c>
    </row>
    <row r="80" spans="1:10" x14ac:dyDescent="0.25">
      <c r="A80" s="10"/>
      <c r="B80" s="10"/>
      <c r="C80" s="10">
        <v>0</v>
      </c>
      <c r="D80" s="11" t="s">
        <v>776</v>
      </c>
      <c r="E80" s="11" t="s">
        <v>674</v>
      </c>
      <c r="F80" s="12">
        <v>8</v>
      </c>
    </row>
    <row r="81" spans="1:10" x14ac:dyDescent="0.25">
      <c r="A81" s="10"/>
      <c r="B81" s="10"/>
      <c r="C81" s="10">
        <v>1</v>
      </c>
      <c r="D81" s="11" t="s">
        <v>824</v>
      </c>
      <c r="E81" s="11" t="s">
        <v>675</v>
      </c>
      <c r="F81" s="12">
        <v>12</v>
      </c>
    </row>
    <row r="82" spans="1:10" x14ac:dyDescent="0.25">
      <c r="A82" s="10"/>
      <c r="B82" s="10"/>
      <c r="C82" s="10">
        <v>2</v>
      </c>
      <c r="D82" s="11" t="s">
        <v>189</v>
      </c>
      <c r="E82" s="11" t="s">
        <v>308</v>
      </c>
      <c r="F82" s="12">
        <v>11</v>
      </c>
    </row>
    <row r="83" spans="1:10" s="3" customFormat="1" ht="15.75" x14ac:dyDescent="0.25">
      <c r="A83" s="21"/>
      <c r="B83" s="21">
        <v>62</v>
      </c>
      <c r="C83" s="21">
        <v>0</v>
      </c>
      <c r="D83" s="22" t="s">
        <v>93</v>
      </c>
      <c r="E83" s="22" t="s">
        <v>676</v>
      </c>
      <c r="F83" s="23">
        <v>17</v>
      </c>
    </row>
    <row r="84" spans="1:10" s="3" customFormat="1" ht="15.75" x14ac:dyDescent="0.25">
      <c r="A84" s="21"/>
      <c r="B84" s="21">
        <v>63</v>
      </c>
      <c r="C84" s="21">
        <v>0</v>
      </c>
      <c r="D84" s="22" t="s">
        <v>777</v>
      </c>
      <c r="E84" s="22" t="s">
        <v>677</v>
      </c>
      <c r="F84" s="23">
        <v>48</v>
      </c>
    </row>
    <row r="85" spans="1:10" s="3" customFormat="1" ht="15.75" x14ac:dyDescent="0.25">
      <c r="A85" s="21"/>
      <c r="B85" s="21">
        <v>64</v>
      </c>
      <c r="C85" s="21">
        <v>0</v>
      </c>
      <c r="D85" s="22" t="s">
        <v>778</v>
      </c>
      <c r="E85" s="22" t="s">
        <v>678</v>
      </c>
      <c r="F85" s="23">
        <v>52</v>
      </c>
    </row>
    <row r="86" spans="1:10" s="3" customFormat="1" ht="15.75" x14ac:dyDescent="0.25">
      <c r="A86" s="21"/>
      <c r="B86" s="21">
        <v>65</v>
      </c>
      <c r="C86" s="21"/>
      <c r="D86" s="22" t="s">
        <v>779</v>
      </c>
      <c r="E86" s="22" t="s">
        <v>679</v>
      </c>
      <c r="F86" s="22">
        <f>SUM(F87:F89)</f>
        <v>36</v>
      </c>
    </row>
    <row r="87" spans="1:10" x14ac:dyDescent="0.25">
      <c r="A87" s="10"/>
      <c r="B87" s="10"/>
      <c r="C87" s="10">
        <v>0</v>
      </c>
      <c r="D87" s="11" t="s">
        <v>779</v>
      </c>
      <c r="E87" s="11" t="s">
        <v>679</v>
      </c>
      <c r="F87" s="12">
        <v>12</v>
      </c>
    </row>
    <row r="88" spans="1:10" x14ac:dyDescent="0.25">
      <c r="A88" s="10"/>
      <c r="B88" s="10"/>
      <c r="C88" s="10">
        <v>1</v>
      </c>
      <c r="D88" s="11" t="s">
        <v>781</v>
      </c>
      <c r="E88" s="11" t="s">
        <v>623</v>
      </c>
      <c r="F88" s="12">
        <v>4</v>
      </c>
    </row>
    <row r="89" spans="1:10" x14ac:dyDescent="0.25">
      <c r="A89" s="10"/>
      <c r="B89" s="10"/>
      <c r="C89" s="10">
        <v>2</v>
      </c>
      <c r="D89" s="11" t="s">
        <v>102</v>
      </c>
      <c r="E89" s="11" t="s">
        <v>680</v>
      </c>
      <c r="F89" s="12">
        <v>20</v>
      </c>
    </row>
    <row r="90" spans="1:10" s="3" customFormat="1" ht="31.5" x14ac:dyDescent="0.25">
      <c r="A90" s="21"/>
      <c r="B90" s="21">
        <v>66</v>
      </c>
      <c r="C90" s="21">
        <v>0</v>
      </c>
      <c r="D90" s="22" t="s">
        <v>400</v>
      </c>
      <c r="E90" s="22" t="s">
        <v>291</v>
      </c>
      <c r="F90" s="23">
        <v>44</v>
      </c>
    </row>
    <row r="91" spans="1:10" s="3" customFormat="1" ht="15.75" x14ac:dyDescent="0.25">
      <c r="A91" s="21"/>
      <c r="B91" s="21">
        <v>67</v>
      </c>
      <c r="C91" s="21">
        <v>0</v>
      </c>
      <c r="D91" s="22" t="s">
        <v>617</v>
      </c>
      <c r="E91" s="22" t="s">
        <v>616</v>
      </c>
      <c r="F91" s="23">
        <v>29</v>
      </c>
    </row>
    <row r="92" spans="1:10" s="3" customFormat="1" ht="31.5" x14ac:dyDescent="0.25">
      <c r="A92" s="21"/>
      <c r="B92" s="21">
        <v>68</v>
      </c>
      <c r="C92" s="21">
        <v>0</v>
      </c>
      <c r="D92" s="22" t="s">
        <v>782</v>
      </c>
      <c r="E92" s="22" t="s">
        <v>682</v>
      </c>
      <c r="F92" s="23">
        <v>50</v>
      </c>
    </row>
    <row r="93" spans="1:10" ht="15.75" x14ac:dyDescent="0.25">
      <c r="A93" s="21"/>
      <c r="B93" s="21"/>
      <c r="C93" s="21"/>
      <c r="D93" s="22"/>
      <c r="E93" s="22"/>
      <c r="F93" s="23"/>
      <c r="G93" s="3"/>
      <c r="H93" s="3"/>
      <c r="I93" s="3"/>
      <c r="J93" s="3"/>
    </row>
    <row r="94" spans="1:10" ht="15.75" x14ac:dyDescent="0.25">
      <c r="A94" s="21"/>
      <c r="B94" s="21"/>
      <c r="C94" s="21"/>
      <c r="D94" s="22"/>
      <c r="E94" s="22"/>
      <c r="F94" s="23"/>
      <c r="G94" s="3"/>
      <c r="H94" s="3"/>
      <c r="I94" s="3"/>
      <c r="J94" s="3"/>
    </row>
    <row r="95" spans="1:10" s="4" customFormat="1" ht="18.75" x14ac:dyDescent="0.3">
      <c r="A95" s="17">
        <v>8</v>
      </c>
      <c r="B95" s="17"/>
      <c r="C95" s="17"/>
      <c r="D95" s="19" t="s">
        <v>783</v>
      </c>
      <c r="E95" s="19" t="s">
        <v>683</v>
      </c>
      <c r="F95" s="20">
        <f>SUM(F96,F97,F98,F110,F116,F117,F118,F121,F122)</f>
        <v>460</v>
      </c>
    </row>
    <row r="96" spans="1:10" s="3" customFormat="1" ht="15.75" x14ac:dyDescent="0.25">
      <c r="A96" s="21"/>
      <c r="B96" s="21">
        <v>70</v>
      </c>
      <c r="C96" s="21">
        <v>0</v>
      </c>
      <c r="D96" s="22" t="s">
        <v>784</v>
      </c>
      <c r="E96" s="22" t="s">
        <v>684</v>
      </c>
      <c r="F96" s="23">
        <v>26</v>
      </c>
    </row>
    <row r="97" spans="1:6" s="3" customFormat="1" ht="15.75" x14ac:dyDescent="0.25">
      <c r="A97" s="21"/>
      <c r="B97" s="21">
        <v>71</v>
      </c>
      <c r="C97" s="21">
        <v>0</v>
      </c>
      <c r="D97" s="22" t="s">
        <v>125</v>
      </c>
      <c r="E97" s="22" t="s">
        <v>316</v>
      </c>
      <c r="F97" s="23">
        <v>38</v>
      </c>
    </row>
    <row r="98" spans="1:6" s="3" customFormat="1" ht="15.75" x14ac:dyDescent="0.25">
      <c r="A98" s="21"/>
      <c r="B98" s="21">
        <v>72</v>
      </c>
      <c r="C98" s="21">
        <v>0</v>
      </c>
      <c r="D98" s="22" t="s">
        <v>104</v>
      </c>
      <c r="E98" s="22" t="s">
        <v>297</v>
      </c>
      <c r="F98" s="23">
        <f>SUM(F99:F109)</f>
        <v>188</v>
      </c>
    </row>
    <row r="99" spans="1:6" x14ac:dyDescent="0.25">
      <c r="A99" s="10"/>
      <c r="B99" s="10"/>
      <c r="C99" s="10">
        <v>1</v>
      </c>
      <c r="D99" s="11" t="s">
        <v>157</v>
      </c>
      <c r="E99" s="11" t="s">
        <v>667</v>
      </c>
      <c r="F99" s="12">
        <v>27</v>
      </c>
    </row>
    <row r="100" spans="1:6" x14ac:dyDescent="0.25">
      <c r="A100" s="10"/>
      <c r="B100" s="10"/>
      <c r="C100" s="10">
        <v>2</v>
      </c>
      <c r="D100" s="11" t="s">
        <v>106</v>
      </c>
      <c r="E100" s="11" t="s">
        <v>690</v>
      </c>
      <c r="F100" s="11">
        <v>26</v>
      </c>
    </row>
    <row r="101" spans="1:6" x14ac:dyDescent="0.25">
      <c r="A101" s="10"/>
      <c r="B101" s="10"/>
      <c r="C101" s="10">
        <v>3</v>
      </c>
      <c r="D101" s="11" t="s">
        <v>785</v>
      </c>
      <c r="E101" s="11" t="s">
        <v>691</v>
      </c>
      <c r="F101" s="12">
        <v>8</v>
      </c>
    </row>
    <row r="102" spans="1:6" x14ac:dyDescent="0.25">
      <c r="A102" s="10"/>
      <c r="B102" s="10"/>
      <c r="C102" s="10">
        <v>4</v>
      </c>
      <c r="D102" s="11" t="s">
        <v>110</v>
      </c>
      <c r="E102" s="11" t="s">
        <v>303</v>
      </c>
      <c r="F102" s="12">
        <v>7</v>
      </c>
    </row>
    <row r="103" spans="1:6" x14ac:dyDescent="0.25">
      <c r="A103" s="10"/>
      <c r="B103" s="10"/>
      <c r="C103" s="10">
        <v>5</v>
      </c>
      <c r="D103" s="11" t="s">
        <v>786</v>
      </c>
      <c r="E103" s="11" t="s">
        <v>685</v>
      </c>
      <c r="F103" s="12">
        <v>7</v>
      </c>
    </row>
    <row r="104" spans="1:6" x14ac:dyDescent="0.25">
      <c r="A104" s="10"/>
      <c r="B104" s="10"/>
      <c r="C104" s="10">
        <v>6</v>
      </c>
      <c r="D104" s="11" t="s">
        <v>113</v>
      </c>
      <c r="E104" s="11" t="s">
        <v>686</v>
      </c>
      <c r="F104" s="12">
        <v>26</v>
      </c>
    </row>
    <row r="105" spans="1:6" x14ac:dyDescent="0.25">
      <c r="A105" s="10"/>
      <c r="B105" s="10"/>
      <c r="C105" s="10">
        <v>7</v>
      </c>
      <c r="D105" s="11" t="s">
        <v>118</v>
      </c>
      <c r="E105" s="11" t="s">
        <v>692</v>
      </c>
      <c r="F105" s="12">
        <v>9</v>
      </c>
    </row>
    <row r="106" spans="1:6" x14ac:dyDescent="0.25">
      <c r="A106" s="10"/>
      <c r="B106" s="10"/>
      <c r="C106" s="10">
        <v>8</v>
      </c>
      <c r="D106" s="11" t="s">
        <v>787</v>
      </c>
      <c r="E106" s="11" t="s">
        <v>693</v>
      </c>
      <c r="F106" s="12">
        <v>28</v>
      </c>
    </row>
    <row r="107" spans="1:6" x14ac:dyDescent="0.25">
      <c r="A107" s="10"/>
      <c r="B107" s="10"/>
      <c r="C107" s="10">
        <v>9</v>
      </c>
      <c r="D107" s="11" t="s">
        <v>116</v>
      </c>
      <c r="E107" s="11" t="s">
        <v>687</v>
      </c>
      <c r="F107" s="12">
        <v>37</v>
      </c>
    </row>
    <row r="108" spans="1:6" x14ac:dyDescent="0.25">
      <c r="A108" s="10"/>
      <c r="B108" s="10"/>
      <c r="C108" s="10">
        <v>10</v>
      </c>
      <c r="D108" s="11" t="s">
        <v>109</v>
      </c>
      <c r="E108" s="11" t="s">
        <v>688</v>
      </c>
      <c r="F108" s="12">
        <v>8</v>
      </c>
    </row>
    <row r="109" spans="1:6" x14ac:dyDescent="0.25">
      <c r="A109" s="10"/>
      <c r="B109" s="10"/>
      <c r="C109" s="10">
        <v>11</v>
      </c>
      <c r="D109" s="11" t="s">
        <v>788</v>
      </c>
      <c r="E109" s="11" t="s">
        <v>689</v>
      </c>
      <c r="F109" s="12">
        <v>5</v>
      </c>
    </row>
    <row r="110" spans="1:6" s="3" customFormat="1" ht="15.75" x14ac:dyDescent="0.25">
      <c r="A110" s="21"/>
      <c r="B110" s="21">
        <v>73</v>
      </c>
      <c r="C110" s="21"/>
      <c r="D110" s="22" t="s">
        <v>126</v>
      </c>
      <c r="E110" s="22" t="s">
        <v>319</v>
      </c>
      <c r="F110" s="23">
        <f>SUM(F111:F115)</f>
        <v>60</v>
      </c>
    </row>
    <row r="111" spans="1:6" s="29" customFormat="1" ht="15.75" x14ac:dyDescent="0.25">
      <c r="A111" s="25"/>
      <c r="B111" s="25"/>
      <c r="C111" s="25">
        <v>1</v>
      </c>
      <c r="D111" s="26" t="s">
        <v>847</v>
      </c>
      <c r="E111" s="26" t="s">
        <v>848</v>
      </c>
      <c r="F111" s="27">
        <v>1</v>
      </c>
    </row>
    <row r="112" spans="1:6" x14ac:dyDescent="0.25">
      <c r="A112" s="10"/>
      <c r="B112" s="10"/>
      <c r="C112" s="10">
        <v>2</v>
      </c>
      <c r="D112" s="11" t="s">
        <v>157</v>
      </c>
      <c r="E112" s="11" t="s">
        <v>667</v>
      </c>
      <c r="F112" s="12">
        <v>23</v>
      </c>
    </row>
    <row r="113" spans="1:10" x14ac:dyDescent="0.25">
      <c r="A113" s="10"/>
      <c r="B113" s="10"/>
      <c r="C113" s="10">
        <v>3</v>
      </c>
      <c r="D113" s="11" t="s">
        <v>429</v>
      </c>
      <c r="E113" s="11" t="s">
        <v>430</v>
      </c>
      <c r="F113" s="12">
        <v>11</v>
      </c>
    </row>
    <row r="114" spans="1:10" x14ac:dyDescent="0.25">
      <c r="A114" s="10"/>
      <c r="B114" s="10"/>
      <c r="C114" s="10">
        <v>4</v>
      </c>
      <c r="D114" s="11" t="s">
        <v>201</v>
      </c>
      <c r="E114" s="11" t="s">
        <v>321</v>
      </c>
      <c r="F114" s="12">
        <v>6</v>
      </c>
    </row>
    <row r="115" spans="1:10" x14ac:dyDescent="0.25">
      <c r="A115" s="10"/>
      <c r="B115" s="10"/>
      <c r="C115" s="10">
        <v>5</v>
      </c>
      <c r="D115" s="11" t="s">
        <v>789</v>
      </c>
      <c r="E115" s="11" t="s">
        <v>610</v>
      </c>
      <c r="F115" s="12">
        <v>19</v>
      </c>
    </row>
    <row r="116" spans="1:10" s="3" customFormat="1" ht="15.75" x14ac:dyDescent="0.25">
      <c r="A116" s="21"/>
      <c r="B116" s="21">
        <v>74</v>
      </c>
      <c r="C116" s="21">
        <v>0</v>
      </c>
      <c r="D116" s="22" t="s">
        <v>128</v>
      </c>
      <c r="E116" s="22" t="s">
        <v>128</v>
      </c>
      <c r="F116" s="23">
        <v>51</v>
      </c>
    </row>
    <row r="117" spans="1:10" s="32" customFormat="1" ht="15.75" x14ac:dyDescent="0.25">
      <c r="A117" s="21"/>
      <c r="B117" s="21">
        <v>75</v>
      </c>
      <c r="C117" s="21">
        <v>0</v>
      </c>
      <c r="D117" s="22" t="s">
        <v>129</v>
      </c>
      <c r="E117" s="22" t="s">
        <v>322</v>
      </c>
      <c r="F117" s="23">
        <v>41</v>
      </c>
      <c r="G117" s="3"/>
      <c r="H117" s="3"/>
      <c r="I117" s="3"/>
      <c r="J117" s="3"/>
    </row>
    <row r="118" spans="1:10" s="3" customFormat="1" ht="15.75" x14ac:dyDescent="0.25">
      <c r="A118" s="21"/>
      <c r="B118" s="21">
        <v>76</v>
      </c>
      <c r="C118" s="21"/>
      <c r="D118" s="22" t="s">
        <v>131</v>
      </c>
      <c r="E118" s="22" t="s">
        <v>131</v>
      </c>
      <c r="F118" s="23">
        <f>SUM(F119:F120)</f>
        <v>27</v>
      </c>
    </row>
    <row r="119" spans="1:10" s="3" customFormat="1" ht="15.75" x14ac:dyDescent="0.25">
      <c r="A119" s="10"/>
      <c r="B119" s="10"/>
      <c r="C119" s="10">
        <v>0</v>
      </c>
      <c r="D119" s="11" t="s">
        <v>131</v>
      </c>
      <c r="E119" s="11" t="s">
        <v>131</v>
      </c>
      <c r="F119" s="12">
        <v>16</v>
      </c>
      <c r="G119"/>
      <c r="H119"/>
      <c r="I119"/>
      <c r="J119"/>
    </row>
    <row r="120" spans="1:10" x14ac:dyDescent="0.25">
      <c r="A120" s="10"/>
      <c r="B120" s="10"/>
      <c r="C120" s="10">
        <v>1</v>
      </c>
      <c r="D120" s="11" t="s">
        <v>132</v>
      </c>
      <c r="E120" s="11" t="s">
        <v>323</v>
      </c>
      <c r="F120" s="12">
        <v>11</v>
      </c>
    </row>
    <row r="121" spans="1:10" s="3" customFormat="1" ht="15.75" x14ac:dyDescent="0.25">
      <c r="A121" s="21"/>
      <c r="B121" s="21">
        <v>77</v>
      </c>
      <c r="C121" s="21">
        <v>0</v>
      </c>
      <c r="D121" s="22" t="s">
        <v>133</v>
      </c>
      <c r="E121" s="22" t="s">
        <v>133</v>
      </c>
      <c r="F121" s="23">
        <v>14</v>
      </c>
    </row>
    <row r="122" spans="1:10" s="3" customFormat="1" ht="31.5" x14ac:dyDescent="0.25">
      <c r="A122" s="21"/>
      <c r="B122" s="21">
        <v>78</v>
      </c>
      <c r="C122" s="21"/>
      <c r="D122" s="22" t="s">
        <v>790</v>
      </c>
      <c r="E122" s="22" t="s">
        <v>837</v>
      </c>
      <c r="F122" s="23">
        <f>SUM(F123:F124)</f>
        <v>15</v>
      </c>
    </row>
    <row r="123" spans="1:10" s="3" customFormat="1" ht="15.75" x14ac:dyDescent="0.25">
      <c r="A123" s="21"/>
      <c r="B123" s="21"/>
      <c r="C123" s="10">
        <v>0</v>
      </c>
      <c r="D123" s="11" t="s">
        <v>790</v>
      </c>
      <c r="E123" s="11" t="s">
        <v>694</v>
      </c>
      <c r="F123" s="12">
        <v>13</v>
      </c>
    </row>
    <row r="124" spans="1:10" s="3" customFormat="1" ht="15.75" x14ac:dyDescent="0.25">
      <c r="A124" s="21"/>
      <c r="B124" s="21"/>
      <c r="C124" s="10">
        <v>1</v>
      </c>
      <c r="D124" s="11" t="s">
        <v>831</v>
      </c>
      <c r="E124" s="11" t="s">
        <v>838</v>
      </c>
      <c r="F124" s="12">
        <v>2</v>
      </c>
    </row>
    <row r="125" spans="1:10" s="3" customFormat="1" ht="15.75" x14ac:dyDescent="0.25">
      <c r="A125" s="10"/>
      <c r="B125" s="10"/>
      <c r="C125" s="10"/>
      <c r="D125" s="11"/>
      <c r="E125" s="11"/>
      <c r="F125" s="12"/>
      <c r="G125"/>
      <c r="H125"/>
      <c r="I125"/>
      <c r="J125"/>
    </row>
    <row r="126" spans="1:10" x14ac:dyDescent="0.25">
      <c r="A126" s="10"/>
      <c r="B126" s="10"/>
      <c r="C126" s="10"/>
      <c r="D126" s="11"/>
      <c r="E126" s="11"/>
      <c r="F126" s="12"/>
    </row>
    <row r="127" spans="1:10" s="4" customFormat="1" ht="37.5" x14ac:dyDescent="0.3">
      <c r="A127" s="17">
        <v>9</v>
      </c>
      <c r="B127" s="17"/>
      <c r="C127" s="17"/>
      <c r="D127" s="19" t="s">
        <v>791</v>
      </c>
      <c r="E127" s="19" t="s">
        <v>698</v>
      </c>
      <c r="F127" s="20">
        <f>SUM(F128,F129,F133,F137,F141)</f>
        <v>280</v>
      </c>
    </row>
    <row r="128" spans="1:10" ht="15.75" x14ac:dyDescent="0.25">
      <c r="A128" s="21"/>
      <c r="B128" s="21">
        <v>80</v>
      </c>
      <c r="C128" s="21">
        <v>0</v>
      </c>
      <c r="D128" s="22" t="s">
        <v>792</v>
      </c>
      <c r="E128" s="22" t="s">
        <v>606</v>
      </c>
      <c r="F128" s="23">
        <v>32</v>
      </c>
      <c r="G128" s="3"/>
      <c r="H128" s="3"/>
      <c r="I128" s="3"/>
      <c r="J128" s="3"/>
    </row>
    <row r="129" spans="1:10" ht="15.75" x14ac:dyDescent="0.25">
      <c r="A129" s="21"/>
      <c r="B129" s="21">
        <v>81</v>
      </c>
      <c r="C129" s="21"/>
      <c r="D129" s="22" t="s">
        <v>137</v>
      </c>
      <c r="E129" s="22" t="s">
        <v>327</v>
      </c>
      <c r="F129" s="23">
        <f>SUM(F130:F132)</f>
        <v>71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137</v>
      </c>
      <c r="E130" s="11" t="s">
        <v>327</v>
      </c>
      <c r="F130" s="12">
        <v>12</v>
      </c>
    </row>
    <row r="131" spans="1:10" x14ac:dyDescent="0.25">
      <c r="A131" s="10"/>
      <c r="B131" s="10"/>
      <c r="C131" s="10">
        <v>1</v>
      </c>
      <c r="D131" s="11" t="s">
        <v>793</v>
      </c>
      <c r="E131" s="11" t="s">
        <v>695</v>
      </c>
      <c r="F131" s="12">
        <v>21</v>
      </c>
    </row>
    <row r="132" spans="1:10" x14ac:dyDescent="0.25">
      <c r="A132" s="10"/>
      <c r="B132" s="10"/>
      <c r="C132" s="10">
        <v>2</v>
      </c>
      <c r="D132" s="11" t="s">
        <v>794</v>
      </c>
      <c r="E132" s="11" t="s">
        <v>696</v>
      </c>
      <c r="F132" s="12">
        <v>38</v>
      </c>
    </row>
    <row r="133" spans="1:10" s="3" customFormat="1" ht="15.75" x14ac:dyDescent="0.25">
      <c r="A133" s="21"/>
      <c r="B133" s="21">
        <v>82</v>
      </c>
      <c r="C133" s="21"/>
      <c r="D133" s="22" t="s">
        <v>138</v>
      </c>
      <c r="E133" s="22" t="s">
        <v>328</v>
      </c>
      <c r="F133" s="23">
        <f>SUM(F134:F136)</f>
        <v>102</v>
      </c>
    </row>
    <row r="134" spans="1:10" x14ac:dyDescent="0.25">
      <c r="A134" s="10"/>
      <c r="B134" s="10"/>
      <c r="C134" s="10">
        <v>0</v>
      </c>
      <c r="D134" s="11" t="s">
        <v>138</v>
      </c>
      <c r="E134" s="11" t="s">
        <v>328</v>
      </c>
      <c r="F134" s="12">
        <v>70</v>
      </c>
    </row>
    <row r="135" spans="1:10" x14ac:dyDescent="0.25">
      <c r="A135" s="10"/>
      <c r="B135" s="10"/>
      <c r="C135" s="10">
        <v>1</v>
      </c>
      <c r="D135" s="11" t="s">
        <v>608</v>
      </c>
      <c r="E135" s="11" t="s">
        <v>697</v>
      </c>
      <c r="F135" s="12">
        <v>29</v>
      </c>
    </row>
    <row r="136" spans="1:10" x14ac:dyDescent="0.25">
      <c r="A136" s="10"/>
      <c r="B136" s="10"/>
      <c r="C136" s="10">
        <v>2</v>
      </c>
      <c r="D136" s="11" t="s">
        <v>795</v>
      </c>
      <c r="E136" s="11" t="s">
        <v>887</v>
      </c>
      <c r="F136" s="12">
        <v>3</v>
      </c>
    </row>
    <row r="137" spans="1:10" s="3" customFormat="1" ht="15.75" x14ac:dyDescent="0.25">
      <c r="A137" s="21"/>
      <c r="B137" s="21">
        <v>83</v>
      </c>
      <c r="C137" s="21"/>
      <c r="D137" s="22" t="s">
        <v>139</v>
      </c>
      <c r="E137" s="22" t="s">
        <v>331</v>
      </c>
      <c r="F137" s="23">
        <f>SUM(F138:F140)</f>
        <v>67</v>
      </c>
    </row>
    <row r="138" spans="1:10" x14ac:dyDescent="0.25">
      <c r="A138" s="10"/>
      <c r="B138" s="10"/>
      <c r="C138" s="10">
        <v>0</v>
      </c>
      <c r="D138" s="11" t="s">
        <v>139</v>
      </c>
      <c r="E138" s="11" t="s">
        <v>331</v>
      </c>
      <c r="F138" s="12">
        <v>29</v>
      </c>
    </row>
    <row r="139" spans="1:10" s="31" customFormat="1" x14ac:dyDescent="0.25">
      <c r="A139" s="10"/>
      <c r="B139" s="10"/>
      <c r="C139" s="10">
        <v>1</v>
      </c>
      <c r="D139" s="11" t="s">
        <v>140</v>
      </c>
      <c r="E139" s="11" t="s">
        <v>333</v>
      </c>
      <c r="F139" s="12">
        <v>26</v>
      </c>
      <c r="G139"/>
      <c r="H139"/>
      <c r="I139"/>
      <c r="J139"/>
    </row>
    <row r="140" spans="1:10" x14ac:dyDescent="0.25">
      <c r="A140" s="10"/>
      <c r="B140" s="10"/>
      <c r="C140" s="10">
        <v>2</v>
      </c>
      <c r="D140" s="11" t="s">
        <v>854</v>
      </c>
      <c r="E140" s="11" t="s">
        <v>336</v>
      </c>
      <c r="F140" s="12">
        <v>12</v>
      </c>
    </row>
    <row r="141" spans="1:10" s="3" customFormat="1" ht="15.75" x14ac:dyDescent="0.25">
      <c r="A141" s="21"/>
      <c r="B141" s="21">
        <v>84</v>
      </c>
      <c r="C141" s="21">
        <v>0</v>
      </c>
      <c r="D141" s="22" t="s">
        <v>796</v>
      </c>
      <c r="E141" s="22" t="s">
        <v>699</v>
      </c>
      <c r="F141" s="23">
        <v>8</v>
      </c>
    </row>
    <row r="142" spans="1:10" s="3" customFormat="1" ht="15.75" x14ac:dyDescent="0.25">
      <c r="A142" s="21"/>
      <c r="B142" s="21"/>
      <c r="C142" s="21"/>
      <c r="D142" s="22"/>
      <c r="E142" s="22"/>
      <c r="F142" s="23"/>
    </row>
    <row r="143" spans="1:10" s="3" customFormat="1" ht="15.75" x14ac:dyDescent="0.25">
      <c r="A143" s="10"/>
      <c r="B143" s="10"/>
      <c r="C143" s="10"/>
      <c r="D143" s="11"/>
      <c r="E143" s="11"/>
      <c r="F143" s="12"/>
      <c r="G143"/>
      <c r="H143"/>
      <c r="I143"/>
      <c r="J143"/>
    </row>
    <row r="144" spans="1:10" s="4" customFormat="1" ht="18.75" x14ac:dyDescent="0.3">
      <c r="A144" s="17">
        <v>10</v>
      </c>
      <c r="B144" s="17"/>
      <c r="C144" s="17"/>
      <c r="D144" s="19" t="s">
        <v>145</v>
      </c>
      <c r="E144" s="19" t="s">
        <v>339</v>
      </c>
      <c r="F144" s="20">
        <f>SUM(F145:F146,F149,F152:F157)</f>
        <v>233</v>
      </c>
    </row>
    <row r="145" spans="1:10" s="32" customFormat="1" ht="15.75" x14ac:dyDescent="0.25">
      <c r="A145" s="41"/>
      <c r="B145" s="21">
        <v>90</v>
      </c>
      <c r="C145" s="21">
        <v>0</v>
      </c>
      <c r="D145" s="22" t="s">
        <v>157</v>
      </c>
      <c r="E145" s="22" t="s">
        <v>667</v>
      </c>
      <c r="F145" s="23">
        <v>1</v>
      </c>
    </row>
    <row r="146" spans="1:10" ht="31.5" x14ac:dyDescent="0.25">
      <c r="A146" s="21"/>
      <c r="B146" s="21">
        <v>91</v>
      </c>
      <c r="C146" s="21"/>
      <c r="D146" s="22" t="s">
        <v>797</v>
      </c>
      <c r="E146" s="22" t="s">
        <v>700</v>
      </c>
      <c r="F146" s="23">
        <f>SUM(F147:F148)</f>
        <v>46</v>
      </c>
      <c r="G146" s="3"/>
      <c r="H146" s="3"/>
      <c r="I146" s="3"/>
      <c r="J146" s="3"/>
    </row>
    <row r="147" spans="1:10" ht="30" x14ac:dyDescent="0.25">
      <c r="A147" s="10"/>
      <c r="B147" s="10"/>
      <c r="C147" s="10">
        <v>0</v>
      </c>
      <c r="D147" s="11" t="s">
        <v>797</v>
      </c>
      <c r="E147" s="11" t="s">
        <v>700</v>
      </c>
      <c r="F147" s="12">
        <v>35</v>
      </c>
    </row>
    <row r="148" spans="1:10" x14ac:dyDescent="0.25">
      <c r="A148" s="10"/>
      <c r="B148" s="10"/>
      <c r="C148" s="10">
        <v>1</v>
      </c>
      <c r="D148" s="11" t="s">
        <v>58</v>
      </c>
      <c r="E148" s="11" t="s">
        <v>396</v>
      </c>
      <c r="F148" s="12">
        <v>11</v>
      </c>
    </row>
    <row r="149" spans="1:10" ht="31.5" x14ac:dyDescent="0.25">
      <c r="A149" s="21"/>
      <c r="B149" s="21">
        <v>92</v>
      </c>
      <c r="C149" s="21"/>
      <c r="D149" s="22" t="s">
        <v>798</v>
      </c>
      <c r="E149" s="22" t="s">
        <v>701</v>
      </c>
      <c r="F149" s="23">
        <f>SUM(F150:F151)</f>
        <v>16</v>
      </c>
      <c r="G149" s="3"/>
      <c r="H149" s="3"/>
      <c r="I149" s="3"/>
      <c r="J149" s="3"/>
    </row>
    <row r="150" spans="1:10" ht="30" x14ac:dyDescent="0.25">
      <c r="A150" s="10"/>
      <c r="B150" s="10"/>
      <c r="C150" s="10">
        <v>0</v>
      </c>
      <c r="D150" s="11" t="s">
        <v>148</v>
      </c>
      <c r="E150" s="11" t="s">
        <v>701</v>
      </c>
      <c r="F150" s="12">
        <v>11</v>
      </c>
    </row>
    <row r="151" spans="1:10" x14ac:dyDescent="0.25">
      <c r="A151" s="10"/>
      <c r="B151" s="10"/>
      <c r="C151" s="10">
        <v>1</v>
      </c>
      <c r="D151" s="11" t="s">
        <v>149</v>
      </c>
      <c r="E151" s="11" t="s">
        <v>341</v>
      </c>
      <c r="F151" s="12">
        <v>5</v>
      </c>
    </row>
    <row r="152" spans="1:10" s="32" customFormat="1" ht="15.75" x14ac:dyDescent="0.25">
      <c r="A152" s="21"/>
      <c r="B152" s="21">
        <v>93</v>
      </c>
      <c r="C152" s="21">
        <v>0</v>
      </c>
      <c r="D152" s="22" t="s">
        <v>738</v>
      </c>
      <c r="E152" s="22" t="s">
        <v>702</v>
      </c>
      <c r="F152" s="23">
        <v>9</v>
      </c>
      <c r="G152" s="3"/>
      <c r="H152" s="3"/>
      <c r="I152" s="3"/>
      <c r="J152" s="3"/>
    </row>
    <row r="153" spans="1:10" s="3" customFormat="1" ht="15.75" x14ac:dyDescent="0.25">
      <c r="A153" s="21"/>
      <c r="B153" s="21">
        <v>94</v>
      </c>
      <c r="C153" s="21">
        <v>0</v>
      </c>
      <c r="D153" s="22" t="s">
        <v>799</v>
      </c>
      <c r="E153" s="22" t="s">
        <v>342</v>
      </c>
      <c r="F153" s="23">
        <v>29</v>
      </c>
    </row>
    <row r="154" spans="1:10" s="3" customFormat="1" ht="15.75" x14ac:dyDescent="0.25">
      <c r="A154" s="21"/>
      <c r="B154" s="21">
        <v>95</v>
      </c>
      <c r="C154" s="21">
        <v>0</v>
      </c>
      <c r="D154" s="22" t="s">
        <v>800</v>
      </c>
      <c r="E154" s="22" t="s">
        <v>226</v>
      </c>
      <c r="F154" s="23">
        <v>91</v>
      </c>
    </row>
    <row r="155" spans="1:10" s="3" customFormat="1" ht="15.75" x14ac:dyDescent="0.25">
      <c r="A155" s="21"/>
      <c r="B155" s="21">
        <v>96</v>
      </c>
      <c r="C155" s="21">
        <v>0</v>
      </c>
      <c r="D155" s="22" t="s">
        <v>801</v>
      </c>
      <c r="E155" s="22" t="s">
        <v>703</v>
      </c>
      <c r="F155" s="23">
        <v>2</v>
      </c>
    </row>
    <row r="156" spans="1:10" s="3" customFormat="1" ht="31.5" x14ac:dyDescent="0.25">
      <c r="A156" s="21"/>
      <c r="B156" s="21">
        <v>97</v>
      </c>
      <c r="C156" s="21">
        <v>0</v>
      </c>
      <c r="D156" s="22" t="s">
        <v>802</v>
      </c>
      <c r="E156" s="22" t="s">
        <v>704</v>
      </c>
      <c r="F156" s="23">
        <v>24</v>
      </c>
    </row>
    <row r="157" spans="1:10" s="3" customFormat="1" ht="15.75" x14ac:dyDescent="0.25">
      <c r="A157" s="21"/>
      <c r="B157" s="21">
        <v>98</v>
      </c>
      <c r="C157" s="21">
        <v>0</v>
      </c>
      <c r="D157" s="22" t="s">
        <v>803</v>
      </c>
      <c r="E157" s="22" t="s">
        <v>705</v>
      </c>
      <c r="F157" s="23">
        <v>15</v>
      </c>
    </row>
    <row r="158" spans="1:10" s="3" customFormat="1" ht="15.75" x14ac:dyDescent="0.25">
      <c r="A158" s="10"/>
      <c r="B158" s="10"/>
      <c r="C158" s="10"/>
      <c r="D158" s="11"/>
      <c r="E158" s="11"/>
      <c r="F158" s="12"/>
      <c r="G158"/>
      <c r="H158"/>
      <c r="I158"/>
      <c r="J158"/>
    </row>
    <row r="159" spans="1:10" s="3" customFormat="1" ht="15.75" x14ac:dyDescent="0.25">
      <c r="A159" s="21"/>
      <c r="B159" s="21"/>
      <c r="C159" s="21"/>
      <c r="D159" s="22"/>
      <c r="E159" s="22"/>
      <c r="F159" s="23"/>
    </row>
    <row r="160" spans="1:10" s="4" customFormat="1" ht="18.75" x14ac:dyDescent="0.3">
      <c r="A160" s="17">
        <v>11</v>
      </c>
      <c r="B160" s="17"/>
      <c r="C160" s="17"/>
      <c r="D160" s="19" t="s">
        <v>804</v>
      </c>
      <c r="E160" s="19" t="s">
        <v>706</v>
      </c>
      <c r="F160" s="20">
        <f>SUM(F161:F163)</f>
        <v>55</v>
      </c>
    </row>
    <row r="161" spans="1:10" s="3" customFormat="1" ht="15.75" x14ac:dyDescent="0.25">
      <c r="A161" s="21"/>
      <c r="B161" s="21">
        <v>100</v>
      </c>
      <c r="C161" s="21">
        <v>0</v>
      </c>
      <c r="D161" s="22" t="s">
        <v>157</v>
      </c>
      <c r="E161" s="22" t="s">
        <v>667</v>
      </c>
      <c r="F161" s="23">
        <v>8</v>
      </c>
    </row>
    <row r="162" spans="1:10" s="3" customFormat="1" ht="15.75" x14ac:dyDescent="0.25">
      <c r="A162" s="21"/>
      <c r="B162" s="21">
        <v>101</v>
      </c>
      <c r="C162" s="21">
        <v>0</v>
      </c>
      <c r="D162" s="22" t="s">
        <v>158</v>
      </c>
      <c r="E162" s="22" t="s">
        <v>707</v>
      </c>
      <c r="F162" s="23">
        <v>37</v>
      </c>
    </row>
    <row r="163" spans="1:10" s="3" customFormat="1" ht="15.75" x14ac:dyDescent="0.25">
      <c r="A163" s="21"/>
      <c r="B163" s="21">
        <v>102</v>
      </c>
      <c r="C163" s="21">
        <v>0</v>
      </c>
      <c r="D163" s="22" t="s">
        <v>159</v>
      </c>
      <c r="E163" s="22" t="s">
        <v>352</v>
      </c>
      <c r="F163" s="23">
        <v>10</v>
      </c>
    </row>
    <row r="164" spans="1:10" s="3" customFormat="1" ht="15.75" x14ac:dyDescent="0.25">
      <c r="A164" s="21"/>
      <c r="B164" s="21"/>
      <c r="C164" s="21"/>
      <c r="D164" s="22"/>
      <c r="E164" s="22"/>
      <c r="F164" s="23"/>
    </row>
    <row r="165" spans="1:10" s="3" customFormat="1" ht="15.75" x14ac:dyDescent="0.25">
      <c r="A165" s="21"/>
      <c r="B165" s="21"/>
      <c r="C165" s="21"/>
      <c r="D165" s="22"/>
      <c r="E165" s="22"/>
      <c r="F165" s="23"/>
    </row>
    <row r="166" spans="1:10" s="4" customFormat="1" ht="18.75" x14ac:dyDescent="0.3">
      <c r="A166" s="17">
        <v>12</v>
      </c>
      <c r="B166" s="17"/>
      <c r="C166" s="17"/>
      <c r="D166" s="19" t="s">
        <v>805</v>
      </c>
      <c r="E166" s="19" t="s">
        <v>714</v>
      </c>
      <c r="F166" s="20">
        <f>SUM(F167,F168,F173,F174)</f>
        <v>261</v>
      </c>
    </row>
    <row r="167" spans="1:10" s="3" customFormat="1" ht="15.75" x14ac:dyDescent="0.25">
      <c r="A167" s="21"/>
      <c r="B167" s="21">
        <v>110</v>
      </c>
      <c r="C167" s="21">
        <v>0</v>
      </c>
      <c r="D167" s="22" t="s">
        <v>806</v>
      </c>
      <c r="E167" s="22" t="s">
        <v>708</v>
      </c>
      <c r="F167" s="23">
        <v>50</v>
      </c>
    </row>
    <row r="168" spans="1:10" s="3" customFormat="1" ht="15.75" x14ac:dyDescent="0.25">
      <c r="A168" s="21"/>
      <c r="B168" s="21">
        <v>111</v>
      </c>
      <c r="C168" s="21"/>
      <c r="D168" s="22" t="s">
        <v>807</v>
      </c>
      <c r="E168" s="22" t="s">
        <v>709</v>
      </c>
      <c r="F168" s="23">
        <f>SUM(F169:F172)</f>
        <v>128</v>
      </c>
    </row>
    <row r="169" spans="1:10" s="3" customFormat="1" ht="15.75" x14ac:dyDescent="0.25">
      <c r="A169" s="21"/>
      <c r="B169" s="21"/>
      <c r="C169" s="10">
        <v>0</v>
      </c>
      <c r="D169" s="11" t="s">
        <v>807</v>
      </c>
      <c r="E169" s="11" t="s">
        <v>839</v>
      </c>
      <c r="F169" s="12">
        <v>0</v>
      </c>
    </row>
    <row r="170" spans="1:10" x14ac:dyDescent="0.25">
      <c r="A170" s="10"/>
      <c r="B170" s="10"/>
      <c r="C170" s="10">
        <v>1</v>
      </c>
      <c r="D170" s="11" t="s">
        <v>162</v>
      </c>
      <c r="E170" s="33" t="s">
        <v>710</v>
      </c>
      <c r="F170" s="12">
        <v>49</v>
      </c>
    </row>
    <row r="171" spans="1:10" s="31" customFormat="1" x14ac:dyDescent="0.25">
      <c r="A171" s="10"/>
      <c r="B171" s="10"/>
      <c r="C171" s="10">
        <v>2</v>
      </c>
      <c r="D171" s="11" t="s">
        <v>808</v>
      </c>
      <c r="E171" s="11" t="s">
        <v>711</v>
      </c>
      <c r="F171" s="12">
        <v>28</v>
      </c>
      <c r="G171"/>
      <c r="H171"/>
      <c r="I171"/>
      <c r="J171"/>
    </row>
    <row r="172" spans="1:10" x14ac:dyDescent="0.25">
      <c r="A172" s="10"/>
      <c r="B172" s="10"/>
      <c r="C172" s="10">
        <v>3</v>
      </c>
      <c r="D172" s="11" t="s">
        <v>164</v>
      </c>
      <c r="E172" s="11" t="s">
        <v>519</v>
      </c>
      <c r="F172" s="12">
        <v>51</v>
      </c>
    </row>
    <row r="173" spans="1:10" s="3" customFormat="1" ht="31.5" x14ac:dyDescent="0.25">
      <c r="A173" s="21"/>
      <c r="B173" s="21">
        <v>112</v>
      </c>
      <c r="C173" s="21">
        <v>0</v>
      </c>
      <c r="D173" s="22" t="s">
        <v>809</v>
      </c>
      <c r="E173" s="22" t="s">
        <v>712</v>
      </c>
      <c r="F173" s="23">
        <v>42</v>
      </c>
    </row>
    <row r="174" spans="1:10" s="3" customFormat="1" ht="15.75" x14ac:dyDescent="0.25">
      <c r="A174" s="21"/>
      <c r="B174" s="21">
        <v>113</v>
      </c>
      <c r="C174" s="21"/>
      <c r="D174" s="22" t="s">
        <v>166</v>
      </c>
      <c r="E174" s="22" t="s">
        <v>166</v>
      </c>
      <c r="F174" s="23">
        <f>SUM(F175:F177)</f>
        <v>41</v>
      </c>
    </row>
    <row r="175" spans="1:10" x14ac:dyDescent="0.25">
      <c r="A175" s="10"/>
      <c r="B175" s="10"/>
      <c r="C175" s="10">
        <v>0</v>
      </c>
      <c r="D175" s="11" t="s">
        <v>166</v>
      </c>
      <c r="E175" s="11" t="s">
        <v>166</v>
      </c>
      <c r="F175" s="12">
        <v>10</v>
      </c>
    </row>
    <row r="176" spans="1:10" x14ac:dyDescent="0.25">
      <c r="A176" s="10"/>
      <c r="B176" s="10"/>
      <c r="C176" s="10">
        <v>1</v>
      </c>
      <c r="D176" s="11" t="s">
        <v>810</v>
      </c>
      <c r="E176" s="11" t="s">
        <v>713</v>
      </c>
      <c r="F176" s="12">
        <v>23</v>
      </c>
    </row>
    <row r="177" spans="1:10" x14ac:dyDescent="0.25">
      <c r="A177" s="10"/>
      <c r="B177" s="10"/>
      <c r="C177" s="10">
        <v>2</v>
      </c>
      <c r="D177" s="11" t="s">
        <v>169</v>
      </c>
      <c r="E177" s="11" t="s">
        <v>169</v>
      </c>
      <c r="F177" s="12">
        <v>8</v>
      </c>
    </row>
    <row r="178" spans="1:10" ht="15.75" x14ac:dyDescent="0.25">
      <c r="A178" s="21"/>
      <c r="B178" s="21"/>
      <c r="C178" s="21"/>
      <c r="D178" s="22"/>
      <c r="E178" s="22"/>
      <c r="F178" s="23"/>
      <c r="G178" s="3"/>
      <c r="H178" s="3"/>
      <c r="I178" s="3"/>
      <c r="J178" s="3"/>
    </row>
    <row r="179" spans="1:10" ht="15.75" x14ac:dyDescent="0.25">
      <c r="A179" s="21"/>
      <c r="B179" s="21"/>
      <c r="C179" s="21"/>
      <c r="D179" s="22"/>
      <c r="E179" s="22"/>
      <c r="F179" s="23"/>
      <c r="G179" s="3"/>
      <c r="H179" s="3"/>
      <c r="I179" s="3"/>
      <c r="J179" s="3"/>
    </row>
    <row r="180" spans="1:10" s="4" customFormat="1" ht="37.5" x14ac:dyDescent="0.3">
      <c r="A180" s="17">
        <v>13</v>
      </c>
      <c r="B180" s="17"/>
      <c r="C180" s="17"/>
      <c r="D180" s="19" t="s">
        <v>811</v>
      </c>
      <c r="E180" s="19" t="s">
        <v>840</v>
      </c>
      <c r="F180" s="20">
        <f>SUM(F181,F182,F185,F188,F192,F196,F200)</f>
        <v>401</v>
      </c>
    </row>
    <row r="181" spans="1:10" s="6" customFormat="1" ht="18.75" x14ac:dyDescent="0.3">
      <c r="A181" s="21"/>
      <c r="B181" s="21">
        <v>120</v>
      </c>
      <c r="C181" s="21">
        <v>0</v>
      </c>
      <c r="D181" s="22" t="s">
        <v>157</v>
      </c>
      <c r="E181" s="22" t="s">
        <v>667</v>
      </c>
      <c r="F181" s="23">
        <v>6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121</v>
      </c>
      <c r="C182" s="21"/>
      <c r="D182" s="22" t="s">
        <v>812</v>
      </c>
      <c r="E182" s="22" t="s">
        <v>715</v>
      </c>
      <c r="F182" s="23">
        <f>SUM(F183:F184)</f>
        <v>53</v>
      </c>
    </row>
    <row r="183" spans="1:10" x14ac:dyDescent="0.25">
      <c r="A183" s="10"/>
      <c r="B183" s="10"/>
      <c r="C183" s="10">
        <v>0</v>
      </c>
      <c r="D183" s="11" t="s">
        <v>813</v>
      </c>
      <c r="E183" s="11" t="s">
        <v>716</v>
      </c>
      <c r="F183" s="12">
        <v>25</v>
      </c>
    </row>
    <row r="184" spans="1:10" x14ac:dyDescent="0.25">
      <c r="A184" s="10"/>
      <c r="B184" s="10"/>
      <c r="C184" s="10">
        <v>1</v>
      </c>
      <c r="D184" s="11" t="s">
        <v>184</v>
      </c>
      <c r="E184" s="11" t="s">
        <v>717</v>
      </c>
      <c r="F184" s="12">
        <v>28</v>
      </c>
    </row>
    <row r="185" spans="1:10" s="3" customFormat="1" ht="15.75" x14ac:dyDescent="0.25">
      <c r="A185" s="21"/>
      <c r="B185" s="21">
        <v>122</v>
      </c>
      <c r="C185" s="21"/>
      <c r="D185" s="22" t="s">
        <v>814</v>
      </c>
      <c r="E185" s="22" t="s">
        <v>718</v>
      </c>
      <c r="F185" s="23">
        <f>SUM(F186:F187)</f>
        <v>61</v>
      </c>
    </row>
    <row r="186" spans="1:10" x14ac:dyDescent="0.25">
      <c r="A186" s="10"/>
      <c r="B186" s="10"/>
      <c r="C186" s="10">
        <v>0</v>
      </c>
      <c r="D186" s="11" t="s">
        <v>814</v>
      </c>
      <c r="E186" s="11" t="s">
        <v>718</v>
      </c>
      <c r="F186" s="12">
        <v>43</v>
      </c>
    </row>
    <row r="187" spans="1:10" x14ac:dyDescent="0.25">
      <c r="A187" s="10"/>
      <c r="B187" s="10"/>
      <c r="C187" s="10">
        <v>1</v>
      </c>
      <c r="D187" s="11" t="s">
        <v>174</v>
      </c>
      <c r="E187" s="11" t="s">
        <v>364</v>
      </c>
      <c r="F187" s="12">
        <v>18</v>
      </c>
    </row>
    <row r="188" spans="1:10" s="3" customFormat="1" ht="15.75" x14ac:dyDescent="0.25">
      <c r="A188" s="21"/>
      <c r="B188" s="21">
        <v>123</v>
      </c>
      <c r="C188" s="21">
        <v>0</v>
      </c>
      <c r="D188" s="22" t="s">
        <v>186</v>
      </c>
      <c r="E188" s="22" t="s">
        <v>377</v>
      </c>
      <c r="F188" s="23">
        <f>SUM(F189:F191)</f>
        <v>76</v>
      </c>
    </row>
    <row r="189" spans="1:10" s="29" customFormat="1" ht="15.75" x14ac:dyDescent="0.25">
      <c r="A189" s="25"/>
      <c r="B189" s="25"/>
      <c r="C189" s="25">
        <v>1</v>
      </c>
      <c r="D189" s="26" t="s">
        <v>187</v>
      </c>
      <c r="E189" s="26" t="s">
        <v>378</v>
      </c>
      <c r="F189" s="27">
        <v>34</v>
      </c>
    </row>
    <row r="190" spans="1:10" s="29" customFormat="1" ht="15.75" x14ac:dyDescent="0.25">
      <c r="A190" s="25"/>
      <c r="B190" s="25"/>
      <c r="C190" s="25">
        <v>2</v>
      </c>
      <c r="D190" s="26" t="s">
        <v>188</v>
      </c>
      <c r="E190" s="26" t="s">
        <v>379</v>
      </c>
      <c r="F190" s="27">
        <v>31</v>
      </c>
    </row>
    <row r="191" spans="1:10" s="29" customFormat="1" ht="15.75" x14ac:dyDescent="0.25">
      <c r="A191" s="25"/>
      <c r="B191" s="25"/>
      <c r="C191" s="25">
        <v>3</v>
      </c>
      <c r="D191" s="26" t="s">
        <v>185</v>
      </c>
      <c r="E191" s="26" t="s">
        <v>376</v>
      </c>
      <c r="F191" s="27">
        <v>11</v>
      </c>
    </row>
    <row r="192" spans="1:10" s="3" customFormat="1" ht="15.75" x14ac:dyDescent="0.25">
      <c r="A192" s="21"/>
      <c r="B192" s="21">
        <v>124</v>
      </c>
      <c r="C192" s="21">
        <v>0</v>
      </c>
      <c r="D192" s="22" t="s">
        <v>816</v>
      </c>
      <c r="E192" s="22" t="s">
        <v>721</v>
      </c>
      <c r="F192" s="23">
        <v>77</v>
      </c>
    </row>
    <row r="193" spans="1:6" s="3" customFormat="1" ht="15.75" x14ac:dyDescent="0.25">
      <c r="A193" s="34"/>
      <c r="B193" s="34">
        <v>125</v>
      </c>
      <c r="C193" s="34"/>
      <c r="D193" s="35" t="s">
        <v>742</v>
      </c>
      <c r="E193" s="35" t="s">
        <v>739</v>
      </c>
      <c r="F193" s="23">
        <f>SUM(F194:F195)</f>
        <v>47</v>
      </c>
    </row>
    <row r="194" spans="1:6" x14ac:dyDescent="0.25">
      <c r="C194" s="1">
        <v>0</v>
      </c>
      <c r="D194" s="7" t="s">
        <v>742</v>
      </c>
      <c r="E194" s="7" t="s">
        <v>739</v>
      </c>
      <c r="F194" s="12">
        <v>42</v>
      </c>
    </row>
    <row r="195" spans="1:6" x14ac:dyDescent="0.25">
      <c r="C195" s="1">
        <v>1</v>
      </c>
      <c r="D195" s="7" t="s">
        <v>740</v>
      </c>
      <c r="E195" s="7" t="s">
        <v>741</v>
      </c>
      <c r="F195" s="12">
        <v>5</v>
      </c>
    </row>
    <row r="196" spans="1:6" s="3" customFormat="1" ht="15.75" x14ac:dyDescent="0.25">
      <c r="A196" s="34"/>
      <c r="B196" s="34">
        <v>126</v>
      </c>
      <c r="C196" s="34">
        <v>0</v>
      </c>
      <c r="D196" s="35" t="s">
        <v>102</v>
      </c>
      <c r="E196" s="35" t="s">
        <v>296</v>
      </c>
      <c r="F196" s="3">
        <f>SUM(F197:F199)</f>
        <v>71</v>
      </c>
    </row>
    <row r="197" spans="1:6" x14ac:dyDescent="0.25">
      <c r="C197" s="1">
        <v>1</v>
      </c>
      <c r="D197" s="7" t="s">
        <v>157</v>
      </c>
      <c r="E197" s="7" t="s">
        <v>667</v>
      </c>
      <c r="F197">
        <v>28</v>
      </c>
    </row>
    <row r="198" spans="1:6" x14ac:dyDescent="0.25">
      <c r="C198" s="1">
        <v>2</v>
      </c>
      <c r="D198" s="7" t="s">
        <v>503</v>
      </c>
      <c r="E198" s="7" t="s">
        <v>504</v>
      </c>
      <c r="F198">
        <v>32</v>
      </c>
    </row>
    <row r="199" spans="1:6" x14ac:dyDescent="0.25">
      <c r="C199" s="1">
        <v>3</v>
      </c>
      <c r="D199" s="7" t="s">
        <v>817</v>
      </c>
      <c r="E199" s="7" t="s">
        <v>720</v>
      </c>
      <c r="F199">
        <v>11</v>
      </c>
    </row>
    <row r="200" spans="1:6" s="3" customFormat="1" ht="15.75" x14ac:dyDescent="0.25">
      <c r="A200" s="34"/>
      <c r="B200" s="34">
        <v>127</v>
      </c>
      <c r="C200" s="34">
        <v>0</v>
      </c>
      <c r="D200" s="35" t="s">
        <v>181</v>
      </c>
      <c r="E200" s="35" t="s">
        <v>372</v>
      </c>
      <c r="F200" s="3">
        <v>57</v>
      </c>
    </row>
    <row r="203" spans="1:6" s="4" customFormat="1" ht="18.75" x14ac:dyDescent="0.3">
      <c r="A203" s="36">
        <v>14</v>
      </c>
      <c r="B203" s="36"/>
      <c r="C203" s="36"/>
      <c r="D203" s="37" t="s">
        <v>818</v>
      </c>
      <c r="E203" s="37" t="s">
        <v>722</v>
      </c>
      <c r="F203" s="4">
        <f>SUM(F204:F208)</f>
        <v>167</v>
      </c>
    </row>
    <row r="204" spans="1:6" s="23" customFormat="1" ht="31.5" x14ac:dyDescent="0.25">
      <c r="A204" s="21"/>
      <c r="B204" s="21">
        <v>130</v>
      </c>
      <c r="C204" s="21">
        <v>0</v>
      </c>
      <c r="D204" s="22" t="s">
        <v>819</v>
      </c>
      <c r="E204" s="22" t="s">
        <v>727</v>
      </c>
      <c r="F204" s="23">
        <v>11</v>
      </c>
    </row>
    <row r="205" spans="1:6" s="23" customFormat="1" ht="31.5" x14ac:dyDescent="0.25">
      <c r="A205" s="21"/>
      <c r="B205" s="21">
        <v>131</v>
      </c>
      <c r="C205" s="21">
        <v>0</v>
      </c>
      <c r="D205" s="22" t="s">
        <v>820</v>
      </c>
      <c r="E205" s="22" t="s">
        <v>723</v>
      </c>
      <c r="F205" s="23">
        <v>29</v>
      </c>
    </row>
    <row r="206" spans="1:6" s="23" customFormat="1" ht="31.5" x14ac:dyDescent="0.25">
      <c r="A206" s="21"/>
      <c r="B206" s="21">
        <v>132</v>
      </c>
      <c r="C206" s="21">
        <v>0</v>
      </c>
      <c r="D206" s="22" t="s">
        <v>821</v>
      </c>
      <c r="E206" s="22" t="s">
        <v>728</v>
      </c>
      <c r="F206" s="23">
        <v>43</v>
      </c>
    </row>
    <row r="207" spans="1:6" s="23" customFormat="1" ht="15.75" x14ac:dyDescent="0.25">
      <c r="A207" s="21"/>
      <c r="B207" s="21">
        <v>133</v>
      </c>
      <c r="C207" s="21">
        <v>0</v>
      </c>
      <c r="D207" s="22" t="s">
        <v>724</v>
      </c>
      <c r="E207" s="22" t="s">
        <v>724</v>
      </c>
      <c r="F207" s="23">
        <v>34</v>
      </c>
    </row>
    <row r="208" spans="1:6" s="23" customFormat="1" ht="15.75" x14ac:dyDescent="0.25">
      <c r="A208" s="21"/>
      <c r="B208" s="21">
        <v>134</v>
      </c>
      <c r="C208" s="21">
        <v>0</v>
      </c>
      <c r="D208" s="22" t="s">
        <v>822</v>
      </c>
      <c r="E208" s="22" t="s">
        <v>725</v>
      </c>
      <c r="F208" s="23">
        <v>50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23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841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SUM(F4,F19,F39,F57,F66,F75,F84,F104,F137,F154,F172,F178,F192,F218)</f>
        <v>3921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SUM(F5,F6,F10,F13,F14,F15,F16)</f>
        <v>361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27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SUM(F7:F9)</f>
        <v>108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87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21</v>
      </c>
    </row>
    <row r="9" spans="1:9" x14ac:dyDescent="0.25">
      <c r="A9" s="10"/>
      <c r="B9" s="10"/>
      <c r="C9" s="10">
        <v>2</v>
      </c>
      <c r="D9" s="11" t="s">
        <v>735</v>
      </c>
      <c r="E9" s="11" t="s">
        <v>437</v>
      </c>
      <c r="F9" s="12"/>
    </row>
    <row r="10" spans="1:9" s="3" customFormat="1" ht="31.5" x14ac:dyDescent="0.25">
      <c r="A10" s="21"/>
      <c r="B10" s="21">
        <v>3</v>
      </c>
      <c r="C10" s="21"/>
      <c r="D10" s="22" t="s">
        <v>743</v>
      </c>
      <c r="E10" s="22" t="s">
        <v>631</v>
      </c>
      <c r="F10" s="23">
        <f>SUM(F11:F12)</f>
        <v>27</v>
      </c>
    </row>
    <row r="11" spans="1:9" x14ac:dyDescent="0.25">
      <c r="A11" s="10"/>
      <c r="B11" s="10"/>
      <c r="C11" s="10">
        <v>0</v>
      </c>
      <c r="D11" s="11" t="s">
        <v>743</v>
      </c>
      <c r="E11" s="11" t="s">
        <v>632</v>
      </c>
      <c r="F11" s="12">
        <v>14</v>
      </c>
    </row>
    <row r="12" spans="1:9" s="3" customFormat="1" ht="15.75" x14ac:dyDescent="0.25">
      <c r="A12" s="21"/>
      <c r="B12" s="30"/>
      <c r="C12" s="10">
        <v>1</v>
      </c>
      <c r="D12" s="11" t="s">
        <v>636</v>
      </c>
      <c r="E12" s="11" t="s">
        <v>537</v>
      </c>
      <c r="F12" s="30">
        <v>13</v>
      </c>
      <c r="G12" s="8"/>
      <c r="H12" s="8"/>
      <c r="I12" s="8"/>
    </row>
    <row r="13" spans="1:9" s="3" customFormat="1" ht="31.5" x14ac:dyDescent="0.25">
      <c r="A13" s="21"/>
      <c r="B13" s="21">
        <v>4</v>
      </c>
      <c r="C13" s="21">
        <v>0</v>
      </c>
      <c r="D13" s="22" t="s">
        <v>744</v>
      </c>
      <c r="E13" s="22" t="s">
        <v>633</v>
      </c>
      <c r="F13" s="23">
        <v>58</v>
      </c>
    </row>
    <row r="14" spans="1:9" s="3" customFormat="1" ht="31.5" x14ac:dyDescent="0.25">
      <c r="A14" s="21"/>
      <c r="B14" s="21">
        <v>5</v>
      </c>
      <c r="C14" s="21">
        <v>0</v>
      </c>
      <c r="D14" s="22" t="s">
        <v>745</v>
      </c>
      <c r="E14" s="22" t="s">
        <v>634</v>
      </c>
      <c r="F14" s="23">
        <v>61</v>
      </c>
    </row>
    <row r="15" spans="1:9" s="3" customFormat="1" ht="15.75" x14ac:dyDescent="0.25">
      <c r="A15" s="21"/>
      <c r="B15" s="21">
        <v>6</v>
      </c>
      <c r="C15" s="21">
        <v>0</v>
      </c>
      <c r="D15" s="22" t="s">
        <v>746</v>
      </c>
      <c r="E15" s="22" t="s">
        <v>635</v>
      </c>
      <c r="F15" s="23">
        <v>47</v>
      </c>
    </row>
    <row r="16" spans="1:9" s="3" customFormat="1" ht="47.25" x14ac:dyDescent="0.25">
      <c r="A16" s="21"/>
      <c r="B16" s="21">
        <v>7</v>
      </c>
      <c r="C16" s="21">
        <v>0</v>
      </c>
      <c r="D16" s="22" t="s">
        <v>747</v>
      </c>
      <c r="E16" s="22" t="s">
        <v>736</v>
      </c>
      <c r="F16" s="23">
        <v>33</v>
      </c>
    </row>
    <row r="17" spans="1:10" s="3" customFormat="1" ht="15.75" x14ac:dyDescent="0.25">
      <c r="A17" s="21"/>
      <c r="B17" s="21"/>
      <c r="C17" s="21"/>
      <c r="D17" s="22"/>
      <c r="E17" s="22"/>
      <c r="F17" s="23"/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2" customFormat="1" ht="18.75" x14ac:dyDescent="0.3">
      <c r="A19" s="17">
        <v>2</v>
      </c>
      <c r="B19" s="17"/>
      <c r="C19" s="17"/>
      <c r="D19" s="19" t="s">
        <v>648</v>
      </c>
      <c r="E19" s="19" t="s">
        <v>643</v>
      </c>
      <c r="F19" s="20">
        <f>SUM(F20,F27,F31,F34)</f>
        <v>472</v>
      </c>
      <c r="G19" s="4"/>
      <c r="H19" s="4"/>
    </row>
    <row r="20" spans="1:10" s="3" customFormat="1" ht="31.5" x14ac:dyDescent="0.25">
      <c r="A20" s="21"/>
      <c r="B20" s="21">
        <v>10</v>
      </c>
      <c r="C20" s="21">
        <v>0</v>
      </c>
      <c r="D20" s="23" t="s">
        <v>748</v>
      </c>
      <c r="E20" s="22" t="s">
        <v>637</v>
      </c>
      <c r="F20" s="23">
        <f>SUM(F21:F26)</f>
        <v>94</v>
      </c>
    </row>
    <row r="21" spans="1:10" x14ac:dyDescent="0.25">
      <c r="A21" s="10"/>
      <c r="B21" s="10"/>
      <c r="C21" s="10">
        <v>1</v>
      </c>
      <c r="D21" s="11" t="s">
        <v>12</v>
      </c>
      <c r="E21" s="11" t="s">
        <v>215</v>
      </c>
      <c r="F21" s="12">
        <v>1</v>
      </c>
    </row>
    <row r="22" spans="1:10" x14ac:dyDescent="0.25">
      <c r="A22" s="10"/>
      <c r="B22" s="10"/>
      <c r="C22" s="10">
        <v>2</v>
      </c>
      <c r="D22" s="11" t="s">
        <v>11</v>
      </c>
      <c r="E22" s="11" t="s">
        <v>216</v>
      </c>
      <c r="F22" s="12">
        <v>1</v>
      </c>
    </row>
    <row r="23" spans="1:10" x14ac:dyDescent="0.25">
      <c r="A23" s="10"/>
      <c r="B23" s="10"/>
      <c r="C23" s="10">
        <v>3</v>
      </c>
      <c r="D23" s="11" t="s">
        <v>833</v>
      </c>
      <c r="E23" s="11" t="s">
        <v>833</v>
      </c>
      <c r="F23" s="12">
        <v>8</v>
      </c>
    </row>
    <row r="24" spans="1:10" x14ac:dyDescent="0.25">
      <c r="A24" s="10"/>
      <c r="B24" s="10"/>
      <c r="C24" s="10">
        <v>4</v>
      </c>
      <c r="D24" s="11" t="s">
        <v>852</v>
      </c>
      <c r="E24" s="11" t="s">
        <v>844</v>
      </c>
      <c r="F24" s="12">
        <v>20</v>
      </c>
    </row>
    <row r="25" spans="1:10" x14ac:dyDescent="0.25">
      <c r="A25" s="10"/>
      <c r="B25" s="10"/>
      <c r="C25" s="10">
        <v>5</v>
      </c>
      <c r="D25" s="42" t="s">
        <v>835</v>
      </c>
      <c r="E25" s="40" t="s">
        <v>836</v>
      </c>
      <c r="F25" s="40">
        <v>8</v>
      </c>
    </row>
    <row r="26" spans="1:10" s="3" customFormat="1" ht="15.75" x14ac:dyDescent="0.25">
      <c r="A26" s="21"/>
      <c r="B26" s="21"/>
      <c r="C26" s="1">
        <v>6</v>
      </c>
      <c r="D26" t="s">
        <v>845</v>
      </c>
      <c r="E26" t="s">
        <v>846</v>
      </c>
      <c r="F26" s="12">
        <v>56</v>
      </c>
      <c r="G26" s="29"/>
    </row>
    <row r="27" spans="1:10" s="3" customFormat="1" ht="31.5" x14ac:dyDescent="0.25">
      <c r="A27" s="21"/>
      <c r="B27" s="21">
        <v>11</v>
      </c>
      <c r="C27" s="21">
        <v>0</v>
      </c>
      <c r="D27" s="22" t="s">
        <v>750</v>
      </c>
      <c r="E27" s="22" t="s">
        <v>639</v>
      </c>
      <c r="F27" s="23">
        <f>SUM(F28:F30)</f>
        <v>166</v>
      </c>
    </row>
    <row r="28" spans="1:10" x14ac:dyDescent="0.25">
      <c r="A28" s="10"/>
      <c r="B28" s="10"/>
      <c r="C28" s="10">
        <v>1</v>
      </c>
      <c r="D28" s="11" t="s">
        <v>751</v>
      </c>
      <c r="E28" s="11" t="s">
        <v>640</v>
      </c>
      <c r="F28" s="12">
        <v>1</v>
      </c>
    </row>
    <row r="29" spans="1:10" x14ac:dyDescent="0.25">
      <c r="A29" s="10"/>
      <c r="B29" s="10"/>
      <c r="C29" s="10">
        <v>2</v>
      </c>
      <c r="D29" s="11" t="s">
        <v>641</v>
      </c>
      <c r="E29" s="11" t="s">
        <v>642</v>
      </c>
      <c r="F29" s="12">
        <v>60</v>
      </c>
    </row>
    <row r="30" spans="1:10" x14ac:dyDescent="0.25">
      <c r="A30" s="10"/>
      <c r="B30" s="10"/>
      <c r="C30" s="10">
        <v>3</v>
      </c>
      <c r="D30" s="11" t="s">
        <v>730</v>
      </c>
      <c r="E30" s="11" t="s">
        <v>729</v>
      </c>
      <c r="F30" s="12">
        <v>105</v>
      </c>
    </row>
    <row r="31" spans="1:10" ht="15.75" x14ac:dyDescent="0.25">
      <c r="A31" s="21"/>
      <c r="B31" s="21">
        <v>12</v>
      </c>
      <c r="C31" s="21"/>
      <c r="D31" s="22" t="s">
        <v>731</v>
      </c>
      <c r="E31" s="22" t="s">
        <v>644</v>
      </c>
      <c r="F31" s="23">
        <f>SUM(F32:F33)</f>
        <v>113</v>
      </c>
      <c r="G31" s="3"/>
      <c r="H31" s="3"/>
      <c r="I31" s="3"/>
      <c r="J31" s="3"/>
    </row>
    <row r="32" spans="1:10" x14ac:dyDescent="0.25">
      <c r="A32" s="10"/>
      <c r="B32" s="10"/>
      <c r="C32" s="10">
        <v>0</v>
      </c>
      <c r="D32" s="11" t="s">
        <v>731</v>
      </c>
      <c r="E32" s="11" t="s">
        <v>644</v>
      </c>
      <c r="F32" s="12">
        <v>90</v>
      </c>
    </row>
    <row r="33" spans="1:10" s="31" customFormat="1" x14ac:dyDescent="0.25">
      <c r="A33" s="10"/>
      <c r="B33" s="10"/>
      <c r="C33" s="10">
        <v>1</v>
      </c>
      <c r="D33" s="11" t="s">
        <v>732</v>
      </c>
      <c r="E33" s="11" t="s">
        <v>645</v>
      </c>
      <c r="F33" s="12">
        <v>23</v>
      </c>
      <c r="G33"/>
      <c r="H33"/>
      <c r="I33"/>
      <c r="J33"/>
    </row>
    <row r="34" spans="1:10" s="3" customFormat="1" ht="31.5" x14ac:dyDescent="0.25">
      <c r="A34" s="21"/>
      <c r="B34" s="21">
        <v>13</v>
      </c>
      <c r="C34" s="21"/>
      <c r="D34" s="23" t="s">
        <v>752</v>
      </c>
      <c r="E34" s="22" t="s">
        <v>646</v>
      </c>
      <c r="F34" s="23">
        <f>SUM(F35:F36)</f>
        <v>99</v>
      </c>
    </row>
    <row r="35" spans="1:10" ht="30" x14ac:dyDescent="0.25">
      <c r="A35" s="10"/>
      <c r="B35" s="10"/>
      <c r="C35" s="10">
        <v>0</v>
      </c>
      <c r="D35" s="11" t="s">
        <v>752</v>
      </c>
      <c r="E35" s="11" t="s">
        <v>646</v>
      </c>
      <c r="F35" s="12">
        <v>79</v>
      </c>
    </row>
    <row r="36" spans="1:10" x14ac:dyDescent="0.25">
      <c r="A36" s="10"/>
      <c r="B36" s="10"/>
      <c r="C36" s="10">
        <v>1</v>
      </c>
      <c r="D36" s="11" t="s">
        <v>753</v>
      </c>
      <c r="E36" s="11" t="s">
        <v>647</v>
      </c>
      <c r="F36" s="12">
        <v>20</v>
      </c>
    </row>
    <row r="37" spans="1:10" s="3" customFormat="1" ht="15.75" x14ac:dyDescent="0.25">
      <c r="A37" s="10"/>
      <c r="B37" s="10"/>
      <c r="C37" s="10"/>
      <c r="D37" s="11"/>
      <c r="E37" s="11"/>
      <c r="F37" s="12"/>
      <c r="G37"/>
      <c r="H37"/>
      <c r="I37"/>
      <c r="J37"/>
    </row>
    <row r="38" spans="1:10" s="3" customFormat="1" ht="15.75" x14ac:dyDescent="0.25">
      <c r="A38" s="21"/>
      <c r="B38" s="21"/>
      <c r="C38" s="21"/>
      <c r="D38" s="22"/>
      <c r="E38" s="22"/>
      <c r="F38" s="23"/>
    </row>
    <row r="39" spans="1:10" s="4" customFormat="1" ht="37.5" x14ac:dyDescent="0.3">
      <c r="A39" s="17">
        <v>3</v>
      </c>
      <c r="B39" s="17"/>
      <c r="C39" s="17"/>
      <c r="D39" s="19" t="s">
        <v>754</v>
      </c>
      <c r="E39" s="19" t="s">
        <v>733</v>
      </c>
      <c r="F39" s="20">
        <f>SUM(F40,F44,F47,F52,F53,F54)</f>
        <v>384</v>
      </c>
    </row>
    <row r="40" spans="1:10" s="3" customFormat="1" ht="47.25" x14ac:dyDescent="0.25">
      <c r="A40" s="21"/>
      <c r="B40" s="21">
        <v>20</v>
      </c>
      <c r="C40" s="21"/>
      <c r="D40" s="22" t="s">
        <v>755</v>
      </c>
      <c r="E40" s="22" t="s">
        <v>649</v>
      </c>
      <c r="F40" s="23">
        <f>SUM(F41:F43)</f>
        <v>81</v>
      </c>
    </row>
    <row r="41" spans="1:10" ht="45" x14ac:dyDescent="0.25">
      <c r="A41" s="10"/>
      <c r="B41" s="10"/>
      <c r="C41" s="10">
        <v>0</v>
      </c>
      <c r="D41" s="11" t="s">
        <v>827</v>
      </c>
      <c r="E41" s="11" t="s">
        <v>649</v>
      </c>
      <c r="F41" s="12">
        <v>60</v>
      </c>
    </row>
    <row r="42" spans="1:10" x14ac:dyDescent="0.25">
      <c r="A42" s="10"/>
      <c r="B42" s="10"/>
      <c r="C42" s="10">
        <v>1</v>
      </c>
      <c r="D42" s="11" t="s">
        <v>756</v>
      </c>
      <c r="E42" s="11" t="s">
        <v>651</v>
      </c>
      <c r="F42" s="11">
        <v>19</v>
      </c>
    </row>
    <row r="43" spans="1:10" x14ac:dyDescent="0.25">
      <c r="A43" s="10"/>
      <c r="B43" s="10"/>
      <c r="C43" s="10">
        <v>2</v>
      </c>
      <c r="D43" s="11" t="s">
        <v>757</v>
      </c>
      <c r="E43" s="11" t="s">
        <v>650</v>
      </c>
      <c r="F43" s="12">
        <v>2</v>
      </c>
    </row>
    <row r="44" spans="1:10" s="3" customFormat="1" ht="15.75" x14ac:dyDescent="0.25">
      <c r="A44" s="21"/>
      <c r="B44" s="21">
        <v>21</v>
      </c>
      <c r="C44" s="21"/>
      <c r="D44" s="22" t="s">
        <v>38</v>
      </c>
      <c r="E44" s="22" t="s">
        <v>652</v>
      </c>
      <c r="F44" s="23">
        <f>SUM(F45:F46)</f>
        <v>61</v>
      </c>
    </row>
    <row r="45" spans="1:10" x14ac:dyDescent="0.25">
      <c r="A45" s="10"/>
      <c r="B45" s="10"/>
      <c r="C45" s="10">
        <v>0</v>
      </c>
      <c r="D45" s="11" t="s">
        <v>38</v>
      </c>
      <c r="E45" s="11" t="s">
        <v>652</v>
      </c>
      <c r="F45" s="11">
        <v>44</v>
      </c>
    </row>
    <row r="46" spans="1:10" x14ac:dyDescent="0.25">
      <c r="A46" s="10"/>
      <c r="B46" s="10"/>
      <c r="C46" s="10">
        <v>1</v>
      </c>
      <c r="D46" s="11" t="s">
        <v>758</v>
      </c>
      <c r="E46" s="11" t="s">
        <v>512</v>
      </c>
      <c r="F46" s="12">
        <v>17</v>
      </c>
    </row>
    <row r="47" spans="1:10" ht="31.5" x14ac:dyDescent="0.25">
      <c r="A47" s="21"/>
      <c r="B47" s="21">
        <v>22</v>
      </c>
      <c r="C47" s="21"/>
      <c r="D47" s="22" t="s">
        <v>759</v>
      </c>
      <c r="E47" s="22" t="s">
        <v>653</v>
      </c>
      <c r="F47" s="23">
        <f>SUM(F48:F51)</f>
        <v>115</v>
      </c>
      <c r="G47" s="3"/>
      <c r="H47" s="3"/>
      <c r="I47" s="3"/>
      <c r="J47" s="3"/>
    </row>
    <row r="48" spans="1:10" ht="30" x14ac:dyDescent="0.25">
      <c r="A48" s="10"/>
      <c r="B48" s="10"/>
      <c r="C48" s="10">
        <v>0</v>
      </c>
      <c r="D48" s="11" t="s">
        <v>759</v>
      </c>
      <c r="E48" s="11" t="s">
        <v>654</v>
      </c>
      <c r="F48" s="12">
        <v>38</v>
      </c>
    </row>
    <row r="49" spans="1:10" x14ac:dyDescent="0.25">
      <c r="A49" s="10"/>
      <c r="B49" s="10"/>
      <c r="C49" s="10">
        <v>1</v>
      </c>
      <c r="D49" s="11" t="s">
        <v>828</v>
      </c>
      <c r="E49" s="11" t="s">
        <v>851</v>
      </c>
      <c r="F49" s="12">
        <v>43</v>
      </c>
    </row>
    <row r="50" spans="1:10" x14ac:dyDescent="0.25">
      <c r="A50" s="10"/>
      <c r="B50" s="10"/>
      <c r="C50" s="10">
        <v>2</v>
      </c>
      <c r="D50" s="11" t="s">
        <v>514</v>
      </c>
      <c r="E50" s="11" t="s">
        <v>248</v>
      </c>
      <c r="F50" s="12">
        <v>11</v>
      </c>
    </row>
    <row r="51" spans="1:10" s="6" customFormat="1" ht="18.75" x14ac:dyDescent="0.3">
      <c r="A51" s="10"/>
      <c r="B51" s="10"/>
      <c r="C51" s="10">
        <v>3</v>
      </c>
      <c r="D51" s="11" t="s">
        <v>53</v>
      </c>
      <c r="E51" s="11" t="s">
        <v>250</v>
      </c>
      <c r="F51" s="12">
        <v>23</v>
      </c>
      <c r="G51"/>
      <c r="H51"/>
      <c r="I51"/>
      <c r="J51"/>
    </row>
    <row r="52" spans="1:10" s="3" customFormat="1" ht="31.5" x14ac:dyDescent="0.25">
      <c r="A52" s="21"/>
      <c r="B52" s="21">
        <v>23</v>
      </c>
      <c r="C52" s="21">
        <v>0</v>
      </c>
      <c r="D52" s="22" t="s">
        <v>760</v>
      </c>
      <c r="E52" s="22" t="s">
        <v>655</v>
      </c>
      <c r="F52" s="23">
        <v>92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11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24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68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10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27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21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6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17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14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189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9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104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42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9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19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6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185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22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46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39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26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33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19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355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26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26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9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10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7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17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51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37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2">
        <f>SUM(F94:F98)</f>
        <v>65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6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12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36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7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4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57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25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51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548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27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2">
        <v>50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237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33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31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4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10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4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9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34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9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37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40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16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10</v>
      </c>
    </row>
    <row r="120" spans="1:10" s="3" customFormat="1" ht="15.75" x14ac:dyDescent="0.25">
      <c r="A120" s="21"/>
      <c r="B120" s="21">
        <v>73</v>
      </c>
      <c r="C120" s="21">
        <v>0</v>
      </c>
      <c r="D120" s="22" t="s">
        <v>126</v>
      </c>
      <c r="E120" s="22" t="s">
        <v>319</v>
      </c>
      <c r="F120" s="23">
        <f>SUM(F121:F125)</f>
        <v>77</v>
      </c>
    </row>
    <row r="121" spans="1:10" s="29" customFormat="1" ht="15.75" x14ac:dyDescent="0.25">
      <c r="A121" s="25"/>
      <c r="B121" s="25"/>
      <c r="C121" s="25">
        <v>1</v>
      </c>
      <c r="D121" s="26" t="s">
        <v>847</v>
      </c>
      <c r="E121" s="26" t="s">
        <v>848</v>
      </c>
      <c r="F121" s="27">
        <v>1</v>
      </c>
    </row>
    <row r="122" spans="1:10" x14ac:dyDescent="0.25">
      <c r="A122" s="10"/>
      <c r="B122" s="10"/>
      <c r="C122" s="10">
        <v>2</v>
      </c>
      <c r="D122" s="11" t="s">
        <v>157</v>
      </c>
      <c r="E122" s="11" t="s">
        <v>667</v>
      </c>
      <c r="F122" s="12">
        <v>45</v>
      </c>
    </row>
    <row r="123" spans="1:10" x14ac:dyDescent="0.25">
      <c r="A123" s="10"/>
      <c r="B123" s="10"/>
      <c r="C123" s="10">
        <v>3</v>
      </c>
      <c r="D123" s="11" t="s">
        <v>429</v>
      </c>
      <c r="E123" s="11" t="s">
        <v>430</v>
      </c>
      <c r="F123" s="12">
        <v>7</v>
      </c>
    </row>
    <row r="124" spans="1:10" x14ac:dyDescent="0.25">
      <c r="A124" s="10"/>
      <c r="B124" s="10"/>
      <c r="C124" s="10">
        <v>4</v>
      </c>
      <c r="D124" s="11" t="s">
        <v>201</v>
      </c>
      <c r="E124" s="11" t="s">
        <v>321</v>
      </c>
      <c r="F124" s="12">
        <v>7</v>
      </c>
    </row>
    <row r="125" spans="1:10" x14ac:dyDescent="0.25">
      <c r="A125" s="10"/>
      <c r="B125" s="10"/>
      <c r="C125" s="10">
        <v>5</v>
      </c>
      <c r="D125" s="11" t="s">
        <v>789</v>
      </c>
      <c r="E125" s="11" t="s">
        <v>610</v>
      </c>
      <c r="F125" s="12">
        <v>17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45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31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48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32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16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31.5" x14ac:dyDescent="0.25">
      <c r="A132" s="21"/>
      <c r="B132" s="21">
        <v>78</v>
      </c>
      <c r="C132" s="21"/>
      <c r="D132" s="22" t="s">
        <v>790</v>
      </c>
      <c r="E132" s="22" t="s">
        <v>837</v>
      </c>
      <c r="F132" s="23">
        <f>SUM(F133:F134)</f>
        <v>19</v>
      </c>
    </row>
    <row r="133" spans="1:10" s="3" customFormat="1" ht="15.75" x14ac:dyDescent="0.25">
      <c r="A133" s="21"/>
      <c r="B133" s="21"/>
      <c r="C133" s="10">
        <v>0</v>
      </c>
      <c r="D133" s="11" t="s">
        <v>790</v>
      </c>
      <c r="E133" s="11" t="s">
        <v>694</v>
      </c>
      <c r="F133" s="12">
        <v>18</v>
      </c>
    </row>
    <row r="134" spans="1:10" s="3" customFormat="1" ht="15.75" x14ac:dyDescent="0.25">
      <c r="A134" s="21"/>
      <c r="B134" s="21"/>
      <c r="C134" s="10">
        <v>1</v>
      </c>
      <c r="D134" s="11" t="s">
        <v>831</v>
      </c>
      <c r="E134" s="11" t="s">
        <v>838</v>
      </c>
      <c r="F134" s="12">
        <v>1</v>
      </c>
    </row>
    <row r="135" spans="1:10" s="3" customFormat="1" ht="15.75" x14ac:dyDescent="0.25">
      <c r="A135" s="10"/>
      <c r="B135" s="10"/>
      <c r="C135" s="10"/>
      <c r="D135" s="11"/>
      <c r="E135" s="11"/>
      <c r="F135" s="12"/>
      <c r="G135"/>
      <c r="H135"/>
      <c r="I135"/>
      <c r="J135"/>
    </row>
    <row r="136" spans="1:10" x14ac:dyDescent="0.25">
      <c r="A136" s="10"/>
      <c r="B136" s="10"/>
      <c r="C136" s="10"/>
      <c r="D136" s="11"/>
      <c r="E136" s="11"/>
      <c r="F136" s="12"/>
    </row>
    <row r="137" spans="1:10" s="4" customFormat="1" ht="37.5" x14ac:dyDescent="0.3">
      <c r="A137" s="17">
        <v>9</v>
      </c>
      <c r="B137" s="17"/>
      <c r="C137" s="17"/>
      <c r="D137" s="19" t="s">
        <v>791</v>
      </c>
      <c r="E137" s="19" t="s">
        <v>698</v>
      </c>
      <c r="F137" s="20">
        <f>SUM(F138,F139,F143,F147,F151)</f>
        <v>309</v>
      </c>
    </row>
    <row r="138" spans="1:10" ht="15.75" x14ac:dyDescent="0.25">
      <c r="A138" s="21"/>
      <c r="B138" s="21">
        <v>80</v>
      </c>
      <c r="C138" s="21">
        <v>0</v>
      </c>
      <c r="D138" s="22" t="s">
        <v>792</v>
      </c>
      <c r="E138" s="22" t="s">
        <v>606</v>
      </c>
      <c r="F138" s="23">
        <v>23</v>
      </c>
      <c r="G138" s="3"/>
      <c r="H138" s="3"/>
      <c r="I138" s="3"/>
      <c r="J138" s="3"/>
    </row>
    <row r="139" spans="1:10" ht="15.75" x14ac:dyDescent="0.25">
      <c r="A139" s="21"/>
      <c r="B139" s="21">
        <v>81</v>
      </c>
      <c r="C139" s="21"/>
      <c r="D139" s="22" t="s">
        <v>137</v>
      </c>
      <c r="E139" s="22" t="s">
        <v>327</v>
      </c>
      <c r="F139" s="23">
        <f>SUM(F140:F142)</f>
        <v>79</v>
      </c>
      <c r="G139" s="3"/>
      <c r="H139" s="3"/>
      <c r="I139" s="3"/>
      <c r="J139" s="3"/>
    </row>
    <row r="140" spans="1:10" x14ac:dyDescent="0.25">
      <c r="A140" s="10"/>
      <c r="B140" s="10"/>
      <c r="C140" s="10">
        <v>0</v>
      </c>
      <c r="D140" s="11" t="s">
        <v>137</v>
      </c>
      <c r="E140" s="11" t="s">
        <v>327</v>
      </c>
      <c r="F140" s="12">
        <v>8</v>
      </c>
    </row>
    <row r="141" spans="1:10" x14ac:dyDescent="0.25">
      <c r="A141" s="10"/>
      <c r="B141" s="10"/>
      <c r="C141" s="10">
        <v>1</v>
      </c>
      <c r="D141" s="11" t="s">
        <v>793</v>
      </c>
      <c r="E141" s="11" t="s">
        <v>695</v>
      </c>
      <c r="F141" s="12">
        <v>27</v>
      </c>
    </row>
    <row r="142" spans="1:10" x14ac:dyDescent="0.25">
      <c r="A142" s="10"/>
      <c r="B142" s="10"/>
      <c r="C142" s="10">
        <v>2</v>
      </c>
      <c r="D142" s="11" t="s">
        <v>794</v>
      </c>
      <c r="E142" s="11" t="s">
        <v>696</v>
      </c>
      <c r="F142" s="12">
        <v>44</v>
      </c>
    </row>
    <row r="143" spans="1:10" s="3" customFormat="1" ht="15.75" x14ac:dyDescent="0.25">
      <c r="A143" s="21"/>
      <c r="B143" s="21">
        <v>82</v>
      </c>
      <c r="C143" s="21"/>
      <c r="D143" s="22" t="s">
        <v>138</v>
      </c>
      <c r="E143" s="22" t="s">
        <v>328</v>
      </c>
      <c r="F143" s="23">
        <f>SUM(F144:F146)</f>
        <v>111</v>
      </c>
    </row>
    <row r="144" spans="1:10" x14ac:dyDescent="0.25">
      <c r="A144" s="10"/>
      <c r="B144" s="10"/>
      <c r="C144" s="10">
        <v>0</v>
      </c>
      <c r="D144" s="11" t="s">
        <v>138</v>
      </c>
      <c r="E144" s="11" t="s">
        <v>328</v>
      </c>
      <c r="F144" s="12">
        <v>77</v>
      </c>
    </row>
    <row r="145" spans="1:10" x14ac:dyDescent="0.25">
      <c r="A145" s="10"/>
      <c r="B145" s="10"/>
      <c r="C145" s="10">
        <v>1</v>
      </c>
      <c r="D145" s="11" t="s">
        <v>608</v>
      </c>
      <c r="E145" s="11" t="s">
        <v>697</v>
      </c>
      <c r="F145" s="12">
        <v>32</v>
      </c>
    </row>
    <row r="146" spans="1:10" x14ac:dyDescent="0.25">
      <c r="A146" s="10"/>
      <c r="B146" s="10"/>
      <c r="C146" s="10">
        <v>2</v>
      </c>
      <c r="D146" s="11" t="s">
        <v>795</v>
      </c>
      <c r="E146" s="11" t="s">
        <v>887</v>
      </c>
      <c r="F146" s="12">
        <v>2</v>
      </c>
    </row>
    <row r="147" spans="1:10" s="3" customFormat="1" ht="15.75" x14ac:dyDescent="0.25">
      <c r="A147" s="21"/>
      <c r="B147" s="21">
        <v>83</v>
      </c>
      <c r="C147" s="21"/>
      <c r="D147" s="22" t="s">
        <v>139</v>
      </c>
      <c r="E147" s="22" t="s">
        <v>331</v>
      </c>
      <c r="F147" s="23">
        <f>SUM(F148:F150)</f>
        <v>83</v>
      </c>
    </row>
    <row r="148" spans="1:10" x14ac:dyDescent="0.25">
      <c r="A148" s="10"/>
      <c r="B148" s="10"/>
      <c r="C148" s="10">
        <v>0</v>
      </c>
      <c r="D148" s="11" t="s">
        <v>139</v>
      </c>
      <c r="E148" s="11" t="s">
        <v>331</v>
      </c>
      <c r="F148" s="12">
        <v>60</v>
      </c>
    </row>
    <row r="149" spans="1:10" x14ac:dyDescent="0.25">
      <c r="A149" s="10"/>
      <c r="B149" s="10"/>
      <c r="C149" s="10">
        <v>1</v>
      </c>
      <c r="D149" s="11" t="s">
        <v>140</v>
      </c>
      <c r="E149" s="11" t="s">
        <v>333</v>
      </c>
      <c r="F149" s="12">
        <v>19</v>
      </c>
    </row>
    <row r="150" spans="1:10" s="31" customFormat="1" x14ac:dyDescent="0.25">
      <c r="A150" s="10"/>
      <c r="B150" s="10"/>
      <c r="C150" s="10">
        <v>2</v>
      </c>
      <c r="D150" s="11" t="s">
        <v>143</v>
      </c>
      <c r="E150" s="11" t="s">
        <v>336</v>
      </c>
      <c r="F150" s="12">
        <v>4</v>
      </c>
      <c r="G150"/>
      <c r="H150"/>
      <c r="I150"/>
      <c r="J150"/>
    </row>
    <row r="151" spans="1:10" s="3" customFormat="1" ht="15.75" x14ac:dyDescent="0.25">
      <c r="A151" s="21"/>
      <c r="B151" s="21">
        <v>84</v>
      </c>
      <c r="C151" s="21">
        <v>0</v>
      </c>
      <c r="D151" s="22" t="s">
        <v>796</v>
      </c>
      <c r="E151" s="22" t="s">
        <v>699</v>
      </c>
      <c r="F151" s="23">
        <v>13</v>
      </c>
    </row>
    <row r="152" spans="1:10" s="3" customFormat="1" ht="15.75" x14ac:dyDescent="0.25">
      <c r="A152" s="21"/>
      <c r="B152" s="21"/>
      <c r="C152" s="21"/>
      <c r="D152" s="22"/>
      <c r="E152" s="22"/>
      <c r="F152" s="23"/>
    </row>
    <row r="153" spans="1:10" s="3" customFormat="1" ht="15.75" x14ac:dyDescent="0.25">
      <c r="A153" s="10"/>
      <c r="B153" s="10"/>
      <c r="C153" s="10"/>
      <c r="D153" s="11"/>
      <c r="E153" s="11"/>
      <c r="F153" s="12"/>
      <c r="G153"/>
      <c r="H153"/>
      <c r="I153"/>
      <c r="J153"/>
    </row>
    <row r="154" spans="1:10" s="4" customFormat="1" ht="18.75" x14ac:dyDescent="0.3">
      <c r="A154" s="17">
        <v>10</v>
      </c>
      <c r="B154" s="17"/>
      <c r="C154" s="17"/>
      <c r="D154" s="19" t="s">
        <v>145</v>
      </c>
      <c r="E154" s="19" t="s">
        <v>339</v>
      </c>
      <c r="F154" s="20">
        <f>SUM(F155:F156,F159,F162:F167)</f>
        <v>206</v>
      </c>
    </row>
    <row r="155" spans="1:10" s="32" customFormat="1" ht="15.75" x14ac:dyDescent="0.25">
      <c r="A155" s="41"/>
      <c r="B155" s="21">
        <v>90</v>
      </c>
      <c r="C155" s="21">
        <v>0</v>
      </c>
      <c r="D155" s="22" t="s">
        <v>157</v>
      </c>
      <c r="E155" s="22" t="s">
        <v>667</v>
      </c>
      <c r="F155" s="23">
        <v>1</v>
      </c>
    </row>
    <row r="156" spans="1:10" ht="31.5" x14ac:dyDescent="0.25">
      <c r="A156" s="21"/>
      <c r="B156" s="21">
        <v>91</v>
      </c>
      <c r="C156" s="21"/>
      <c r="D156" s="22" t="s">
        <v>797</v>
      </c>
      <c r="E156" s="22" t="s">
        <v>700</v>
      </c>
      <c r="F156" s="23">
        <f>SUM(F157:F158)</f>
        <v>37</v>
      </c>
      <c r="G156" s="3"/>
      <c r="H156" s="3"/>
      <c r="I156" s="3"/>
      <c r="J156" s="3"/>
    </row>
    <row r="157" spans="1:10" ht="30" x14ac:dyDescent="0.25">
      <c r="A157" s="10"/>
      <c r="B157" s="10"/>
      <c r="C157" s="10">
        <v>0</v>
      </c>
      <c r="D157" s="11" t="s">
        <v>797</v>
      </c>
      <c r="E157" s="11" t="s">
        <v>700</v>
      </c>
      <c r="F157" s="12">
        <v>25</v>
      </c>
    </row>
    <row r="158" spans="1:10" x14ac:dyDescent="0.25">
      <c r="A158" s="10"/>
      <c r="B158" s="10"/>
      <c r="C158" s="10">
        <v>1</v>
      </c>
      <c r="D158" s="11" t="s">
        <v>58</v>
      </c>
      <c r="E158" s="11" t="s">
        <v>396</v>
      </c>
      <c r="F158" s="12">
        <v>12</v>
      </c>
    </row>
    <row r="159" spans="1:10" ht="31.5" x14ac:dyDescent="0.25">
      <c r="A159" s="21"/>
      <c r="B159" s="21">
        <v>92</v>
      </c>
      <c r="C159" s="21"/>
      <c r="D159" s="22" t="s">
        <v>798</v>
      </c>
      <c r="E159" s="22" t="s">
        <v>701</v>
      </c>
      <c r="F159" s="23">
        <f>SUM(F160:F161)</f>
        <v>21</v>
      </c>
      <c r="G159" s="3"/>
      <c r="H159" s="3"/>
      <c r="I159" s="3"/>
      <c r="J159" s="3"/>
    </row>
    <row r="160" spans="1:10" ht="30" x14ac:dyDescent="0.25">
      <c r="A160" s="10"/>
      <c r="B160" s="10"/>
      <c r="C160" s="10">
        <v>0</v>
      </c>
      <c r="D160" s="11" t="s">
        <v>148</v>
      </c>
      <c r="E160" s="11" t="s">
        <v>701</v>
      </c>
      <c r="F160" s="12">
        <v>13</v>
      </c>
    </row>
    <row r="161" spans="1:10" x14ac:dyDescent="0.25">
      <c r="A161" s="10"/>
      <c r="B161" s="10"/>
      <c r="C161" s="10">
        <v>1</v>
      </c>
      <c r="D161" s="11" t="s">
        <v>149</v>
      </c>
      <c r="E161" s="11" t="s">
        <v>341</v>
      </c>
      <c r="F161" s="12">
        <v>8</v>
      </c>
    </row>
    <row r="162" spans="1:10" s="32" customFormat="1" ht="15.75" x14ac:dyDescent="0.25">
      <c r="A162" s="21"/>
      <c r="B162" s="21">
        <v>93</v>
      </c>
      <c r="C162" s="21">
        <v>0</v>
      </c>
      <c r="D162" s="22" t="s">
        <v>738</v>
      </c>
      <c r="E162" s="22" t="s">
        <v>702</v>
      </c>
      <c r="F162" s="23">
        <v>6</v>
      </c>
      <c r="G162" s="3"/>
      <c r="H162" s="3"/>
      <c r="I162" s="3"/>
      <c r="J162" s="3"/>
    </row>
    <row r="163" spans="1:10" s="3" customFormat="1" ht="15.75" x14ac:dyDescent="0.25">
      <c r="A163" s="21"/>
      <c r="B163" s="21">
        <v>94</v>
      </c>
      <c r="C163" s="21">
        <v>0</v>
      </c>
      <c r="D163" s="22" t="s">
        <v>799</v>
      </c>
      <c r="E163" s="22" t="s">
        <v>342</v>
      </c>
      <c r="F163" s="23">
        <v>30</v>
      </c>
    </row>
    <row r="164" spans="1:10" s="3" customFormat="1" ht="15.75" x14ac:dyDescent="0.25">
      <c r="A164" s="21"/>
      <c r="B164" s="21">
        <v>95</v>
      </c>
      <c r="C164" s="21">
        <v>0</v>
      </c>
      <c r="D164" s="22" t="s">
        <v>800</v>
      </c>
      <c r="E164" s="22" t="s">
        <v>226</v>
      </c>
      <c r="F164" s="23">
        <v>75</v>
      </c>
    </row>
    <row r="165" spans="1:10" s="3" customFormat="1" ht="15.75" x14ac:dyDescent="0.25">
      <c r="A165" s="21"/>
      <c r="B165" s="21">
        <v>96</v>
      </c>
      <c r="C165" s="21">
        <v>0</v>
      </c>
      <c r="D165" s="22" t="s">
        <v>801</v>
      </c>
      <c r="E165" s="22" t="s">
        <v>703</v>
      </c>
      <c r="F165" s="23">
        <v>4</v>
      </c>
    </row>
    <row r="166" spans="1:10" s="3" customFormat="1" ht="31.5" x14ac:dyDescent="0.25">
      <c r="A166" s="21"/>
      <c r="B166" s="21">
        <v>97</v>
      </c>
      <c r="C166" s="21">
        <v>0</v>
      </c>
      <c r="D166" s="22" t="s">
        <v>802</v>
      </c>
      <c r="E166" s="22" t="s">
        <v>704</v>
      </c>
      <c r="F166" s="23">
        <v>22</v>
      </c>
    </row>
    <row r="167" spans="1:10" s="3" customFormat="1" ht="15.75" x14ac:dyDescent="0.25">
      <c r="A167" s="21"/>
      <c r="B167" s="21">
        <v>98</v>
      </c>
      <c r="C167" s="21">
        <v>0</v>
      </c>
      <c r="D167" s="22" t="s">
        <v>803</v>
      </c>
      <c r="E167" s="22" t="s">
        <v>705</v>
      </c>
      <c r="F167" s="23">
        <f>SUM(F168:F169)</f>
        <v>10</v>
      </c>
    </row>
    <row r="168" spans="1:10" s="3" customFormat="1" ht="15.75" x14ac:dyDescent="0.25">
      <c r="A168" s="21"/>
      <c r="B168" s="21"/>
      <c r="C168" s="10">
        <v>0</v>
      </c>
      <c r="D168" s="11" t="s">
        <v>803</v>
      </c>
      <c r="E168" s="11" t="s">
        <v>705</v>
      </c>
      <c r="F168" s="12">
        <v>4</v>
      </c>
    </row>
    <row r="169" spans="1:10" s="3" customFormat="1" ht="15.75" x14ac:dyDescent="0.25">
      <c r="A169" s="10"/>
      <c r="B169" s="10"/>
      <c r="C169" s="10">
        <v>1</v>
      </c>
      <c r="D169" s="11" t="s">
        <v>155</v>
      </c>
      <c r="E169" s="11" t="s">
        <v>849</v>
      </c>
      <c r="F169" s="12">
        <v>6</v>
      </c>
      <c r="G169"/>
      <c r="H169"/>
      <c r="I169"/>
      <c r="J169"/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62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17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36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9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SUM(F179,F180,F185,F186)</f>
        <v>244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5</v>
      </c>
    </row>
    <row r="180" spans="1:10" s="3" customFormat="1" ht="15.75" x14ac:dyDescent="0.25">
      <c r="A180" s="21"/>
      <c r="B180" s="21">
        <v>111</v>
      </c>
      <c r="C180" s="21"/>
      <c r="D180" s="22" t="s">
        <v>807</v>
      </c>
      <c r="E180" s="22" t="s">
        <v>709</v>
      </c>
      <c r="F180" s="23">
        <f>SUM(F181:F184)</f>
        <v>157</v>
      </c>
    </row>
    <row r="181" spans="1:10" s="3" customFormat="1" ht="15.75" x14ac:dyDescent="0.25">
      <c r="A181" s="21"/>
      <c r="B181" s="21"/>
      <c r="C181" s="10">
        <v>0</v>
      </c>
      <c r="D181" s="11" t="s">
        <v>807</v>
      </c>
      <c r="E181" s="11" t="s">
        <v>839</v>
      </c>
      <c r="F181" s="12">
        <v>0</v>
      </c>
    </row>
    <row r="182" spans="1:10" x14ac:dyDescent="0.25">
      <c r="A182" s="10"/>
      <c r="B182" s="10"/>
      <c r="C182" s="10">
        <v>1</v>
      </c>
      <c r="D182" s="11" t="s">
        <v>162</v>
      </c>
      <c r="E182" s="33" t="s">
        <v>710</v>
      </c>
      <c r="F182" s="12">
        <v>45</v>
      </c>
    </row>
    <row r="183" spans="1:10" s="31" customFormat="1" x14ac:dyDescent="0.25">
      <c r="A183" s="10"/>
      <c r="B183" s="10"/>
      <c r="C183" s="10">
        <v>2</v>
      </c>
      <c r="D183" s="11" t="s">
        <v>808</v>
      </c>
      <c r="E183" s="11" t="s">
        <v>711</v>
      </c>
      <c r="F183" s="12">
        <v>44</v>
      </c>
      <c r="G183"/>
      <c r="H183"/>
      <c r="I183"/>
      <c r="J183"/>
    </row>
    <row r="184" spans="1:10" x14ac:dyDescent="0.25">
      <c r="A184" s="10"/>
      <c r="B184" s="10"/>
      <c r="C184" s="10">
        <v>3</v>
      </c>
      <c r="D184" s="11" t="s">
        <v>164</v>
      </c>
      <c r="E184" s="11" t="s">
        <v>519</v>
      </c>
      <c r="F184" s="12">
        <v>68</v>
      </c>
    </row>
    <row r="185" spans="1:10" s="3" customFormat="1" ht="31.5" x14ac:dyDescent="0.25">
      <c r="A185" s="21"/>
      <c r="B185" s="21">
        <v>112</v>
      </c>
      <c r="C185" s="21">
        <v>0</v>
      </c>
      <c r="D185" s="22" t="s">
        <v>809</v>
      </c>
      <c r="E185" s="22" t="s">
        <v>712</v>
      </c>
      <c r="F185" s="23">
        <v>41</v>
      </c>
    </row>
    <row r="186" spans="1:10" s="3" customFormat="1" ht="15.75" x14ac:dyDescent="0.25">
      <c r="A186" s="21"/>
      <c r="B186" s="21">
        <v>113</v>
      </c>
      <c r="C186" s="21"/>
      <c r="D186" s="22" t="s">
        <v>166</v>
      </c>
      <c r="E186" s="22" t="s">
        <v>166</v>
      </c>
      <c r="F186" s="23">
        <f>SUM(F187:F189)</f>
        <v>41</v>
      </c>
    </row>
    <row r="187" spans="1:10" x14ac:dyDescent="0.25">
      <c r="A187" s="10"/>
      <c r="B187" s="10"/>
      <c r="C187" s="10">
        <v>0</v>
      </c>
      <c r="D187" s="11" t="s">
        <v>166</v>
      </c>
      <c r="E187" s="11" t="s">
        <v>166</v>
      </c>
      <c r="F187" s="12">
        <v>12</v>
      </c>
    </row>
    <row r="188" spans="1:10" x14ac:dyDescent="0.25">
      <c r="A188" s="10"/>
      <c r="B188" s="10"/>
      <c r="C188" s="10">
        <v>1</v>
      </c>
      <c r="D188" s="11" t="s">
        <v>810</v>
      </c>
      <c r="E188" s="11" t="s">
        <v>713</v>
      </c>
      <c r="F188" s="12">
        <v>20</v>
      </c>
    </row>
    <row r="189" spans="1:10" x14ac:dyDescent="0.25">
      <c r="A189" s="10"/>
      <c r="B189" s="10"/>
      <c r="C189" s="10">
        <v>2</v>
      </c>
      <c r="D189" s="11" t="s">
        <v>169</v>
      </c>
      <c r="E189" s="11" t="s">
        <v>169</v>
      </c>
      <c r="F189" s="12">
        <v>9</v>
      </c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s="4" customFormat="1" ht="37.5" x14ac:dyDescent="0.3">
      <c r="A192" s="17">
        <v>13</v>
      </c>
      <c r="B192" s="17"/>
      <c r="C192" s="17"/>
      <c r="D192" s="19" t="s">
        <v>811</v>
      </c>
      <c r="E192" s="19" t="s">
        <v>840</v>
      </c>
      <c r="F192" s="20">
        <f>SUM(F193,F194,F197,F200,F205,F211,F215)</f>
        <v>385</v>
      </c>
    </row>
    <row r="193" spans="1:10" s="6" customFormat="1" ht="18.75" x14ac:dyDescent="0.3">
      <c r="A193" s="21"/>
      <c r="B193" s="21">
        <v>120</v>
      </c>
      <c r="C193" s="21">
        <v>0</v>
      </c>
      <c r="D193" s="22" t="s">
        <v>157</v>
      </c>
      <c r="E193" s="22" t="s">
        <v>667</v>
      </c>
      <c r="F193" s="23">
        <v>6</v>
      </c>
      <c r="G193" s="3"/>
      <c r="H193" s="3"/>
      <c r="I193" s="3"/>
      <c r="J193" s="3"/>
    </row>
    <row r="194" spans="1:10" s="3" customFormat="1" ht="15.75" x14ac:dyDescent="0.25">
      <c r="A194" s="21"/>
      <c r="B194" s="21">
        <v>121</v>
      </c>
      <c r="C194" s="21">
        <v>0</v>
      </c>
      <c r="D194" s="22" t="s">
        <v>812</v>
      </c>
      <c r="E194" s="22" t="s">
        <v>715</v>
      </c>
      <c r="F194" s="23">
        <f>SUM(F195:F196)</f>
        <v>56</v>
      </c>
    </row>
    <row r="195" spans="1:10" x14ac:dyDescent="0.25">
      <c r="A195" s="10"/>
      <c r="B195" s="10"/>
      <c r="C195" s="10">
        <v>1</v>
      </c>
      <c r="D195" s="11" t="s">
        <v>813</v>
      </c>
      <c r="E195" s="11" t="s">
        <v>716</v>
      </c>
      <c r="F195" s="12">
        <v>29</v>
      </c>
    </row>
    <row r="196" spans="1:10" x14ac:dyDescent="0.25">
      <c r="A196" s="10"/>
      <c r="B196" s="10"/>
      <c r="C196" s="10">
        <v>2</v>
      </c>
      <c r="D196" s="11" t="s">
        <v>184</v>
      </c>
      <c r="E196" s="11" t="s">
        <v>717</v>
      </c>
      <c r="F196" s="12">
        <v>27</v>
      </c>
    </row>
    <row r="197" spans="1:10" s="3" customFormat="1" ht="15.75" x14ac:dyDescent="0.25">
      <c r="A197" s="21"/>
      <c r="B197" s="21">
        <v>122</v>
      </c>
      <c r="C197" s="21"/>
      <c r="D197" s="22" t="s">
        <v>814</v>
      </c>
      <c r="E197" s="22" t="s">
        <v>718</v>
      </c>
      <c r="F197" s="23">
        <f>SUM(F198:F199)</f>
        <v>47</v>
      </c>
    </row>
    <row r="198" spans="1:10" x14ac:dyDescent="0.25">
      <c r="A198" s="10"/>
      <c r="B198" s="10"/>
      <c r="C198" s="10">
        <v>0</v>
      </c>
      <c r="D198" s="11" t="s">
        <v>814</v>
      </c>
      <c r="E198" s="11" t="s">
        <v>718</v>
      </c>
      <c r="F198" s="12">
        <v>33</v>
      </c>
    </row>
    <row r="199" spans="1:10" x14ac:dyDescent="0.25">
      <c r="A199" s="10"/>
      <c r="B199" s="10"/>
      <c r="C199" s="10">
        <v>1</v>
      </c>
      <c r="D199" s="11" t="s">
        <v>174</v>
      </c>
      <c r="E199" s="11" t="s">
        <v>364</v>
      </c>
      <c r="F199" s="12">
        <v>14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74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23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3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35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13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71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49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22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41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29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12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87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35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39</v>
      </c>
    </row>
    <row r="214" spans="1:6" x14ac:dyDescent="0.25">
      <c r="C214" s="1">
        <v>3</v>
      </c>
      <c r="D214" s="7" t="s">
        <v>817</v>
      </c>
      <c r="E214" s="7" t="s">
        <v>720</v>
      </c>
      <c r="F214">
        <v>13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44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153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7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22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44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28</v>
      </c>
    </row>
    <row r="223" spans="1:6" s="23" customFormat="1" ht="15.75" x14ac:dyDescent="0.25">
      <c r="A223" s="21"/>
      <c r="B223" s="21">
        <v>134</v>
      </c>
      <c r="C223" s="21">
        <v>0</v>
      </c>
      <c r="D223" s="22" t="s">
        <v>822</v>
      </c>
      <c r="E223" s="22" t="s">
        <v>725</v>
      </c>
      <c r="F223" s="23">
        <v>52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832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SUM(F4,F20,F41,F59,F68,F77,F86,F108,F141,F158,F174,F180,F193,F219)</f>
        <v>3941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401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20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120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82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17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16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5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22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14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50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92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56</v>
      </c>
    </row>
    <row r="17" spans="1:8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41</v>
      </c>
    </row>
    <row r="18" spans="1:8" s="3" customFormat="1" ht="15.75" x14ac:dyDescent="0.25">
      <c r="A18" s="21"/>
      <c r="B18" s="21"/>
      <c r="C18" s="21"/>
      <c r="D18" s="22"/>
      <c r="E18" s="22"/>
      <c r="F18" s="23"/>
    </row>
    <row r="19" spans="1:8" s="3" customFormat="1" ht="15.75" x14ac:dyDescent="0.25">
      <c r="A19" s="21"/>
      <c r="B19" s="21"/>
      <c r="C19" s="21"/>
      <c r="D19" s="22"/>
      <c r="E19" s="22"/>
      <c r="F19" s="23"/>
    </row>
    <row r="20" spans="1:8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SUM(F21,F28,F33,F36)</f>
        <v>450</v>
      </c>
      <c r="G20" s="4"/>
      <c r="H20" s="4"/>
    </row>
    <row r="21" spans="1:8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SUM(F22:F27)</f>
        <v>100</v>
      </c>
    </row>
    <row r="22" spans="1:8" ht="15.75" x14ac:dyDescent="0.25">
      <c r="A22" s="10"/>
      <c r="B22" s="10"/>
      <c r="C22" s="25">
        <v>1</v>
      </c>
      <c r="D22" s="26" t="s">
        <v>12</v>
      </c>
      <c r="E22" s="11" t="s">
        <v>215</v>
      </c>
      <c r="F22" s="27">
        <v>1</v>
      </c>
    </row>
    <row r="23" spans="1:8" ht="15.75" x14ac:dyDescent="0.25">
      <c r="A23" s="10"/>
      <c r="B23" s="10"/>
      <c r="C23" s="25">
        <v>2</v>
      </c>
      <c r="D23" s="26" t="s">
        <v>11</v>
      </c>
      <c r="E23" s="11" t="s">
        <v>843</v>
      </c>
      <c r="F23" s="27">
        <v>1</v>
      </c>
    </row>
    <row r="24" spans="1:8" ht="15.75" x14ac:dyDescent="0.25">
      <c r="A24" s="10"/>
      <c r="B24" s="10"/>
      <c r="C24" s="25">
        <v>3</v>
      </c>
      <c r="D24" s="26" t="s">
        <v>749</v>
      </c>
      <c r="E24" s="11" t="s">
        <v>842</v>
      </c>
      <c r="F24" s="27">
        <v>67</v>
      </c>
    </row>
    <row r="25" spans="1:8" ht="15.75" x14ac:dyDescent="0.25">
      <c r="A25" s="10"/>
      <c r="B25" s="10"/>
      <c r="C25" s="25">
        <v>4</v>
      </c>
      <c r="D25" s="26" t="s">
        <v>833</v>
      </c>
      <c r="E25" s="11" t="s">
        <v>833</v>
      </c>
      <c r="F25" s="27">
        <v>11</v>
      </c>
    </row>
    <row r="26" spans="1:8" ht="15.75" x14ac:dyDescent="0.25">
      <c r="A26" s="10"/>
      <c r="B26" s="10"/>
      <c r="C26" s="25">
        <v>5</v>
      </c>
      <c r="D26" s="26" t="s">
        <v>834</v>
      </c>
      <c r="E26" s="11" t="s">
        <v>834</v>
      </c>
      <c r="F26" s="27">
        <v>9</v>
      </c>
    </row>
    <row r="27" spans="1:8" ht="15.75" x14ac:dyDescent="0.25">
      <c r="A27" s="10"/>
      <c r="B27" s="10"/>
      <c r="C27" s="25">
        <v>6</v>
      </c>
      <c r="D27" s="26" t="s">
        <v>835</v>
      </c>
      <c r="E27" s="11" t="s">
        <v>836</v>
      </c>
      <c r="F27" s="27">
        <v>11</v>
      </c>
    </row>
    <row r="28" spans="1:8" s="3" customFormat="1" ht="31.5" x14ac:dyDescent="0.25">
      <c r="A28" s="21"/>
      <c r="B28" s="21">
        <v>11</v>
      </c>
      <c r="C28" s="21">
        <v>0</v>
      </c>
      <c r="D28" s="22" t="s">
        <v>750</v>
      </c>
      <c r="E28" s="22" t="s">
        <v>639</v>
      </c>
      <c r="F28" s="23">
        <f>SUM(F29:F32)</f>
        <v>165</v>
      </c>
    </row>
    <row r="29" spans="1:8" x14ac:dyDescent="0.25">
      <c r="A29" s="10"/>
      <c r="B29" s="10"/>
      <c r="C29" s="10">
        <v>1</v>
      </c>
      <c r="D29" s="11" t="s">
        <v>751</v>
      </c>
      <c r="E29" s="11" t="s">
        <v>640</v>
      </c>
      <c r="F29" s="12">
        <v>1</v>
      </c>
    </row>
    <row r="30" spans="1:8" x14ac:dyDescent="0.25">
      <c r="A30" s="10"/>
      <c r="B30" s="10"/>
      <c r="C30" s="10">
        <v>2</v>
      </c>
      <c r="D30" s="11" t="s">
        <v>641</v>
      </c>
      <c r="E30" s="11" t="s">
        <v>642</v>
      </c>
      <c r="F30" s="12">
        <v>48</v>
      </c>
    </row>
    <row r="31" spans="1:8" x14ac:dyDescent="0.25">
      <c r="A31" s="10"/>
      <c r="B31" s="10"/>
      <c r="C31" s="10">
        <v>3</v>
      </c>
      <c r="D31" s="11" t="s">
        <v>730</v>
      </c>
      <c r="E31" s="11" t="s">
        <v>729</v>
      </c>
      <c r="F31" s="12">
        <v>112</v>
      </c>
    </row>
    <row r="32" spans="1:8" x14ac:dyDescent="0.25">
      <c r="A32" s="10"/>
      <c r="B32" s="10"/>
      <c r="C32" s="10">
        <v>4</v>
      </c>
      <c r="D32" s="11" t="s">
        <v>597</v>
      </c>
      <c r="E32" s="11" t="s">
        <v>593</v>
      </c>
      <c r="F32" s="12">
        <v>4</v>
      </c>
    </row>
    <row r="33" spans="1:10" ht="15.75" x14ac:dyDescent="0.25">
      <c r="A33" s="21"/>
      <c r="B33" s="21">
        <v>12</v>
      </c>
      <c r="C33" s="21"/>
      <c r="D33" s="22" t="s">
        <v>731</v>
      </c>
      <c r="E33" s="22" t="s">
        <v>644</v>
      </c>
      <c r="F33" s="23">
        <f>SUM(F34:F35)</f>
        <v>100</v>
      </c>
      <c r="G33" s="3"/>
      <c r="H33" s="3"/>
      <c r="I33" s="3"/>
      <c r="J33" s="3"/>
    </row>
    <row r="34" spans="1:10" x14ac:dyDescent="0.25">
      <c r="A34" s="10"/>
      <c r="B34" s="10"/>
      <c r="C34" s="10">
        <v>0</v>
      </c>
      <c r="D34" s="11" t="s">
        <v>731</v>
      </c>
      <c r="E34" s="11" t="s">
        <v>644</v>
      </c>
      <c r="F34" s="12">
        <v>90</v>
      </c>
    </row>
    <row r="35" spans="1:10" s="31" customFormat="1" x14ac:dyDescent="0.25">
      <c r="A35" s="10"/>
      <c r="B35" s="10"/>
      <c r="C35" s="10">
        <v>1</v>
      </c>
      <c r="D35" s="11" t="s">
        <v>732</v>
      </c>
      <c r="E35" s="11" t="s">
        <v>645</v>
      </c>
      <c r="F35" s="12">
        <v>10</v>
      </c>
      <c r="G35"/>
      <c r="H35"/>
      <c r="I35"/>
      <c r="J35"/>
    </row>
    <row r="36" spans="1:10" s="3" customFormat="1" ht="31.5" x14ac:dyDescent="0.25">
      <c r="A36" s="21"/>
      <c r="B36" s="21">
        <v>13</v>
      </c>
      <c r="C36" s="21"/>
      <c r="D36" s="23" t="s">
        <v>752</v>
      </c>
      <c r="E36" s="22" t="s">
        <v>646</v>
      </c>
      <c r="F36" s="23">
        <f>SUM(F37:F38)</f>
        <v>85</v>
      </c>
    </row>
    <row r="37" spans="1:10" ht="30" x14ac:dyDescent="0.25">
      <c r="A37" s="10"/>
      <c r="B37" s="10"/>
      <c r="C37" s="10">
        <v>0</v>
      </c>
      <c r="D37" s="11" t="s">
        <v>752</v>
      </c>
      <c r="E37" s="11" t="s">
        <v>646</v>
      </c>
      <c r="F37" s="12">
        <v>67</v>
      </c>
    </row>
    <row r="38" spans="1:10" x14ac:dyDescent="0.25">
      <c r="A38" s="10"/>
      <c r="B38" s="10"/>
      <c r="C38" s="10">
        <v>1</v>
      </c>
      <c r="D38" s="11" t="s">
        <v>753</v>
      </c>
      <c r="E38" s="11" t="s">
        <v>647</v>
      </c>
      <c r="F38" s="12">
        <v>18</v>
      </c>
    </row>
    <row r="39" spans="1:10" s="3" customFormat="1" ht="15.75" x14ac:dyDescent="0.25">
      <c r="A39" s="10"/>
      <c r="B39" s="10"/>
      <c r="C39" s="10"/>
      <c r="D39" s="11"/>
      <c r="E39" s="11"/>
      <c r="F39" s="12"/>
      <c r="G39"/>
      <c r="H39"/>
      <c r="I39"/>
      <c r="J39"/>
    </row>
    <row r="40" spans="1:10" s="3" customFormat="1" ht="15.75" x14ac:dyDescent="0.25">
      <c r="A40" s="21"/>
      <c r="B40" s="21"/>
      <c r="C40" s="21"/>
      <c r="D40" s="22"/>
      <c r="E40" s="22"/>
      <c r="F40" s="23"/>
    </row>
    <row r="41" spans="1:10" s="4" customFormat="1" ht="37.5" x14ac:dyDescent="0.3">
      <c r="A41" s="17">
        <v>3</v>
      </c>
      <c r="B41" s="17"/>
      <c r="C41" s="17"/>
      <c r="D41" s="19" t="s">
        <v>754</v>
      </c>
      <c r="E41" s="19" t="s">
        <v>733</v>
      </c>
      <c r="F41" s="20">
        <f>SUM(F42,F46,F49,F54,F55,F56)</f>
        <v>332</v>
      </c>
    </row>
    <row r="42" spans="1:10" s="3" customFormat="1" ht="47.25" x14ac:dyDescent="0.25">
      <c r="A42" s="21"/>
      <c r="B42" s="21">
        <v>20</v>
      </c>
      <c r="C42" s="21"/>
      <c r="D42" s="22" t="s">
        <v>755</v>
      </c>
      <c r="E42" s="22" t="s">
        <v>649</v>
      </c>
      <c r="F42" s="23">
        <f>SUM(F43:F45)</f>
        <v>71</v>
      </c>
    </row>
    <row r="43" spans="1:10" ht="45" x14ac:dyDescent="0.25">
      <c r="A43" s="10"/>
      <c r="B43" s="10"/>
      <c r="C43" s="10">
        <v>0</v>
      </c>
      <c r="D43" s="11" t="s">
        <v>827</v>
      </c>
      <c r="E43" s="11" t="s">
        <v>649</v>
      </c>
      <c r="F43" s="12">
        <v>45</v>
      </c>
    </row>
    <row r="44" spans="1:10" x14ac:dyDescent="0.25">
      <c r="A44" s="10"/>
      <c r="B44" s="10"/>
      <c r="C44" s="10">
        <v>1</v>
      </c>
      <c r="D44" s="11" t="s">
        <v>756</v>
      </c>
      <c r="E44" s="11" t="s">
        <v>651</v>
      </c>
      <c r="F44" s="11">
        <v>19</v>
      </c>
    </row>
    <row r="45" spans="1:10" x14ac:dyDescent="0.25">
      <c r="A45" s="10"/>
      <c r="B45" s="10"/>
      <c r="C45" s="10">
        <v>2</v>
      </c>
      <c r="D45" s="11" t="s">
        <v>757</v>
      </c>
      <c r="E45" s="11" t="s">
        <v>650</v>
      </c>
      <c r="F45" s="12">
        <v>7</v>
      </c>
    </row>
    <row r="46" spans="1:10" s="3" customFormat="1" ht="15.75" x14ac:dyDescent="0.25">
      <c r="A46" s="21"/>
      <c r="B46" s="21">
        <v>21</v>
      </c>
      <c r="C46" s="21"/>
      <c r="D46" s="22" t="s">
        <v>38</v>
      </c>
      <c r="E46" s="22" t="s">
        <v>652</v>
      </c>
      <c r="F46" s="23">
        <f>SUM(F47:F48)</f>
        <v>49</v>
      </c>
    </row>
    <row r="47" spans="1:10" x14ac:dyDescent="0.25">
      <c r="A47" s="10"/>
      <c r="B47" s="10"/>
      <c r="C47" s="10">
        <v>0</v>
      </c>
      <c r="D47" s="11" t="s">
        <v>38</v>
      </c>
      <c r="E47" s="11" t="s">
        <v>652</v>
      </c>
      <c r="F47" s="11">
        <v>30</v>
      </c>
    </row>
    <row r="48" spans="1:10" x14ac:dyDescent="0.25">
      <c r="A48" s="10"/>
      <c r="B48" s="10"/>
      <c r="C48" s="10">
        <v>1</v>
      </c>
      <c r="D48" s="11" t="s">
        <v>758</v>
      </c>
      <c r="E48" s="11" t="s">
        <v>512</v>
      </c>
      <c r="F48" s="12">
        <v>19</v>
      </c>
    </row>
    <row r="49" spans="1:10" ht="31.5" x14ac:dyDescent="0.25">
      <c r="A49" s="21"/>
      <c r="B49" s="21">
        <v>22</v>
      </c>
      <c r="C49" s="21"/>
      <c r="D49" s="22" t="s">
        <v>759</v>
      </c>
      <c r="E49" s="22" t="s">
        <v>653</v>
      </c>
      <c r="F49" s="23">
        <f>SUM(F50:F53)</f>
        <v>96</v>
      </c>
      <c r="G49" s="3"/>
      <c r="H49" s="3"/>
      <c r="I49" s="3"/>
      <c r="J49" s="3"/>
    </row>
    <row r="50" spans="1:10" ht="30" x14ac:dyDescent="0.25">
      <c r="A50" s="10"/>
      <c r="B50" s="10"/>
      <c r="C50" s="10">
        <v>0</v>
      </c>
      <c r="D50" s="11" t="s">
        <v>759</v>
      </c>
      <c r="E50" s="11" t="s">
        <v>654</v>
      </c>
      <c r="F50" s="12">
        <v>25</v>
      </c>
    </row>
    <row r="51" spans="1:10" x14ac:dyDescent="0.25">
      <c r="A51" s="10"/>
      <c r="B51" s="10"/>
      <c r="C51" s="10">
        <v>1</v>
      </c>
      <c r="D51" s="11" t="s">
        <v>828</v>
      </c>
      <c r="E51" s="11" t="s">
        <v>851</v>
      </c>
      <c r="F51" s="12">
        <v>35</v>
      </c>
    </row>
    <row r="52" spans="1:10" x14ac:dyDescent="0.25">
      <c r="A52" s="10"/>
      <c r="B52" s="10"/>
      <c r="C52" s="10">
        <v>2</v>
      </c>
      <c r="D52" s="11" t="s">
        <v>514</v>
      </c>
      <c r="E52" s="11" t="s">
        <v>248</v>
      </c>
      <c r="F52" s="12">
        <v>19</v>
      </c>
    </row>
    <row r="53" spans="1:10" s="6" customFormat="1" ht="18.75" x14ac:dyDescent="0.3">
      <c r="A53" s="10"/>
      <c r="B53" s="10"/>
      <c r="C53" s="10">
        <v>3</v>
      </c>
      <c r="D53" s="11" t="s">
        <v>53</v>
      </c>
      <c r="E53" s="11" t="s">
        <v>250</v>
      </c>
      <c r="F53" s="12">
        <v>17</v>
      </c>
      <c r="G53"/>
      <c r="H53"/>
      <c r="I53"/>
      <c r="J53"/>
    </row>
    <row r="54" spans="1:10" s="3" customFormat="1" ht="31.5" x14ac:dyDescent="0.25">
      <c r="A54" s="21"/>
      <c r="B54" s="21">
        <v>23</v>
      </c>
      <c r="C54" s="21">
        <v>0</v>
      </c>
      <c r="D54" s="22" t="s">
        <v>760</v>
      </c>
      <c r="E54" s="22" t="s">
        <v>655</v>
      </c>
      <c r="F54" s="23">
        <v>71</v>
      </c>
    </row>
    <row r="55" spans="1:10" s="3" customFormat="1" ht="31.5" x14ac:dyDescent="0.25">
      <c r="A55" s="21"/>
      <c r="B55" s="21">
        <v>24</v>
      </c>
      <c r="C55" s="21">
        <v>0</v>
      </c>
      <c r="D55" s="22" t="s">
        <v>761</v>
      </c>
      <c r="E55" s="22" t="s">
        <v>656</v>
      </c>
      <c r="F55" s="23">
        <v>35</v>
      </c>
    </row>
    <row r="56" spans="1:10" s="3" customFormat="1" ht="31.5" x14ac:dyDescent="0.25">
      <c r="A56" s="21"/>
      <c r="B56" s="21">
        <v>25</v>
      </c>
      <c r="C56" s="21">
        <v>0</v>
      </c>
      <c r="D56" s="22" t="s">
        <v>762</v>
      </c>
      <c r="E56" s="22" t="s">
        <v>657</v>
      </c>
      <c r="F56" s="23">
        <v>10</v>
      </c>
    </row>
    <row r="57" spans="1:10" s="3" customFormat="1" ht="15.75" x14ac:dyDescent="0.25">
      <c r="A57" s="21"/>
      <c r="B57" s="21"/>
      <c r="C57" s="21"/>
      <c r="D57" s="22"/>
      <c r="E57" s="22"/>
      <c r="F57" s="23"/>
    </row>
    <row r="58" spans="1:10" ht="18.75" x14ac:dyDescent="0.3">
      <c r="A58" s="17"/>
      <c r="B58" s="18"/>
      <c r="C58" s="18"/>
      <c r="D58" s="19"/>
      <c r="E58" s="19"/>
      <c r="F58" s="20"/>
      <c r="G58" s="6"/>
      <c r="H58" s="6"/>
      <c r="I58" s="6"/>
      <c r="J58" s="6"/>
    </row>
    <row r="59" spans="1:10" s="6" customFormat="1" ht="37.5" x14ac:dyDescent="0.3">
      <c r="A59" s="17">
        <v>4</v>
      </c>
      <c r="B59" s="17"/>
      <c r="C59" s="17"/>
      <c r="D59" s="19" t="s">
        <v>734</v>
      </c>
      <c r="E59" s="19" t="s">
        <v>658</v>
      </c>
      <c r="F59" s="20">
        <f>SUM(F60,F61,F64,F65)</f>
        <v>55</v>
      </c>
      <c r="G59" s="4"/>
      <c r="H59" s="4"/>
      <c r="I59" s="4"/>
      <c r="J59" s="4"/>
    </row>
    <row r="60" spans="1:10" s="3" customFormat="1" ht="15.75" x14ac:dyDescent="0.25">
      <c r="A60" s="21"/>
      <c r="B60" s="21">
        <v>30</v>
      </c>
      <c r="C60" s="21">
        <v>0</v>
      </c>
      <c r="D60" s="22" t="s">
        <v>763</v>
      </c>
      <c r="E60" s="22" t="s">
        <v>659</v>
      </c>
      <c r="F60" s="23">
        <v>10</v>
      </c>
    </row>
    <row r="61" spans="1:10" s="3" customFormat="1" ht="31.5" x14ac:dyDescent="0.25">
      <c r="A61" s="21"/>
      <c r="B61" s="21">
        <v>31</v>
      </c>
      <c r="C61" s="21"/>
      <c r="D61" s="22" t="s">
        <v>764</v>
      </c>
      <c r="E61" s="22" t="s">
        <v>660</v>
      </c>
      <c r="F61" s="23">
        <f>SUM(F62:F63)</f>
        <v>28</v>
      </c>
    </row>
    <row r="62" spans="1:10" s="31" customFormat="1" ht="30" x14ac:dyDescent="0.25">
      <c r="A62" s="10"/>
      <c r="B62" s="10"/>
      <c r="C62" s="10">
        <v>0</v>
      </c>
      <c r="D62" s="11" t="s">
        <v>764</v>
      </c>
      <c r="E62" s="11" t="s">
        <v>660</v>
      </c>
      <c r="F62" s="12">
        <v>23</v>
      </c>
      <c r="G62"/>
      <c r="H62"/>
      <c r="I62"/>
      <c r="J62"/>
    </row>
    <row r="63" spans="1:10" x14ac:dyDescent="0.25">
      <c r="A63" s="10"/>
      <c r="B63" s="10"/>
      <c r="C63" s="10">
        <v>1</v>
      </c>
      <c r="D63" s="11" t="s">
        <v>765</v>
      </c>
      <c r="E63" s="11" t="s">
        <v>301</v>
      </c>
      <c r="F63" s="12">
        <v>5</v>
      </c>
    </row>
    <row r="64" spans="1:10" s="3" customFormat="1" ht="15.75" x14ac:dyDescent="0.25">
      <c r="A64" s="21"/>
      <c r="B64" s="21">
        <v>32</v>
      </c>
      <c r="C64" s="21">
        <v>0</v>
      </c>
      <c r="D64" s="22" t="s">
        <v>766</v>
      </c>
      <c r="E64" s="22" t="s">
        <v>665</v>
      </c>
      <c r="F64" s="23">
        <v>10</v>
      </c>
    </row>
    <row r="65" spans="1:10" ht="15.75" x14ac:dyDescent="0.25">
      <c r="A65" s="21"/>
      <c r="B65" s="21">
        <v>33</v>
      </c>
      <c r="C65" s="21">
        <v>0</v>
      </c>
      <c r="D65" s="22" t="s">
        <v>767</v>
      </c>
      <c r="E65" s="22" t="s">
        <v>661</v>
      </c>
      <c r="F65" s="23">
        <v>7</v>
      </c>
      <c r="G65" s="3"/>
      <c r="H65" s="3"/>
      <c r="I65" s="3"/>
      <c r="J65" s="3"/>
    </row>
    <row r="66" spans="1:10" ht="15.75" x14ac:dyDescent="0.25">
      <c r="A66" s="21"/>
      <c r="B66" s="21"/>
      <c r="C66" s="21"/>
      <c r="D66" s="22"/>
      <c r="E66" s="22"/>
      <c r="F66" s="23"/>
      <c r="G66" s="3"/>
      <c r="H66" s="3"/>
      <c r="I66" s="3"/>
      <c r="J66" s="3"/>
    </row>
    <row r="67" spans="1:10" s="3" customFormat="1" ht="15.75" x14ac:dyDescent="0.25">
      <c r="A67" s="21"/>
      <c r="B67" s="21"/>
      <c r="C67" s="21"/>
      <c r="D67" s="22"/>
      <c r="E67" s="22"/>
      <c r="F67" s="23"/>
    </row>
    <row r="68" spans="1:10" s="4" customFormat="1" ht="18.75" x14ac:dyDescent="0.3">
      <c r="A68" s="17">
        <v>5</v>
      </c>
      <c r="B68" s="17"/>
      <c r="C68" s="17"/>
      <c r="D68" s="19" t="s">
        <v>65</v>
      </c>
      <c r="E68" s="19" t="s">
        <v>262</v>
      </c>
      <c r="F68" s="20">
        <f>SUM(F69:F74)</f>
        <v>180</v>
      </c>
    </row>
    <row r="69" spans="1:10" s="3" customFormat="1" ht="15.75" x14ac:dyDescent="0.25">
      <c r="A69" s="21"/>
      <c r="B69" s="21">
        <v>40</v>
      </c>
      <c r="C69" s="21">
        <v>0</v>
      </c>
      <c r="D69" s="22" t="s">
        <v>763</v>
      </c>
      <c r="E69" s="22" t="s">
        <v>662</v>
      </c>
      <c r="F69" s="23">
        <v>5</v>
      </c>
    </row>
    <row r="70" spans="1:10" s="3" customFormat="1" ht="31.5" x14ac:dyDescent="0.25">
      <c r="A70" s="21"/>
      <c r="B70" s="21">
        <v>41</v>
      </c>
      <c r="C70" s="21">
        <v>0</v>
      </c>
      <c r="D70" s="22" t="s">
        <v>768</v>
      </c>
      <c r="E70" s="22" t="s">
        <v>663</v>
      </c>
      <c r="F70" s="23">
        <v>99</v>
      </c>
    </row>
    <row r="71" spans="1:10" s="3" customFormat="1" ht="31.5" x14ac:dyDescent="0.25">
      <c r="A71" s="21"/>
      <c r="B71" s="21">
        <v>42</v>
      </c>
      <c r="C71" s="21">
        <v>0</v>
      </c>
      <c r="D71" s="22" t="s">
        <v>66</v>
      </c>
      <c r="E71" s="22" t="s">
        <v>460</v>
      </c>
      <c r="F71" s="23">
        <v>31</v>
      </c>
    </row>
    <row r="72" spans="1:10" s="3" customFormat="1" ht="28.5" customHeight="1" x14ac:dyDescent="0.25">
      <c r="A72" s="21"/>
      <c r="B72" s="21">
        <v>43</v>
      </c>
      <c r="C72" s="21">
        <v>0</v>
      </c>
      <c r="D72" s="22" t="s">
        <v>769</v>
      </c>
      <c r="E72" s="22" t="s">
        <v>664</v>
      </c>
      <c r="F72" s="23">
        <v>13</v>
      </c>
    </row>
    <row r="73" spans="1:10" s="3" customFormat="1" ht="15.75" customHeight="1" x14ac:dyDescent="0.25">
      <c r="A73" s="21"/>
      <c r="B73" s="21">
        <v>44</v>
      </c>
      <c r="C73" s="21">
        <v>0</v>
      </c>
      <c r="D73" s="22" t="s">
        <v>182</v>
      </c>
      <c r="E73" s="22" t="s">
        <v>373</v>
      </c>
      <c r="F73" s="23">
        <v>26</v>
      </c>
    </row>
    <row r="74" spans="1:10" s="32" customFormat="1" ht="15.75" x14ac:dyDescent="0.25">
      <c r="A74" s="21"/>
      <c r="B74" s="21">
        <v>45</v>
      </c>
      <c r="C74" s="21">
        <v>0</v>
      </c>
      <c r="D74" s="22" t="s">
        <v>770</v>
      </c>
      <c r="E74" s="22" t="s">
        <v>666</v>
      </c>
      <c r="F74" s="23">
        <v>6</v>
      </c>
      <c r="G74" s="3"/>
      <c r="H74" s="3"/>
      <c r="I74" s="3"/>
      <c r="J74" s="3"/>
    </row>
    <row r="75" spans="1:10" s="3" customFormat="1" ht="15.75" x14ac:dyDescent="0.25">
      <c r="A75" s="10"/>
      <c r="B75" s="10"/>
      <c r="C75" s="10"/>
      <c r="D75" s="11"/>
      <c r="E75" s="11"/>
      <c r="F75" s="12"/>
      <c r="G75"/>
      <c r="H75"/>
      <c r="I75"/>
      <c r="J75"/>
    </row>
    <row r="76" spans="1:10" s="3" customFormat="1" ht="18.75" x14ac:dyDescent="0.3">
      <c r="A76" s="17"/>
      <c r="B76" s="18"/>
      <c r="C76" s="18"/>
      <c r="D76" s="19"/>
      <c r="E76" s="19"/>
      <c r="F76" s="20"/>
      <c r="G76" s="6"/>
      <c r="H76" s="6"/>
      <c r="I76" s="6"/>
      <c r="J76" s="6"/>
    </row>
    <row r="77" spans="1:10" s="4" customFormat="1" ht="18.75" x14ac:dyDescent="0.3">
      <c r="A77" s="17">
        <v>6</v>
      </c>
      <c r="B77" s="17"/>
      <c r="C77" s="17"/>
      <c r="D77" s="19" t="s">
        <v>73</v>
      </c>
      <c r="E77" s="19" t="s">
        <v>266</v>
      </c>
      <c r="F77" s="20">
        <f>SUM(F78:F83)</f>
        <v>206</v>
      </c>
    </row>
    <row r="78" spans="1:10" s="3" customFormat="1" ht="15.75" x14ac:dyDescent="0.25">
      <c r="A78" s="21"/>
      <c r="B78" s="21">
        <v>50</v>
      </c>
      <c r="C78" s="21">
        <v>0</v>
      </c>
      <c r="D78" s="22" t="s">
        <v>157</v>
      </c>
      <c r="E78" s="22" t="s">
        <v>667</v>
      </c>
      <c r="F78" s="23">
        <v>23</v>
      </c>
    </row>
    <row r="79" spans="1:10" s="3" customFormat="1" ht="15.75" x14ac:dyDescent="0.25">
      <c r="A79" s="21"/>
      <c r="B79" s="21">
        <v>51</v>
      </c>
      <c r="C79" s="21">
        <v>0</v>
      </c>
      <c r="D79" s="22" t="s">
        <v>771</v>
      </c>
      <c r="E79" s="22" t="s">
        <v>668</v>
      </c>
      <c r="F79" s="23">
        <v>37</v>
      </c>
    </row>
    <row r="80" spans="1:10" s="3" customFormat="1" ht="15.75" x14ac:dyDescent="0.25">
      <c r="A80" s="21"/>
      <c r="B80" s="21">
        <v>52</v>
      </c>
      <c r="C80" s="21">
        <v>0</v>
      </c>
      <c r="D80" s="22" t="s">
        <v>772</v>
      </c>
      <c r="E80" s="22" t="s">
        <v>669</v>
      </c>
      <c r="F80" s="23">
        <v>39</v>
      </c>
    </row>
    <row r="81" spans="1:6" s="3" customFormat="1" ht="15.75" x14ac:dyDescent="0.25">
      <c r="A81" s="21"/>
      <c r="B81" s="21">
        <v>53</v>
      </c>
      <c r="C81" s="21">
        <v>0</v>
      </c>
      <c r="D81" s="22" t="s">
        <v>525</v>
      </c>
      <c r="E81" s="22" t="s">
        <v>670</v>
      </c>
      <c r="F81" s="23">
        <v>21</v>
      </c>
    </row>
    <row r="82" spans="1:6" s="3" customFormat="1" ht="15.75" x14ac:dyDescent="0.25">
      <c r="A82" s="21"/>
      <c r="B82" s="21">
        <v>54</v>
      </c>
      <c r="C82" s="21">
        <v>0</v>
      </c>
      <c r="D82" s="22" t="s">
        <v>774</v>
      </c>
      <c r="E82" s="22" t="s">
        <v>671</v>
      </c>
      <c r="F82" s="23">
        <v>50</v>
      </c>
    </row>
    <row r="83" spans="1:6" s="3" customFormat="1" ht="15.75" x14ac:dyDescent="0.25">
      <c r="A83" s="21"/>
      <c r="B83" s="21">
        <v>55</v>
      </c>
      <c r="C83" s="21">
        <v>0</v>
      </c>
      <c r="D83" s="22" t="s">
        <v>773</v>
      </c>
      <c r="E83" s="22" t="s">
        <v>672</v>
      </c>
      <c r="F83" s="23">
        <v>36</v>
      </c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3" customFormat="1" ht="15.75" x14ac:dyDescent="0.25">
      <c r="A85" s="21"/>
      <c r="B85" s="21"/>
      <c r="C85" s="21"/>
      <c r="D85" s="22"/>
      <c r="E85" s="22"/>
      <c r="F85" s="23"/>
    </row>
    <row r="86" spans="1:6" s="4" customFormat="1" ht="18.75" x14ac:dyDescent="0.3">
      <c r="A86" s="17">
        <v>7</v>
      </c>
      <c r="B86" s="17"/>
      <c r="C86" s="17"/>
      <c r="D86" s="19" t="s">
        <v>83</v>
      </c>
      <c r="E86" s="19" t="s">
        <v>281</v>
      </c>
      <c r="F86" s="20">
        <f>SUM(F87,F88,F92,F93,F94,F95,F101,F104,F105)</f>
        <v>325</v>
      </c>
    </row>
    <row r="87" spans="1:6" s="3" customFormat="1" ht="31.5" x14ac:dyDescent="0.25">
      <c r="A87" s="21"/>
      <c r="B87" s="21">
        <v>60</v>
      </c>
      <c r="C87" s="21">
        <v>0</v>
      </c>
      <c r="D87" s="22" t="s">
        <v>775</v>
      </c>
      <c r="E87" s="22" t="s">
        <v>673</v>
      </c>
      <c r="F87" s="23">
        <v>18</v>
      </c>
    </row>
    <row r="88" spans="1:6" s="3" customFormat="1" ht="15.75" x14ac:dyDescent="0.25">
      <c r="A88" s="21"/>
      <c r="B88" s="21">
        <v>61</v>
      </c>
      <c r="C88" s="21"/>
      <c r="D88" s="22" t="s">
        <v>776</v>
      </c>
      <c r="E88" s="22" t="s">
        <v>674</v>
      </c>
      <c r="F88" s="23">
        <f>SUM(F89:F91)</f>
        <v>25</v>
      </c>
    </row>
    <row r="89" spans="1:6" x14ac:dyDescent="0.25">
      <c r="A89" s="10"/>
      <c r="B89" s="10"/>
      <c r="C89" s="10">
        <v>0</v>
      </c>
      <c r="D89" s="11" t="s">
        <v>776</v>
      </c>
      <c r="E89" s="11" t="s">
        <v>674</v>
      </c>
      <c r="F89" s="12">
        <v>6</v>
      </c>
    </row>
    <row r="90" spans="1:6" x14ac:dyDescent="0.25">
      <c r="A90" s="10"/>
      <c r="B90" s="10"/>
      <c r="C90" s="10">
        <v>1</v>
      </c>
      <c r="D90" s="11" t="s">
        <v>824</v>
      </c>
      <c r="E90" s="11" t="s">
        <v>675</v>
      </c>
      <c r="F90" s="12">
        <v>10</v>
      </c>
    </row>
    <row r="91" spans="1:6" x14ac:dyDescent="0.25">
      <c r="A91" s="10"/>
      <c r="B91" s="10"/>
      <c r="C91" s="10">
        <v>2</v>
      </c>
      <c r="D91" s="11" t="s">
        <v>189</v>
      </c>
      <c r="E91" s="11" t="s">
        <v>308</v>
      </c>
      <c r="F91" s="12">
        <v>9</v>
      </c>
    </row>
    <row r="92" spans="1:6" s="3" customFormat="1" ht="15.75" x14ac:dyDescent="0.25">
      <c r="A92" s="21"/>
      <c r="B92" s="21">
        <v>62</v>
      </c>
      <c r="C92" s="21">
        <v>0</v>
      </c>
      <c r="D92" s="22" t="s">
        <v>93</v>
      </c>
      <c r="E92" s="22" t="s">
        <v>676</v>
      </c>
      <c r="F92" s="23">
        <v>18</v>
      </c>
    </row>
    <row r="93" spans="1:6" s="3" customFormat="1" ht="15.75" x14ac:dyDescent="0.25">
      <c r="A93" s="21"/>
      <c r="B93" s="21">
        <v>63</v>
      </c>
      <c r="C93" s="21">
        <v>0</v>
      </c>
      <c r="D93" s="22" t="s">
        <v>777</v>
      </c>
      <c r="E93" s="22" t="s">
        <v>677</v>
      </c>
      <c r="F93" s="23">
        <v>54</v>
      </c>
    </row>
    <row r="94" spans="1:6" s="3" customFormat="1" ht="15.75" x14ac:dyDescent="0.25">
      <c r="A94" s="21"/>
      <c r="B94" s="21">
        <v>64</v>
      </c>
      <c r="C94" s="21">
        <v>0</v>
      </c>
      <c r="D94" s="22" t="s">
        <v>778</v>
      </c>
      <c r="E94" s="22" t="s">
        <v>678</v>
      </c>
      <c r="F94" s="23">
        <v>43</v>
      </c>
    </row>
    <row r="95" spans="1:6" s="3" customFormat="1" ht="15.75" x14ac:dyDescent="0.25">
      <c r="A95" s="21"/>
      <c r="B95" s="21">
        <v>65</v>
      </c>
      <c r="C95" s="21"/>
      <c r="D95" s="22" t="s">
        <v>779</v>
      </c>
      <c r="E95" s="22" t="s">
        <v>679</v>
      </c>
      <c r="F95" s="22">
        <f>SUM(F96:F100)</f>
        <v>36</v>
      </c>
    </row>
    <row r="96" spans="1:6" x14ac:dyDescent="0.25">
      <c r="A96" s="10"/>
      <c r="B96" s="10"/>
      <c r="C96" s="10">
        <v>0</v>
      </c>
      <c r="D96" s="11" t="s">
        <v>779</v>
      </c>
      <c r="E96" s="11" t="s">
        <v>679</v>
      </c>
      <c r="F96" s="12">
        <v>3</v>
      </c>
    </row>
    <row r="97" spans="1:10" x14ac:dyDescent="0.25">
      <c r="A97" s="10"/>
      <c r="B97" s="10"/>
      <c r="C97" s="10">
        <v>1</v>
      </c>
      <c r="D97" s="11" t="s">
        <v>825</v>
      </c>
      <c r="E97" s="11" t="s">
        <v>780</v>
      </c>
      <c r="F97" s="12">
        <v>4</v>
      </c>
    </row>
    <row r="98" spans="1:10" x14ac:dyDescent="0.25">
      <c r="A98" s="10"/>
      <c r="B98" s="10"/>
      <c r="C98" s="10">
        <v>2</v>
      </c>
      <c r="D98" s="11" t="s">
        <v>102</v>
      </c>
      <c r="E98" s="11" t="s">
        <v>680</v>
      </c>
      <c r="F98" s="12">
        <v>22</v>
      </c>
    </row>
    <row r="99" spans="1:10" x14ac:dyDescent="0.25">
      <c r="A99" s="10"/>
      <c r="B99" s="10"/>
      <c r="C99" s="10">
        <v>3</v>
      </c>
      <c r="D99" s="11" t="s">
        <v>477</v>
      </c>
      <c r="E99" s="11" t="s">
        <v>681</v>
      </c>
      <c r="F99" s="12">
        <v>4</v>
      </c>
    </row>
    <row r="100" spans="1:10" x14ac:dyDescent="0.25">
      <c r="A100" s="10"/>
      <c r="B100" s="10"/>
      <c r="C100" s="10">
        <v>4</v>
      </c>
      <c r="D100" s="11" t="s">
        <v>781</v>
      </c>
      <c r="E100" s="11" t="s">
        <v>623</v>
      </c>
      <c r="F100" s="12">
        <v>3</v>
      </c>
    </row>
    <row r="101" spans="1:10" s="3" customFormat="1" ht="31.5" x14ac:dyDescent="0.25">
      <c r="A101" s="21"/>
      <c r="B101" s="21">
        <v>66</v>
      </c>
      <c r="C101" s="21"/>
      <c r="D101" s="22" t="s">
        <v>400</v>
      </c>
      <c r="E101" s="22" t="s">
        <v>291</v>
      </c>
      <c r="F101" s="23">
        <f>SUM(F102:F103)</f>
        <v>65</v>
      </c>
    </row>
    <row r="102" spans="1:10" s="3" customFormat="1" ht="15.75" x14ac:dyDescent="0.25">
      <c r="A102" s="21"/>
      <c r="B102" s="21"/>
      <c r="C102" s="10">
        <v>0</v>
      </c>
      <c r="D102" s="11" t="s">
        <v>400</v>
      </c>
      <c r="E102" s="11" t="s">
        <v>444</v>
      </c>
      <c r="F102" s="27">
        <v>64</v>
      </c>
    </row>
    <row r="103" spans="1:10" s="3" customFormat="1" ht="15.75" x14ac:dyDescent="0.25">
      <c r="A103" s="21"/>
      <c r="B103" s="21"/>
      <c r="C103" s="10">
        <v>1</v>
      </c>
      <c r="D103" s="11" t="s">
        <v>829</v>
      </c>
      <c r="E103" s="11" t="s">
        <v>830</v>
      </c>
      <c r="F103" s="27">
        <v>1</v>
      </c>
    </row>
    <row r="104" spans="1:10" s="3" customFormat="1" ht="15.75" x14ac:dyDescent="0.25">
      <c r="A104" s="21"/>
      <c r="B104" s="21">
        <v>67</v>
      </c>
      <c r="C104" s="21">
        <v>0</v>
      </c>
      <c r="D104" s="22" t="s">
        <v>617</v>
      </c>
      <c r="E104" s="22" t="s">
        <v>616</v>
      </c>
      <c r="F104" s="23">
        <v>30</v>
      </c>
    </row>
    <row r="105" spans="1:10" s="3" customFormat="1" ht="31.5" x14ac:dyDescent="0.25">
      <c r="A105" s="21"/>
      <c r="B105" s="21">
        <v>68</v>
      </c>
      <c r="C105" s="21">
        <v>0</v>
      </c>
      <c r="D105" s="22" t="s">
        <v>782</v>
      </c>
      <c r="E105" s="22" t="s">
        <v>682</v>
      </c>
      <c r="F105" s="23">
        <v>36</v>
      </c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ht="15.75" x14ac:dyDescent="0.25">
      <c r="A107" s="21"/>
      <c r="B107" s="21"/>
      <c r="C107" s="21"/>
      <c r="D107" s="22"/>
      <c r="E107" s="22"/>
      <c r="F107" s="23"/>
      <c r="G107" s="3"/>
      <c r="H107" s="3"/>
      <c r="I107" s="3"/>
      <c r="J107" s="3"/>
    </row>
    <row r="108" spans="1:10" s="4" customFormat="1" ht="18.75" x14ac:dyDescent="0.3">
      <c r="A108" s="17">
        <v>8</v>
      </c>
      <c r="B108" s="17"/>
      <c r="C108" s="17"/>
      <c r="D108" s="19" t="s">
        <v>783</v>
      </c>
      <c r="E108" s="19" t="s">
        <v>683</v>
      </c>
      <c r="F108" s="20">
        <f>SUM(F109,F110,F111,F124,F130,F131,F132,F135,F136)</f>
        <v>572</v>
      </c>
    </row>
    <row r="109" spans="1:10" s="3" customFormat="1" ht="15.75" x14ac:dyDescent="0.25">
      <c r="A109" s="21"/>
      <c r="B109" s="21">
        <v>70</v>
      </c>
      <c r="C109" s="21">
        <v>0</v>
      </c>
      <c r="D109" s="22" t="s">
        <v>784</v>
      </c>
      <c r="E109" s="22" t="s">
        <v>684</v>
      </c>
      <c r="F109" s="23">
        <v>29</v>
      </c>
    </row>
    <row r="110" spans="1:10" s="3" customFormat="1" ht="15.75" x14ac:dyDescent="0.25">
      <c r="A110" s="21"/>
      <c r="B110" s="21">
        <v>71</v>
      </c>
      <c r="C110" s="21">
        <v>0</v>
      </c>
      <c r="D110" s="22" t="s">
        <v>125</v>
      </c>
      <c r="E110" s="22" t="s">
        <v>316</v>
      </c>
      <c r="F110" s="23">
        <v>41</v>
      </c>
    </row>
    <row r="111" spans="1:10" s="3" customFormat="1" ht="15.75" x14ac:dyDescent="0.25">
      <c r="A111" s="21"/>
      <c r="B111" s="21">
        <v>72</v>
      </c>
      <c r="C111" s="21">
        <v>0</v>
      </c>
      <c r="D111" s="22" t="s">
        <v>104</v>
      </c>
      <c r="E111" s="22" t="s">
        <v>297</v>
      </c>
      <c r="F111" s="23">
        <f>SUM(F112:F123)</f>
        <v>199</v>
      </c>
    </row>
    <row r="112" spans="1:10" x14ac:dyDescent="0.25">
      <c r="A112" s="10"/>
      <c r="B112" s="10"/>
      <c r="C112" s="10">
        <v>1</v>
      </c>
      <c r="D112" s="11" t="s">
        <v>157</v>
      </c>
      <c r="E112" s="11" t="s">
        <v>667</v>
      </c>
      <c r="F112" s="12">
        <v>20</v>
      </c>
    </row>
    <row r="113" spans="1:6" x14ac:dyDescent="0.25">
      <c r="A113" s="10"/>
      <c r="B113" s="10"/>
      <c r="C113" s="10">
        <v>2</v>
      </c>
      <c r="D113" s="11" t="s">
        <v>106</v>
      </c>
      <c r="E113" s="11" t="s">
        <v>690</v>
      </c>
      <c r="F113" s="11">
        <v>22</v>
      </c>
    </row>
    <row r="114" spans="1:6" x14ac:dyDescent="0.25">
      <c r="A114" s="10"/>
      <c r="B114" s="10"/>
      <c r="C114" s="10">
        <v>3</v>
      </c>
      <c r="D114" s="11" t="s">
        <v>785</v>
      </c>
      <c r="E114" s="11" t="s">
        <v>691</v>
      </c>
      <c r="F114" s="12">
        <v>12</v>
      </c>
    </row>
    <row r="115" spans="1:6" x14ac:dyDescent="0.25">
      <c r="A115" s="10"/>
      <c r="B115" s="10"/>
      <c r="C115" s="10">
        <v>4</v>
      </c>
      <c r="D115" s="11" t="s">
        <v>110</v>
      </c>
      <c r="E115" s="11" t="s">
        <v>303</v>
      </c>
      <c r="F115" s="12">
        <v>16</v>
      </c>
    </row>
    <row r="116" spans="1:6" x14ac:dyDescent="0.25">
      <c r="A116" s="10"/>
      <c r="B116" s="10"/>
      <c r="C116" s="10">
        <v>5</v>
      </c>
      <c r="D116" s="11" t="s">
        <v>786</v>
      </c>
      <c r="E116" s="11" t="s">
        <v>685</v>
      </c>
      <c r="F116" s="12">
        <v>6</v>
      </c>
    </row>
    <row r="117" spans="1:6" ht="30" x14ac:dyDescent="0.25">
      <c r="A117" s="10"/>
      <c r="B117" s="10"/>
      <c r="C117" s="10">
        <v>6</v>
      </c>
      <c r="D117" s="11" t="s">
        <v>575</v>
      </c>
      <c r="E117" s="11" t="s">
        <v>737</v>
      </c>
      <c r="F117" s="12">
        <v>35</v>
      </c>
    </row>
    <row r="118" spans="1:6" x14ac:dyDescent="0.25">
      <c r="A118" s="10"/>
      <c r="B118" s="10"/>
      <c r="C118" s="10">
        <v>7</v>
      </c>
      <c r="D118" s="11" t="s">
        <v>113</v>
      </c>
      <c r="E118" s="11" t="s">
        <v>686</v>
      </c>
      <c r="F118" s="12">
        <v>22</v>
      </c>
    </row>
    <row r="119" spans="1:6" x14ac:dyDescent="0.25">
      <c r="A119" s="10"/>
      <c r="B119" s="10"/>
      <c r="C119" s="10">
        <v>8</v>
      </c>
      <c r="D119" s="11" t="s">
        <v>118</v>
      </c>
      <c r="E119" s="11" t="s">
        <v>692</v>
      </c>
      <c r="F119" s="12">
        <v>7</v>
      </c>
    </row>
    <row r="120" spans="1:6" x14ac:dyDescent="0.25">
      <c r="A120" s="10"/>
      <c r="B120" s="10"/>
      <c r="C120" s="10">
        <v>9</v>
      </c>
      <c r="D120" s="11" t="s">
        <v>787</v>
      </c>
      <c r="E120" s="11" t="s">
        <v>693</v>
      </c>
      <c r="F120" s="12">
        <v>17</v>
      </c>
    </row>
    <row r="121" spans="1:6" x14ac:dyDescent="0.25">
      <c r="A121" s="10"/>
      <c r="B121" s="10"/>
      <c r="C121" s="10">
        <v>10</v>
      </c>
      <c r="D121" s="11" t="s">
        <v>116</v>
      </c>
      <c r="E121" s="11" t="s">
        <v>687</v>
      </c>
      <c r="F121" s="12">
        <v>23</v>
      </c>
    </row>
    <row r="122" spans="1:6" x14ac:dyDescent="0.25">
      <c r="A122" s="10"/>
      <c r="B122" s="10"/>
      <c r="C122" s="10">
        <v>11</v>
      </c>
      <c r="D122" s="11" t="s">
        <v>109</v>
      </c>
      <c r="E122" s="11" t="s">
        <v>688</v>
      </c>
      <c r="F122" s="12">
        <v>10</v>
      </c>
    </row>
    <row r="123" spans="1:6" x14ac:dyDescent="0.25">
      <c r="A123" s="10"/>
      <c r="B123" s="10"/>
      <c r="C123" s="10">
        <v>12</v>
      </c>
      <c r="D123" s="11" t="s">
        <v>788</v>
      </c>
      <c r="E123" s="11" t="s">
        <v>689</v>
      </c>
      <c r="F123" s="12">
        <v>9</v>
      </c>
    </row>
    <row r="124" spans="1:6" s="3" customFormat="1" ht="15.75" x14ac:dyDescent="0.25">
      <c r="A124" s="21"/>
      <c r="B124" s="21">
        <v>73</v>
      </c>
      <c r="C124" s="21"/>
      <c r="D124" s="22" t="s">
        <v>126</v>
      </c>
      <c r="E124" s="22" t="s">
        <v>319</v>
      </c>
      <c r="F124" s="23">
        <f>SUM(F125:F129)</f>
        <v>90</v>
      </c>
    </row>
    <row r="125" spans="1:6" s="29" customFormat="1" ht="15.75" x14ac:dyDescent="0.25">
      <c r="A125" s="25"/>
      <c r="B125" s="25"/>
      <c r="C125" s="25">
        <v>0</v>
      </c>
      <c r="D125" s="26" t="s">
        <v>126</v>
      </c>
      <c r="E125" s="26" t="s">
        <v>319</v>
      </c>
      <c r="F125" s="27">
        <v>1</v>
      </c>
    </row>
    <row r="126" spans="1:6" x14ac:dyDescent="0.25">
      <c r="A126" s="10"/>
      <c r="B126" s="10"/>
      <c r="C126" s="10">
        <v>1</v>
      </c>
      <c r="D126" s="11" t="s">
        <v>157</v>
      </c>
      <c r="E126" s="11" t="s">
        <v>667</v>
      </c>
      <c r="F126" s="12">
        <v>35</v>
      </c>
    </row>
    <row r="127" spans="1:6" x14ac:dyDescent="0.25">
      <c r="A127" s="10"/>
      <c r="B127" s="10"/>
      <c r="C127" s="10">
        <v>2</v>
      </c>
      <c r="D127" s="11" t="s">
        <v>429</v>
      </c>
      <c r="E127" s="11" t="s">
        <v>430</v>
      </c>
      <c r="F127" s="12">
        <v>9</v>
      </c>
    </row>
    <row r="128" spans="1:6" x14ac:dyDescent="0.25">
      <c r="A128" s="10"/>
      <c r="B128" s="10"/>
      <c r="C128" s="10">
        <v>3</v>
      </c>
      <c r="D128" s="11" t="s">
        <v>201</v>
      </c>
      <c r="E128" s="11" t="s">
        <v>321</v>
      </c>
      <c r="F128" s="12">
        <v>4</v>
      </c>
    </row>
    <row r="129" spans="1:10" x14ac:dyDescent="0.25">
      <c r="A129" s="10"/>
      <c r="B129" s="10"/>
      <c r="C129" s="10">
        <v>4</v>
      </c>
      <c r="D129" s="11" t="s">
        <v>789</v>
      </c>
      <c r="E129" s="11" t="s">
        <v>610</v>
      </c>
      <c r="F129" s="12">
        <v>41</v>
      </c>
    </row>
    <row r="130" spans="1:10" s="3" customFormat="1" ht="15.75" x14ac:dyDescent="0.25">
      <c r="A130" s="21"/>
      <c r="B130" s="21">
        <v>74</v>
      </c>
      <c r="C130" s="21">
        <v>0</v>
      </c>
      <c r="D130" s="22" t="s">
        <v>128</v>
      </c>
      <c r="E130" s="22" t="s">
        <v>128</v>
      </c>
      <c r="F130" s="23">
        <v>104</v>
      </c>
    </row>
    <row r="131" spans="1:10" s="32" customFormat="1" ht="15.75" x14ac:dyDescent="0.25">
      <c r="A131" s="21"/>
      <c r="B131" s="21">
        <v>75</v>
      </c>
      <c r="C131" s="21">
        <v>0</v>
      </c>
      <c r="D131" s="22" t="s">
        <v>129</v>
      </c>
      <c r="E131" s="22" t="s">
        <v>322</v>
      </c>
      <c r="F131" s="23">
        <v>34</v>
      </c>
      <c r="G131" s="3"/>
      <c r="H131" s="3"/>
      <c r="I131" s="3"/>
      <c r="J131" s="3"/>
    </row>
    <row r="132" spans="1:10" s="3" customFormat="1" ht="15.75" x14ac:dyDescent="0.25">
      <c r="A132" s="21"/>
      <c r="B132" s="21">
        <v>76</v>
      </c>
      <c r="C132" s="21"/>
      <c r="D132" s="22" t="s">
        <v>131</v>
      </c>
      <c r="E132" s="22" t="s">
        <v>131</v>
      </c>
      <c r="F132" s="23">
        <f>SUM(F133:F134)</f>
        <v>40</v>
      </c>
    </row>
    <row r="133" spans="1:10" s="3" customFormat="1" ht="15.75" x14ac:dyDescent="0.25">
      <c r="A133" s="10"/>
      <c r="B133" s="10"/>
      <c r="C133" s="10">
        <v>0</v>
      </c>
      <c r="D133" s="11" t="s">
        <v>131</v>
      </c>
      <c r="E133" s="11" t="s">
        <v>131</v>
      </c>
      <c r="F133" s="12">
        <v>28</v>
      </c>
      <c r="G133"/>
      <c r="H133"/>
      <c r="I133"/>
      <c r="J133"/>
    </row>
    <row r="134" spans="1:10" x14ac:dyDescent="0.25">
      <c r="A134" s="10"/>
      <c r="B134" s="10"/>
      <c r="C134" s="10">
        <v>1</v>
      </c>
      <c r="D134" s="11" t="s">
        <v>132</v>
      </c>
      <c r="E134" s="11" t="s">
        <v>323</v>
      </c>
      <c r="F134" s="12">
        <v>12</v>
      </c>
    </row>
    <row r="135" spans="1:10" s="3" customFormat="1" ht="15.75" x14ac:dyDescent="0.25">
      <c r="A135" s="21"/>
      <c r="B135" s="21">
        <v>77</v>
      </c>
      <c r="C135" s="21">
        <v>0</v>
      </c>
      <c r="D135" s="22" t="s">
        <v>133</v>
      </c>
      <c r="E135" s="22" t="s">
        <v>133</v>
      </c>
      <c r="F135" s="23">
        <v>11</v>
      </c>
    </row>
    <row r="136" spans="1:10" s="3" customFormat="1" ht="31.5" x14ac:dyDescent="0.25">
      <c r="A136" s="21"/>
      <c r="B136" s="21">
        <v>78</v>
      </c>
      <c r="C136" s="21"/>
      <c r="D136" s="22" t="s">
        <v>790</v>
      </c>
      <c r="E136" s="22" t="s">
        <v>837</v>
      </c>
      <c r="F136" s="23">
        <f>SUM(F137:F138)</f>
        <v>24</v>
      </c>
    </row>
    <row r="137" spans="1:10" s="3" customFormat="1" ht="15.75" x14ac:dyDescent="0.25">
      <c r="A137" s="21"/>
      <c r="B137" s="21"/>
      <c r="C137" s="10">
        <v>0</v>
      </c>
      <c r="D137" s="11" t="s">
        <v>790</v>
      </c>
      <c r="E137" s="11" t="s">
        <v>694</v>
      </c>
      <c r="F137" s="12">
        <v>19</v>
      </c>
    </row>
    <row r="138" spans="1:10" s="3" customFormat="1" ht="15.75" x14ac:dyDescent="0.25">
      <c r="A138" s="21"/>
      <c r="B138" s="21"/>
      <c r="C138" s="10">
        <v>1</v>
      </c>
      <c r="D138" s="11" t="s">
        <v>831</v>
      </c>
      <c r="E138" s="11" t="s">
        <v>838</v>
      </c>
      <c r="F138" s="12">
        <v>5</v>
      </c>
    </row>
    <row r="139" spans="1:10" s="3" customFormat="1" ht="15.75" x14ac:dyDescent="0.25">
      <c r="A139" s="10"/>
      <c r="B139" s="10"/>
      <c r="C139" s="10"/>
      <c r="D139" s="11"/>
      <c r="E139" s="11"/>
      <c r="F139" s="12"/>
      <c r="G139"/>
      <c r="H139"/>
      <c r="I139"/>
      <c r="J139"/>
    </row>
    <row r="140" spans="1:10" x14ac:dyDescent="0.25">
      <c r="A140" s="10"/>
      <c r="B140" s="10"/>
      <c r="C140" s="10"/>
      <c r="D140" s="11"/>
      <c r="E140" s="11"/>
      <c r="F140" s="12"/>
    </row>
    <row r="141" spans="1:10" s="4" customFormat="1" ht="37.5" x14ac:dyDescent="0.3">
      <c r="A141" s="17">
        <v>9</v>
      </c>
      <c r="B141" s="17"/>
      <c r="C141" s="17"/>
      <c r="D141" s="19" t="s">
        <v>791</v>
      </c>
      <c r="E141" s="19" t="s">
        <v>698</v>
      </c>
      <c r="F141" s="20">
        <f>SUM(F142,F143,F147,F151,F155)</f>
        <v>309</v>
      </c>
    </row>
    <row r="142" spans="1:10" ht="15.75" x14ac:dyDescent="0.25">
      <c r="A142" s="21"/>
      <c r="B142" s="21">
        <v>80</v>
      </c>
      <c r="C142" s="21">
        <v>0</v>
      </c>
      <c r="D142" s="22" t="s">
        <v>792</v>
      </c>
      <c r="E142" s="22" t="s">
        <v>606</v>
      </c>
      <c r="F142" s="23">
        <v>37</v>
      </c>
      <c r="G142" s="3"/>
      <c r="H142" s="3"/>
      <c r="I142" s="3"/>
      <c r="J142" s="3"/>
    </row>
    <row r="143" spans="1:10" ht="15.75" x14ac:dyDescent="0.25">
      <c r="A143" s="21"/>
      <c r="B143" s="21">
        <v>81</v>
      </c>
      <c r="C143" s="21"/>
      <c r="D143" s="22" t="s">
        <v>137</v>
      </c>
      <c r="E143" s="22" t="s">
        <v>327</v>
      </c>
      <c r="F143" s="23">
        <f>SUM(F144:F146)</f>
        <v>76</v>
      </c>
      <c r="G143" s="3"/>
      <c r="H143" s="3"/>
      <c r="I143" s="3"/>
      <c r="J143" s="3"/>
    </row>
    <row r="144" spans="1:10" x14ac:dyDescent="0.25">
      <c r="A144" s="10"/>
      <c r="B144" s="10"/>
      <c r="C144" s="10">
        <v>0</v>
      </c>
      <c r="D144" s="11" t="s">
        <v>137</v>
      </c>
      <c r="E144" s="11" t="s">
        <v>327</v>
      </c>
      <c r="F144" s="12">
        <v>3</v>
      </c>
    </row>
    <row r="145" spans="1:10" x14ac:dyDescent="0.25">
      <c r="A145" s="10"/>
      <c r="B145" s="10"/>
      <c r="C145" s="10">
        <v>1</v>
      </c>
      <c r="D145" s="11" t="s">
        <v>793</v>
      </c>
      <c r="E145" s="11" t="s">
        <v>695</v>
      </c>
      <c r="F145" s="12">
        <v>28</v>
      </c>
    </row>
    <row r="146" spans="1:10" x14ac:dyDescent="0.25">
      <c r="A146" s="10"/>
      <c r="B146" s="10"/>
      <c r="C146" s="10">
        <v>2</v>
      </c>
      <c r="D146" s="11" t="s">
        <v>794</v>
      </c>
      <c r="E146" s="11" t="s">
        <v>696</v>
      </c>
      <c r="F146" s="12">
        <v>45</v>
      </c>
    </row>
    <row r="147" spans="1:10" s="3" customFormat="1" ht="15.75" x14ac:dyDescent="0.25">
      <c r="A147" s="21"/>
      <c r="B147" s="21">
        <v>82</v>
      </c>
      <c r="C147" s="21"/>
      <c r="D147" s="22" t="s">
        <v>138</v>
      </c>
      <c r="E147" s="22" t="s">
        <v>328</v>
      </c>
      <c r="F147" s="23">
        <f>SUM(F148:F150)</f>
        <v>109</v>
      </c>
    </row>
    <row r="148" spans="1:10" x14ac:dyDescent="0.25">
      <c r="A148" s="10"/>
      <c r="B148" s="10"/>
      <c r="C148" s="10">
        <v>0</v>
      </c>
      <c r="D148" s="11" t="s">
        <v>138</v>
      </c>
      <c r="E148" s="11" t="s">
        <v>328</v>
      </c>
      <c r="F148" s="12">
        <v>81</v>
      </c>
    </row>
    <row r="149" spans="1:10" x14ac:dyDescent="0.25">
      <c r="A149" s="10"/>
      <c r="B149" s="10"/>
      <c r="C149" s="10">
        <v>1</v>
      </c>
      <c r="D149" s="11" t="s">
        <v>608</v>
      </c>
      <c r="E149" s="11" t="s">
        <v>697</v>
      </c>
      <c r="F149" s="12">
        <v>26</v>
      </c>
    </row>
    <row r="150" spans="1:10" x14ac:dyDescent="0.25">
      <c r="A150" s="10"/>
      <c r="B150" s="10"/>
      <c r="C150" s="10">
        <v>2</v>
      </c>
      <c r="D150" s="11" t="s">
        <v>795</v>
      </c>
      <c r="E150" s="11" t="s">
        <v>887</v>
      </c>
      <c r="F150" s="12">
        <v>2</v>
      </c>
    </row>
    <row r="151" spans="1:10" s="3" customFormat="1" ht="15.75" x14ac:dyDescent="0.25">
      <c r="A151" s="21"/>
      <c r="B151" s="21">
        <v>83</v>
      </c>
      <c r="C151" s="21"/>
      <c r="D151" s="22" t="s">
        <v>139</v>
      </c>
      <c r="E151" s="22" t="s">
        <v>331</v>
      </c>
      <c r="F151" s="23">
        <f>SUM(F152:F154)</f>
        <v>79</v>
      </c>
    </row>
    <row r="152" spans="1:10" x14ac:dyDescent="0.25">
      <c r="A152" s="10"/>
      <c r="B152" s="10"/>
      <c r="C152" s="10">
        <v>0</v>
      </c>
      <c r="D152" s="11" t="s">
        <v>139</v>
      </c>
      <c r="E152" s="11" t="s">
        <v>331</v>
      </c>
      <c r="F152" s="12">
        <v>46</v>
      </c>
    </row>
    <row r="153" spans="1:10" x14ac:dyDescent="0.25">
      <c r="A153" s="10"/>
      <c r="B153" s="10"/>
      <c r="C153" s="10">
        <v>1</v>
      </c>
      <c r="D153" s="11" t="s">
        <v>140</v>
      </c>
      <c r="E153" s="11" t="s">
        <v>333</v>
      </c>
      <c r="F153" s="12">
        <v>22</v>
      </c>
    </row>
    <row r="154" spans="1:10" s="31" customFormat="1" x14ac:dyDescent="0.25">
      <c r="A154" s="10"/>
      <c r="B154" s="10"/>
      <c r="C154" s="10">
        <v>2</v>
      </c>
      <c r="D154" s="11" t="s">
        <v>143</v>
      </c>
      <c r="E154" s="11" t="s">
        <v>336</v>
      </c>
      <c r="F154" s="12">
        <v>11</v>
      </c>
      <c r="G154"/>
      <c r="H154"/>
      <c r="I154"/>
      <c r="J154"/>
    </row>
    <row r="155" spans="1:10" s="3" customFormat="1" ht="15.75" x14ac:dyDescent="0.25">
      <c r="A155" s="21"/>
      <c r="B155" s="21">
        <v>84</v>
      </c>
      <c r="C155" s="21">
        <v>0</v>
      </c>
      <c r="D155" s="22" t="s">
        <v>796</v>
      </c>
      <c r="E155" s="22" t="s">
        <v>699</v>
      </c>
      <c r="F155" s="23">
        <v>8</v>
      </c>
    </row>
    <row r="156" spans="1:10" s="3" customFormat="1" ht="15.75" x14ac:dyDescent="0.25">
      <c r="A156" s="21"/>
      <c r="B156" s="21"/>
      <c r="C156" s="21"/>
      <c r="D156" s="22"/>
      <c r="E156" s="22"/>
      <c r="F156" s="23"/>
    </row>
    <row r="157" spans="1:10" s="3" customFormat="1" ht="15.75" x14ac:dyDescent="0.25">
      <c r="A157" s="10"/>
      <c r="B157" s="10"/>
      <c r="C157" s="10"/>
      <c r="D157" s="11"/>
      <c r="E157" s="11"/>
      <c r="F157" s="12"/>
      <c r="G157"/>
      <c r="H157"/>
      <c r="I157"/>
      <c r="J157"/>
    </row>
    <row r="158" spans="1:10" s="4" customFormat="1" ht="18.75" x14ac:dyDescent="0.3">
      <c r="A158" s="17">
        <v>10</v>
      </c>
      <c r="B158" s="17"/>
      <c r="C158" s="17"/>
      <c r="D158" s="19" t="s">
        <v>145</v>
      </c>
      <c r="E158" s="19" t="s">
        <v>339</v>
      </c>
      <c r="F158" s="20">
        <f>SUM(F159:F160,F163,F166:F171)</f>
        <v>226</v>
      </c>
    </row>
    <row r="159" spans="1:10" s="32" customFormat="1" ht="15.75" x14ac:dyDescent="0.25">
      <c r="A159" s="41"/>
      <c r="B159" s="21">
        <v>90</v>
      </c>
      <c r="C159" s="21">
        <v>0</v>
      </c>
      <c r="D159" s="22" t="s">
        <v>157</v>
      </c>
      <c r="E159" s="22" t="s">
        <v>667</v>
      </c>
      <c r="F159" s="23">
        <v>7</v>
      </c>
    </row>
    <row r="160" spans="1:10" ht="31.5" x14ac:dyDescent="0.25">
      <c r="A160" s="21"/>
      <c r="B160" s="21">
        <v>91</v>
      </c>
      <c r="C160" s="21"/>
      <c r="D160" s="22" t="s">
        <v>797</v>
      </c>
      <c r="E160" s="22" t="s">
        <v>700</v>
      </c>
      <c r="F160" s="23">
        <f>SUM(F161:F162)</f>
        <v>32</v>
      </c>
      <c r="G160" s="3"/>
      <c r="H160" s="3"/>
      <c r="I160" s="3"/>
      <c r="J160" s="3"/>
    </row>
    <row r="161" spans="1:10" ht="30" x14ac:dyDescent="0.25">
      <c r="A161" s="10"/>
      <c r="B161" s="10"/>
      <c r="C161" s="10">
        <v>0</v>
      </c>
      <c r="D161" s="11" t="s">
        <v>797</v>
      </c>
      <c r="E161" s="11" t="s">
        <v>700</v>
      </c>
      <c r="F161" s="12">
        <v>22</v>
      </c>
    </row>
    <row r="162" spans="1:10" x14ac:dyDescent="0.25">
      <c r="A162" s="10"/>
      <c r="B162" s="10"/>
      <c r="C162" s="10">
        <v>1</v>
      </c>
      <c r="D162" s="11" t="s">
        <v>58</v>
      </c>
      <c r="E162" s="11" t="s">
        <v>396</v>
      </c>
      <c r="F162" s="12">
        <v>10</v>
      </c>
    </row>
    <row r="163" spans="1:10" ht="31.5" x14ac:dyDescent="0.25">
      <c r="A163" s="21"/>
      <c r="B163" s="21">
        <v>92</v>
      </c>
      <c r="C163" s="21"/>
      <c r="D163" s="22" t="s">
        <v>798</v>
      </c>
      <c r="E163" s="22" t="s">
        <v>701</v>
      </c>
      <c r="F163" s="23">
        <f>SUM(F164:F165)</f>
        <v>26</v>
      </c>
      <c r="G163" s="3"/>
      <c r="H163" s="3"/>
      <c r="I163" s="3"/>
      <c r="J163" s="3"/>
    </row>
    <row r="164" spans="1:10" ht="30" x14ac:dyDescent="0.25">
      <c r="A164" s="10"/>
      <c r="B164" s="10"/>
      <c r="C164" s="10">
        <v>0</v>
      </c>
      <c r="D164" s="11" t="s">
        <v>148</v>
      </c>
      <c r="E164" s="11" t="s">
        <v>701</v>
      </c>
      <c r="F164" s="12">
        <v>14</v>
      </c>
    </row>
    <row r="165" spans="1:10" x14ac:dyDescent="0.25">
      <c r="A165" s="10"/>
      <c r="B165" s="10"/>
      <c r="C165" s="10">
        <v>1</v>
      </c>
      <c r="D165" s="11" t="s">
        <v>149</v>
      </c>
      <c r="E165" s="11" t="s">
        <v>341</v>
      </c>
      <c r="F165" s="12">
        <v>12</v>
      </c>
    </row>
    <row r="166" spans="1:10" s="32" customFormat="1" ht="15.75" x14ac:dyDescent="0.25">
      <c r="A166" s="21"/>
      <c r="B166" s="21">
        <v>93</v>
      </c>
      <c r="C166" s="21">
        <v>0</v>
      </c>
      <c r="D166" s="22" t="s">
        <v>738</v>
      </c>
      <c r="E166" s="22" t="s">
        <v>702</v>
      </c>
      <c r="F166" s="23">
        <v>10</v>
      </c>
      <c r="G166" s="3"/>
      <c r="H166" s="3"/>
      <c r="I166" s="3"/>
      <c r="J166" s="3"/>
    </row>
    <row r="167" spans="1:10" s="3" customFormat="1" ht="15.75" x14ac:dyDescent="0.25">
      <c r="A167" s="21"/>
      <c r="B167" s="21">
        <v>94</v>
      </c>
      <c r="C167" s="21">
        <v>0</v>
      </c>
      <c r="D167" s="22" t="s">
        <v>799</v>
      </c>
      <c r="E167" s="22" t="s">
        <v>342</v>
      </c>
      <c r="F167" s="23">
        <v>30</v>
      </c>
    </row>
    <row r="168" spans="1:10" s="3" customFormat="1" ht="15.75" x14ac:dyDescent="0.25">
      <c r="A168" s="21"/>
      <c r="B168" s="21">
        <v>95</v>
      </c>
      <c r="C168" s="21">
        <v>0</v>
      </c>
      <c r="D168" s="22" t="s">
        <v>800</v>
      </c>
      <c r="E168" s="22" t="s">
        <v>226</v>
      </c>
      <c r="F168" s="23">
        <v>86</v>
      </c>
    </row>
    <row r="169" spans="1:10" s="3" customFormat="1" ht="15.75" x14ac:dyDescent="0.25">
      <c r="A169" s="21"/>
      <c r="B169" s="21">
        <v>96</v>
      </c>
      <c r="C169" s="21">
        <v>0</v>
      </c>
      <c r="D169" s="22" t="s">
        <v>801</v>
      </c>
      <c r="E169" s="22" t="s">
        <v>703</v>
      </c>
      <c r="F169" s="23">
        <v>5</v>
      </c>
    </row>
    <row r="170" spans="1:10" s="3" customFormat="1" ht="31.5" x14ac:dyDescent="0.25">
      <c r="A170" s="21"/>
      <c r="B170" s="21">
        <v>97</v>
      </c>
      <c r="C170" s="21">
        <v>0</v>
      </c>
      <c r="D170" s="22" t="s">
        <v>802</v>
      </c>
      <c r="E170" s="22" t="s">
        <v>704</v>
      </c>
      <c r="F170" s="23">
        <v>24</v>
      </c>
    </row>
    <row r="171" spans="1:10" s="3" customFormat="1" ht="15.75" x14ac:dyDescent="0.25">
      <c r="A171" s="21"/>
      <c r="B171" s="21">
        <v>98</v>
      </c>
      <c r="C171" s="21">
        <v>0</v>
      </c>
      <c r="D171" s="22" t="s">
        <v>803</v>
      </c>
      <c r="E171" s="22" t="s">
        <v>705</v>
      </c>
      <c r="F171" s="23">
        <v>6</v>
      </c>
    </row>
    <row r="172" spans="1:10" s="3" customFormat="1" ht="15.75" x14ac:dyDescent="0.25">
      <c r="A172" s="10"/>
      <c r="B172" s="10"/>
      <c r="C172" s="10"/>
      <c r="D172" s="11"/>
      <c r="E172" s="11"/>
      <c r="F172" s="12"/>
      <c r="G172"/>
      <c r="H172"/>
      <c r="I172"/>
      <c r="J172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11</v>
      </c>
      <c r="B174" s="17"/>
      <c r="C174" s="17"/>
      <c r="D174" s="19" t="s">
        <v>804</v>
      </c>
      <c r="E174" s="19" t="s">
        <v>706</v>
      </c>
      <c r="F174" s="20">
        <f>SUM(F175:F177)</f>
        <v>49</v>
      </c>
    </row>
    <row r="175" spans="1:10" s="3" customFormat="1" ht="15.75" x14ac:dyDescent="0.25">
      <c r="A175" s="21"/>
      <c r="B175" s="21">
        <v>100</v>
      </c>
      <c r="C175" s="21">
        <v>0</v>
      </c>
      <c r="D175" s="22" t="s">
        <v>157</v>
      </c>
      <c r="E175" s="22" t="s">
        <v>667</v>
      </c>
      <c r="F175" s="23">
        <v>11</v>
      </c>
    </row>
    <row r="176" spans="1:10" s="3" customFormat="1" ht="15.75" x14ac:dyDescent="0.25">
      <c r="A176" s="21"/>
      <c r="B176" s="21">
        <v>101</v>
      </c>
      <c r="C176" s="21">
        <v>0</v>
      </c>
      <c r="D176" s="22" t="s">
        <v>158</v>
      </c>
      <c r="E176" s="22" t="s">
        <v>707</v>
      </c>
      <c r="F176" s="23">
        <v>30</v>
      </c>
    </row>
    <row r="177" spans="1:10" s="3" customFormat="1" ht="15.75" x14ac:dyDescent="0.25">
      <c r="A177" s="21"/>
      <c r="B177" s="21">
        <v>102</v>
      </c>
      <c r="C177" s="21">
        <v>0</v>
      </c>
      <c r="D177" s="22" t="s">
        <v>159</v>
      </c>
      <c r="E177" s="22" t="s">
        <v>352</v>
      </c>
      <c r="F177" s="23">
        <v>8</v>
      </c>
    </row>
    <row r="178" spans="1:10" s="3" customFormat="1" ht="15.75" x14ac:dyDescent="0.25">
      <c r="A178" s="21"/>
      <c r="B178" s="21"/>
      <c r="C178" s="21"/>
      <c r="D178" s="22"/>
      <c r="E178" s="22"/>
      <c r="F178" s="23"/>
    </row>
    <row r="179" spans="1:10" s="3" customFormat="1" ht="15.75" x14ac:dyDescent="0.25">
      <c r="A179" s="21"/>
      <c r="B179" s="21"/>
      <c r="C179" s="21"/>
      <c r="D179" s="22"/>
      <c r="E179" s="22"/>
      <c r="F179" s="23"/>
    </row>
    <row r="180" spans="1:10" s="4" customFormat="1" ht="18.75" x14ac:dyDescent="0.3">
      <c r="A180" s="17">
        <v>12</v>
      </c>
      <c r="B180" s="17"/>
      <c r="C180" s="17"/>
      <c r="D180" s="19" t="s">
        <v>805</v>
      </c>
      <c r="E180" s="19" t="s">
        <v>714</v>
      </c>
      <c r="F180" s="20">
        <f>SUM(F181,F182,F186,F187)</f>
        <v>236</v>
      </c>
    </row>
    <row r="181" spans="1:10" s="3" customFormat="1" ht="15.75" x14ac:dyDescent="0.25">
      <c r="A181" s="21"/>
      <c r="B181" s="21">
        <v>110</v>
      </c>
      <c r="C181" s="21">
        <v>0</v>
      </c>
      <c r="D181" s="22" t="s">
        <v>806</v>
      </c>
      <c r="E181" s="22" t="s">
        <v>708</v>
      </c>
      <c r="F181" s="23">
        <v>9</v>
      </c>
    </row>
    <row r="182" spans="1:10" s="3" customFormat="1" ht="15.75" x14ac:dyDescent="0.25">
      <c r="A182" s="21"/>
      <c r="B182" s="21">
        <v>111</v>
      </c>
      <c r="C182" s="21">
        <v>0</v>
      </c>
      <c r="D182" s="22" t="s">
        <v>807</v>
      </c>
      <c r="E182" s="22" t="s">
        <v>709</v>
      </c>
      <c r="F182" s="23">
        <f>SUM(F183:F185)</f>
        <v>154</v>
      </c>
    </row>
    <row r="183" spans="1:10" x14ac:dyDescent="0.25">
      <c r="A183" s="10"/>
      <c r="B183" s="10"/>
      <c r="C183" s="10">
        <v>1</v>
      </c>
      <c r="D183" s="11" t="s">
        <v>162</v>
      </c>
      <c r="E183" s="33" t="s">
        <v>710</v>
      </c>
      <c r="F183" s="12">
        <v>61</v>
      </c>
    </row>
    <row r="184" spans="1:10" s="31" customFormat="1" x14ac:dyDescent="0.25">
      <c r="A184" s="10"/>
      <c r="B184" s="10"/>
      <c r="C184" s="10">
        <v>2</v>
      </c>
      <c r="D184" s="11" t="s">
        <v>808</v>
      </c>
      <c r="E184" s="11" t="s">
        <v>711</v>
      </c>
      <c r="F184" s="12">
        <v>40</v>
      </c>
      <c r="G184"/>
      <c r="H184"/>
      <c r="I184"/>
      <c r="J184"/>
    </row>
    <row r="185" spans="1:10" x14ac:dyDescent="0.25">
      <c r="A185" s="10"/>
      <c r="B185" s="10"/>
      <c r="C185" s="10">
        <v>3</v>
      </c>
      <c r="D185" s="11" t="s">
        <v>164</v>
      </c>
      <c r="E185" s="11" t="s">
        <v>519</v>
      </c>
      <c r="F185" s="12">
        <v>53</v>
      </c>
    </row>
    <row r="186" spans="1:10" s="3" customFormat="1" ht="31.5" x14ac:dyDescent="0.25">
      <c r="A186" s="21"/>
      <c r="B186" s="21">
        <v>112</v>
      </c>
      <c r="C186" s="21">
        <v>0</v>
      </c>
      <c r="D186" s="22" t="s">
        <v>809</v>
      </c>
      <c r="E186" s="22" t="s">
        <v>712</v>
      </c>
      <c r="F186" s="23">
        <v>52</v>
      </c>
    </row>
    <row r="187" spans="1:10" s="3" customFormat="1" ht="15.75" x14ac:dyDescent="0.25">
      <c r="A187" s="21"/>
      <c r="B187" s="21">
        <v>113</v>
      </c>
      <c r="C187" s="21"/>
      <c r="D187" s="22" t="s">
        <v>166</v>
      </c>
      <c r="E187" s="22" t="s">
        <v>166</v>
      </c>
      <c r="F187" s="23">
        <f>SUM(F188:F190)</f>
        <v>21</v>
      </c>
    </row>
    <row r="188" spans="1:10" x14ac:dyDescent="0.25">
      <c r="A188" s="10"/>
      <c r="B188" s="10"/>
      <c r="C188" s="10">
        <v>0</v>
      </c>
      <c r="D188" s="11" t="s">
        <v>166</v>
      </c>
      <c r="E188" s="11" t="s">
        <v>166</v>
      </c>
      <c r="F188" s="12">
        <v>9</v>
      </c>
    </row>
    <row r="189" spans="1:10" x14ac:dyDescent="0.25">
      <c r="A189" s="10"/>
      <c r="B189" s="10"/>
      <c r="C189" s="10">
        <v>1</v>
      </c>
      <c r="D189" s="11" t="s">
        <v>810</v>
      </c>
      <c r="E189" s="11" t="s">
        <v>713</v>
      </c>
      <c r="F189" s="12">
        <v>8</v>
      </c>
    </row>
    <row r="190" spans="1:10" x14ac:dyDescent="0.25">
      <c r="A190" s="10"/>
      <c r="B190" s="10"/>
      <c r="C190" s="10">
        <v>2</v>
      </c>
      <c r="D190" s="11" t="s">
        <v>169</v>
      </c>
      <c r="E190" s="11" t="s">
        <v>169</v>
      </c>
      <c r="F190" s="12">
        <v>4</v>
      </c>
    </row>
    <row r="191" spans="1:10" ht="15.75" x14ac:dyDescent="0.25">
      <c r="A191" s="21"/>
      <c r="B191" s="21"/>
      <c r="C191" s="21"/>
      <c r="D191" s="22"/>
      <c r="E191" s="22"/>
      <c r="F191" s="23"/>
      <c r="G191" s="3"/>
      <c r="H191" s="3"/>
      <c r="I191" s="3"/>
      <c r="J191" s="3"/>
    </row>
    <row r="192" spans="1:10" ht="15.75" x14ac:dyDescent="0.25">
      <c r="A192" s="21"/>
      <c r="B192" s="21"/>
      <c r="C192" s="21"/>
      <c r="D192" s="22"/>
      <c r="E192" s="22"/>
      <c r="F192" s="23"/>
      <c r="G192" s="3"/>
      <c r="H192" s="3"/>
      <c r="I192" s="3"/>
      <c r="J192" s="3"/>
    </row>
    <row r="193" spans="1:10" s="4" customFormat="1" ht="37.5" x14ac:dyDescent="0.3">
      <c r="A193" s="17">
        <v>13</v>
      </c>
      <c r="B193" s="17"/>
      <c r="C193" s="17"/>
      <c r="D193" s="19" t="s">
        <v>811</v>
      </c>
      <c r="E193" s="19" t="s">
        <v>840</v>
      </c>
      <c r="F193" s="20">
        <f>SUM(F194,F195,F198,F201,F206,F212,F216)</f>
        <v>401</v>
      </c>
    </row>
    <row r="194" spans="1:10" s="6" customFormat="1" ht="18.75" x14ac:dyDescent="0.3">
      <c r="A194" s="21"/>
      <c r="B194" s="21">
        <v>120</v>
      </c>
      <c r="C194" s="21">
        <v>0</v>
      </c>
      <c r="D194" s="22" t="s">
        <v>157</v>
      </c>
      <c r="E194" s="22" t="s">
        <v>667</v>
      </c>
      <c r="F194" s="23">
        <v>6</v>
      </c>
      <c r="G194" s="3"/>
      <c r="H194" s="3"/>
      <c r="I194" s="3"/>
      <c r="J194" s="3"/>
    </row>
    <row r="195" spans="1:10" s="3" customFormat="1" ht="15.75" x14ac:dyDescent="0.25">
      <c r="A195" s="21"/>
      <c r="B195" s="21">
        <v>121</v>
      </c>
      <c r="C195" s="21">
        <v>0</v>
      </c>
      <c r="D195" s="22" t="s">
        <v>812</v>
      </c>
      <c r="E195" s="22" t="s">
        <v>715</v>
      </c>
      <c r="F195" s="23">
        <f>SUM(F196:F197)</f>
        <v>66</v>
      </c>
    </row>
    <row r="196" spans="1:10" x14ac:dyDescent="0.25">
      <c r="A196" s="10"/>
      <c r="B196" s="10"/>
      <c r="C196" s="10">
        <v>1</v>
      </c>
      <c r="D196" s="11" t="s">
        <v>813</v>
      </c>
      <c r="E196" s="11" t="s">
        <v>716</v>
      </c>
      <c r="F196" s="12">
        <v>40</v>
      </c>
    </row>
    <row r="197" spans="1:10" x14ac:dyDescent="0.25">
      <c r="A197" s="10"/>
      <c r="B197" s="10"/>
      <c r="C197" s="10">
        <v>2</v>
      </c>
      <c r="D197" s="11" t="s">
        <v>184</v>
      </c>
      <c r="E197" s="11" t="s">
        <v>717</v>
      </c>
      <c r="F197" s="12">
        <v>26</v>
      </c>
    </row>
    <row r="198" spans="1:10" s="3" customFormat="1" ht="15.75" x14ac:dyDescent="0.25">
      <c r="A198" s="21"/>
      <c r="B198" s="21">
        <v>122</v>
      </c>
      <c r="C198" s="21"/>
      <c r="D198" s="22" t="s">
        <v>814</v>
      </c>
      <c r="E198" s="22" t="s">
        <v>718</v>
      </c>
      <c r="F198" s="23">
        <f>SUM(F199:F200)</f>
        <v>57</v>
      </c>
    </row>
    <row r="199" spans="1:10" x14ac:dyDescent="0.25">
      <c r="A199" s="10"/>
      <c r="B199" s="10"/>
      <c r="C199" s="10">
        <v>0</v>
      </c>
      <c r="D199" s="11" t="s">
        <v>814</v>
      </c>
      <c r="E199" s="11" t="s">
        <v>718</v>
      </c>
      <c r="F199" s="12">
        <v>41</v>
      </c>
    </row>
    <row r="200" spans="1:10" x14ac:dyDescent="0.25">
      <c r="A200" s="10"/>
      <c r="B200" s="10"/>
      <c r="C200" s="10">
        <v>1</v>
      </c>
      <c r="D200" s="11" t="s">
        <v>174</v>
      </c>
      <c r="E200" s="11" t="s">
        <v>364</v>
      </c>
      <c r="F200" s="12">
        <v>16</v>
      </c>
    </row>
    <row r="201" spans="1:10" s="3" customFormat="1" ht="15.75" x14ac:dyDescent="0.25">
      <c r="A201" s="21"/>
      <c r="B201" s="21">
        <v>123</v>
      </c>
      <c r="C201" s="21">
        <v>0</v>
      </c>
      <c r="D201" s="22" t="s">
        <v>186</v>
      </c>
      <c r="E201" s="22" t="s">
        <v>377</v>
      </c>
      <c r="F201" s="23">
        <f>SUM(F202:F205)</f>
        <v>70</v>
      </c>
    </row>
    <row r="202" spans="1:10" s="29" customFormat="1" ht="15.75" x14ac:dyDescent="0.25">
      <c r="A202" s="25"/>
      <c r="B202" s="25"/>
      <c r="C202" s="25">
        <v>1</v>
      </c>
      <c r="D202" s="26" t="s">
        <v>187</v>
      </c>
      <c r="E202" s="26" t="s">
        <v>378</v>
      </c>
      <c r="F202" s="27">
        <v>22</v>
      </c>
    </row>
    <row r="203" spans="1:10" s="29" customFormat="1" ht="15.75" x14ac:dyDescent="0.25">
      <c r="A203" s="25"/>
      <c r="B203" s="25"/>
      <c r="C203" s="25">
        <v>2</v>
      </c>
      <c r="D203" s="26" t="s">
        <v>155</v>
      </c>
      <c r="E203" s="26" t="s">
        <v>308</v>
      </c>
      <c r="F203" s="27">
        <v>3</v>
      </c>
    </row>
    <row r="204" spans="1:10" s="29" customFormat="1" ht="15.75" x14ac:dyDescent="0.25">
      <c r="A204" s="25"/>
      <c r="B204" s="25"/>
      <c r="C204" s="25">
        <v>3</v>
      </c>
      <c r="D204" s="26" t="s">
        <v>188</v>
      </c>
      <c r="E204" s="26" t="s">
        <v>379</v>
      </c>
      <c r="F204" s="27">
        <v>35</v>
      </c>
    </row>
    <row r="205" spans="1:10" s="29" customFormat="1" ht="15.75" x14ac:dyDescent="0.25">
      <c r="A205" s="25"/>
      <c r="B205" s="25"/>
      <c r="C205" s="25">
        <v>4</v>
      </c>
      <c r="D205" s="26" t="s">
        <v>185</v>
      </c>
      <c r="E205" s="26" t="s">
        <v>376</v>
      </c>
      <c r="F205" s="27">
        <v>10</v>
      </c>
    </row>
    <row r="206" spans="1:10" s="3" customFormat="1" ht="15.75" x14ac:dyDescent="0.25">
      <c r="A206" s="21"/>
      <c r="B206" s="21">
        <v>124</v>
      </c>
      <c r="C206" s="21"/>
      <c r="D206" s="22" t="s">
        <v>816</v>
      </c>
      <c r="E206" s="22" t="s">
        <v>721</v>
      </c>
      <c r="F206" s="23">
        <f>SUM(F207:F208)</f>
        <v>64</v>
      </c>
    </row>
    <row r="207" spans="1:10" s="3" customFormat="1" ht="15.75" x14ac:dyDescent="0.25">
      <c r="A207" s="1"/>
      <c r="B207" s="1"/>
      <c r="C207" s="1">
        <v>0</v>
      </c>
      <c r="D207" s="7" t="s">
        <v>816</v>
      </c>
      <c r="E207" s="7" t="s">
        <v>719</v>
      </c>
      <c r="F207" s="12">
        <v>47</v>
      </c>
      <c r="G207"/>
      <c r="H207"/>
      <c r="I207"/>
      <c r="J207"/>
    </row>
    <row r="208" spans="1:10" ht="15.75" x14ac:dyDescent="0.25">
      <c r="C208" s="1">
        <v>1</v>
      </c>
      <c r="D208" s="7" t="s">
        <v>193</v>
      </c>
      <c r="E208" s="7" t="s">
        <v>382</v>
      </c>
      <c r="F208" s="27">
        <v>17</v>
      </c>
    </row>
    <row r="209" spans="1:6" s="3" customFormat="1" ht="15.75" x14ac:dyDescent="0.25">
      <c r="A209" s="34"/>
      <c r="B209" s="34">
        <v>125</v>
      </c>
      <c r="C209" s="34"/>
      <c r="D209" s="35" t="s">
        <v>742</v>
      </c>
      <c r="E209" s="35" t="s">
        <v>739</v>
      </c>
      <c r="F209" s="23">
        <f>SUM(F210:F211)</f>
        <v>47</v>
      </c>
    </row>
    <row r="210" spans="1:6" x14ac:dyDescent="0.25">
      <c r="C210" s="1">
        <v>0</v>
      </c>
      <c r="D210" s="7" t="s">
        <v>742</v>
      </c>
      <c r="E210" s="7" t="s">
        <v>739</v>
      </c>
      <c r="F210" s="12">
        <v>43</v>
      </c>
    </row>
    <row r="211" spans="1:6" x14ac:dyDescent="0.25">
      <c r="C211" s="1">
        <v>1</v>
      </c>
      <c r="D211" s="7" t="s">
        <v>740</v>
      </c>
      <c r="E211" s="7" t="s">
        <v>741</v>
      </c>
      <c r="F211" s="12">
        <v>4</v>
      </c>
    </row>
    <row r="212" spans="1:6" s="3" customFormat="1" ht="15.75" x14ac:dyDescent="0.25">
      <c r="A212" s="34"/>
      <c r="B212" s="34">
        <v>126</v>
      </c>
      <c r="C212" s="34">
        <v>0</v>
      </c>
      <c r="D212" s="35" t="s">
        <v>102</v>
      </c>
      <c r="E212" s="35" t="s">
        <v>296</v>
      </c>
      <c r="F212" s="3">
        <f>SUM(F213:F215)</f>
        <v>82</v>
      </c>
    </row>
    <row r="213" spans="1:6" x14ac:dyDescent="0.25">
      <c r="C213" s="1">
        <v>1</v>
      </c>
      <c r="D213" s="7" t="s">
        <v>157</v>
      </c>
      <c r="E213" s="7" t="s">
        <v>667</v>
      </c>
      <c r="F213">
        <v>35</v>
      </c>
    </row>
    <row r="214" spans="1:6" x14ac:dyDescent="0.25">
      <c r="C214" s="1">
        <v>2</v>
      </c>
      <c r="D214" s="7" t="s">
        <v>503</v>
      </c>
      <c r="E214" s="7" t="s">
        <v>504</v>
      </c>
      <c r="F214">
        <v>39</v>
      </c>
    </row>
    <row r="215" spans="1:6" x14ac:dyDescent="0.25">
      <c r="C215" s="1">
        <v>2</v>
      </c>
      <c r="D215" s="7" t="s">
        <v>817</v>
      </c>
      <c r="E215" s="7" t="s">
        <v>720</v>
      </c>
      <c r="F215">
        <v>8</v>
      </c>
    </row>
    <row r="216" spans="1:6" s="3" customFormat="1" ht="15.75" x14ac:dyDescent="0.25">
      <c r="A216" s="34"/>
      <c r="B216" s="34">
        <v>127</v>
      </c>
      <c r="C216" s="34">
        <v>0</v>
      </c>
      <c r="D216" s="35" t="s">
        <v>181</v>
      </c>
      <c r="E216" s="35" t="s">
        <v>372</v>
      </c>
      <c r="F216" s="3">
        <v>56</v>
      </c>
    </row>
    <row r="219" spans="1:6" s="4" customFormat="1" ht="18.75" x14ac:dyDescent="0.3">
      <c r="A219" s="36">
        <v>14</v>
      </c>
      <c r="B219" s="36"/>
      <c r="C219" s="36"/>
      <c r="D219" s="37" t="s">
        <v>818</v>
      </c>
      <c r="E219" s="37" t="s">
        <v>722</v>
      </c>
      <c r="F219" s="4">
        <f>SUM(F220:F224)</f>
        <v>199</v>
      </c>
    </row>
    <row r="220" spans="1:6" s="23" customFormat="1" ht="31.5" x14ac:dyDescent="0.25">
      <c r="A220" s="21"/>
      <c r="B220" s="21">
        <v>130</v>
      </c>
      <c r="C220" s="21">
        <v>0</v>
      </c>
      <c r="D220" s="22" t="s">
        <v>819</v>
      </c>
      <c r="E220" s="22" t="s">
        <v>727</v>
      </c>
      <c r="F220" s="23">
        <v>9</v>
      </c>
    </row>
    <row r="221" spans="1:6" s="23" customFormat="1" ht="31.5" x14ac:dyDescent="0.25">
      <c r="A221" s="21"/>
      <c r="B221" s="21">
        <v>131</v>
      </c>
      <c r="C221" s="21">
        <v>0</v>
      </c>
      <c r="D221" s="22" t="s">
        <v>820</v>
      </c>
      <c r="E221" s="22" t="s">
        <v>723</v>
      </c>
      <c r="F221" s="23">
        <v>29</v>
      </c>
    </row>
    <row r="222" spans="1:6" s="23" customFormat="1" ht="31.5" x14ac:dyDescent="0.25">
      <c r="A222" s="21"/>
      <c r="B222" s="21">
        <v>132</v>
      </c>
      <c r="C222" s="21">
        <v>0</v>
      </c>
      <c r="D222" s="22" t="s">
        <v>821</v>
      </c>
      <c r="E222" s="22" t="s">
        <v>728</v>
      </c>
      <c r="F222" s="23">
        <v>30</v>
      </c>
    </row>
    <row r="223" spans="1:6" s="23" customFormat="1" ht="15.75" x14ac:dyDescent="0.25">
      <c r="A223" s="21"/>
      <c r="B223" s="21">
        <v>133</v>
      </c>
      <c r="C223" s="21">
        <v>0</v>
      </c>
      <c r="D223" s="22" t="s">
        <v>724</v>
      </c>
      <c r="E223" s="22" t="s">
        <v>724</v>
      </c>
      <c r="F223" s="23">
        <v>15</v>
      </c>
    </row>
    <row r="224" spans="1:6" s="23" customFormat="1" ht="15.75" x14ac:dyDescent="0.25">
      <c r="A224" s="21"/>
      <c r="B224" s="21">
        <v>134</v>
      </c>
      <c r="C224" s="21"/>
      <c r="D224" s="22" t="s">
        <v>822</v>
      </c>
      <c r="E224" s="22" t="s">
        <v>725</v>
      </c>
      <c r="F224" s="23">
        <f>SUM(F225:F226)</f>
        <v>116</v>
      </c>
    </row>
    <row r="225" spans="1:6" s="40" customFormat="1" x14ac:dyDescent="0.25">
      <c r="A225" s="38"/>
      <c r="B225" s="38"/>
      <c r="C225" s="38">
        <v>0</v>
      </c>
      <c r="D225" s="39" t="s">
        <v>822</v>
      </c>
      <c r="E225" s="39" t="s">
        <v>725</v>
      </c>
      <c r="F225" s="40">
        <v>53</v>
      </c>
    </row>
    <row r="226" spans="1:6" s="40" customFormat="1" x14ac:dyDescent="0.25">
      <c r="A226" s="38"/>
      <c r="B226" s="38"/>
      <c r="C226" s="38">
        <v>1</v>
      </c>
      <c r="D226" s="39" t="s">
        <v>823</v>
      </c>
      <c r="E226" s="39" t="s">
        <v>726</v>
      </c>
      <c r="F226" s="40">
        <v>63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826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SUM(F4,F20,F38,F58,F67,F76,F85,F107,F140,F157,F172,F178,F191,F218)</f>
        <v>4276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431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16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166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111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22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23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10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12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4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8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59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77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62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39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430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70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68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152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61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88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2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101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92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9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107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93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14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SUM(F39,F43,F46,F51,F54,F55)</f>
        <v>380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76</v>
      </c>
    </row>
    <row r="40" spans="1:10" ht="45" x14ac:dyDescent="0.25">
      <c r="A40" s="10"/>
      <c r="B40" s="10"/>
      <c r="C40" s="10">
        <v>0</v>
      </c>
      <c r="D40" s="11" t="s">
        <v>827</v>
      </c>
      <c r="E40" s="11" t="s">
        <v>649</v>
      </c>
      <c r="F40" s="12">
        <v>49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1">
        <v>17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10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58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1">
        <v>39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19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SUM(F47:F50)</f>
        <v>122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39</v>
      </c>
    </row>
    <row r="48" spans="1:10" x14ac:dyDescent="0.25">
      <c r="A48" s="10"/>
      <c r="B48" s="10"/>
      <c r="C48" s="10">
        <v>1</v>
      </c>
      <c r="D48" s="11" t="s">
        <v>828</v>
      </c>
      <c r="E48" s="11" t="s">
        <v>851</v>
      </c>
      <c r="F48" s="12">
        <v>44</v>
      </c>
    </row>
    <row r="49" spans="1:10" x14ac:dyDescent="0.25">
      <c r="A49" s="10"/>
      <c r="B49" s="10"/>
      <c r="C49" s="10">
        <v>2</v>
      </c>
      <c r="D49" s="11" t="s">
        <v>514</v>
      </c>
      <c r="E49" s="11" t="s">
        <v>248</v>
      </c>
      <c r="F49" s="12">
        <v>21</v>
      </c>
    </row>
    <row r="50" spans="1:10" s="6" customFormat="1" ht="18.75" x14ac:dyDescent="0.3">
      <c r="A50" s="10"/>
      <c r="B50" s="10"/>
      <c r="C50" s="10">
        <v>3</v>
      </c>
      <c r="D50" s="11" t="s">
        <v>53</v>
      </c>
      <c r="E50" s="11" t="s">
        <v>250</v>
      </c>
      <c r="F50" s="12">
        <v>18</v>
      </c>
      <c r="G50"/>
      <c r="H50"/>
      <c r="I50"/>
      <c r="J50"/>
    </row>
    <row r="51" spans="1:10" s="3" customFormat="1" ht="31.5" x14ac:dyDescent="0.25">
      <c r="A51" s="21"/>
      <c r="B51" s="21">
        <v>23</v>
      </c>
      <c r="C51" s="21"/>
      <c r="D51" s="22" t="s">
        <v>760</v>
      </c>
      <c r="E51" s="22" t="s">
        <v>655</v>
      </c>
      <c r="F51" s="23">
        <f>SUM(F52:F53)</f>
        <v>79</v>
      </c>
    </row>
    <row r="52" spans="1:10" ht="30" x14ac:dyDescent="0.25">
      <c r="A52" s="10"/>
      <c r="B52" s="10"/>
      <c r="C52" s="10">
        <v>0</v>
      </c>
      <c r="D52" s="11" t="s">
        <v>760</v>
      </c>
      <c r="E52" s="11" t="s">
        <v>655</v>
      </c>
      <c r="F52" s="12">
        <v>72</v>
      </c>
    </row>
    <row r="53" spans="1:10" x14ac:dyDescent="0.25">
      <c r="A53" s="10"/>
      <c r="B53" s="10"/>
      <c r="C53" s="10">
        <v>1</v>
      </c>
      <c r="D53" s="11" t="s">
        <v>52</v>
      </c>
      <c r="E53" s="11" t="s">
        <v>249</v>
      </c>
      <c r="F53" s="12">
        <v>7</v>
      </c>
    </row>
    <row r="54" spans="1:10" s="3" customFormat="1" ht="31.5" x14ac:dyDescent="0.25">
      <c r="A54" s="21"/>
      <c r="B54" s="21">
        <v>24</v>
      </c>
      <c r="C54" s="21">
        <v>0</v>
      </c>
      <c r="D54" s="22" t="s">
        <v>761</v>
      </c>
      <c r="E54" s="22" t="s">
        <v>656</v>
      </c>
      <c r="F54" s="23">
        <v>20</v>
      </c>
    </row>
    <row r="55" spans="1:10" s="3" customFormat="1" ht="31.5" x14ac:dyDescent="0.25">
      <c r="A55" s="21"/>
      <c r="B55" s="21">
        <v>25</v>
      </c>
      <c r="C55" s="21">
        <v>0</v>
      </c>
      <c r="D55" s="22" t="s">
        <v>762</v>
      </c>
      <c r="E55" s="22" t="s">
        <v>657</v>
      </c>
      <c r="F55" s="23">
        <v>25</v>
      </c>
    </row>
    <row r="56" spans="1:10" s="3" customFormat="1" ht="15.75" x14ac:dyDescent="0.25">
      <c r="A56" s="21"/>
      <c r="B56" s="21"/>
      <c r="C56" s="21"/>
      <c r="D56" s="22"/>
      <c r="E56" s="22"/>
      <c r="F56" s="23"/>
    </row>
    <row r="57" spans="1:10" ht="18.75" x14ac:dyDescent="0.3">
      <c r="A57" s="17"/>
      <c r="B57" s="18"/>
      <c r="C57" s="18"/>
      <c r="D57" s="19"/>
      <c r="E57" s="19"/>
      <c r="F57" s="20"/>
      <c r="G57" s="6"/>
      <c r="H57" s="6"/>
      <c r="I57" s="6"/>
      <c r="J57" s="6"/>
    </row>
    <row r="58" spans="1:10" s="6" customFormat="1" ht="37.5" x14ac:dyDescent="0.3">
      <c r="A58" s="17">
        <v>4</v>
      </c>
      <c r="B58" s="17"/>
      <c r="C58" s="17"/>
      <c r="D58" s="19" t="s">
        <v>734</v>
      </c>
      <c r="E58" s="19" t="s">
        <v>658</v>
      </c>
      <c r="F58" s="20">
        <f>SUM(F59,F60,F63,F64)</f>
        <v>62</v>
      </c>
      <c r="G58" s="4"/>
      <c r="H58" s="4"/>
      <c r="I58" s="4"/>
      <c r="J58" s="4"/>
    </row>
    <row r="59" spans="1:10" s="3" customFormat="1" ht="15.75" x14ac:dyDescent="0.25">
      <c r="A59" s="21"/>
      <c r="B59" s="21">
        <v>30</v>
      </c>
      <c r="C59" s="21">
        <v>0</v>
      </c>
      <c r="D59" s="22" t="s">
        <v>763</v>
      </c>
      <c r="E59" s="22" t="s">
        <v>659</v>
      </c>
      <c r="F59" s="23">
        <v>7</v>
      </c>
    </row>
    <row r="60" spans="1:10" s="3" customFormat="1" ht="31.5" x14ac:dyDescent="0.25">
      <c r="A60" s="21"/>
      <c r="B60" s="21">
        <v>31</v>
      </c>
      <c r="C60" s="21"/>
      <c r="D60" s="22" t="s">
        <v>764</v>
      </c>
      <c r="E60" s="22" t="s">
        <v>660</v>
      </c>
      <c r="F60" s="23">
        <f>SUM(F61:F62)</f>
        <v>32</v>
      </c>
    </row>
    <row r="61" spans="1:10" s="31" customFormat="1" ht="30" x14ac:dyDescent="0.25">
      <c r="A61" s="10"/>
      <c r="B61" s="10"/>
      <c r="C61" s="10">
        <v>0</v>
      </c>
      <c r="D61" s="11" t="s">
        <v>764</v>
      </c>
      <c r="E61" s="11" t="s">
        <v>660</v>
      </c>
      <c r="F61" s="12">
        <v>26</v>
      </c>
      <c r="G61"/>
      <c r="H61"/>
      <c r="I61"/>
      <c r="J61"/>
    </row>
    <row r="62" spans="1:10" x14ac:dyDescent="0.25">
      <c r="A62" s="10"/>
      <c r="B62" s="10"/>
      <c r="C62" s="10">
        <v>1</v>
      </c>
      <c r="D62" s="11" t="s">
        <v>765</v>
      </c>
      <c r="E62" s="11" t="s">
        <v>301</v>
      </c>
      <c r="F62" s="12">
        <v>6</v>
      </c>
    </row>
    <row r="63" spans="1:10" s="3" customFormat="1" ht="15.75" x14ac:dyDescent="0.25">
      <c r="A63" s="21"/>
      <c r="B63" s="21">
        <v>32</v>
      </c>
      <c r="C63" s="21">
        <v>0</v>
      </c>
      <c r="D63" s="22" t="s">
        <v>766</v>
      </c>
      <c r="E63" s="22" t="s">
        <v>665</v>
      </c>
      <c r="F63" s="23">
        <v>12</v>
      </c>
    </row>
    <row r="64" spans="1:10" ht="15.75" x14ac:dyDescent="0.25">
      <c r="A64" s="21"/>
      <c r="B64" s="21">
        <v>33</v>
      </c>
      <c r="C64" s="21">
        <v>0</v>
      </c>
      <c r="D64" s="22" t="s">
        <v>767</v>
      </c>
      <c r="E64" s="22" t="s">
        <v>661</v>
      </c>
      <c r="F64" s="23">
        <v>11</v>
      </c>
      <c r="G64" s="3"/>
      <c r="H64" s="3"/>
      <c r="I64" s="3"/>
      <c r="J64" s="3"/>
    </row>
    <row r="65" spans="1:10" ht="15.75" x14ac:dyDescent="0.25">
      <c r="A65" s="21"/>
      <c r="B65" s="21"/>
      <c r="C65" s="21"/>
      <c r="D65" s="22"/>
      <c r="E65" s="22"/>
      <c r="F65" s="23"/>
      <c r="G65" s="3"/>
      <c r="H65" s="3"/>
      <c r="I65" s="3"/>
      <c r="J65" s="3"/>
    </row>
    <row r="66" spans="1:10" s="3" customFormat="1" ht="15.75" x14ac:dyDescent="0.25">
      <c r="A66" s="21"/>
      <c r="B66" s="21"/>
      <c r="C66" s="21"/>
      <c r="D66" s="22"/>
      <c r="E66" s="22"/>
      <c r="F66" s="23"/>
    </row>
    <row r="67" spans="1:10" s="4" customFormat="1" ht="18.75" x14ac:dyDescent="0.3">
      <c r="A67" s="17">
        <v>5</v>
      </c>
      <c r="B67" s="17"/>
      <c r="C67" s="17"/>
      <c r="D67" s="19" t="s">
        <v>65</v>
      </c>
      <c r="E67" s="19" t="s">
        <v>262</v>
      </c>
      <c r="F67" s="20">
        <f>SUM(F68:F73)</f>
        <v>229</v>
      </c>
    </row>
    <row r="68" spans="1:10" s="3" customFormat="1" ht="15.75" x14ac:dyDescent="0.25">
      <c r="A68" s="21"/>
      <c r="B68" s="21">
        <v>40</v>
      </c>
      <c r="C68" s="21">
        <v>0</v>
      </c>
      <c r="D68" s="22" t="s">
        <v>763</v>
      </c>
      <c r="E68" s="22" t="s">
        <v>662</v>
      </c>
      <c r="F68" s="23">
        <v>5</v>
      </c>
    </row>
    <row r="69" spans="1:10" s="3" customFormat="1" ht="31.5" x14ac:dyDescent="0.25">
      <c r="A69" s="21"/>
      <c r="B69" s="21">
        <v>41</v>
      </c>
      <c r="C69" s="21">
        <v>0</v>
      </c>
      <c r="D69" s="22" t="s">
        <v>768</v>
      </c>
      <c r="E69" s="22" t="s">
        <v>663</v>
      </c>
      <c r="F69" s="23">
        <v>127</v>
      </c>
    </row>
    <row r="70" spans="1:10" s="3" customFormat="1" ht="31.5" x14ac:dyDescent="0.25">
      <c r="A70" s="21"/>
      <c r="B70" s="21">
        <v>42</v>
      </c>
      <c r="C70" s="21">
        <v>0</v>
      </c>
      <c r="D70" s="22" t="s">
        <v>66</v>
      </c>
      <c r="E70" s="22" t="s">
        <v>460</v>
      </c>
      <c r="F70" s="23">
        <v>45</v>
      </c>
    </row>
    <row r="71" spans="1:10" s="3" customFormat="1" ht="28.5" customHeight="1" x14ac:dyDescent="0.25">
      <c r="A71" s="21"/>
      <c r="B71" s="21">
        <v>43</v>
      </c>
      <c r="C71" s="21">
        <v>0</v>
      </c>
      <c r="D71" s="22" t="s">
        <v>769</v>
      </c>
      <c r="E71" s="22" t="s">
        <v>664</v>
      </c>
      <c r="F71" s="23">
        <v>6</v>
      </c>
    </row>
    <row r="72" spans="1:10" s="3" customFormat="1" ht="15.75" customHeight="1" x14ac:dyDescent="0.25">
      <c r="A72" s="21"/>
      <c r="B72" s="21">
        <v>44</v>
      </c>
      <c r="C72" s="21">
        <v>0</v>
      </c>
      <c r="D72" s="22" t="s">
        <v>182</v>
      </c>
      <c r="E72" s="22" t="s">
        <v>373</v>
      </c>
      <c r="F72" s="23">
        <v>35</v>
      </c>
    </row>
    <row r="73" spans="1:10" s="32" customFormat="1" ht="15.75" x14ac:dyDescent="0.25">
      <c r="A73" s="21"/>
      <c r="B73" s="21">
        <v>45</v>
      </c>
      <c r="C73" s="21">
        <v>0</v>
      </c>
      <c r="D73" s="22" t="s">
        <v>770</v>
      </c>
      <c r="E73" s="22" t="s">
        <v>666</v>
      </c>
      <c r="F73" s="23">
        <v>11</v>
      </c>
      <c r="G73" s="3"/>
      <c r="H73" s="3"/>
      <c r="I73" s="3"/>
      <c r="J73" s="3"/>
    </row>
    <row r="74" spans="1:10" s="3" customFormat="1" ht="15.75" x14ac:dyDescent="0.25">
      <c r="A74" s="10"/>
      <c r="B74" s="10"/>
      <c r="C74" s="10"/>
      <c r="D74" s="11"/>
      <c r="E74" s="11"/>
      <c r="F74" s="12"/>
      <c r="G74"/>
      <c r="H74"/>
      <c r="I74"/>
      <c r="J74"/>
    </row>
    <row r="75" spans="1:10" s="3" customFormat="1" ht="18.75" x14ac:dyDescent="0.3">
      <c r="A75" s="17"/>
      <c r="B75" s="18"/>
      <c r="C75" s="18"/>
      <c r="D75" s="19"/>
      <c r="E75" s="19"/>
      <c r="F75" s="20"/>
      <c r="G75" s="6"/>
      <c r="H75" s="6"/>
      <c r="I75" s="6"/>
      <c r="J75" s="6"/>
    </row>
    <row r="76" spans="1:10" s="4" customFormat="1" ht="18.75" x14ac:dyDescent="0.3">
      <c r="A76" s="17">
        <v>6</v>
      </c>
      <c r="B76" s="17"/>
      <c r="C76" s="17"/>
      <c r="D76" s="19" t="s">
        <v>73</v>
      </c>
      <c r="E76" s="19" t="s">
        <v>266</v>
      </c>
      <c r="F76" s="20">
        <f>SUM(F77:F82)</f>
        <v>170</v>
      </c>
    </row>
    <row r="77" spans="1:10" s="3" customFormat="1" ht="15.75" x14ac:dyDescent="0.25">
      <c r="A77" s="21"/>
      <c r="B77" s="21">
        <v>50</v>
      </c>
      <c r="C77" s="21">
        <v>0</v>
      </c>
      <c r="D77" s="22" t="s">
        <v>157</v>
      </c>
      <c r="E77" s="22" t="s">
        <v>667</v>
      </c>
      <c r="F77" s="23">
        <v>22</v>
      </c>
    </row>
    <row r="78" spans="1:10" s="3" customFormat="1" ht="15.75" x14ac:dyDescent="0.25">
      <c r="A78" s="21"/>
      <c r="B78" s="21">
        <v>51</v>
      </c>
      <c r="C78" s="21">
        <v>0</v>
      </c>
      <c r="D78" s="22" t="s">
        <v>771</v>
      </c>
      <c r="E78" s="22" t="s">
        <v>668</v>
      </c>
      <c r="F78" s="23">
        <v>52</v>
      </c>
    </row>
    <row r="79" spans="1:10" s="3" customFormat="1" ht="15.75" x14ac:dyDescent="0.25">
      <c r="A79" s="21"/>
      <c r="B79" s="21">
        <v>52</v>
      </c>
      <c r="C79" s="21">
        <v>0</v>
      </c>
      <c r="D79" s="22" t="s">
        <v>772</v>
      </c>
      <c r="E79" s="22" t="s">
        <v>669</v>
      </c>
      <c r="F79" s="23">
        <v>32</v>
      </c>
    </row>
    <row r="80" spans="1:10" s="3" customFormat="1" ht="15.75" x14ac:dyDescent="0.25">
      <c r="A80" s="21"/>
      <c r="B80" s="21">
        <v>53</v>
      </c>
      <c r="C80" s="21">
        <v>0</v>
      </c>
      <c r="D80" s="22" t="s">
        <v>525</v>
      </c>
      <c r="E80" s="22" t="s">
        <v>670</v>
      </c>
      <c r="F80" s="23">
        <v>22</v>
      </c>
    </row>
    <row r="81" spans="1:6" s="3" customFormat="1" ht="15.75" x14ac:dyDescent="0.25">
      <c r="A81" s="21"/>
      <c r="B81" s="21">
        <v>54</v>
      </c>
      <c r="C81" s="21">
        <v>0</v>
      </c>
      <c r="D81" s="22" t="s">
        <v>774</v>
      </c>
      <c r="E81" s="22" t="s">
        <v>671</v>
      </c>
      <c r="F81" s="23">
        <v>29</v>
      </c>
    </row>
    <row r="82" spans="1:6" s="3" customFormat="1" ht="15.75" x14ac:dyDescent="0.25">
      <c r="A82" s="21"/>
      <c r="B82" s="21">
        <v>55</v>
      </c>
      <c r="C82" s="21">
        <v>0</v>
      </c>
      <c r="D82" s="22" t="s">
        <v>773</v>
      </c>
      <c r="E82" s="22" t="s">
        <v>672</v>
      </c>
      <c r="F82" s="23">
        <v>13</v>
      </c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3" customFormat="1" ht="15.75" x14ac:dyDescent="0.25">
      <c r="A84" s="21"/>
      <c r="B84" s="21"/>
      <c r="C84" s="21"/>
      <c r="D84" s="22"/>
      <c r="E84" s="22"/>
      <c r="F84" s="23"/>
    </row>
    <row r="85" spans="1:6" s="4" customFormat="1" ht="18.75" x14ac:dyDescent="0.3">
      <c r="A85" s="17">
        <v>7</v>
      </c>
      <c r="B85" s="17"/>
      <c r="C85" s="17"/>
      <c r="D85" s="19" t="s">
        <v>83</v>
      </c>
      <c r="E85" s="19" t="s">
        <v>281</v>
      </c>
      <c r="F85" s="20">
        <f>SUM(F86,F87,F91,F92,F93,F94,F100,F103,F104)</f>
        <v>426</v>
      </c>
    </row>
    <row r="86" spans="1:6" s="3" customFormat="1" ht="31.5" x14ac:dyDescent="0.25">
      <c r="A86" s="21"/>
      <c r="B86" s="21">
        <v>60</v>
      </c>
      <c r="C86" s="21">
        <v>0</v>
      </c>
      <c r="D86" s="22" t="s">
        <v>775</v>
      </c>
      <c r="E86" s="22" t="s">
        <v>673</v>
      </c>
      <c r="F86" s="23">
        <v>22</v>
      </c>
    </row>
    <row r="87" spans="1:6" s="3" customFormat="1" ht="15.75" x14ac:dyDescent="0.25">
      <c r="A87" s="21"/>
      <c r="B87" s="21">
        <v>61</v>
      </c>
      <c r="C87" s="21"/>
      <c r="D87" s="22" t="s">
        <v>776</v>
      </c>
      <c r="E87" s="22" t="s">
        <v>674</v>
      </c>
      <c r="F87" s="23">
        <f>SUM(F88:F90)</f>
        <v>29</v>
      </c>
    </row>
    <row r="88" spans="1:6" x14ac:dyDescent="0.25">
      <c r="A88" s="10"/>
      <c r="B88" s="10"/>
      <c r="C88" s="10">
        <v>0</v>
      </c>
      <c r="D88" s="11" t="s">
        <v>776</v>
      </c>
      <c r="E88" s="11" t="s">
        <v>674</v>
      </c>
      <c r="F88" s="12">
        <v>6</v>
      </c>
    </row>
    <row r="89" spans="1:6" x14ac:dyDescent="0.25">
      <c r="A89" s="10"/>
      <c r="B89" s="10"/>
      <c r="C89" s="10">
        <v>1</v>
      </c>
      <c r="D89" s="11" t="s">
        <v>824</v>
      </c>
      <c r="E89" s="11" t="s">
        <v>675</v>
      </c>
      <c r="F89" s="12">
        <v>20</v>
      </c>
    </row>
    <row r="90" spans="1:6" x14ac:dyDescent="0.25">
      <c r="A90" s="10"/>
      <c r="B90" s="10"/>
      <c r="C90" s="10">
        <v>2</v>
      </c>
      <c r="D90" s="11" t="s">
        <v>189</v>
      </c>
      <c r="E90" s="11" t="s">
        <v>308</v>
      </c>
      <c r="F90" s="12">
        <v>3</v>
      </c>
    </row>
    <row r="91" spans="1:6" s="3" customFormat="1" ht="15.75" x14ac:dyDescent="0.25">
      <c r="A91" s="21"/>
      <c r="B91" s="21">
        <v>62</v>
      </c>
      <c r="C91" s="21">
        <v>0</v>
      </c>
      <c r="D91" s="22" t="s">
        <v>93</v>
      </c>
      <c r="E91" s="22" t="s">
        <v>676</v>
      </c>
      <c r="F91" s="23">
        <v>16</v>
      </c>
    </row>
    <row r="92" spans="1:6" s="3" customFormat="1" ht="15.75" x14ac:dyDescent="0.25">
      <c r="A92" s="21"/>
      <c r="B92" s="21">
        <v>63</v>
      </c>
      <c r="C92" s="21">
        <v>0</v>
      </c>
      <c r="D92" s="22" t="s">
        <v>777</v>
      </c>
      <c r="E92" s="22" t="s">
        <v>677</v>
      </c>
      <c r="F92" s="23">
        <v>77</v>
      </c>
    </row>
    <row r="93" spans="1:6" s="3" customFormat="1" ht="15.75" x14ac:dyDescent="0.25">
      <c r="A93" s="21"/>
      <c r="B93" s="21">
        <v>64</v>
      </c>
      <c r="C93" s="21">
        <v>0</v>
      </c>
      <c r="D93" s="22" t="s">
        <v>778</v>
      </c>
      <c r="E93" s="22" t="s">
        <v>678</v>
      </c>
      <c r="F93" s="23">
        <v>37</v>
      </c>
    </row>
    <row r="94" spans="1:6" s="3" customFormat="1" ht="15.75" x14ac:dyDescent="0.25">
      <c r="A94" s="21"/>
      <c r="B94" s="21">
        <v>65</v>
      </c>
      <c r="C94" s="21"/>
      <c r="D94" s="22" t="s">
        <v>779</v>
      </c>
      <c r="E94" s="22" t="s">
        <v>679</v>
      </c>
      <c r="F94" s="22">
        <f>SUM(F95:F99)</f>
        <v>57</v>
      </c>
    </row>
    <row r="95" spans="1:6" x14ac:dyDescent="0.25">
      <c r="A95" s="10"/>
      <c r="B95" s="10"/>
      <c r="C95" s="10">
        <v>0</v>
      </c>
      <c r="D95" s="11" t="s">
        <v>779</v>
      </c>
      <c r="E95" s="11" t="s">
        <v>679</v>
      </c>
      <c r="F95" s="12">
        <v>15</v>
      </c>
    </row>
    <row r="96" spans="1:6" x14ac:dyDescent="0.25">
      <c r="A96" s="10"/>
      <c r="B96" s="10"/>
      <c r="C96" s="10">
        <v>1</v>
      </c>
      <c r="D96" s="11" t="s">
        <v>825</v>
      </c>
      <c r="E96" s="11" t="s">
        <v>780</v>
      </c>
      <c r="F96" s="12">
        <v>7</v>
      </c>
    </row>
    <row r="97" spans="1:10" x14ac:dyDescent="0.25">
      <c r="A97" s="10"/>
      <c r="B97" s="10"/>
      <c r="C97" s="10">
        <v>2</v>
      </c>
      <c r="D97" s="11" t="s">
        <v>102</v>
      </c>
      <c r="E97" s="11" t="s">
        <v>680</v>
      </c>
      <c r="F97" s="12">
        <v>27</v>
      </c>
    </row>
    <row r="98" spans="1:10" x14ac:dyDescent="0.25">
      <c r="A98" s="10"/>
      <c r="B98" s="10"/>
      <c r="C98" s="10">
        <v>3</v>
      </c>
      <c r="D98" s="11" t="s">
        <v>477</v>
      </c>
      <c r="E98" s="11" t="s">
        <v>681</v>
      </c>
      <c r="F98" s="12">
        <v>3</v>
      </c>
    </row>
    <row r="99" spans="1:10" x14ac:dyDescent="0.25">
      <c r="A99" s="10"/>
      <c r="B99" s="10"/>
      <c r="C99" s="10">
        <v>4</v>
      </c>
      <c r="D99" s="11" t="s">
        <v>781</v>
      </c>
      <c r="E99" s="11" t="s">
        <v>623</v>
      </c>
      <c r="F99" s="12">
        <v>5</v>
      </c>
    </row>
    <row r="100" spans="1:10" s="3" customFormat="1" ht="31.5" x14ac:dyDescent="0.25">
      <c r="A100" s="21"/>
      <c r="B100" s="21">
        <v>66</v>
      </c>
      <c r="C100" s="21"/>
      <c r="D100" s="22" t="s">
        <v>400</v>
      </c>
      <c r="E100" s="22" t="s">
        <v>291</v>
      </c>
      <c r="F100" s="23">
        <f>SUM(F101:F102)</f>
        <v>88</v>
      </c>
    </row>
    <row r="101" spans="1:10" s="3" customFormat="1" ht="15.75" x14ac:dyDescent="0.25">
      <c r="A101" s="21"/>
      <c r="B101" s="21"/>
      <c r="C101" s="10">
        <v>0</v>
      </c>
      <c r="D101" s="11" t="s">
        <v>400</v>
      </c>
      <c r="E101" s="11" t="s">
        <v>444</v>
      </c>
      <c r="F101" s="27">
        <v>87</v>
      </c>
    </row>
    <row r="102" spans="1:10" s="3" customFormat="1" ht="15.75" x14ac:dyDescent="0.25">
      <c r="A102" s="21"/>
      <c r="B102" s="21"/>
      <c r="C102" s="10">
        <v>1</v>
      </c>
      <c r="D102" s="11" t="s">
        <v>829</v>
      </c>
      <c r="E102" s="11" t="s">
        <v>830</v>
      </c>
      <c r="F102" s="27">
        <v>1</v>
      </c>
    </row>
    <row r="103" spans="1:10" s="3" customFormat="1" ht="15.75" x14ac:dyDescent="0.25">
      <c r="A103" s="21"/>
      <c r="B103" s="21">
        <v>67</v>
      </c>
      <c r="C103" s="21">
        <v>0</v>
      </c>
      <c r="D103" s="22" t="s">
        <v>617</v>
      </c>
      <c r="E103" s="22" t="s">
        <v>616</v>
      </c>
      <c r="F103" s="23">
        <v>50</v>
      </c>
    </row>
    <row r="104" spans="1:10" s="3" customFormat="1" ht="31.5" x14ac:dyDescent="0.25">
      <c r="A104" s="21"/>
      <c r="B104" s="21">
        <v>68</v>
      </c>
      <c r="C104" s="21">
        <v>0</v>
      </c>
      <c r="D104" s="22" t="s">
        <v>782</v>
      </c>
      <c r="E104" s="22" t="s">
        <v>682</v>
      </c>
      <c r="F104" s="23">
        <v>50</v>
      </c>
    </row>
    <row r="105" spans="1:10" ht="15.75" x14ac:dyDescent="0.25">
      <c r="A105" s="21"/>
      <c r="B105" s="21"/>
      <c r="C105" s="21"/>
      <c r="D105" s="22"/>
      <c r="E105" s="22"/>
      <c r="F105" s="23"/>
      <c r="G105" s="3"/>
      <c r="H105" s="3"/>
      <c r="I105" s="3"/>
      <c r="J105" s="3"/>
    </row>
    <row r="106" spans="1:10" ht="15.75" x14ac:dyDescent="0.25">
      <c r="A106" s="21"/>
      <c r="B106" s="21"/>
      <c r="C106" s="21"/>
      <c r="D106" s="22"/>
      <c r="E106" s="22"/>
      <c r="F106" s="23"/>
      <c r="G106" s="3"/>
      <c r="H106" s="3"/>
      <c r="I106" s="3"/>
      <c r="J106" s="3"/>
    </row>
    <row r="107" spans="1:10" s="4" customFormat="1" ht="18.75" x14ac:dyDescent="0.3">
      <c r="A107" s="17">
        <v>8</v>
      </c>
      <c r="B107" s="17"/>
      <c r="C107" s="17"/>
      <c r="D107" s="19" t="s">
        <v>783</v>
      </c>
      <c r="E107" s="19" t="s">
        <v>683</v>
      </c>
      <c r="F107" s="20">
        <f>SUM(F108,F109,F110,F123,F129,F130,F131,F134,F135)</f>
        <v>578</v>
      </c>
    </row>
    <row r="108" spans="1:10" s="3" customFormat="1" ht="15.75" x14ac:dyDescent="0.25">
      <c r="A108" s="21"/>
      <c r="B108" s="21">
        <v>70</v>
      </c>
      <c r="C108" s="21">
        <v>0</v>
      </c>
      <c r="D108" s="22" t="s">
        <v>784</v>
      </c>
      <c r="E108" s="22" t="s">
        <v>684</v>
      </c>
      <c r="F108" s="23">
        <v>23</v>
      </c>
    </row>
    <row r="109" spans="1:10" s="3" customFormat="1" ht="15.75" x14ac:dyDescent="0.25">
      <c r="A109" s="21"/>
      <c r="B109" s="21">
        <v>71</v>
      </c>
      <c r="C109" s="21">
        <v>0</v>
      </c>
      <c r="D109" s="22" t="s">
        <v>125</v>
      </c>
      <c r="E109" s="22" t="s">
        <v>316</v>
      </c>
      <c r="F109" s="23">
        <v>31</v>
      </c>
    </row>
    <row r="110" spans="1:10" s="3" customFormat="1" ht="15.75" x14ac:dyDescent="0.25">
      <c r="A110" s="21"/>
      <c r="B110" s="21">
        <v>72</v>
      </c>
      <c r="C110" s="21">
        <v>0</v>
      </c>
      <c r="D110" s="22" t="s">
        <v>104</v>
      </c>
      <c r="E110" s="22" t="s">
        <v>297</v>
      </c>
      <c r="F110" s="23">
        <f>SUM(F111:F122)</f>
        <v>274</v>
      </c>
    </row>
    <row r="111" spans="1:10" x14ac:dyDescent="0.25">
      <c r="A111" s="10"/>
      <c r="B111" s="10"/>
      <c r="C111" s="10">
        <v>1</v>
      </c>
      <c r="D111" s="11" t="s">
        <v>157</v>
      </c>
      <c r="E111" s="11" t="s">
        <v>667</v>
      </c>
      <c r="F111" s="12">
        <v>18</v>
      </c>
    </row>
    <row r="112" spans="1:10" x14ac:dyDescent="0.25">
      <c r="A112" s="10"/>
      <c r="B112" s="10"/>
      <c r="C112" s="10">
        <v>2</v>
      </c>
      <c r="D112" s="11" t="s">
        <v>106</v>
      </c>
      <c r="E112" s="11" t="s">
        <v>690</v>
      </c>
      <c r="F112" s="12">
        <v>40</v>
      </c>
    </row>
    <row r="113" spans="1:6" x14ac:dyDescent="0.25">
      <c r="A113" s="10"/>
      <c r="B113" s="10"/>
      <c r="C113" s="10">
        <v>3</v>
      </c>
      <c r="D113" s="11" t="s">
        <v>785</v>
      </c>
      <c r="E113" s="11" t="s">
        <v>691</v>
      </c>
      <c r="F113" s="12">
        <v>7</v>
      </c>
    </row>
    <row r="114" spans="1:6" x14ac:dyDescent="0.25">
      <c r="A114" s="10"/>
      <c r="B114" s="10"/>
      <c r="C114" s="10">
        <v>4</v>
      </c>
      <c r="D114" s="11" t="s">
        <v>110</v>
      </c>
      <c r="E114" s="11" t="s">
        <v>303</v>
      </c>
      <c r="F114" s="12">
        <v>7</v>
      </c>
    </row>
    <row r="115" spans="1:6" x14ac:dyDescent="0.25">
      <c r="A115" s="10"/>
      <c r="B115" s="10"/>
      <c r="C115" s="10">
        <v>5</v>
      </c>
      <c r="D115" s="11" t="s">
        <v>786</v>
      </c>
      <c r="E115" s="11" t="s">
        <v>685</v>
      </c>
      <c r="F115" s="12">
        <v>5</v>
      </c>
    </row>
    <row r="116" spans="1:6" ht="30" x14ac:dyDescent="0.25">
      <c r="A116" s="10"/>
      <c r="B116" s="10"/>
      <c r="C116" s="10">
        <v>6</v>
      </c>
      <c r="D116" s="11" t="s">
        <v>575</v>
      </c>
      <c r="E116" s="11" t="s">
        <v>737</v>
      </c>
      <c r="F116" s="12">
        <v>73</v>
      </c>
    </row>
    <row r="117" spans="1:6" x14ac:dyDescent="0.25">
      <c r="A117" s="10"/>
      <c r="B117" s="10"/>
      <c r="C117" s="10">
        <v>7</v>
      </c>
      <c r="D117" s="11" t="s">
        <v>113</v>
      </c>
      <c r="E117" s="11" t="s">
        <v>686</v>
      </c>
      <c r="F117" s="12">
        <v>26</v>
      </c>
    </row>
    <row r="118" spans="1:6" x14ac:dyDescent="0.25">
      <c r="A118" s="10"/>
      <c r="B118" s="10"/>
      <c r="C118" s="10">
        <v>8</v>
      </c>
      <c r="D118" s="11" t="s">
        <v>118</v>
      </c>
      <c r="E118" s="11" t="s">
        <v>692</v>
      </c>
      <c r="F118" s="12">
        <v>12</v>
      </c>
    </row>
    <row r="119" spans="1:6" x14ac:dyDescent="0.25">
      <c r="A119" s="10"/>
      <c r="B119" s="10"/>
      <c r="C119" s="10">
        <v>9</v>
      </c>
      <c r="D119" s="11" t="s">
        <v>787</v>
      </c>
      <c r="E119" s="11" t="s">
        <v>693</v>
      </c>
      <c r="F119" s="12">
        <v>20</v>
      </c>
    </row>
    <row r="120" spans="1:6" x14ac:dyDescent="0.25">
      <c r="A120" s="10"/>
      <c r="B120" s="10"/>
      <c r="C120" s="10">
        <v>10</v>
      </c>
      <c r="D120" s="11" t="s">
        <v>116</v>
      </c>
      <c r="E120" s="11" t="s">
        <v>687</v>
      </c>
      <c r="F120" s="12">
        <v>50</v>
      </c>
    </row>
    <row r="121" spans="1:6" x14ac:dyDescent="0.25">
      <c r="A121" s="10"/>
      <c r="B121" s="10"/>
      <c r="C121" s="10">
        <v>11</v>
      </c>
      <c r="D121" s="11" t="s">
        <v>109</v>
      </c>
      <c r="E121" s="11" t="s">
        <v>688</v>
      </c>
      <c r="F121" s="12">
        <v>4</v>
      </c>
    </row>
    <row r="122" spans="1:6" x14ac:dyDescent="0.25">
      <c r="A122" s="10"/>
      <c r="B122" s="10"/>
      <c r="C122" s="10">
        <v>12</v>
      </c>
      <c r="D122" s="11" t="s">
        <v>788</v>
      </c>
      <c r="E122" s="11" t="s">
        <v>689</v>
      </c>
      <c r="F122" s="12">
        <v>12</v>
      </c>
    </row>
    <row r="123" spans="1:6" s="3" customFormat="1" ht="15.75" x14ac:dyDescent="0.25">
      <c r="A123" s="21"/>
      <c r="B123" s="21">
        <v>73</v>
      </c>
      <c r="C123" s="21"/>
      <c r="D123" s="22" t="s">
        <v>126</v>
      </c>
      <c r="E123" s="22" t="s">
        <v>319</v>
      </c>
      <c r="F123" s="23">
        <f>SUM(F124:F128)</f>
        <v>84</v>
      </c>
    </row>
    <row r="124" spans="1:6" s="29" customFormat="1" ht="15.75" x14ac:dyDescent="0.25">
      <c r="A124" s="25"/>
      <c r="B124" s="25"/>
      <c r="C124" s="25">
        <v>0</v>
      </c>
      <c r="D124" s="26" t="s">
        <v>126</v>
      </c>
      <c r="E124" s="26" t="s">
        <v>319</v>
      </c>
      <c r="F124" s="27">
        <v>1</v>
      </c>
    </row>
    <row r="125" spans="1:6" x14ac:dyDescent="0.25">
      <c r="A125" s="10"/>
      <c r="B125" s="10"/>
      <c r="C125" s="10">
        <v>1</v>
      </c>
      <c r="D125" s="11" t="s">
        <v>157</v>
      </c>
      <c r="E125" s="11" t="s">
        <v>667</v>
      </c>
      <c r="F125" s="12">
        <v>31</v>
      </c>
    </row>
    <row r="126" spans="1:6" x14ac:dyDescent="0.25">
      <c r="A126" s="10"/>
      <c r="B126" s="10"/>
      <c r="C126" s="10">
        <v>2</v>
      </c>
      <c r="D126" s="11" t="s">
        <v>429</v>
      </c>
      <c r="E126" s="11" t="s">
        <v>430</v>
      </c>
      <c r="F126" s="12">
        <v>9</v>
      </c>
    </row>
    <row r="127" spans="1:6" x14ac:dyDescent="0.25">
      <c r="A127" s="10"/>
      <c r="B127" s="10"/>
      <c r="C127" s="10">
        <v>3</v>
      </c>
      <c r="D127" s="11" t="s">
        <v>201</v>
      </c>
      <c r="E127" s="11" t="s">
        <v>321</v>
      </c>
      <c r="F127" s="12">
        <v>5</v>
      </c>
    </row>
    <row r="128" spans="1:6" x14ac:dyDescent="0.25">
      <c r="A128" s="10"/>
      <c r="B128" s="10"/>
      <c r="C128" s="10">
        <v>4</v>
      </c>
      <c r="D128" s="11" t="s">
        <v>789</v>
      </c>
      <c r="E128" s="11" t="s">
        <v>610</v>
      </c>
      <c r="F128" s="12">
        <v>38</v>
      </c>
    </row>
    <row r="129" spans="1:10" s="3" customFormat="1" ht="15.75" x14ac:dyDescent="0.25">
      <c r="A129" s="21"/>
      <c r="B129" s="21">
        <v>74</v>
      </c>
      <c r="C129" s="21">
        <v>0</v>
      </c>
      <c r="D129" s="22" t="s">
        <v>128</v>
      </c>
      <c r="E129" s="22" t="s">
        <v>128</v>
      </c>
      <c r="F129" s="23">
        <v>92</v>
      </c>
    </row>
    <row r="130" spans="1:10" s="32" customFormat="1" ht="15.75" x14ac:dyDescent="0.25">
      <c r="A130" s="21"/>
      <c r="B130" s="21">
        <v>75</v>
      </c>
      <c r="C130" s="21">
        <v>0</v>
      </c>
      <c r="D130" s="22" t="s">
        <v>129</v>
      </c>
      <c r="E130" s="22" t="s">
        <v>322</v>
      </c>
      <c r="F130" s="23">
        <v>31</v>
      </c>
      <c r="G130" s="3"/>
      <c r="H130" s="3"/>
      <c r="I130" s="3"/>
      <c r="J130" s="3"/>
    </row>
    <row r="131" spans="1:10" s="3" customFormat="1" ht="15.75" x14ac:dyDescent="0.25">
      <c r="A131" s="21"/>
      <c r="B131" s="21">
        <v>76</v>
      </c>
      <c r="C131" s="21"/>
      <c r="D131" s="22" t="s">
        <v>131</v>
      </c>
      <c r="E131" s="22" t="s">
        <v>131</v>
      </c>
      <c r="F131" s="23">
        <f>SUM(F132:F133)</f>
        <v>17</v>
      </c>
    </row>
    <row r="132" spans="1:10" s="3" customFormat="1" ht="15.75" x14ac:dyDescent="0.25">
      <c r="A132" s="10"/>
      <c r="B132" s="10"/>
      <c r="C132" s="10">
        <v>0</v>
      </c>
      <c r="D132" s="11" t="s">
        <v>131</v>
      </c>
      <c r="E132" s="11" t="s">
        <v>131</v>
      </c>
      <c r="F132" s="12">
        <v>13</v>
      </c>
      <c r="G132"/>
      <c r="H132"/>
      <c r="I132"/>
      <c r="J132"/>
    </row>
    <row r="133" spans="1:10" x14ac:dyDescent="0.25">
      <c r="A133" s="10"/>
      <c r="B133" s="10"/>
      <c r="C133" s="10">
        <v>1</v>
      </c>
      <c r="D133" s="11" t="s">
        <v>132</v>
      </c>
      <c r="E133" s="11" t="s">
        <v>323</v>
      </c>
      <c r="F133" s="12">
        <v>4</v>
      </c>
    </row>
    <row r="134" spans="1:10" s="3" customFormat="1" ht="15.75" x14ac:dyDescent="0.25">
      <c r="A134" s="21"/>
      <c r="B134" s="21">
        <v>77</v>
      </c>
      <c r="C134" s="21">
        <v>0</v>
      </c>
      <c r="D134" s="22" t="s">
        <v>133</v>
      </c>
      <c r="E134" s="22" t="s">
        <v>133</v>
      </c>
      <c r="F134" s="23">
        <v>12</v>
      </c>
    </row>
    <row r="135" spans="1:10" s="3" customFormat="1" ht="15.75" x14ac:dyDescent="0.25">
      <c r="A135" s="21"/>
      <c r="B135" s="21">
        <v>78</v>
      </c>
      <c r="C135" s="21"/>
      <c r="D135" s="22" t="s">
        <v>790</v>
      </c>
      <c r="E135" s="22" t="s">
        <v>694</v>
      </c>
      <c r="F135" s="23">
        <f>SUM(F136:F137)</f>
        <v>14</v>
      </c>
    </row>
    <row r="136" spans="1:10" s="3" customFormat="1" ht="15.75" x14ac:dyDescent="0.25">
      <c r="A136" s="21"/>
      <c r="B136" s="21"/>
      <c r="C136" s="10">
        <v>0</v>
      </c>
      <c r="D136" s="11" t="s">
        <v>790</v>
      </c>
      <c r="E136" s="11" t="s">
        <v>694</v>
      </c>
      <c r="F136" s="12">
        <v>13</v>
      </c>
    </row>
    <row r="137" spans="1:10" s="3" customFormat="1" ht="15.75" x14ac:dyDescent="0.25">
      <c r="A137" s="21"/>
      <c r="B137" s="21"/>
      <c r="C137" s="10">
        <v>1</v>
      </c>
      <c r="D137" s="11" t="s">
        <v>831</v>
      </c>
      <c r="E137" s="11" t="s">
        <v>831</v>
      </c>
      <c r="F137" s="12">
        <v>1</v>
      </c>
    </row>
    <row r="138" spans="1:10" s="3" customFormat="1" ht="15.75" x14ac:dyDescent="0.25">
      <c r="A138" s="10"/>
      <c r="B138" s="10"/>
      <c r="C138" s="10"/>
      <c r="D138" s="11"/>
      <c r="E138" s="11"/>
      <c r="F138" s="12"/>
      <c r="G138"/>
      <c r="H138"/>
      <c r="I138"/>
      <c r="J138"/>
    </row>
    <row r="139" spans="1:10" x14ac:dyDescent="0.25">
      <c r="A139" s="10"/>
      <c r="B139" s="10"/>
      <c r="C139" s="10"/>
      <c r="D139" s="11"/>
      <c r="E139" s="11"/>
      <c r="F139" s="12"/>
    </row>
    <row r="140" spans="1:10" s="4" customFormat="1" ht="37.5" x14ac:dyDescent="0.3">
      <c r="A140" s="17">
        <v>9</v>
      </c>
      <c r="B140" s="17"/>
      <c r="C140" s="17"/>
      <c r="D140" s="19" t="s">
        <v>791</v>
      </c>
      <c r="E140" s="19" t="s">
        <v>698</v>
      </c>
      <c r="F140" s="20">
        <f>SUM(F141,F142,F146,F150,F154)</f>
        <v>343</v>
      </c>
    </row>
    <row r="141" spans="1:10" ht="15.75" x14ac:dyDescent="0.25">
      <c r="A141" s="21"/>
      <c r="B141" s="21">
        <v>80</v>
      </c>
      <c r="C141" s="21">
        <v>0</v>
      </c>
      <c r="D141" s="22" t="s">
        <v>792</v>
      </c>
      <c r="E141" s="22" t="s">
        <v>606</v>
      </c>
      <c r="F141" s="23">
        <v>36</v>
      </c>
      <c r="G141" s="3"/>
      <c r="H141" s="3"/>
      <c r="I141" s="3"/>
      <c r="J141" s="3"/>
    </row>
    <row r="142" spans="1:10" ht="15.75" x14ac:dyDescent="0.25">
      <c r="A142" s="21"/>
      <c r="B142" s="21">
        <v>81</v>
      </c>
      <c r="C142" s="21"/>
      <c r="D142" s="22" t="s">
        <v>137</v>
      </c>
      <c r="E142" s="22" t="s">
        <v>327</v>
      </c>
      <c r="F142" s="23">
        <f>SUM(F143:F145)</f>
        <v>73</v>
      </c>
      <c r="G142" s="3"/>
      <c r="H142" s="3"/>
      <c r="I142" s="3"/>
      <c r="J142" s="3"/>
    </row>
    <row r="143" spans="1:10" x14ac:dyDescent="0.25">
      <c r="A143" s="10"/>
      <c r="B143" s="10"/>
      <c r="C143" s="10">
        <v>0</v>
      </c>
      <c r="D143" s="11" t="s">
        <v>137</v>
      </c>
      <c r="E143" s="11" t="s">
        <v>327</v>
      </c>
      <c r="F143" s="12">
        <v>11</v>
      </c>
    </row>
    <row r="144" spans="1:10" x14ac:dyDescent="0.25">
      <c r="A144" s="10"/>
      <c r="B144" s="10"/>
      <c r="C144" s="10">
        <v>1</v>
      </c>
      <c r="D144" s="11" t="s">
        <v>793</v>
      </c>
      <c r="E144" s="11" t="s">
        <v>695</v>
      </c>
      <c r="F144" s="12">
        <v>30</v>
      </c>
    </row>
    <row r="145" spans="1:10" x14ac:dyDescent="0.25">
      <c r="A145" s="10"/>
      <c r="B145" s="10"/>
      <c r="C145" s="10">
        <v>2</v>
      </c>
      <c r="D145" s="11" t="s">
        <v>794</v>
      </c>
      <c r="E145" s="11" t="s">
        <v>696</v>
      </c>
      <c r="F145" s="12">
        <v>32</v>
      </c>
    </row>
    <row r="146" spans="1:10" s="3" customFormat="1" ht="15.75" x14ac:dyDescent="0.25">
      <c r="A146" s="21"/>
      <c r="B146" s="21">
        <v>82</v>
      </c>
      <c r="C146" s="21"/>
      <c r="D146" s="22" t="s">
        <v>138</v>
      </c>
      <c r="E146" s="22" t="s">
        <v>328</v>
      </c>
      <c r="F146" s="23">
        <f>SUM(F147:F149)</f>
        <v>128</v>
      </c>
    </row>
    <row r="147" spans="1:10" x14ac:dyDescent="0.25">
      <c r="A147" s="10"/>
      <c r="B147" s="10"/>
      <c r="C147" s="10">
        <v>0</v>
      </c>
      <c r="D147" s="11" t="s">
        <v>138</v>
      </c>
      <c r="E147" s="11" t="s">
        <v>328</v>
      </c>
      <c r="F147" s="12">
        <v>102</v>
      </c>
    </row>
    <row r="148" spans="1:10" x14ac:dyDescent="0.25">
      <c r="A148" s="10"/>
      <c r="B148" s="10"/>
      <c r="C148" s="10">
        <v>1</v>
      </c>
      <c r="D148" s="11" t="s">
        <v>608</v>
      </c>
      <c r="E148" s="11" t="s">
        <v>697</v>
      </c>
      <c r="F148" s="12">
        <v>24</v>
      </c>
    </row>
    <row r="149" spans="1:10" x14ac:dyDescent="0.25">
      <c r="A149" s="10"/>
      <c r="B149" s="10"/>
      <c r="C149" s="10">
        <v>2</v>
      </c>
      <c r="D149" s="11" t="s">
        <v>795</v>
      </c>
      <c r="E149" s="11" t="s">
        <v>887</v>
      </c>
      <c r="F149" s="12">
        <v>2</v>
      </c>
    </row>
    <row r="150" spans="1:10" s="3" customFormat="1" ht="15.75" x14ac:dyDescent="0.25">
      <c r="A150" s="21"/>
      <c r="B150" s="21">
        <v>83</v>
      </c>
      <c r="C150" s="21"/>
      <c r="D150" s="22" t="s">
        <v>139</v>
      </c>
      <c r="E150" s="22" t="s">
        <v>331</v>
      </c>
      <c r="F150" s="23">
        <f>SUM(F151:F153)</f>
        <v>100</v>
      </c>
    </row>
    <row r="151" spans="1:10" x14ac:dyDescent="0.25">
      <c r="A151" s="10"/>
      <c r="B151" s="10"/>
      <c r="C151" s="10">
        <v>0</v>
      </c>
      <c r="D151" s="11" t="s">
        <v>139</v>
      </c>
      <c r="E151" s="11" t="s">
        <v>331</v>
      </c>
      <c r="F151" s="12">
        <v>66</v>
      </c>
    </row>
    <row r="152" spans="1:10" x14ac:dyDescent="0.25">
      <c r="A152" s="10"/>
      <c r="B152" s="10"/>
      <c r="C152" s="10">
        <v>1</v>
      </c>
      <c r="D152" s="11" t="s">
        <v>140</v>
      </c>
      <c r="E152" s="11" t="s">
        <v>333</v>
      </c>
      <c r="F152" s="12">
        <v>21</v>
      </c>
    </row>
    <row r="153" spans="1:10" s="31" customFormat="1" x14ac:dyDescent="0.25">
      <c r="A153" s="10"/>
      <c r="B153" s="10"/>
      <c r="C153" s="10">
        <v>2</v>
      </c>
      <c r="D153" s="11" t="s">
        <v>143</v>
      </c>
      <c r="E153" s="11" t="s">
        <v>336</v>
      </c>
      <c r="F153" s="12">
        <v>13</v>
      </c>
      <c r="G153"/>
      <c r="H153"/>
      <c r="I153"/>
      <c r="J153"/>
    </row>
    <row r="154" spans="1:10" s="3" customFormat="1" ht="15.75" x14ac:dyDescent="0.25">
      <c r="A154" s="21"/>
      <c r="B154" s="21">
        <v>84</v>
      </c>
      <c r="C154" s="21">
        <v>0</v>
      </c>
      <c r="D154" s="22" t="s">
        <v>796</v>
      </c>
      <c r="E154" s="22" t="s">
        <v>699</v>
      </c>
      <c r="F154" s="23">
        <v>6</v>
      </c>
    </row>
    <row r="155" spans="1:10" s="3" customFormat="1" ht="15.75" x14ac:dyDescent="0.25">
      <c r="A155" s="21"/>
      <c r="B155" s="21"/>
      <c r="C155" s="21"/>
      <c r="D155" s="22"/>
      <c r="E155" s="22"/>
      <c r="F155" s="23"/>
    </row>
    <row r="156" spans="1:10" s="3" customFormat="1" ht="15.75" x14ac:dyDescent="0.25">
      <c r="A156" s="10"/>
      <c r="B156" s="10"/>
      <c r="C156" s="10"/>
      <c r="D156" s="11"/>
      <c r="E156" s="11"/>
      <c r="F156" s="12"/>
      <c r="G156"/>
      <c r="H156"/>
      <c r="I156"/>
      <c r="J156"/>
    </row>
    <row r="157" spans="1:10" s="4" customFormat="1" ht="18.75" x14ac:dyDescent="0.3">
      <c r="A157" s="17">
        <v>10</v>
      </c>
      <c r="B157" s="17"/>
      <c r="C157" s="17"/>
      <c r="D157" s="19" t="s">
        <v>145</v>
      </c>
      <c r="E157" s="19" t="s">
        <v>339</v>
      </c>
      <c r="F157" s="20">
        <f>SUM(F158,F161,F164:F169)</f>
        <v>185</v>
      </c>
    </row>
    <row r="158" spans="1:10" ht="31.5" x14ac:dyDescent="0.25">
      <c r="A158" s="21"/>
      <c r="B158" s="21">
        <v>91</v>
      </c>
      <c r="C158" s="21"/>
      <c r="D158" s="22" t="s">
        <v>797</v>
      </c>
      <c r="E158" s="22" t="s">
        <v>700</v>
      </c>
      <c r="F158" s="23">
        <f>SUM(F159:F160)</f>
        <v>53</v>
      </c>
      <c r="G158" s="3"/>
      <c r="H158" s="3"/>
      <c r="I158" s="3"/>
      <c r="J158" s="3"/>
    </row>
    <row r="159" spans="1:10" ht="30" x14ac:dyDescent="0.25">
      <c r="A159" s="10"/>
      <c r="B159" s="10"/>
      <c r="C159" s="10">
        <v>0</v>
      </c>
      <c r="D159" s="11" t="s">
        <v>797</v>
      </c>
      <c r="E159" s="11" t="s">
        <v>700</v>
      </c>
      <c r="F159" s="12">
        <v>38</v>
      </c>
    </row>
    <row r="160" spans="1:10" x14ac:dyDescent="0.25">
      <c r="A160" s="10"/>
      <c r="B160" s="10"/>
      <c r="C160" s="10">
        <v>1</v>
      </c>
      <c r="D160" s="11" t="s">
        <v>58</v>
      </c>
      <c r="E160" s="11" t="s">
        <v>396</v>
      </c>
      <c r="F160" s="12">
        <v>15</v>
      </c>
    </row>
    <row r="161" spans="1:10" ht="31.5" x14ac:dyDescent="0.25">
      <c r="A161" s="21"/>
      <c r="B161" s="21">
        <v>92</v>
      </c>
      <c r="C161" s="21"/>
      <c r="D161" s="22" t="s">
        <v>798</v>
      </c>
      <c r="E161" s="22" t="s">
        <v>701</v>
      </c>
      <c r="F161" s="23">
        <f>SUM(F162:F163)</f>
        <v>13</v>
      </c>
      <c r="G161" s="3"/>
      <c r="H161" s="3"/>
      <c r="I161" s="3"/>
      <c r="J161" s="3"/>
    </row>
    <row r="162" spans="1:10" ht="30" x14ac:dyDescent="0.25">
      <c r="A162" s="10"/>
      <c r="B162" s="10"/>
      <c r="C162" s="10">
        <v>0</v>
      </c>
      <c r="D162" s="11" t="s">
        <v>148</v>
      </c>
      <c r="E162" s="11" t="s">
        <v>701</v>
      </c>
      <c r="F162" s="12">
        <v>5</v>
      </c>
    </row>
    <row r="163" spans="1:10" x14ac:dyDescent="0.25">
      <c r="A163" s="10"/>
      <c r="B163" s="10"/>
      <c r="C163" s="10">
        <v>1</v>
      </c>
      <c r="D163" s="11" t="s">
        <v>149</v>
      </c>
      <c r="E163" s="11" t="s">
        <v>341</v>
      </c>
      <c r="F163" s="12">
        <v>8</v>
      </c>
    </row>
    <row r="164" spans="1:10" s="32" customFormat="1" ht="15.75" x14ac:dyDescent="0.25">
      <c r="A164" s="21"/>
      <c r="B164" s="21">
        <v>93</v>
      </c>
      <c r="C164" s="21">
        <v>0</v>
      </c>
      <c r="D164" s="22" t="s">
        <v>738</v>
      </c>
      <c r="E164" s="22" t="s">
        <v>702</v>
      </c>
      <c r="F164" s="23">
        <v>8</v>
      </c>
      <c r="G164" s="3"/>
      <c r="H164" s="3"/>
      <c r="I164" s="3"/>
      <c r="J164" s="3"/>
    </row>
    <row r="165" spans="1:10" s="3" customFormat="1" ht="15.75" x14ac:dyDescent="0.25">
      <c r="A165" s="21"/>
      <c r="B165" s="21">
        <v>94</v>
      </c>
      <c r="C165" s="21">
        <v>0</v>
      </c>
      <c r="D165" s="22" t="s">
        <v>799</v>
      </c>
      <c r="E165" s="22" t="s">
        <v>342</v>
      </c>
      <c r="F165" s="23">
        <v>19</v>
      </c>
    </row>
    <row r="166" spans="1:10" s="3" customFormat="1" ht="15.75" x14ac:dyDescent="0.25">
      <c r="A166" s="21"/>
      <c r="B166" s="21">
        <v>95</v>
      </c>
      <c r="C166" s="21">
        <v>0</v>
      </c>
      <c r="D166" s="22" t="s">
        <v>800</v>
      </c>
      <c r="E166" s="22" t="s">
        <v>226</v>
      </c>
      <c r="F166" s="23">
        <v>53</v>
      </c>
    </row>
    <row r="167" spans="1:10" s="3" customFormat="1" ht="15.75" x14ac:dyDescent="0.25">
      <c r="A167" s="21"/>
      <c r="B167" s="21">
        <v>96</v>
      </c>
      <c r="C167" s="21">
        <v>0</v>
      </c>
      <c r="D167" s="22" t="s">
        <v>801</v>
      </c>
      <c r="E167" s="22" t="s">
        <v>703</v>
      </c>
      <c r="F167" s="23">
        <v>8</v>
      </c>
    </row>
    <row r="168" spans="1:10" s="3" customFormat="1" ht="31.5" x14ac:dyDescent="0.25">
      <c r="A168" s="21"/>
      <c r="B168" s="21">
        <v>97</v>
      </c>
      <c r="C168" s="21">
        <v>0</v>
      </c>
      <c r="D168" s="22" t="s">
        <v>802</v>
      </c>
      <c r="E168" s="22" t="s">
        <v>704</v>
      </c>
      <c r="F168" s="23">
        <v>24</v>
      </c>
    </row>
    <row r="169" spans="1:10" s="3" customFormat="1" ht="15.75" x14ac:dyDescent="0.25">
      <c r="A169" s="21"/>
      <c r="B169" s="21">
        <v>98</v>
      </c>
      <c r="C169" s="21">
        <v>0</v>
      </c>
      <c r="D169" s="22" t="s">
        <v>803</v>
      </c>
      <c r="E169" s="22" t="s">
        <v>705</v>
      </c>
      <c r="F169" s="23">
        <v>7</v>
      </c>
    </row>
    <row r="170" spans="1:10" s="3" customFormat="1" ht="15.75" x14ac:dyDescent="0.25">
      <c r="A170" s="10"/>
      <c r="B170" s="10"/>
      <c r="C170" s="10"/>
      <c r="D170" s="11"/>
      <c r="E170" s="11"/>
      <c r="F170" s="12"/>
      <c r="G170"/>
      <c r="H170"/>
      <c r="I170"/>
      <c r="J170"/>
    </row>
    <row r="171" spans="1:10" s="3" customFormat="1" ht="15.75" x14ac:dyDescent="0.25">
      <c r="A171" s="21"/>
      <c r="B171" s="21"/>
      <c r="C171" s="21"/>
      <c r="D171" s="22"/>
      <c r="E171" s="22"/>
      <c r="F171" s="23"/>
    </row>
    <row r="172" spans="1:10" s="4" customFormat="1" ht="18.75" x14ac:dyDescent="0.3">
      <c r="A172" s="17">
        <v>11</v>
      </c>
      <c r="B172" s="17"/>
      <c r="C172" s="17"/>
      <c r="D172" s="19" t="s">
        <v>804</v>
      </c>
      <c r="E172" s="19" t="s">
        <v>706</v>
      </c>
      <c r="F172" s="20">
        <f>SUM(F173:F175)</f>
        <v>51</v>
      </c>
    </row>
    <row r="173" spans="1:10" s="3" customFormat="1" ht="15.75" x14ac:dyDescent="0.25">
      <c r="A173" s="21"/>
      <c r="B173" s="21">
        <v>100</v>
      </c>
      <c r="C173" s="21">
        <v>0</v>
      </c>
      <c r="D173" s="22" t="s">
        <v>157</v>
      </c>
      <c r="E173" s="22" t="s">
        <v>667</v>
      </c>
      <c r="F173" s="23">
        <v>15</v>
      </c>
    </row>
    <row r="174" spans="1:10" s="3" customFormat="1" ht="15.75" x14ac:dyDescent="0.25">
      <c r="A174" s="21"/>
      <c r="B174" s="21">
        <v>101</v>
      </c>
      <c r="C174" s="21">
        <v>0</v>
      </c>
      <c r="D174" s="22" t="s">
        <v>158</v>
      </c>
      <c r="E174" s="22" t="s">
        <v>707</v>
      </c>
      <c r="F174" s="23">
        <v>24</v>
      </c>
    </row>
    <row r="175" spans="1:10" s="3" customFormat="1" ht="15.75" x14ac:dyDescent="0.25">
      <c r="A175" s="21"/>
      <c r="B175" s="21">
        <v>102</v>
      </c>
      <c r="C175" s="21">
        <v>0</v>
      </c>
      <c r="D175" s="22" t="s">
        <v>159</v>
      </c>
      <c r="E175" s="22" t="s">
        <v>352</v>
      </c>
      <c r="F175" s="23">
        <v>12</v>
      </c>
    </row>
    <row r="176" spans="1:10" s="3" customFormat="1" ht="15.75" x14ac:dyDescent="0.25">
      <c r="A176" s="21"/>
      <c r="B176" s="21"/>
      <c r="C176" s="21"/>
      <c r="D176" s="22"/>
      <c r="E176" s="22"/>
      <c r="F176" s="23"/>
    </row>
    <row r="177" spans="1:10" s="3" customFormat="1" ht="15.75" x14ac:dyDescent="0.25">
      <c r="A177" s="21"/>
      <c r="B177" s="21"/>
      <c r="C177" s="21"/>
      <c r="D177" s="22"/>
      <c r="E177" s="22"/>
      <c r="F177" s="23"/>
    </row>
    <row r="178" spans="1:10" s="4" customFormat="1" ht="18.75" x14ac:dyDescent="0.3">
      <c r="A178" s="17">
        <v>12</v>
      </c>
      <c r="B178" s="17"/>
      <c r="C178" s="17"/>
      <c r="D178" s="19" t="s">
        <v>805</v>
      </c>
      <c r="E178" s="19" t="s">
        <v>714</v>
      </c>
      <c r="F178" s="20">
        <f>SUM(F179,F180,F184,F185)</f>
        <v>277</v>
      </c>
    </row>
    <row r="179" spans="1:10" s="3" customFormat="1" ht="15.75" x14ac:dyDescent="0.25">
      <c r="A179" s="21"/>
      <c r="B179" s="21">
        <v>110</v>
      </c>
      <c r="C179" s="21">
        <v>0</v>
      </c>
      <c r="D179" s="22" t="s">
        <v>806</v>
      </c>
      <c r="E179" s="22" t="s">
        <v>708</v>
      </c>
      <c r="F179" s="23">
        <v>12</v>
      </c>
    </row>
    <row r="180" spans="1:10" s="3" customFormat="1" ht="15.75" x14ac:dyDescent="0.25">
      <c r="A180" s="21"/>
      <c r="B180" s="21">
        <v>111</v>
      </c>
      <c r="C180" s="21">
        <v>0</v>
      </c>
      <c r="D180" s="22" t="s">
        <v>807</v>
      </c>
      <c r="E180" s="22" t="s">
        <v>709</v>
      </c>
      <c r="F180" s="23">
        <f>SUM(F181:F183)</f>
        <v>206</v>
      </c>
    </row>
    <row r="181" spans="1:10" x14ac:dyDescent="0.25">
      <c r="A181" s="10"/>
      <c r="B181" s="10"/>
      <c r="C181" s="10">
        <v>1</v>
      </c>
      <c r="D181" s="11" t="s">
        <v>162</v>
      </c>
      <c r="E181" s="33" t="s">
        <v>710</v>
      </c>
      <c r="F181" s="12">
        <v>87</v>
      </c>
    </row>
    <row r="182" spans="1:10" s="31" customFormat="1" x14ac:dyDescent="0.25">
      <c r="A182" s="10"/>
      <c r="B182" s="10"/>
      <c r="C182" s="10">
        <v>2</v>
      </c>
      <c r="D182" s="11" t="s">
        <v>808</v>
      </c>
      <c r="E182" s="11" t="s">
        <v>711</v>
      </c>
      <c r="F182" s="12">
        <v>45</v>
      </c>
      <c r="G182"/>
      <c r="H182"/>
      <c r="I182"/>
      <c r="J182"/>
    </row>
    <row r="183" spans="1:10" x14ac:dyDescent="0.25">
      <c r="A183" s="10"/>
      <c r="B183" s="10"/>
      <c r="C183" s="10">
        <v>3</v>
      </c>
      <c r="D183" s="11" t="s">
        <v>164</v>
      </c>
      <c r="E183" s="11" t="s">
        <v>519</v>
      </c>
      <c r="F183" s="12">
        <v>74</v>
      </c>
    </row>
    <row r="184" spans="1:10" s="3" customFormat="1" ht="31.5" x14ac:dyDescent="0.25">
      <c r="A184" s="21"/>
      <c r="B184" s="21">
        <v>112</v>
      </c>
      <c r="C184" s="21">
        <v>0</v>
      </c>
      <c r="D184" s="22" t="s">
        <v>809</v>
      </c>
      <c r="E184" s="22" t="s">
        <v>712</v>
      </c>
      <c r="F184" s="23">
        <v>31</v>
      </c>
    </row>
    <row r="185" spans="1:10" s="3" customFormat="1" ht="15.75" x14ac:dyDescent="0.25">
      <c r="A185" s="21"/>
      <c r="B185" s="21">
        <v>113</v>
      </c>
      <c r="C185" s="21"/>
      <c r="D185" s="22" t="s">
        <v>166</v>
      </c>
      <c r="E185" s="22" t="s">
        <v>166</v>
      </c>
      <c r="F185" s="23">
        <f>SUM(F186:F188)</f>
        <v>28</v>
      </c>
    </row>
    <row r="186" spans="1:10" x14ac:dyDescent="0.25">
      <c r="A186" s="10"/>
      <c r="B186" s="10"/>
      <c r="C186" s="10">
        <v>0</v>
      </c>
      <c r="D186" s="11" t="s">
        <v>166</v>
      </c>
      <c r="E186" s="11" t="s">
        <v>166</v>
      </c>
      <c r="F186" s="12">
        <v>11</v>
      </c>
    </row>
    <row r="187" spans="1:10" x14ac:dyDescent="0.25">
      <c r="A187" s="10"/>
      <c r="B187" s="10"/>
      <c r="C187" s="10">
        <v>1</v>
      </c>
      <c r="D187" s="11" t="s">
        <v>810</v>
      </c>
      <c r="E187" s="11" t="s">
        <v>713</v>
      </c>
      <c r="F187" s="12">
        <v>7</v>
      </c>
    </row>
    <row r="188" spans="1:10" x14ac:dyDescent="0.25">
      <c r="A188" s="10"/>
      <c r="B188" s="10"/>
      <c r="C188" s="10">
        <v>2</v>
      </c>
      <c r="D188" s="11" t="s">
        <v>169</v>
      </c>
      <c r="E188" s="11" t="s">
        <v>169</v>
      </c>
      <c r="F188" s="12">
        <v>10</v>
      </c>
    </row>
    <row r="189" spans="1:10" ht="15.75" x14ac:dyDescent="0.25">
      <c r="A189" s="21"/>
      <c r="B189" s="21"/>
      <c r="C189" s="21"/>
      <c r="D189" s="22"/>
      <c r="E189" s="22"/>
      <c r="F189" s="23"/>
      <c r="G189" s="3"/>
      <c r="H189" s="3"/>
      <c r="I189" s="3"/>
      <c r="J189" s="3"/>
    </row>
    <row r="190" spans="1:10" ht="15.75" x14ac:dyDescent="0.25">
      <c r="A190" s="21"/>
      <c r="B190" s="21"/>
      <c r="C190" s="21"/>
      <c r="D190" s="22"/>
      <c r="E190" s="22"/>
      <c r="F190" s="23"/>
      <c r="G190" s="3"/>
      <c r="H190" s="3"/>
      <c r="I190" s="3"/>
      <c r="J190" s="3"/>
    </row>
    <row r="191" spans="1:10" s="4" customFormat="1" ht="37.5" x14ac:dyDescent="0.3">
      <c r="A191" s="17">
        <v>13</v>
      </c>
      <c r="B191" s="17"/>
      <c r="C191" s="17"/>
      <c r="D191" s="19" t="s">
        <v>811</v>
      </c>
      <c r="E191" s="19" t="s">
        <v>840</v>
      </c>
      <c r="F191" s="20">
        <f>SUM(F192,F193,F196,F200,F205,F211,F215)</f>
        <v>418</v>
      </c>
    </row>
    <row r="192" spans="1:10" s="6" customFormat="1" ht="18.75" x14ac:dyDescent="0.3">
      <c r="A192" s="21"/>
      <c r="B192" s="21">
        <v>120</v>
      </c>
      <c r="C192" s="21">
        <v>0</v>
      </c>
      <c r="D192" s="22" t="s">
        <v>157</v>
      </c>
      <c r="E192" s="22" t="s">
        <v>667</v>
      </c>
      <c r="F192" s="23">
        <v>4</v>
      </c>
      <c r="G192" s="3"/>
      <c r="H192" s="3"/>
      <c r="I192" s="3"/>
      <c r="J192" s="3"/>
    </row>
    <row r="193" spans="1:10" s="3" customFormat="1" ht="15.75" x14ac:dyDescent="0.25">
      <c r="A193" s="21"/>
      <c r="B193" s="21">
        <v>121</v>
      </c>
      <c r="C193" s="21">
        <v>0</v>
      </c>
      <c r="D193" s="22" t="s">
        <v>812</v>
      </c>
      <c r="E193" s="22" t="s">
        <v>715</v>
      </c>
      <c r="F193" s="23">
        <f>SUM(F194:F195)</f>
        <v>51</v>
      </c>
    </row>
    <row r="194" spans="1:10" x14ac:dyDescent="0.25">
      <c r="A194" s="10"/>
      <c r="B194" s="10"/>
      <c r="C194" s="10">
        <v>1</v>
      </c>
      <c r="D194" s="11" t="s">
        <v>813</v>
      </c>
      <c r="E194" s="11" t="s">
        <v>716</v>
      </c>
      <c r="F194" s="12">
        <v>35</v>
      </c>
    </row>
    <row r="195" spans="1:10" x14ac:dyDescent="0.25">
      <c r="A195" s="10"/>
      <c r="B195" s="10"/>
      <c r="C195" s="10">
        <v>2</v>
      </c>
      <c r="D195" s="11" t="s">
        <v>184</v>
      </c>
      <c r="E195" s="11" t="s">
        <v>717</v>
      </c>
      <c r="F195" s="12">
        <v>16</v>
      </c>
    </row>
    <row r="196" spans="1:10" s="3" customFormat="1" ht="15.75" x14ac:dyDescent="0.25">
      <c r="A196" s="21"/>
      <c r="B196" s="21">
        <v>122</v>
      </c>
      <c r="C196" s="21"/>
      <c r="D196" s="22" t="s">
        <v>814</v>
      </c>
      <c r="E196" s="22" t="s">
        <v>718</v>
      </c>
      <c r="F196" s="23">
        <f>SUM(F197:F199)</f>
        <v>64</v>
      </c>
    </row>
    <row r="197" spans="1:10" x14ac:dyDescent="0.25">
      <c r="A197" s="10"/>
      <c r="B197" s="10"/>
      <c r="C197" s="10">
        <v>0</v>
      </c>
      <c r="D197" s="11" t="s">
        <v>814</v>
      </c>
      <c r="E197" s="11" t="s">
        <v>718</v>
      </c>
      <c r="F197" s="12">
        <v>19</v>
      </c>
    </row>
    <row r="198" spans="1:10" x14ac:dyDescent="0.25">
      <c r="A198" s="10"/>
      <c r="B198" s="10"/>
      <c r="C198" s="10">
        <v>1</v>
      </c>
      <c r="D198" s="11" t="s">
        <v>815</v>
      </c>
      <c r="E198" s="11" t="s">
        <v>362</v>
      </c>
      <c r="F198" s="12">
        <v>21</v>
      </c>
    </row>
    <row r="199" spans="1:10" x14ac:dyDescent="0.25">
      <c r="A199" s="10"/>
      <c r="B199" s="10"/>
      <c r="C199" s="10">
        <v>2</v>
      </c>
      <c r="D199" s="11" t="s">
        <v>174</v>
      </c>
      <c r="E199" s="11" t="s">
        <v>364</v>
      </c>
      <c r="F199" s="12">
        <v>24</v>
      </c>
    </row>
    <row r="200" spans="1:10" s="3" customFormat="1" ht="15.75" x14ac:dyDescent="0.25">
      <c r="A200" s="21"/>
      <c r="B200" s="21">
        <v>123</v>
      </c>
      <c r="C200" s="21">
        <v>0</v>
      </c>
      <c r="D200" s="22" t="s">
        <v>186</v>
      </c>
      <c r="E200" s="22" t="s">
        <v>377</v>
      </c>
      <c r="F200" s="23">
        <f>SUM(F201:F204)</f>
        <v>77</v>
      </c>
    </row>
    <row r="201" spans="1:10" s="29" customFormat="1" ht="15.75" x14ac:dyDescent="0.25">
      <c r="A201" s="25"/>
      <c r="B201" s="25"/>
      <c r="C201" s="25">
        <v>1</v>
      </c>
      <c r="D201" s="26" t="s">
        <v>187</v>
      </c>
      <c r="E201" s="26" t="s">
        <v>378</v>
      </c>
      <c r="F201" s="27">
        <v>28</v>
      </c>
    </row>
    <row r="202" spans="1:10" s="29" customFormat="1" ht="15.75" x14ac:dyDescent="0.25">
      <c r="A202" s="25"/>
      <c r="B202" s="25"/>
      <c r="C202" s="25">
        <v>2</v>
      </c>
      <c r="D202" s="26" t="s">
        <v>155</v>
      </c>
      <c r="E202" s="26" t="s">
        <v>308</v>
      </c>
      <c r="F202" s="27">
        <v>5</v>
      </c>
    </row>
    <row r="203" spans="1:10" s="29" customFormat="1" ht="15.75" x14ac:dyDescent="0.25">
      <c r="A203" s="25"/>
      <c r="B203" s="25"/>
      <c r="C203" s="25">
        <v>3</v>
      </c>
      <c r="D203" s="26" t="s">
        <v>188</v>
      </c>
      <c r="E203" s="26" t="s">
        <v>379</v>
      </c>
      <c r="F203" s="27">
        <v>29</v>
      </c>
    </row>
    <row r="204" spans="1:10" s="29" customFormat="1" ht="15.75" x14ac:dyDescent="0.25">
      <c r="A204" s="25"/>
      <c r="B204" s="25"/>
      <c r="C204" s="25">
        <v>4</v>
      </c>
      <c r="D204" s="26" t="s">
        <v>185</v>
      </c>
      <c r="E204" s="26" t="s">
        <v>376</v>
      </c>
      <c r="F204" s="27">
        <v>15</v>
      </c>
    </row>
    <row r="205" spans="1:10" s="3" customFormat="1" ht="15.75" x14ac:dyDescent="0.25">
      <c r="A205" s="21"/>
      <c r="B205" s="21">
        <v>124</v>
      </c>
      <c r="C205" s="21"/>
      <c r="D205" s="22" t="s">
        <v>816</v>
      </c>
      <c r="E205" s="22" t="s">
        <v>721</v>
      </c>
      <c r="F205" s="23">
        <f>SUM(F206:F207)</f>
        <v>57</v>
      </c>
    </row>
    <row r="206" spans="1:10" s="3" customFormat="1" ht="15.75" x14ac:dyDescent="0.25">
      <c r="A206" s="1"/>
      <c r="B206" s="1"/>
      <c r="C206" s="1">
        <v>0</v>
      </c>
      <c r="D206" s="7" t="s">
        <v>816</v>
      </c>
      <c r="E206" s="7" t="s">
        <v>719</v>
      </c>
      <c r="F206" s="12">
        <v>52</v>
      </c>
      <c r="G206"/>
      <c r="H206"/>
      <c r="I206"/>
      <c r="J206"/>
    </row>
    <row r="207" spans="1:10" ht="15.75" x14ac:dyDescent="0.25">
      <c r="C207" s="1">
        <v>1</v>
      </c>
      <c r="D207" s="7" t="s">
        <v>193</v>
      </c>
      <c r="E207" s="7" t="s">
        <v>382</v>
      </c>
      <c r="F207" s="27">
        <v>5</v>
      </c>
    </row>
    <row r="208" spans="1:10" s="3" customFormat="1" ht="15.75" x14ac:dyDescent="0.25">
      <c r="A208" s="34"/>
      <c r="B208" s="34">
        <v>125</v>
      </c>
      <c r="C208" s="34"/>
      <c r="D208" s="35" t="s">
        <v>742</v>
      </c>
      <c r="E208" s="35" t="s">
        <v>739</v>
      </c>
      <c r="F208" s="23">
        <f>SUM(F209:F210)</f>
        <v>30</v>
      </c>
    </row>
    <row r="209" spans="1:6" x14ac:dyDescent="0.25">
      <c r="C209" s="1">
        <v>0</v>
      </c>
      <c r="D209" s="7" t="s">
        <v>742</v>
      </c>
      <c r="E209" s="7" t="s">
        <v>739</v>
      </c>
      <c r="F209" s="12">
        <v>21</v>
      </c>
    </row>
    <row r="210" spans="1:6" x14ac:dyDescent="0.25">
      <c r="C210" s="1">
        <v>1</v>
      </c>
      <c r="D210" s="7" t="s">
        <v>740</v>
      </c>
      <c r="E210" s="7" t="s">
        <v>741</v>
      </c>
      <c r="F210" s="12">
        <v>9</v>
      </c>
    </row>
    <row r="211" spans="1:6" s="3" customFormat="1" ht="15.75" x14ac:dyDescent="0.25">
      <c r="A211" s="34"/>
      <c r="B211" s="34">
        <v>126</v>
      </c>
      <c r="C211" s="34">
        <v>0</v>
      </c>
      <c r="D211" s="35" t="s">
        <v>102</v>
      </c>
      <c r="E211" s="35" t="s">
        <v>296</v>
      </c>
      <c r="F211" s="3">
        <f>SUM(F212:F214)</f>
        <v>102</v>
      </c>
    </row>
    <row r="212" spans="1:6" x14ac:dyDescent="0.25">
      <c r="C212" s="1">
        <v>1</v>
      </c>
      <c r="D212" s="7" t="s">
        <v>157</v>
      </c>
      <c r="E212" s="7" t="s">
        <v>667</v>
      </c>
      <c r="F212">
        <v>51</v>
      </c>
    </row>
    <row r="213" spans="1:6" x14ac:dyDescent="0.25">
      <c r="C213" s="1">
        <v>2</v>
      </c>
      <c r="D213" s="7" t="s">
        <v>503</v>
      </c>
      <c r="E213" s="7" t="s">
        <v>504</v>
      </c>
      <c r="F213">
        <v>32</v>
      </c>
    </row>
    <row r="214" spans="1:6" x14ac:dyDescent="0.25">
      <c r="C214" s="1">
        <v>2</v>
      </c>
      <c r="D214" s="7" t="s">
        <v>817</v>
      </c>
      <c r="E214" s="7" t="s">
        <v>720</v>
      </c>
      <c r="F214">
        <v>19</v>
      </c>
    </row>
    <row r="215" spans="1:6" s="3" customFormat="1" ht="15.75" x14ac:dyDescent="0.25">
      <c r="A215" s="34"/>
      <c r="B215" s="34">
        <v>127</v>
      </c>
      <c r="C215" s="34">
        <v>0</v>
      </c>
      <c r="D215" s="35" t="s">
        <v>181</v>
      </c>
      <c r="E215" s="35" t="s">
        <v>372</v>
      </c>
      <c r="F215" s="3">
        <v>63</v>
      </c>
    </row>
    <row r="218" spans="1:6" s="4" customFormat="1" ht="18.75" x14ac:dyDescent="0.3">
      <c r="A218" s="36">
        <v>14</v>
      </c>
      <c r="B218" s="36"/>
      <c r="C218" s="36"/>
      <c r="D218" s="37" t="s">
        <v>818</v>
      </c>
      <c r="E218" s="37" t="s">
        <v>722</v>
      </c>
      <c r="F218" s="4">
        <f>SUM(F219:F223)</f>
        <v>296</v>
      </c>
    </row>
    <row r="219" spans="1:6" s="23" customFormat="1" ht="31.5" x14ac:dyDescent="0.25">
      <c r="A219" s="21"/>
      <c r="B219" s="21">
        <v>130</v>
      </c>
      <c r="C219" s="21">
        <v>0</v>
      </c>
      <c r="D219" s="22" t="s">
        <v>819</v>
      </c>
      <c r="E219" s="22" t="s">
        <v>727</v>
      </c>
      <c r="F219" s="23">
        <v>9</v>
      </c>
    </row>
    <row r="220" spans="1:6" s="23" customFormat="1" ht="31.5" x14ac:dyDescent="0.25">
      <c r="A220" s="21"/>
      <c r="B220" s="21">
        <v>131</v>
      </c>
      <c r="C220" s="21">
        <v>0</v>
      </c>
      <c r="D220" s="22" t="s">
        <v>820</v>
      </c>
      <c r="E220" s="22" t="s">
        <v>723</v>
      </c>
      <c r="F220" s="23">
        <v>25</v>
      </c>
    </row>
    <row r="221" spans="1:6" s="23" customFormat="1" ht="31.5" x14ac:dyDescent="0.25">
      <c r="A221" s="21"/>
      <c r="B221" s="21">
        <v>132</v>
      </c>
      <c r="C221" s="21">
        <v>0</v>
      </c>
      <c r="D221" s="22" t="s">
        <v>821</v>
      </c>
      <c r="E221" s="22" t="s">
        <v>728</v>
      </c>
      <c r="F221" s="23">
        <v>38</v>
      </c>
    </row>
    <row r="222" spans="1:6" s="23" customFormat="1" ht="15.75" x14ac:dyDescent="0.25">
      <c r="A222" s="21"/>
      <c r="B222" s="21">
        <v>133</v>
      </c>
      <c r="C222" s="21">
        <v>0</v>
      </c>
      <c r="D222" s="22" t="s">
        <v>724</v>
      </c>
      <c r="E222" s="22" t="s">
        <v>724</v>
      </c>
      <c r="F222" s="23">
        <v>41</v>
      </c>
    </row>
    <row r="223" spans="1:6" s="23" customFormat="1" ht="15.75" x14ac:dyDescent="0.25">
      <c r="A223" s="21"/>
      <c r="B223" s="21">
        <v>134</v>
      </c>
      <c r="C223" s="21"/>
      <c r="D223" s="22" t="s">
        <v>822</v>
      </c>
      <c r="E223" s="22" t="s">
        <v>725</v>
      </c>
      <c r="F223" s="23">
        <f>SUM(F224:F225)</f>
        <v>183</v>
      </c>
    </row>
    <row r="224" spans="1:6" s="40" customFormat="1" x14ac:dyDescent="0.25">
      <c r="A224" s="38"/>
      <c r="B224" s="38"/>
      <c r="C224" s="38">
        <v>0</v>
      </c>
      <c r="D224" s="39" t="s">
        <v>822</v>
      </c>
      <c r="E224" s="39" t="s">
        <v>725</v>
      </c>
      <c r="F224" s="40">
        <v>41</v>
      </c>
    </row>
    <row r="225" spans="1:6" s="40" customFormat="1" x14ac:dyDescent="0.25">
      <c r="A225" s="38"/>
      <c r="B225" s="38"/>
      <c r="C225" s="38">
        <v>1</v>
      </c>
      <c r="D225" s="39" t="s">
        <v>823</v>
      </c>
      <c r="E225" s="39" t="s">
        <v>726</v>
      </c>
      <c r="F225" s="40">
        <v>142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2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9" ht="23.25" x14ac:dyDescent="0.25">
      <c r="A1" s="9" t="s">
        <v>626</v>
      </c>
      <c r="B1" s="10"/>
      <c r="C1" s="10"/>
      <c r="D1" s="11"/>
      <c r="E1" s="11"/>
      <c r="F1" s="12"/>
    </row>
    <row r="2" spans="1:9" x14ac:dyDescent="0.25">
      <c r="A2" s="10"/>
      <c r="B2" s="10"/>
      <c r="C2" s="10"/>
      <c r="D2" s="11"/>
      <c r="E2" s="11"/>
      <c r="F2" s="12"/>
    </row>
    <row r="3" spans="1:9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SUM(F4,F20,F38,F57,F66,F75,F84,F104,F135,F152,F168,F174,F187,F214)</f>
        <v>4314</v>
      </c>
      <c r="H3" s="2" t="s">
        <v>3</v>
      </c>
    </row>
    <row r="4" spans="1:9" s="6" customFormat="1" ht="18.75" x14ac:dyDescent="0.3">
      <c r="A4" s="17">
        <v>1</v>
      </c>
      <c r="B4" s="18"/>
      <c r="C4" s="18"/>
      <c r="D4" s="19" t="s">
        <v>157</v>
      </c>
      <c r="E4" s="19" t="s">
        <v>627</v>
      </c>
      <c r="F4" s="20">
        <f>SUM(F5,F6,F11,F14,F15,F16,F17)</f>
        <v>371</v>
      </c>
    </row>
    <row r="5" spans="1:9" s="3" customFormat="1" ht="15.75" x14ac:dyDescent="0.25">
      <c r="A5" s="21"/>
      <c r="B5" s="21">
        <v>1</v>
      </c>
      <c r="C5" s="21">
        <v>0</v>
      </c>
      <c r="D5" s="22" t="s">
        <v>21</v>
      </c>
      <c r="E5" s="22" t="s">
        <v>628</v>
      </c>
      <c r="F5" s="23">
        <v>15</v>
      </c>
    </row>
    <row r="6" spans="1:9" s="3" customFormat="1" ht="15.75" x14ac:dyDescent="0.25">
      <c r="A6" s="21"/>
      <c r="B6" s="21">
        <v>2</v>
      </c>
      <c r="C6" s="21"/>
      <c r="D6" s="3" t="s">
        <v>23</v>
      </c>
      <c r="E6" s="22" t="s">
        <v>629</v>
      </c>
      <c r="F6" s="23">
        <f>SUM(F7:F10)</f>
        <v>102</v>
      </c>
    </row>
    <row r="7" spans="1:9" x14ac:dyDescent="0.25">
      <c r="A7" s="10"/>
      <c r="B7" s="10"/>
      <c r="C7" s="10">
        <v>0</v>
      </c>
      <c r="D7" s="11" t="s">
        <v>23</v>
      </c>
      <c r="E7" s="11" t="s">
        <v>629</v>
      </c>
      <c r="F7" s="12">
        <v>60</v>
      </c>
    </row>
    <row r="8" spans="1:9" x14ac:dyDescent="0.25">
      <c r="A8" s="10"/>
      <c r="B8" s="10"/>
      <c r="C8" s="10">
        <v>1</v>
      </c>
      <c r="D8" s="11" t="s">
        <v>424</v>
      </c>
      <c r="E8" s="11" t="s">
        <v>630</v>
      </c>
      <c r="F8" s="12">
        <v>20</v>
      </c>
    </row>
    <row r="9" spans="1:9" x14ac:dyDescent="0.25">
      <c r="A9" s="10"/>
      <c r="B9" s="10"/>
      <c r="C9" s="10">
        <v>2</v>
      </c>
      <c r="D9" s="11" t="s">
        <v>421</v>
      </c>
      <c r="E9" s="11" t="s">
        <v>421</v>
      </c>
      <c r="F9" s="12">
        <v>20</v>
      </c>
    </row>
    <row r="10" spans="1:9" x14ac:dyDescent="0.25">
      <c r="A10" s="10"/>
      <c r="B10" s="10"/>
      <c r="C10" s="10">
        <v>3</v>
      </c>
      <c r="D10" s="11" t="s">
        <v>735</v>
      </c>
      <c r="E10" s="11" t="s">
        <v>437</v>
      </c>
      <c r="F10" s="12">
        <v>2</v>
      </c>
    </row>
    <row r="11" spans="1:9" s="3" customFormat="1" ht="31.5" x14ac:dyDescent="0.25">
      <c r="A11" s="21"/>
      <c r="B11" s="21">
        <v>3</v>
      </c>
      <c r="C11" s="21"/>
      <c r="D11" s="22" t="s">
        <v>743</v>
      </c>
      <c r="E11" s="22" t="s">
        <v>631</v>
      </c>
      <c r="F11" s="23">
        <f>SUM(F12:F13)</f>
        <v>15</v>
      </c>
    </row>
    <row r="12" spans="1:9" x14ac:dyDescent="0.25">
      <c r="A12" s="10"/>
      <c r="B12" s="10"/>
      <c r="C12" s="10">
        <v>0</v>
      </c>
      <c r="D12" s="11" t="s">
        <v>743</v>
      </c>
      <c r="E12" s="11" t="s">
        <v>632</v>
      </c>
      <c r="F12" s="12">
        <v>8</v>
      </c>
    </row>
    <row r="13" spans="1:9" s="3" customFormat="1" ht="15.75" x14ac:dyDescent="0.25">
      <c r="A13" s="21"/>
      <c r="B13" s="30"/>
      <c r="C13" s="10">
        <v>1</v>
      </c>
      <c r="D13" s="11" t="s">
        <v>636</v>
      </c>
      <c r="E13" s="11" t="s">
        <v>537</v>
      </c>
      <c r="F13" s="30">
        <v>7</v>
      </c>
      <c r="G13" s="8"/>
      <c r="H13" s="8"/>
      <c r="I13" s="8"/>
    </row>
    <row r="14" spans="1:9" s="3" customFormat="1" ht="31.5" x14ac:dyDescent="0.25">
      <c r="A14" s="21"/>
      <c r="B14" s="21">
        <v>4</v>
      </c>
      <c r="C14" s="21">
        <v>0</v>
      </c>
      <c r="D14" s="22" t="s">
        <v>744</v>
      </c>
      <c r="E14" s="22" t="s">
        <v>633</v>
      </c>
      <c r="F14" s="23">
        <v>56</v>
      </c>
    </row>
    <row r="15" spans="1:9" s="3" customFormat="1" ht="31.5" x14ac:dyDescent="0.25">
      <c r="A15" s="21"/>
      <c r="B15" s="21">
        <v>5</v>
      </c>
      <c r="C15" s="21">
        <v>0</v>
      </c>
      <c r="D15" s="22" t="s">
        <v>745</v>
      </c>
      <c r="E15" s="22" t="s">
        <v>634</v>
      </c>
      <c r="F15" s="23">
        <v>83</v>
      </c>
    </row>
    <row r="16" spans="1:9" s="3" customFormat="1" ht="15.75" x14ac:dyDescent="0.25">
      <c r="A16" s="21"/>
      <c r="B16" s="21">
        <v>6</v>
      </c>
      <c r="C16" s="21">
        <v>0</v>
      </c>
      <c r="D16" s="22" t="s">
        <v>746</v>
      </c>
      <c r="E16" s="22" t="s">
        <v>635</v>
      </c>
      <c r="F16" s="23">
        <v>69</v>
      </c>
    </row>
    <row r="17" spans="1:10" s="3" customFormat="1" ht="47.25" x14ac:dyDescent="0.25">
      <c r="A17" s="21"/>
      <c r="B17" s="21">
        <v>7</v>
      </c>
      <c r="C17" s="21">
        <v>0</v>
      </c>
      <c r="D17" s="22" t="s">
        <v>747</v>
      </c>
      <c r="E17" s="22" t="s">
        <v>736</v>
      </c>
      <c r="F17" s="23">
        <v>31</v>
      </c>
    </row>
    <row r="18" spans="1:10" s="3" customFormat="1" ht="15.75" x14ac:dyDescent="0.25">
      <c r="A18" s="21"/>
      <c r="B18" s="21"/>
      <c r="C18" s="21"/>
      <c r="D18" s="22"/>
      <c r="E18" s="22"/>
      <c r="F18" s="23"/>
    </row>
    <row r="19" spans="1:10" s="3" customFormat="1" ht="15.75" x14ac:dyDescent="0.25">
      <c r="A19" s="21"/>
      <c r="B19" s="21"/>
      <c r="C19" s="21"/>
      <c r="D19" s="22"/>
      <c r="E19" s="22"/>
      <c r="F19" s="23"/>
    </row>
    <row r="20" spans="1:10" s="32" customFormat="1" ht="18.75" x14ac:dyDescent="0.3">
      <c r="A20" s="17">
        <v>2</v>
      </c>
      <c r="B20" s="17"/>
      <c r="C20" s="17"/>
      <c r="D20" s="19" t="s">
        <v>648</v>
      </c>
      <c r="E20" s="19" t="s">
        <v>643</v>
      </c>
      <c r="F20" s="20">
        <f>SUM(F21,F25,F30,F33)</f>
        <v>371</v>
      </c>
      <c r="G20" s="4"/>
      <c r="H20" s="4"/>
    </row>
    <row r="21" spans="1:10" s="3" customFormat="1" ht="31.5" x14ac:dyDescent="0.25">
      <c r="A21" s="21"/>
      <c r="B21" s="21">
        <v>10</v>
      </c>
      <c r="C21" s="21">
        <v>0</v>
      </c>
      <c r="D21" s="23" t="s">
        <v>748</v>
      </c>
      <c r="E21" s="22" t="s">
        <v>637</v>
      </c>
      <c r="F21" s="23">
        <f>SUM(F22:F24)</f>
        <v>44</v>
      </c>
    </row>
    <row r="22" spans="1:10" x14ac:dyDescent="0.25">
      <c r="A22" s="10"/>
      <c r="B22" s="10"/>
      <c r="C22" s="10">
        <v>1</v>
      </c>
      <c r="D22" s="11" t="s">
        <v>12</v>
      </c>
      <c r="E22" s="11" t="s">
        <v>215</v>
      </c>
      <c r="F22" s="12">
        <v>1</v>
      </c>
    </row>
    <row r="23" spans="1:10" x14ac:dyDescent="0.25">
      <c r="A23" s="10"/>
      <c r="B23" s="10"/>
      <c r="C23" s="10">
        <v>2</v>
      </c>
      <c r="D23" s="11" t="s">
        <v>11</v>
      </c>
      <c r="E23" s="11" t="s">
        <v>216</v>
      </c>
      <c r="F23" s="12">
        <v>1</v>
      </c>
    </row>
    <row r="24" spans="1:10" s="3" customFormat="1" ht="15.75" x14ac:dyDescent="0.25">
      <c r="A24" s="21"/>
      <c r="B24" s="21"/>
      <c r="C24" s="25">
        <v>3</v>
      </c>
      <c r="D24" s="26" t="s">
        <v>749</v>
      </c>
      <c r="E24" s="11" t="s">
        <v>638</v>
      </c>
      <c r="F24" s="27">
        <v>42</v>
      </c>
      <c r="G24" s="29"/>
    </row>
    <row r="25" spans="1:10" s="3" customFormat="1" ht="31.5" x14ac:dyDescent="0.25">
      <c r="A25" s="21"/>
      <c r="B25" s="21">
        <v>11</v>
      </c>
      <c r="C25" s="21">
        <v>0</v>
      </c>
      <c r="D25" s="22" t="s">
        <v>750</v>
      </c>
      <c r="E25" s="22" t="s">
        <v>639</v>
      </c>
      <c r="F25" s="23">
        <f>SUM(F26:F29)</f>
        <v>126</v>
      </c>
    </row>
    <row r="26" spans="1:10" x14ac:dyDescent="0.25">
      <c r="A26" s="10"/>
      <c r="B26" s="10"/>
      <c r="C26" s="10">
        <v>1</v>
      </c>
      <c r="D26" s="11" t="s">
        <v>751</v>
      </c>
      <c r="E26" s="11" t="s">
        <v>640</v>
      </c>
      <c r="F26" s="12">
        <v>1</v>
      </c>
    </row>
    <row r="27" spans="1:10" x14ac:dyDescent="0.25">
      <c r="A27" s="10"/>
      <c r="B27" s="10"/>
      <c r="C27" s="10">
        <v>2</v>
      </c>
      <c r="D27" s="11" t="s">
        <v>641</v>
      </c>
      <c r="E27" s="11" t="s">
        <v>642</v>
      </c>
      <c r="F27" s="12">
        <v>53</v>
      </c>
    </row>
    <row r="28" spans="1:10" x14ac:dyDescent="0.25">
      <c r="A28" s="10"/>
      <c r="B28" s="10"/>
      <c r="C28" s="10">
        <v>3</v>
      </c>
      <c r="D28" s="11" t="s">
        <v>730</v>
      </c>
      <c r="E28" s="11" t="s">
        <v>729</v>
      </c>
      <c r="F28" s="12">
        <v>68</v>
      </c>
    </row>
    <row r="29" spans="1:10" x14ac:dyDescent="0.25">
      <c r="A29" s="10"/>
      <c r="B29" s="10"/>
      <c r="C29" s="10">
        <v>4</v>
      </c>
      <c r="D29" s="11" t="s">
        <v>597</v>
      </c>
      <c r="E29" s="11" t="s">
        <v>593</v>
      </c>
      <c r="F29" s="12">
        <v>4</v>
      </c>
    </row>
    <row r="30" spans="1:10" ht="15.75" x14ac:dyDescent="0.25">
      <c r="A30" s="21"/>
      <c r="B30" s="21">
        <v>12</v>
      </c>
      <c r="C30" s="21"/>
      <c r="D30" s="22" t="s">
        <v>731</v>
      </c>
      <c r="E30" s="22" t="s">
        <v>644</v>
      </c>
      <c r="F30" s="23">
        <f>SUM(F31:F32)</f>
        <v>117</v>
      </c>
      <c r="G30" s="3"/>
      <c r="H30" s="3"/>
      <c r="I30" s="3"/>
      <c r="J30" s="3"/>
    </row>
    <row r="31" spans="1:10" x14ac:dyDescent="0.25">
      <c r="A31" s="10"/>
      <c r="B31" s="10"/>
      <c r="C31" s="10">
        <v>0</v>
      </c>
      <c r="D31" s="11" t="s">
        <v>731</v>
      </c>
      <c r="E31" s="11" t="s">
        <v>644</v>
      </c>
      <c r="F31" s="12">
        <v>102</v>
      </c>
    </row>
    <row r="32" spans="1:10" s="31" customFormat="1" x14ac:dyDescent="0.25">
      <c r="A32" s="10"/>
      <c r="B32" s="10"/>
      <c r="C32" s="10">
        <v>1</v>
      </c>
      <c r="D32" s="11" t="s">
        <v>732</v>
      </c>
      <c r="E32" s="11" t="s">
        <v>645</v>
      </c>
      <c r="F32" s="12">
        <v>15</v>
      </c>
      <c r="G32"/>
      <c r="H32"/>
      <c r="I32"/>
      <c r="J32"/>
    </row>
    <row r="33" spans="1:10" s="3" customFormat="1" ht="31.5" x14ac:dyDescent="0.25">
      <c r="A33" s="21"/>
      <c r="B33" s="21">
        <v>13</v>
      </c>
      <c r="C33" s="21"/>
      <c r="D33" s="23" t="s">
        <v>752</v>
      </c>
      <c r="E33" s="22" t="s">
        <v>646</v>
      </c>
      <c r="F33" s="23">
        <f>SUM(F34:F35)</f>
        <v>84</v>
      </c>
    </row>
    <row r="34" spans="1:10" ht="30" x14ac:dyDescent="0.25">
      <c r="A34" s="10"/>
      <c r="B34" s="10"/>
      <c r="C34" s="10">
        <v>0</v>
      </c>
      <c r="D34" s="11" t="s">
        <v>752</v>
      </c>
      <c r="E34" s="11" t="s">
        <v>646</v>
      </c>
      <c r="F34" s="12">
        <v>77</v>
      </c>
    </row>
    <row r="35" spans="1:10" x14ac:dyDescent="0.25">
      <c r="A35" s="10"/>
      <c r="B35" s="10"/>
      <c r="C35" s="10">
        <v>1</v>
      </c>
      <c r="D35" s="11" t="s">
        <v>753</v>
      </c>
      <c r="E35" s="11" t="s">
        <v>647</v>
      </c>
      <c r="F35" s="12">
        <v>7</v>
      </c>
    </row>
    <row r="36" spans="1:10" s="3" customFormat="1" ht="15.75" x14ac:dyDescent="0.25">
      <c r="A36" s="10"/>
      <c r="B36" s="10"/>
      <c r="C36" s="10"/>
      <c r="D36" s="11"/>
      <c r="E36" s="11"/>
      <c r="F36" s="12"/>
      <c r="G36"/>
      <c r="H36"/>
      <c r="I36"/>
      <c r="J36"/>
    </row>
    <row r="37" spans="1:10" s="3" customFormat="1" ht="15.75" x14ac:dyDescent="0.25">
      <c r="A37" s="21"/>
      <c r="B37" s="21"/>
      <c r="C37" s="21"/>
      <c r="D37" s="22"/>
      <c r="E37" s="22"/>
      <c r="F37" s="23"/>
    </row>
    <row r="38" spans="1:10" s="4" customFormat="1" ht="37.5" x14ac:dyDescent="0.3">
      <c r="A38" s="17">
        <v>3</v>
      </c>
      <c r="B38" s="17"/>
      <c r="C38" s="17"/>
      <c r="D38" s="19" t="s">
        <v>754</v>
      </c>
      <c r="E38" s="19" t="s">
        <v>733</v>
      </c>
      <c r="F38" s="20">
        <f>SUM(F39,F43,F46,F50,F53,F54)</f>
        <v>356</v>
      </c>
    </row>
    <row r="39" spans="1:10" s="3" customFormat="1" ht="47.25" x14ac:dyDescent="0.25">
      <c r="A39" s="21"/>
      <c r="B39" s="21">
        <v>20</v>
      </c>
      <c r="C39" s="21"/>
      <c r="D39" s="22" t="s">
        <v>755</v>
      </c>
      <c r="E39" s="22" t="s">
        <v>649</v>
      </c>
      <c r="F39" s="23">
        <f>SUM(F40:F42)</f>
        <v>72</v>
      </c>
    </row>
    <row r="40" spans="1:10" ht="45" x14ac:dyDescent="0.25">
      <c r="A40" s="10"/>
      <c r="B40" s="10"/>
      <c r="C40" s="10">
        <v>0</v>
      </c>
      <c r="D40" s="11" t="s">
        <v>755</v>
      </c>
      <c r="E40" s="11" t="s">
        <v>649</v>
      </c>
      <c r="F40" s="12">
        <v>46</v>
      </c>
    </row>
    <row r="41" spans="1:10" x14ac:dyDescent="0.25">
      <c r="A41" s="10"/>
      <c r="B41" s="10"/>
      <c r="C41" s="10">
        <v>1</v>
      </c>
      <c r="D41" s="11" t="s">
        <v>756</v>
      </c>
      <c r="E41" s="11" t="s">
        <v>651</v>
      </c>
      <c r="F41" s="12">
        <v>21</v>
      </c>
    </row>
    <row r="42" spans="1:10" x14ac:dyDescent="0.25">
      <c r="A42" s="10"/>
      <c r="B42" s="10"/>
      <c r="C42" s="10">
        <v>2</v>
      </c>
      <c r="D42" s="11" t="s">
        <v>757</v>
      </c>
      <c r="E42" s="11" t="s">
        <v>650</v>
      </c>
      <c r="F42" s="12">
        <v>5</v>
      </c>
    </row>
    <row r="43" spans="1:10" s="3" customFormat="1" ht="15.75" x14ac:dyDescent="0.25">
      <c r="A43" s="21"/>
      <c r="B43" s="21">
        <v>21</v>
      </c>
      <c r="C43" s="21"/>
      <c r="D43" s="22" t="s">
        <v>38</v>
      </c>
      <c r="E43" s="22" t="s">
        <v>652</v>
      </c>
      <c r="F43" s="23">
        <f>SUM(F44:F45)</f>
        <v>93</v>
      </c>
    </row>
    <row r="44" spans="1:10" x14ac:dyDescent="0.25">
      <c r="A44" s="10"/>
      <c r="B44" s="10"/>
      <c r="C44" s="10">
        <v>0</v>
      </c>
      <c r="D44" s="11" t="s">
        <v>38</v>
      </c>
      <c r="E44" s="11" t="s">
        <v>652</v>
      </c>
      <c r="F44" s="12">
        <v>61</v>
      </c>
    </row>
    <row r="45" spans="1:10" x14ac:dyDescent="0.25">
      <c r="A45" s="10"/>
      <c r="B45" s="10"/>
      <c r="C45" s="10">
        <v>1</v>
      </c>
      <c r="D45" s="11" t="s">
        <v>758</v>
      </c>
      <c r="E45" s="11" t="s">
        <v>512</v>
      </c>
      <c r="F45" s="12">
        <v>32</v>
      </c>
    </row>
    <row r="46" spans="1:10" ht="31.5" x14ac:dyDescent="0.25">
      <c r="A46" s="21"/>
      <c r="B46" s="21">
        <v>22</v>
      </c>
      <c r="C46" s="21"/>
      <c r="D46" s="22" t="s">
        <v>759</v>
      </c>
      <c r="E46" s="22" t="s">
        <v>653</v>
      </c>
      <c r="F46" s="23">
        <f>SUM(F47:F49)</f>
        <v>92</v>
      </c>
      <c r="G46" s="3"/>
      <c r="H46" s="3"/>
      <c r="I46" s="3"/>
      <c r="J46" s="3"/>
    </row>
    <row r="47" spans="1:10" ht="30" x14ac:dyDescent="0.25">
      <c r="A47" s="10"/>
      <c r="B47" s="10"/>
      <c r="C47" s="10">
        <v>0</v>
      </c>
      <c r="D47" s="11" t="s">
        <v>759</v>
      </c>
      <c r="E47" s="11" t="s">
        <v>654</v>
      </c>
      <c r="F47" s="12">
        <v>72</v>
      </c>
    </row>
    <row r="48" spans="1:10" x14ac:dyDescent="0.25">
      <c r="A48" s="10"/>
      <c r="B48" s="10"/>
      <c r="C48" s="10">
        <v>1</v>
      </c>
      <c r="D48" s="11" t="s">
        <v>514</v>
      </c>
      <c r="E48" s="11" t="s">
        <v>248</v>
      </c>
      <c r="F48" s="12">
        <v>9</v>
      </c>
    </row>
    <row r="49" spans="1:10" s="6" customFormat="1" ht="18.75" x14ac:dyDescent="0.3">
      <c r="A49" s="10"/>
      <c r="B49" s="10"/>
      <c r="C49" s="10">
        <v>2</v>
      </c>
      <c r="D49" s="11" t="s">
        <v>53</v>
      </c>
      <c r="E49" s="11" t="s">
        <v>250</v>
      </c>
      <c r="F49" s="12">
        <v>11</v>
      </c>
      <c r="G49"/>
      <c r="H49"/>
      <c r="I49"/>
      <c r="J49"/>
    </row>
    <row r="50" spans="1:10" s="3" customFormat="1" ht="31.5" x14ac:dyDescent="0.25">
      <c r="A50" s="21"/>
      <c r="B50" s="21">
        <v>23</v>
      </c>
      <c r="C50" s="21"/>
      <c r="D50" s="22" t="s">
        <v>760</v>
      </c>
      <c r="E50" s="22" t="s">
        <v>655</v>
      </c>
      <c r="F50" s="23">
        <f>SUM(F51:F52)</f>
        <v>55</v>
      </c>
    </row>
    <row r="51" spans="1:10" ht="30" x14ac:dyDescent="0.25">
      <c r="A51" s="10"/>
      <c r="B51" s="10"/>
      <c r="C51" s="10">
        <v>0</v>
      </c>
      <c r="D51" s="11" t="s">
        <v>760</v>
      </c>
      <c r="E51" s="11" t="s">
        <v>655</v>
      </c>
      <c r="F51" s="12">
        <v>52</v>
      </c>
    </row>
    <row r="52" spans="1:10" x14ac:dyDescent="0.25">
      <c r="A52" s="10"/>
      <c r="B52" s="10"/>
      <c r="C52" s="10">
        <v>1</v>
      </c>
      <c r="D52" s="11" t="s">
        <v>52</v>
      </c>
      <c r="E52" s="11" t="s">
        <v>249</v>
      </c>
      <c r="F52" s="12">
        <v>3</v>
      </c>
    </row>
    <row r="53" spans="1:10" s="3" customFormat="1" ht="31.5" x14ac:dyDescent="0.25">
      <c r="A53" s="21"/>
      <c r="B53" s="21">
        <v>24</v>
      </c>
      <c r="C53" s="21">
        <v>0</v>
      </c>
      <c r="D53" s="22" t="s">
        <v>761</v>
      </c>
      <c r="E53" s="22" t="s">
        <v>656</v>
      </c>
      <c r="F53" s="23">
        <v>28</v>
      </c>
    </row>
    <row r="54" spans="1:10" s="3" customFormat="1" ht="31.5" x14ac:dyDescent="0.25">
      <c r="A54" s="21"/>
      <c r="B54" s="21">
        <v>25</v>
      </c>
      <c r="C54" s="21">
        <v>0</v>
      </c>
      <c r="D54" s="22" t="s">
        <v>762</v>
      </c>
      <c r="E54" s="22" t="s">
        <v>657</v>
      </c>
      <c r="F54" s="23">
        <v>16</v>
      </c>
    </row>
    <row r="55" spans="1:10" s="3" customFormat="1" ht="15.75" x14ac:dyDescent="0.25">
      <c r="A55" s="21"/>
      <c r="B55" s="21"/>
      <c r="C55" s="21"/>
      <c r="D55" s="22"/>
      <c r="E55" s="22"/>
      <c r="F55" s="23"/>
    </row>
    <row r="56" spans="1:10" ht="18.75" x14ac:dyDescent="0.3">
      <c r="A56" s="17"/>
      <c r="B56" s="18"/>
      <c r="C56" s="18"/>
      <c r="D56" s="19"/>
      <c r="E56" s="19"/>
      <c r="F56" s="20"/>
      <c r="G56" s="6"/>
      <c r="H56" s="6"/>
      <c r="I56" s="6"/>
      <c r="J56" s="6"/>
    </row>
    <row r="57" spans="1:10" s="6" customFormat="1" ht="37.5" x14ac:dyDescent="0.3">
      <c r="A57" s="17">
        <v>4</v>
      </c>
      <c r="B57" s="17"/>
      <c r="C57" s="17"/>
      <c r="D57" s="19" t="s">
        <v>734</v>
      </c>
      <c r="E57" s="19" t="s">
        <v>658</v>
      </c>
      <c r="F57" s="20">
        <f>SUM(F58,F59,F62,F63)</f>
        <v>60</v>
      </c>
      <c r="G57" s="4"/>
      <c r="H57" s="4"/>
      <c r="I57" s="4"/>
      <c r="J57" s="4"/>
    </row>
    <row r="58" spans="1:10" s="3" customFormat="1" ht="15.75" x14ac:dyDescent="0.25">
      <c r="A58" s="21"/>
      <c r="B58" s="21">
        <v>30</v>
      </c>
      <c r="C58" s="21">
        <v>0</v>
      </c>
      <c r="D58" s="22" t="s">
        <v>763</v>
      </c>
      <c r="E58" s="22" t="s">
        <v>659</v>
      </c>
      <c r="F58" s="23">
        <v>9</v>
      </c>
    </row>
    <row r="59" spans="1:10" s="3" customFormat="1" ht="31.5" x14ac:dyDescent="0.25">
      <c r="A59" s="21"/>
      <c r="B59" s="21">
        <v>31</v>
      </c>
      <c r="C59" s="21"/>
      <c r="D59" s="22" t="s">
        <v>764</v>
      </c>
      <c r="E59" s="22" t="s">
        <v>660</v>
      </c>
      <c r="F59" s="23">
        <f>SUM(F60:F61)</f>
        <v>33</v>
      </c>
    </row>
    <row r="60" spans="1:10" s="31" customFormat="1" ht="30" x14ac:dyDescent="0.25">
      <c r="A60" s="10"/>
      <c r="B60" s="10"/>
      <c r="C60" s="10">
        <v>0</v>
      </c>
      <c r="D60" s="11" t="s">
        <v>764</v>
      </c>
      <c r="E60" s="11" t="s">
        <v>660</v>
      </c>
      <c r="F60" s="12">
        <v>25</v>
      </c>
      <c r="G60"/>
      <c r="H60"/>
      <c r="I60"/>
      <c r="J60"/>
    </row>
    <row r="61" spans="1:10" x14ac:dyDescent="0.25">
      <c r="A61" s="10"/>
      <c r="B61" s="10"/>
      <c r="C61" s="10">
        <v>1</v>
      </c>
      <c r="D61" s="11" t="s">
        <v>765</v>
      </c>
      <c r="E61" s="11" t="s">
        <v>301</v>
      </c>
      <c r="F61" s="12">
        <v>8</v>
      </c>
    </row>
    <row r="62" spans="1:10" s="3" customFormat="1" ht="15.75" x14ac:dyDescent="0.25">
      <c r="A62" s="21"/>
      <c r="B62" s="21">
        <v>32</v>
      </c>
      <c r="C62" s="21">
        <v>0</v>
      </c>
      <c r="D62" s="22" t="s">
        <v>766</v>
      </c>
      <c r="E62" s="22" t="s">
        <v>665</v>
      </c>
      <c r="F62" s="23">
        <v>9</v>
      </c>
    </row>
    <row r="63" spans="1:10" ht="15.75" x14ac:dyDescent="0.25">
      <c r="A63" s="21"/>
      <c r="B63" s="21">
        <v>33</v>
      </c>
      <c r="C63" s="21">
        <v>0</v>
      </c>
      <c r="D63" s="22" t="s">
        <v>767</v>
      </c>
      <c r="E63" s="22" t="s">
        <v>661</v>
      </c>
      <c r="F63" s="23">
        <v>9</v>
      </c>
      <c r="G63" s="3"/>
      <c r="H63" s="3"/>
      <c r="I63" s="3"/>
      <c r="J63" s="3"/>
    </row>
    <row r="64" spans="1:10" ht="15.75" x14ac:dyDescent="0.25">
      <c r="A64" s="21"/>
      <c r="B64" s="21"/>
      <c r="C64" s="21"/>
      <c r="D64" s="22"/>
      <c r="E64" s="22"/>
      <c r="F64" s="23"/>
      <c r="G64" s="3"/>
      <c r="H64" s="3"/>
      <c r="I64" s="3"/>
      <c r="J64" s="3"/>
    </row>
    <row r="65" spans="1:10" s="3" customFormat="1" ht="15.75" x14ac:dyDescent="0.25">
      <c r="A65" s="21"/>
      <c r="B65" s="21"/>
      <c r="C65" s="21"/>
      <c r="D65" s="22"/>
      <c r="E65" s="22"/>
      <c r="F65" s="23"/>
    </row>
    <row r="66" spans="1:10" s="4" customFormat="1" ht="18.75" x14ac:dyDescent="0.3">
      <c r="A66" s="17">
        <v>5</v>
      </c>
      <c r="B66" s="17"/>
      <c r="C66" s="17"/>
      <c r="D66" s="19" t="s">
        <v>65</v>
      </c>
      <c r="E66" s="19" t="s">
        <v>262</v>
      </c>
      <c r="F66" s="20">
        <f>SUM(F67:F72)</f>
        <v>182</v>
      </c>
    </row>
    <row r="67" spans="1:10" s="3" customFormat="1" ht="15.75" x14ac:dyDescent="0.25">
      <c r="A67" s="21"/>
      <c r="B67" s="21">
        <v>40</v>
      </c>
      <c r="C67" s="21">
        <v>0</v>
      </c>
      <c r="D67" s="22" t="s">
        <v>763</v>
      </c>
      <c r="E67" s="22" t="s">
        <v>662</v>
      </c>
      <c r="F67" s="23">
        <v>4</v>
      </c>
    </row>
    <row r="68" spans="1:10" s="3" customFormat="1" ht="31.5" x14ac:dyDescent="0.25">
      <c r="A68" s="21"/>
      <c r="B68" s="21">
        <v>41</v>
      </c>
      <c r="C68" s="21">
        <v>0</v>
      </c>
      <c r="D68" s="22" t="s">
        <v>768</v>
      </c>
      <c r="E68" s="22" t="s">
        <v>663</v>
      </c>
      <c r="F68" s="23">
        <v>77</v>
      </c>
    </row>
    <row r="69" spans="1:10" s="3" customFormat="1" ht="31.5" x14ac:dyDescent="0.25">
      <c r="A69" s="21"/>
      <c r="B69" s="21">
        <v>42</v>
      </c>
      <c r="C69" s="21">
        <v>0</v>
      </c>
      <c r="D69" s="22" t="s">
        <v>66</v>
      </c>
      <c r="E69" s="22" t="s">
        <v>460</v>
      </c>
      <c r="F69" s="23">
        <v>47</v>
      </c>
    </row>
    <row r="70" spans="1:10" s="3" customFormat="1" ht="28.5" customHeight="1" x14ac:dyDescent="0.25">
      <c r="A70" s="21"/>
      <c r="B70" s="21">
        <v>43</v>
      </c>
      <c r="C70" s="21">
        <v>0</v>
      </c>
      <c r="D70" s="22" t="s">
        <v>769</v>
      </c>
      <c r="E70" s="22" t="s">
        <v>664</v>
      </c>
      <c r="F70" s="23">
        <v>6</v>
      </c>
    </row>
    <row r="71" spans="1:10" s="3" customFormat="1" ht="15.75" customHeight="1" x14ac:dyDescent="0.25">
      <c r="A71" s="21"/>
      <c r="B71" s="21">
        <v>44</v>
      </c>
      <c r="C71" s="21">
        <v>0</v>
      </c>
      <c r="D71" s="22" t="s">
        <v>182</v>
      </c>
      <c r="E71" s="22" t="s">
        <v>373</v>
      </c>
      <c r="F71" s="23">
        <v>30</v>
      </c>
    </row>
    <row r="72" spans="1:10" s="32" customFormat="1" ht="15.75" x14ac:dyDescent="0.25">
      <c r="A72" s="21"/>
      <c r="B72" s="21">
        <v>45</v>
      </c>
      <c r="C72" s="21">
        <v>0</v>
      </c>
      <c r="D72" s="22" t="s">
        <v>770</v>
      </c>
      <c r="E72" s="22" t="s">
        <v>666</v>
      </c>
      <c r="F72" s="23">
        <v>18</v>
      </c>
      <c r="G72" s="3"/>
      <c r="H72" s="3"/>
      <c r="I72" s="3"/>
      <c r="J72" s="3"/>
    </row>
    <row r="73" spans="1:10" s="3" customFormat="1" ht="15.75" x14ac:dyDescent="0.25">
      <c r="A73" s="10"/>
      <c r="B73" s="10"/>
      <c r="C73" s="10"/>
      <c r="D73" s="11"/>
      <c r="E73" s="11"/>
      <c r="F73" s="12"/>
      <c r="G73"/>
      <c r="H73"/>
      <c r="I73"/>
      <c r="J73"/>
    </row>
    <row r="74" spans="1:10" s="3" customFormat="1" ht="18.75" x14ac:dyDescent="0.3">
      <c r="A74" s="17"/>
      <c r="B74" s="18"/>
      <c r="C74" s="18"/>
      <c r="D74" s="19"/>
      <c r="E74" s="19"/>
      <c r="F74" s="20"/>
      <c r="G74" s="6"/>
      <c r="H74" s="6"/>
      <c r="I74" s="6"/>
      <c r="J74" s="6"/>
    </row>
    <row r="75" spans="1:10" s="4" customFormat="1" ht="18.75" x14ac:dyDescent="0.3">
      <c r="A75" s="17">
        <v>6</v>
      </c>
      <c r="B75" s="17"/>
      <c r="C75" s="17"/>
      <c r="D75" s="19" t="s">
        <v>73</v>
      </c>
      <c r="E75" s="19" t="s">
        <v>266</v>
      </c>
      <c r="F75" s="20">
        <f>SUM(F76:F81)</f>
        <v>145</v>
      </c>
    </row>
    <row r="76" spans="1:10" s="3" customFormat="1" ht="15.75" x14ac:dyDescent="0.25">
      <c r="A76" s="21"/>
      <c r="B76" s="21">
        <v>50</v>
      </c>
      <c r="C76" s="21">
        <v>0</v>
      </c>
      <c r="D76" s="22" t="s">
        <v>157</v>
      </c>
      <c r="E76" s="22" t="s">
        <v>667</v>
      </c>
      <c r="F76" s="23">
        <v>21</v>
      </c>
    </row>
    <row r="77" spans="1:10" s="3" customFormat="1" ht="15.75" x14ac:dyDescent="0.25">
      <c r="A77" s="21"/>
      <c r="B77" s="21">
        <v>51</v>
      </c>
      <c r="C77" s="21">
        <v>0</v>
      </c>
      <c r="D77" s="22" t="s">
        <v>771</v>
      </c>
      <c r="E77" s="22" t="s">
        <v>668</v>
      </c>
      <c r="F77" s="23">
        <v>36</v>
      </c>
    </row>
    <row r="78" spans="1:10" s="3" customFormat="1" ht="15.75" x14ac:dyDescent="0.25">
      <c r="A78" s="21"/>
      <c r="B78" s="21">
        <v>52</v>
      </c>
      <c r="C78" s="21">
        <v>0</v>
      </c>
      <c r="D78" s="22" t="s">
        <v>772</v>
      </c>
      <c r="E78" s="22" t="s">
        <v>669</v>
      </c>
      <c r="F78" s="23">
        <v>36</v>
      </c>
    </row>
    <row r="79" spans="1:10" s="3" customFormat="1" ht="15.75" x14ac:dyDescent="0.25">
      <c r="A79" s="21"/>
      <c r="B79" s="21">
        <v>53</v>
      </c>
      <c r="C79" s="21">
        <v>0</v>
      </c>
      <c r="D79" s="22" t="s">
        <v>525</v>
      </c>
      <c r="E79" s="22" t="s">
        <v>670</v>
      </c>
      <c r="F79" s="23">
        <v>11</v>
      </c>
    </row>
    <row r="80" spans="1:10" s="3" customFormat="1" ht="15.75" x14ac:dyDescent="0.25">
      <c r="A80" s="21"/>
      <c r="B80" s="21">
        <v>54</v>
      </c>
      <c r="C80" s="21">
        <v>0</v>
      </c>
      <c r="D80" s="22" t="s">
        <v>774</v>
      </c>
      <c r="E80" s="22" t="s">
        <v>671</v>
      </c>
      <c r="F80" s="23">
        <v>28</v>
      </c>
    </row>
    <row r="81" spans="1:6" s="3" customFormat="1" ht="15.75" x14ac:dyDescent="0.25">
      <c r="A81" s="21"/>
      <c r="B81" s="21">
        <v>55</v>
      </c>
      <c r="C81" s="21">
        <v>0</v>
      </c>
      <c r="D81" s="22" t="s">
        <v>773</v>
      </c>
      <c r="E81" s="22" t="s">
        <v>672</v>
      </c>
      <c r="F81" s="23">
        <v>13</v>
      </c>
    </row>
    <row r="82" spans="1:6" s="3" customFormat="1" ht="15.75" x14ac:dyDescent="0.25">
      <c r="A82" s="21"/>
      <c r="B82" s="21"/>
      <c r="C82" s="21"/>
      <c r="D82" s="22"/>
      <c r="E82" s="22"/>
      <c r="F82" s="23"/>
    </row>
    <row r="83" spans="1:6" s="3" customFormat="1" ht="15.75" x14ac:dyDescent="0.25">
      <c r="A83" s="21"/>
      <c r="B83" s="21"/>
      <c r="C83" s="21"/>
      <c r="D83" s="22"/>
      <c r="E83" s="22"/>
      <c r="F83" s="23"/>
    </row>
    <row r="84" spans="1:6" s="4" customFormat="1" ht="18.75" x14ac:dyDescent="0.3">
      <c r="A84" s="17">
        <v>7</v>
      </c>
      <c r="B84" s="17"/>
      <c r="C84" s="17"/>
      <c r="D84" s="19" t="s">
        <v>83</v>
      </c>
      <c r="E84" s="19" t="s">
        <v>281</v>
      </c>
      <c r="F84" s="20">
        <f>SUM(F85,F86,F90,F91,F92,F93,F99,F100,F101)</f>
        <v>448</v>
      </c>
    </row>
    <row r="85" spans="1:6" s="3" customFormat="1" ht="31.5" x14ac:dyDescent="0.25">
      <c r="A85" s="21"/>
      <c r="B85" s="21">
        <v>60</v>
      </c>
      <c r="C85" s="21">
        <v>0</v>
      </c>
      <c r="D85" s="22" t="s">
        <v>775</v>
      </c>
      <c r="E85" s="22" t="s">
        <v>673</v>
      </c>
      <c r="F85" s="23">
        <v>18</v>
      </c>
    </row>
    <row r="86" spans="1:6" s="3" customFormat="1" ht="15.75" x14ac:dyDescent="0.25">
      <c r="A86" s="21"/>
      <c r="B86" s="21">
        <v>61</v>
      </c>
      <c r="C86" s="21"/>
      <c r="D86" s="22" t="s">
        <v>776</v>
      </c>
      <c r="E86" s="22" t="s">
        <v>674</v>
      </c>
      <c r="F86" s="23">
        <f>SUM(F87:F89)</f>
        <v>28</v>
      </c>
    </row>
    <row r="87" spans="1:6" x14ac:dyDescent="0.25">
      <c r="A87" s="10"/>
      <c r="B87" s="10"/>
      <c r="C87" s="10">
        <v>0</v>
      </c>
      <c r="D87" s="11" t="s">
        <v>776</v>
      </c>
      <c r="E87" s="11" t="s">
        <v>674</v>
      </c>
      <c r="F87" s="12">
        <v>2</v>
      </c>
    </row>
    <row r="88" spans="1:6" x14ac:dyDescent="0.25">
      <c r="A88" s="10"/>
      <c r="B88" s="10"/>
      <c r="C88" s="10">
        <v>1</v>
      </c>
      <c r="D88" s="11" t="s">
        <v>824</v>
      </c>
      <c r="E88" s="11" t="s">
        <v>675</v>
      </c>
      <c r="F88" s="12">
        <v>20</v>
      </c>
    </row>
    <row r="89" spans="1:6" x14ac:dyDescent="0.25">
      <c r="A89" s="10"/>
      <c r="B89" s="10"/>
      <c r="C89" s="10">
        <v>2</v>
      </c>
      <c r="D89" s="11" t="s">
        <v>189</v>
      </c>
      <c r="E89" s="11" t="s">
        <v>308</v>
      </c>
      <c r="F89" s="12">
        <v>6</v>
      </c>
    </row>
    <row r="90" spans="1:6" s="3" customFormat="1" ht="15.75" x14ac:dyDescent="0.25">
      <c r="A90" s="21"/>
      <c r="B90" s="21">
        <v>62</v>
      </c>
      <c r="C90" s="21">
        <v>0</v>
      </c>
      <c r="D90" s="22" t="s">
        <v>93</v>
      </c>
      <c r="E90" s="22" t="s">
        <v>676</v>
      </c>
      <c r="F90" s="23">
        <v>16</v>
      </c>
    </row>
    <row r="91" spans="1:6" s="3" customFormat="1" ht="15.75" x14ac:dyDescent="0.25">
      <c r="A91" s="21"/>
      <c r="B91" s="21">
        <v>63</v>
      </c>
      <c r="C91" s="21">
        <v>0</v>
      </c>
      <c r="D91" s="22" t="s">
        <v>777</v>
      </c>
      <c r="E91" s="22" t="s">
        <v>677</v>
      </c>
      <c r="F91" s="23">
        <v>74</v>
      </c>
    </row>
    <row r="92" spans="1:6" s="3" customFormat="1" ht="15.75" x14ac:dyDescent="0.25">
      <c r="A92" s="21"/>
      <c r="B92" s="21">
        <v>64</v>
      </c>
      <c r="C92" s="21">
        <v>0</v>
      </c>
      <c r="D92" s="22" t="s">
        <v>778</v>
      </c>
      <c r="E92" s="22" t="s">
        <v>678</v>
      </c>
      <c r="F92" s="23">
        <v>32</v>
      </c>
    </row>
    <row r="93" spans="1:6" s="3" customFormat="1" ht="15.75" x14ac:dyDescent="0.25">
      <c r="A93" s="21"/>
      <c r="B93" s="21">
        <v>65</v>
      </c>
      <c r="C93" s="21"/>
      <c r="D93" s="22" t="s">
        <v>779</v>
      </c>
      <c r="E93" s="22" t="s">
        <v>679</v>
      </c>
      <c r="F93" s="23">
        <f>SUM(F94:F98)</f>
        <v>80</v>
      </c>
    </row>
    <row r="94" spans="1:6" x14ac:dyDescent="0.25">
      <c r="A94" s="10"/>
      <c r="B94" s="10"/>
      <c r="C94" s="10">
        <v>0</v>
      </c>
      <c r="D94" s="11" t="s">
        <v>779</v>
      </c>
      <c r="E94" s="11" t="s">
        <v>679</v>
      </c>
      <c r="F94" s="12">
        <v>11</v>
      </c>
    </row>
    <row r="95" spans="1:6" x14ac:dyDescent="0.25">
      <c r="A95" s="10"/>
      <c r="B95" s="10"/>
      <c r="C95" s="10">
        <v>1</v>
      </c>
      <c r="D95" s="11" t="s">
        <v>825</v>
      </c>
      <c r="E95" s="11" t="s">
        <v>780</v>
      </c>
      <c r="F95" s="12">
        <v>6</v>
      </c>
    </row>
    <row r="96" spans="1:6" x14ac:dyDescent="0.25">
      <c r="A96" s="10"/>
      <c r="B96" s="10"/>
      <c r="C96" s="10">
        <v>2</v>
      </c>
      <c r="D96" s="11" t="s">
        <v>102</v>
      </c>
      <c r="E96" s="11" t="s">
        <v>680</v>
      </c>
      <c r="F96" s="12">
        <v>45</v>
      </c>
    </row>
    <row r="97" spans="1:10" x14ac:dyDescent="0.25">
      <c r="A97" s="10"/>
      <c r="B97" s="10"/>
      <c r="C97" s="10">
        <v>3</v>
      </c>
      <c r="D97" s="11" t="s">
        <v>477</v>
      </c>
      <c r="E97" s="11" t="s">
        <v>681</v>
      </c>
      <c r="F97" s="12">
        <v>10</v>
      </c>
    </row>
    <row r="98" spans="1:10" x14ac:dyDescent="0.25">
      <c r="A98" s="10"/>
      <c r="B98" s="10"/>
      <c r="C98" s="10">
        <v>4</v>
      </c>
      <c r="D98" s="11" t="s">
        <v>781</v>
      </c>
      <c r="E98" s="11" t="s">
        <v>623</v>
      </c>
      <c r="F98" s="12">
        <v>8</v>
      </c>
    </row>
    <row r="99" spans="1:10" s="3" customFormat="1" ht="31.5" x14ac:dyDescent="0.25">
      <c r="A99" s="21"/>
      <c r="B99" s="21">
        <v>66</v>
      </c>
      <c r="C99" s="21">
        <v>0</v>
      </c>
      <c r="D99" s="22" t="s">
        <v>400</v>
      </c>
      <c r="E99" s="22" t="s">
        <v>291</v>
      </c>
      <c r="F99" s="23">
        <v>99</v>
      </c>
    </row>
    <row r="100" spans="1:10" s="3" customFormat="1" ht="15.75" x14ac:dyDescent="0.25">
      <c r="A100" s="21"/>
      <c r="B100" s="21">
        <v>67</v>
      </c>
      <c r="C100" s="21">
        <v>0</v>
      </c>
      <c r="D100" s="22" t="s">
        <v>617</v>
      </c>
      <c r="E100" s="22" t="s">
        <v>616</v>
      </c>
      <c r="F100" s="23">
        <v>24</v>
      </c>
    </row>
    <row r="101" spans="1:10" s="3" customFormat="1" ht="31.5" x14ac:dyDescent="0.25">
      <c r="A101" s="21"/>
      <c r="B101" s="21">
        <v>68</v>
      </c>
      <c r="C101" s="21">
        <v>0</v>
      </c>
      <c r="D101" s="22" t="s">
        <v>782</v>
      </c>
      <c r="E101" s="22" t="s">
        <v>682</v>
      </c>
      <c r="F101" s="23">
        <v>77</v>
      </c>
    </row>
    <row r="102" spans="1:10" ht="15.75" x14ac:dyDescent="0.25">
      <c r="A102" s="21"/>
      <c r="B102" s="21"/>
      <c r="C102" s="21"/>
      <c r="D102" s="22"/>
      <c r="E102" s="22"/>
      <c r="F102" s="23"/>
      <c r="G102" s="3"/>
      <c r="H102" s="3"/>
      <c r="I102" s="3"/>
      <c r="J102" s="3"/>
    </row>
    <row r="103" spans="1:10" ht="15.75" x14ac:dyDescent="0.25">
      <c r="A103" s="21"/>
      <c r="B103" s="21"/>
      <c r="C103" s="21"/>
      <c r="D103" s="22"/>
      <c r="E103" s="22"/>
      <c r="F103" s="23"/>
      <c r="G103" s="3"/>
      <c r="H103" s="3"/>
      <c r="I103" s="3"/>
      <c r="J103" s="3"/>
    </row>
    <row r="104" spans="1:10" s="4" customFormat="1" ht="18.75" x14ac:dyDescent="0.3">
      <c r="A104" s="17">
        <v>8</v>
      </c>
      <c r="B104" s="17"/>
      <c r="C104" s="17"/>
      <c r="D104" s="19" t="s">
        <v>783</v>
      </c>
      <c r="E104" s="19" t="s">
        <v>683</v>
      </c>
      <c r="F104" s="20">
        <f>SUM(F105,F106,F107,F120,F126,F127,F128,F131,F132)</f>
        <v>583</v>
      </c>
    </row>
    <row r="105" spans="1:10" s="3" customFormat="1" ht="15.75" x14ac:dyDescent="0.25">
      <c r="A105" s="21"/>
      <c r="B105" s="21">
        <v>70</v>
      </c>
      <c r="C105" s="21">
        <v>0</v>
      </c>
      <c r="D105" s="22" t="s">
        <v>784</v>
      </c>
      <c r="E105" s="22" t="s">
        <v>684</v>
      </c>
      <c r="F105" s="23">
        <v>28</v>
      </c>
    </row>
    <row r="106" spans="1:10" s="3" customFormat="1" ht="15.75" x14ac:dyDescent="0.25">
      <c r="A106" s="21"/>
      <c r="B106" s="21">
        <v>71</v>
      </c>
      <c r="C106" s="21">
        <v>0</v>
      </c>
      <c r="D106" s="22" t="s">
        <v>125</v>
      </c>
      <c r="E106" s="22" t="s">
        <v>316</v>
      </c>
      <c r="F106" s="23">
        <v>32</v>
      </c>
    </row>
    <row r="107" spans="1:10" s="3" customFormat="1" ht="15.75" x14ac:dyDescent="0.25">
      <c r="A107" s="21"/>
      <c r="B107" s="21">
        <v>72</v>
      </c>
      <c r="C107" s="21">
        <v>0</v>
      </c>
      <c r="D107" s="22" t="s">
        <v>104</v>
      </c>
      <c r="E107" s="22" t="s">
        <v>297</v>
      </c>
      <c r="F107" s="23">
        <f>SUM(F108:F119)</f>
        <v>268</v>
      </c>
    </row>
    <row r="108" spans="1:10" x14ac:dyDescent="0.25">
      <c r="A108" s="10"/>
      <c r="B108" s="10"/>
      <c r="C108" s="10">
        <v>1</v>
      </c>
      <c r="D108" s="11" t="s">
        <v>157</v>
      </c>
      <c r="E108" s="11" t="s">
        <v>667</v>
      </c>
      <c r="F108" s="12">
        <v>19</v>
      </c>
    </row>
    <row r="109" spans="1:10" x14ac:dyDescent="0.25">
      <c r="A109" s="10"/>
      <c r="B109" s="10"/>
      <c r="C109" s="10">
        <v>2</v>
      </c>
      <c r="D109" s="11" t="s">
        <v>106</v>
      </c>
      <c r="E109" s="11" t="s">
        <v>690</v>
      </c>
      <c r="F109" s="12">
        <v>47</v>
      </c>
    </row>
    <row r="110" spans="1:10" x14ac:dyDescent="0.25">
      <c r="A110" s="10"/>
      <c r="B110" s="10"/>
      <c r="C110" s="10">
        <v>3</v>
      </c>
      <c r="D110" s="11" t="s">
        <v>785</v>
      </c>
      <c r="E110" s="11" t="s">
        <v>691</v>
      </c>
      <c r="F110" s="12">
        <v>18</v>
      </c>
    </row>
    <row r="111" spans="1:10" x14ac:dyDescent="0.25">
      <c r="A111" s="10"/>
      <c r="B111" s="10"/>
      <c r="C111" s="10">
        <v>4</v>
      </c>
      <c r="D111" s="11" t="s">
        <v>110</v>
      </c>
      <c r="E111" s="11" t="s">
        <v>303</v>
      </c>
      <c r="F111" s="12">
        <v>15</v>
      </c>
    </row>
    <row r="112" spans="1:10" x14ac:dyDescent="0.25">
      <c r="A112" s="10"/>
      <c r="B112" s="10"/>
      <c r="C112" s="10">
        <v>5</v>
      </c>
      <c r="D112" s="11" t="s">
        <v>786</v>
      </c>
      <c r="E112" s="11" t="s">
        <v>685</v>
      </c>
      <c r="F112" s="12">
        <v>8</v>
      </c>
    </row>
    <row r="113" spans="1:10" ht="30" x14ac:dyDescent="0.25">
      <c r="A113" s="10"/>
      <c r="B113" s="10"/>
      <c r="C113" s="10">
        <v>6</v>
      </c>
      <c r="D113" s="11" t="s">
        <v>575</v>
      </c>
      <c r="E113" s="11" t="s">
        <v>737</v>
      </c>
      <c r="F113" s="12">
        <v>36</v>
      </c>
    </row>
    <row r="114" spans="1:10" x14ac:dyDescent="0.25">
      <c r="A114" s="10"/>
      <c r="B114" s="10"/>
      <c r="C114" s="10">
        <v>7</v>
      </c>
      <c r="D114" s="11" t="s">
        <v>113</v>
      </c>
      <c r="E114" s="11" t="s">
        <v>686</v>
      </c>
      <c r="F114" s="12">
        <v>39</v>
      </c>
    </row>
    <row r="115" spans="1:10" x14ac:dyDescent="0.25">
      <c r="A115" s="10"/>
      <c r="B115" s="10"/>
      <c r="C115" s="10">
        <v>8</v>
      </c>
      <c r="D115" s="11" t="s">
        <v>118</v>
      </c>
      <c r="E115" s="11" t="s">
        <v>692</v>
      </c>
      <c r="F115" s="12">
        <v>6</v>
      </c>
    </row>
    <row r="116" spans="1:10" x14ac:dyDescent="0.25">
      <c r="A116" s="10"/>
      <c r="B116" s="10"/>
      <c r="C116" s="10">
        <v>9</v>
      </c>
      <c r="D116" s="11" t="s">
        <v>787</v>
      </c>
      <c r="E116" s="11" t="s">
        <v>693</v>
      </c>
      <c r="F116" s="12">
        <v>23</v>
      </c>
    </row>
    <row r="117" spans="1:10" x14ac:dyDescent="0.25">
      <c r="A117" s="10"/>
      <c r="B117" s="10"/>
      <c r="C117" s="10">
        <v>10</v>
      </c>
      <c r="D117" s="11" t="s">
        <v>116</v>
      </c>
      <c r="E117" s="11" t="s">
        <v>687</v>
      </c>
      <c r="F117" s="12">
        <v>47</v>
      </c>
    </row>
    <row r="118" spans="1:10" x14ac:dyDescent="0.25">
      <c r="A118" s="10"/>
      <c r="B118" s="10"/>
      <c r="C118" s="10">
        <v>11</v>
      </c>
      <c r="D118" s="11" t="s">
        <v>109</v>
      </c>
      <c r="E118" s="11" t="s">
        <v>688</v>
      </c>
      <c r="F118" s="12">
        <v>6</v>
      </c>
    </row>
    <row r="119" spans="1:10" x14ac:dyDescent="0.25">
      <c r="A119" s="10"/>
      <c r="B119" s="10"/>
      <c r="C119" s="10">
        <v>12</v>
      </c>
      <c r="D119" s="11" t="s">
        <v>788</v>
      </c>
      <c r="E119" s="11" t="s">
        <v>689</v>
      </c>
      <c r="F119" s="12">
        <v>4</v>
      </c>
    </row>
    <row r="120" spans="1:10" s="3" customFormat="1" ht="15.75" x14ac:dyDescent="0.25">
      <c r="A120" s="21"/>
      <c r="B120" s="21">
        <v>73</v>
      </c>
      <c r="C120" s="21"/>
      <c r="D120" s="22" t="s">
        <v>126</v>
      </c>
      <c r="E120" s="22" t="s">
        <v>319</v>
      </c>
      <c r="F120" s="23">
        <f>SUM(F121:F125)</f>
        <v>105</v>
      </c>
    </row>
    <row r="121" spans="1:10" s="29" customFormat="1" ht="15.75" x14ac:dyDescent="0.25">
      <c r="A121" s="25"/>
      <c r="B121" s="25"/>
      <c r="C121" s="25">
        <v>0</v>
      </c>
      <c r="D121" s="26" t="s">
        <v>126</v>
      </c>
      <c r="E121" s="26" t="s">
        <v>319</v>
      </c>
      <c r="F121" s="27">
        <v>1</v>
      </c>
    </row>
    <row r="122" spans="1:10" x14ac:dyDescent="0.25">
      <c r="A122" s="10"/>
      <c r="B122" s="10"/>
      <c r="C122" s="10">
        <v>1</v>
      </c>
      <c r="D122" s="11" t="s">
        <v>157</v>
      </c>
      <c r="E122" s="11" t="s">
        <v>667</v>
      </c>
      <c r="F122" s="12">
        <v>56</v>
      </c>
    </row>
    <row r="123" spans="1:10" x14ac:dyDescent="0.25">
      <c r="A123" s="10"/>
      <c r="B123" s="10"/>
      <c r="C123" s="10">
        <v>2</v>
      </c>
      <c r="D123" s="11" t="s">
        <v>429</v>
      </c>
      <c r="E123" s="11" t="s">
        <v>430</v>
      </c>
      <c r="F123" s="12">
        <v>8</v>
      </c>
    </row>
    <row r="124" spans="1:10" x14ac:dyDescent="0.25">
      <c r="A124" s="10"/>
      <c r="B124" s="10"/>
      <c r="C124" s="10">
        <v>3</v>
      </c>
      <c r="D124" s="11" t="s">
        <v>201</v>
      </c>
      <c r="E124" s="11" t="s">
        <v>321</v>
      </c>
      <c r="F124" s="12">
        <v>6</v>
      </c>
    </row>
    <row r="125" spans="1:10" x14ac:dyDescent="0.25">
      <c r="A125" s="10"/>
      <c r="B125" s="10"/>
      <c r="C125" s="10">
        <v>4</v>
      </c>
      <c r="D125" s="11" t="s">
        <v>789</v>
      </c>
      <c r="E125" s="11" t="s">
        <v>610</v>
      </c>
      <c r="F125" s="12">
        <v>34</v>
      </c>
    </row>
    <row r="126" spans="1:10" s="3" customFormat="1" ht="15.75" x14ac:dyDescent="0.25">
      <c r="A126" s="21"/>
      <c r="B126" s="21">
        <v>74</v>
      </c>
      <c r="C126" s="21">
        <v>0</v>
      </c>
      <c r="D126" s="22" t="s">
        <v>128</v>
      </c>
      <c r="E126" s="22" t="s">
        <v>128</v>
      </c>
      <c r="F126" s="23">
        <v>71</v>
      </c>
    </row>
    <row r="127" spans="1:10" s="32" customFormat="1" ht="15.75" x14ac:dyDescent="0.25">
      <c r="A127" s="21"/>
      <c r="B127" s="21">
        <v>75</v>
      </c>
      <c r="C127" s="21">
        <v>0</v>
      </c>
      <c r="D127" s="22" t="s">
        <v>129</v>
      </c>
      <c r="E127" s="22" t="s">
        <v>322</v>
      </c>
      <c r="F127" s="23">
        <v>28</v>
      </c>
      <c r="G127" s="3"/>
      <c r="H127" s="3"/>
      <c r="I127" s="3"/>
      <c r="J127" s="3"/>
    </row>
    <row r="128" spans="1:10" s="3" customFormat="1" ht="15.75" x14ac:dyDescent="0.25">
      <c r="A128" s="21"/>
      <c r="B128" s="21">
        <v>76</v>
      </c>
      <c r="C128" s="21"/>
      <c r="D128" s="22" t="s">
        <v>131</v>
      </c>
      <c r="E128" s="22" t="s">
        <v>131</v>
      </c>
      <c r="F128" s="23">
        <f>SUM(F129:F130)</f>
        <v>27</v>
      </c>
    </row>
    <row r="129" spans="1:10" s="3" customFormat="1" ht="15.75" x14ac:dyDescent="0.25">
      <c r="A129" s="10"/>
      <c r="B129" s="10"/>
      <c r="C129" s="10">
        <v>0</v>
      </c>
      <c r="D129" s="11" t="s">
        <v>131</v>
      </c>
      <c r="E129" s="11" t="s">
        <v>131</v>
      </c>
      <c r="F129" s="12">
        <v>22</v>
      </c>
      <c r="G129"/>
      <c r="H129"/>
      <c r="I129"/>
      <c r="J129"/>
    </row>
    <row r="130" spans="1:10" x14ac:dyDescent="0.25">
      <c r="A130" s="10"/>
      <c r="B130" s="10"/>
      <c r="C130" s="10">
        <v>1</v>
      </c>
      <c r="D130" s="11" t="s">
        <v>132</v>
      </c>
      <c r="E130" s="11" t="s">
        <v>323</v>
      </c>
      <c r="F130" s="12">
        <v>5</v>
      </c>
    </row>
    <row r="131" spans="1:10" s="3" customFormat="1" ht="15.75" x14ac:dyDescent="0.25">
      <c r="A131" s="21"/>
      <c r="B131" s="21">
        <v>77</v>
      </c>
      <c r="C131" s="21">
        <v>0</v>
      </c>
      <c r="D131" s="22" t="s">
        <v>133</v>
      </c>
      <c r="E131" s="22" t="s">
        <v>133</v>
      </c>
      <c r="F131" s="23">
        <v>14</v>
      </c>
    </row>
    <row r="132" spans="1:10" s="3" customFormat="1" ht="15.75" x14ac:dyDescent="0.25">
      <c r="A132" s="21"/>
      <c r="B132" s="21">
        <v>78</v>
      </c>
      <c r="C132" s="21">
        <v>0</v>
      </c>
      <c r="D132" s="22" t="s">
        <v>790</v>
      </c>
      <c r="E132" s="22" t="s">
        <v>694</v>
      </c>
      <c r="F132" s="23">
        <v>10</v>
      </c>
    </row>
    <row r="133" spans="1:10" s="3" customFormat="1" ht="15.75" x14ac:dyDescent="0.25">
      <c r="A133" s="10"/>
      <c r="B133" s="10"/>
      <c r="C133" s="10"/>
      <c r="D133" s="11"/>
      <c r="E133" s="11"/>
      <c r="F133" s="12"/>
      <c r="G133"/>
      <c r="H133"/>
      <c r="I133"/>
      <c r="J133"/>
    </row>
    <row r="134" spans="1:10" x14ac:dyDescent="0.25">
      <c r="A134" s="10"/>
      <c r="B134" s="10"/>
      <c r="C134" s="10"/>
      <c r="D134" s="11"/>
      <c r="E134" s="11"/>
      <c r="F134" s="12"/>
    </row>
    <row r="135" spans="1:10" s="4" customFormat="1" ht="37.5" x14ac:dyDescent="0.3">
      <c r="A135" s="17">
        <v>9</v>
      </c>
      <c r="B135" s="17"/>
      <c r="C135" s="17"/>
      <c r="D135" s="19" t="s">
        <v>791</v>
      </c>
      <c r="E135" s="19" t="s">
        <v>698</v>
      </c>
      <c r="F135" s="20">
        <f>SUM(F136,F137,F141,F145,F149)</f>
        <v>327</v>
      </c>
    </row>
    <row r="136" spans="1:10" ht="15.75" x14ac:dyDescent="0.25">
      <c r="A136" s="21"/>
      <c r="B136" s="21">
        <v>80</v>
      </c>
      <c r="C136" s="21">
        <v>0</v>
      </c>
      <c r="D136" s="22" t="s">
        <v>792</v>
      </c>
      <c r="E136" s="22" t="s">
        <v>606</v>
      </c>
      <c r="F136" s="23">
        <v>35</v>
      </c>
      <c r="G136" s="3"/>
      <c r="H136" s="3"/>
      <c r="I136" s="3"/>
      <c r="J136" s="3"/>
    </row>
    <row r="137" spans="1:10" ht="15.75" x14ac:dyDescent="0.25">
      <c r="A137" s="21"/>
      <c r="B137" s="21">
        <v>81</v>
      </c>
      <c r="C137" s="21"/>
      <c r="D137" s="22" t="s">
        <v>137</v>
      </c>
      <c r="E137" s="22" t="s">
        <v>327</v>
      </c>
      <c r="F137" s="23">
        <f>SUM(F138:F140)</f>
        <v>73</v>
      </c>
      <c r="G137" s="3"/>
      <c r="H137" s="3"/>
      <c r="I137" s="3"/>
      <c r="J137" s="3"/>
    </row>
    <row r="138" spans="1:10" x14ac:dyDescent="0.25">
      <c r="A138" s="10"/>
      <c r="B138" s="10"/>
      <c r="C138" s="10">
        <v>0</v>
      </c>
      <c r="D138" s="11" t="s">
        <v>137</v>
      </c>
      <c r="E138" s="11" t="s">
        <v>327</v>
      </c>
      <c r="F138" s="12">
        <v>7</v>
      </c>
    </row>
    <row r="139" spans="1:10" x14ac:dyDescent="0.25">
      <c r="A139" s="10"/>
      <c r="B139" s="10"/>
      <c r="C139" s="10">
        <v>1</v>
      </c>
      <c r="D139" s="11" t="s">
        <v>793</v>
      </c>
      <c r="E139" s="11" t="s">
        <v>695</v>
      </c>
      <c r="F139" s="12">
        <v>25</v>
      </c>
    </row>
    <row r="140" spans="1:10" x14ac:dyDescent="0.25">
      <c r="A140" s="10"/>
      <c r="B140" s="10"/>
      <c r="C140" s="10">
        <v>2</v>
      </c>
      <c r="D140" s="11" t="s">
        <v>794</v>
      </c>
      <c r="E140" s="11" t="s">
        <v>696</v>
      </c>
      <c r="F140" s="12">
        <v>41</v>
      </c>
    </row>
    <row r="141" spans="1:10" s="3" customFormat="1" ht="15.75" x14ac:dyDescent="0.25">
      <c r="A141" s="21"/>
      <c r="B141" s="21">
        <v>82</v>
      </c>
      <c r="C141" s="21"/>
      <c r="D141" s="22" t="s">
        <v>138</v>
      </c>
      <c r="E141" s="22" t="s">
        <v>328</v>
      </c>
      <c r="F141" s="23">
        <f>SUM(F142:F144)</f>
        <v>104</v>
      </c>
    </row>
    <row r="142" spans="1:10" x14ac:dyDescent="0.25">
      <c r="A142" s="10"/>
      <c r="B142" s="10"/>
      <c r="C142" s="10">
        <v>0</v>
      </c>
      <c r="D142" s="11" t="s">
        <v>138</v>
      </c>
      <c r="E142" s="11" t="s">
        <v>328</v>
      </c>
      <c r="F142" s="12">
        <v>77</v>
      </c>
    </row>
    <row r="143" spans="1:10" x14ac:dyDescent="0.25">
      <c r="A143" s="10"/>
      <c r="B143" s="10"/>
      <c r="C143" s="10">
        <v>1</v>
      </c>
      <c r="D143" s="11" t="s">
        <v>608</v>
      </c>
      <c r="E143" s="11" t="s">
        <v>697</v>
      </c>
      <c r="F143" s="12">
        <v>25</v>
      </c>
    </row>
    <row r="144" spans="1:10" x14ac:dyDescent="0.25">
      <c r="A144" s="10"/>
      <c r="B144" s="10"/>
      <c r="C144" s="10">
        <v>2</v>
      </c>
      <c r="D144" s="11" t="s">
        <v>795</v>
      </c>
      <c r="E144" s="11" t="s">
        <v>887</v>
      </c>
      <c r="F144" s="12">
        <v>2</v>
      </c>
    </row>
    <row r="145" spans="1:10" s="3" customFormat="1" ht="15.75" x14ac:dyDescent="0.25">
      <c r="A145" s="21"/>
      <c r="B145" s="21">
        <v>83</v>
      </c>
      <c r="C145" s="21"/>
      <c r="D145" s="22" t="s">
        <v>139</v>
      </c>
      <c r="E145" s="22" t="s">
        <v>331</v>
      </c>
      <c r="F145" s="23">
        <f>SUM(F146:F148)</f>
        <v>101</v>
      </c>
    </row>
    <row r="146" spans="1:10" x14ac:dyDescent="0.25">
      <c r="A146" s="10"/>
      <c r="B146" s="10"/>
      <c r="C146" s="10">
        <v>0</v>
      </c>
      <c r="D146" s="11" t="s">
        <v>139</v>
      </c>
      <c r="E146" s="11" t="s">
        <v>331</v>
      </c>
      <c r="F146" s="12">
        <v>67</v>
      </c>
    </row>
    <row r="147" spans="1:10" x14ac:dyDescent="0.25">
      <c r="A147" s="10"/>
      <c r="B147" s="10"/>
      <c r="C147" s="10">
        <v>1</v>
      </c>
      <c r="D147" s="11" t="s">
        <v>140</v>
      </c>
      <c r="E147" s="11" t="s">
        <v>333</v>
      </c>
      <c r="F147" s="12">
        <v>22</v>
      </c>
    </row>
    <row r="148" spans="1:10" s="31" customFormat="1" x14ac:dyDescent="0.25">
      <c r="A148" s="10"/>
      <c r="B148" s="10"/>
      <c r="C148" s="10">
        <v>2</v>
      </c>
      <c r="D148" s="11" t="s">
        <v>143</v>
      </c>
      <c r="E148" s="11" t="s">
        <v>336</v>
      </c>
      <c r="F148" s="12">
        <v>12</v>
      </c>
      <c r="G148"/>
      <c r="H148"/>
      <c r="I148"/>
      <c r="J148"/>
    </row>
    <row r="149" spans="1:10" s="3" customFormat="1" ht="15.75" x14ac:dyDescent="0.25">
      <c r="A149" s="21"/>
      <c r="B149" s="21">
        <v>84</v>
      </c>
      <c r="C149" s="21">
        <v>0</v>
      </c>
      <c r="D149" s="22" t="s">
        <v>796</v>
      </c>
      <c r="E149" s="22" t="s">
        <v>699</v>
      </c>
      <c r="F149" s="23">
        <v>14</v>
      </c>
    </row>
    <row r="150" spans="1:10" s="3" customFormat="1" ht="15.75" x14ac:dyDescent="0.25">
      <c r="A150" s="21"/>
      <c r="B150" s="21"/>
      <c r="C150" s="21"/>
      <c r="D150" s="22"/>
      <c r="E150" s="22"/>
      <c r="F150" s="23"/>
    </row>
    <row r="151" spans="1:10" s="3" customFormat="1" ht="15.75" x14ac:dyDescent="0.25">
      <c r="A151" s="10"/>
      <c r="B151" s="10"/>
      <c r="C151" s="10"/>
      <c r="D151" s="11"/>
      <c r="E151" s="11"/>
      <c r="F151" s="12"/>
      <c r="G151"/>
      <c r="H151"/>
      <c r="I151"/>
      <c r="J151"/>
    </row>
    <row r="152" spans="1:10" s="4" customFormat="1" ht="18.75" x14ac:dyDescent="0.3">
      <c r="A152" s="17">
        <v>10</v>
      </c>
      <c r="B152" s="17"/>
      <c r="C152" s="17"/>
      <c r="D152" s="19" t="s">
        <v>145</v>
      </c>
      <c r="E152" s="19" t="s">
        <v>339</v>
      </c>
      <c r="F152" s="20">
        <f>SUM(F153,F154,F157,F160:F165)</f>
        <v>235</v>
      </c>
    </row>
    <row r="153" spans="1:10" s="3" customFormat="1" ht="15.75" x14ac:dyDescent="0.25">
      <c r="A153" s="21"/>
      <c r="B153" s="21">
        <v>90</v>
      </c>
      <c r="C153" s="21">
        <v>0</v>
      </c>
      <c r="D153" s="22" t="s">
        <v>157</v>
      </c>
      <c r="E153" s="22" t="s">
        <v>667</v>
      </c>
      <c r="F153" s="23">
        <v>5</v>
      </c>
    </row>
    <row r="154" spans="1:10" ht="31.5" x14ac:dyDescent="0.25">
      <c r="A154" s="21"/>
      <c r="B154" s="21">
        <v>91</v>
      </c>
      <c r="C154" s="21"/>
      <c r="D154" s="22" t="s">
        <v>797</v>
      </c>
      <c r="E154" s="22" t="s">
        <v>700</v>
      </c>
      <c r="F154" s="23">
        <f>SUM(F155:F156)</f>
        <v>57</v>
      </c>
      <c r="G154" s="3"/>
      <c r="H154" s="3"/>
      <c r="I154" s="3"/>
      <c r="J154" s="3"/>
    </row>
    <row r="155" spans="1:10" ht="30" x14ac:dyDescent="0.25">
      <c r="A155" s="10"/>
      <c r="B155" s="10"/>
      <c r="C155" s="10">
        <v>0</v>
      </c>
      <c r="D155" s="11" t="s">
        <v>797</v>
      </c>
      <c r="E155" s="11" t="s">
        <v>700</v>
      </c>
      <c r="F155" s="12">
        <v>38</v>
      </c>
    </row>
    <row r="156" spans="1:10" x14ac:dyDescent="0.25">
      <c r="A156" s="10"/>
      <c r="B156" s="10"/>
      <c r="C156" s="10">
        <v>1</v>
      </c>
      <c r="D156" s="11" t="s">
        <v>58</v>
      </c>
      <c r="E156" s="11" t="s">
        <v>396</v>
      </c>
      <c r="F156" s="12">
        <v>19</v>
      </c>
    </row>
    <row r="157" spans="1:10" ht="31.5" x14ac:dyDescent="0.25">
      <c r="A157" s="21"/>
      <c r="B157" s="21">
        <v>92</v>
      </c>
      <c r="C157" s="21"/>
      <c r="D157" s="22" t="s">
        <v>798</v>
      </c>
      <c r="E157" s="22" t="s">
        <v>701</v>
      </c>
      <c r="F157" s="23">
        <f>SUM(F158:F159)</f>
        <v>19</v>
      </c>
      <c r="G157" s="3"/>
      <c r="H157" s="3"/>
      <c r="I157" s="3"/>
      <c r="J157" s="3"/>
    </row>
    <row r="158" spans="1:10" ht="30" x14ac:dyDescent="0.25">
      <c r="A158" s="10"/>
      <c r="B158" s="10"/>
      <c r="C158" s="10">
        <v>0</v>
      </c>
      <c r="D158" s="11" t="s">
        <v>148</v>
      </c>
      <c r="E158" s="11" t="s">
        <v>701</v>
      </c>
      <c r="F158" s="12">
        <v>10</v>
      </c>
    </row>
    <row r="159" spans="1:10" x14ac:dyDescent="0.25">
      <c r="A159" s="10"/>
      <c r="B159" s="10"/>
      <c r="C159" s="10">
        <v>1</v>
      </c>
      <c r="D159" s="11" t="s">
        <v>149</v>
      </c>
      <c r="E159" s="11" t="s">
        <v>341</v>
      </c>
      <c r="F159" s="12">
        <v>9</v>
      </c>
    </row>
    <row r="160" spans="1:10" s="32" customFormat="1" ht="15.75" x14ac:dyDescent="0.25">
      <c r="A160" s="21"/>
      <c r="B160" s="21">
        <v>93</v>
      </c>
      <c r="C160" s="21">
        <v>0</v>
      </c>
      <c r="D160" s="22" t="s">
        <v>738</v>
      </c>
      <c r="E160" s="22" t="s">
        <v>702</v>
      </c>
      <c r="F160" s="23">
        <v>8</v>
      </c>
      <c r="G160" s="3"/>
      <c r="H160" s="3"/>
      <c r="I160" s="3"/>
      <c r="J160" s="3"/>
    </row>
    <row r="161" spans="1:10" s="3" customFormat="1" ht="15.75" x14ac:dyDescent="0.25">
      <c r="A161" s="21"/>
      <c r="B161" s="21">
        <v>94</v>
      </c>
      <c r="C161" s="21">
        <v>0</v>
      </c>
      <c r="D161" s="22" t="s">
        <v>799</v>
      </c>
      <c r="E161" s="22" t="s">
        <v>342</v>
      </c>
      <c r="F161" s="23">
        <v>33</v>
      </c>
    </row>
    <row r="162" spans="1:10" s="3" customFormat="1" ht="15.75" x14ac:dyDescent="0.25">
      <c r="A162" s="21"/>
      <c r="B162" s="21">
        <v>95</v>
      </c>
      <c r="C162" s="21">
        <v>0</v>
      </c>
      <c r="D162" s="22" t="s">
        <v>800</v>
      </c>
      <c r="E162" s="22" t="s">
        <v>226</v>
      </c>
      <c r="F162" s="23">
        <v>70</v>
      </c>
    </row>
    <row r="163" spans="1:10" s="3" customFormat="1" ht="15.75" x14ac:dyDescent="0.25">
      <c r="A163" s="21"/>
      <c r="B163" s="21">
        <v>96</v>
      </c>
      <c r="C163" s="21">
        <v>0</v>
      </c>
      <c r="D163" s="22" t="s">
        <v>801</v>
      </c>
      <c r="E163" s="22" t="s">
        <v>703</v>
      </c>
      <c r="F163" s="23">
        <v>5</v>
      </c>
    </row>
    <row r="164" spans="1:10" s="3" customFormat="1" ht="31.5" x14ac:dyDescent="0.25">
      <c r="A164" s="21"/>
      <c r="B164" s="21">
        <v>97</v>
      </c>
      <c r="C164" s="21">
        <v>0</v>
      </c>
      <c r="D164" s="22" t="s">
        <v>802</v>
      </c>
      <c r="E164" s="22" t="s">
        <v>704</v>
      </c>
      <c r="F164" s="23">
        <v>32</v>
      </c>
    </row>
    <row r="165" spans="1:10" s="3" customFormat="1" ht="15.75" x14ac:dyDescent="0.25">
      <c r="A165" s="21"/>
      <c r="B165" s="21">
        <v>98</v>
      </c>
      <c r="C165" s="21">
        <v>0</v>
      </c>
      <c r="D165" s="22" t="s">
        <v>803</v>
      </c>
      <c r="E165" s="22" t="s">
        <v>705</v>
      </c>
      <c r="F165" s="23">
        <v>6</v>
      </c>
    </row>
    <row r="166" spans="1:10" s="3" customFormat="1" ht="15.75" x14ac:dyDescent="0.25">
      <c r="A166" s="10"/>
      <c r="B166" s="10"/>
      <c r="C166" s="10"/>
      <c r="D166" s="11"/>
      <c r="E166" s="11"/>
      <c r="F166" s="12"/>
      <c r="G166"/>
      <c r="H166"/>
      <c r="I166"/>
      <c r="J166"/>
    </row>
    <row r="167" spans="1:10" s="3" customFormat="1" ht="15.75" x14ac:dyDescent="0.25">
      <c r="A167" s="21"/>
      <c r="B167" s="21"/>
      <c r="C167" s="21"/>
      <c r="D167" s="22"/>
      <c r="E167" s="22"/>
      <c r="F167" s="23"/>
    </row>
    <row r="168" spans="1:10" s="4" customFormat="1" ht="18.75" x14ac:dyDescent="0.3">
      <c r="A168" s="17">
        <v>11</v>
      </c>
      <c r="B168" s="17"/>
      <c r="C168" s="17"/>
      <c r="D168" s="19" t="s">
        <v>804</v>
      </c>
      <c r="E168" s="19" t="s">
        <v>706</v>
      </c>
      <c r="F168" s="20">
        <f>SUM(F169:F171)</f>
        <v>59</v>
      </c>
    </row>
    <row r="169" spans="1:10" s="3" customFormat="1" ht="15.75" x14ac:dyDescent="0.25">
      <c r="A169" s="21"/>
      <c r="B169" s="21">
        <v>100</v>
      </c>
      <c r="C169" s="21">
        <v>0</v>
      </c>
      <c r="D169" s="22" t="s">
        <v>157</v>
      </c>
      <c r="E169" s="22" t="s">
        <v>667</v>
      </c>
      <c r="F169" s="23">
        <v>19</v>
      </c>
    </row>
    <row r="170" spans="1:10" s="3" customFormat="1" ht="15.75" x14ac:dyDescent="0.25">
      <c r="A170" s="21"/>
      <c r="B170" s="21">
        <v>101</v>
      </c>
      <c r="C170" s="21">
        <v>0</v>
      </c>
      <c r="D170" s="22" t="s">
        <v>158</v>
      </c>
      <c r="E170" s="22" t="s">
        <v>707</v>
      </c>
      <c r="F170" s="23">
        <v>32</v>
      </c>
    </row>
    <row r="171" spans="1:10" s="3" customFormat="1" ht="15.75" x14ac:dyDescent="0.25">
      <c r="A171" s="21"/>
      <c r="B171" s="21">
        <v>102</v>
      </c>
      <c r="C171" s="21">
        <v>0</v>
      </c>
      <c r="D171" s="22" t="s">
        <v>159</v>
      </c>
      <c r="E171" s="22" t="s">
        <v>352</v>
      </c>
      <c r="F171" s="23">
        <v>8</v>
      </c>
    </row>
    <row r="172" spans="1:10" s="3" customFormat="1" ht="15.75" x14ac:dyDescent="0.25">
      <c r="A172" s="21"/>
      <c r="B172" s="21"/>
      <c r="C172" s="21"/>
      <c r="D172" s="22"/>
      <c r="E172" s="22"/>
      <c r="F172" s="23"/>
    </row>
    <row r="173" spans="1:10" s="3" customFormat="1" ht="15.75" x14ac:dyDescent="0.25">
      <c r="A173" s="21"/>
      <c r="B173" s="21"/>
      <c r="C173" s="21"/>
      <c r="D173" s="22"/>
      <c r="E173" s="22"/>
      <c r="F173" s="23"/>
    </row>
    <row r="174" spans="1:10" s="4" customFormat="1" ht="18.75" x14ac:dyDescent="0.3">
      <c r="A174" s="17">
        <v>12</v>
      </c>
      <c r="B174" s="17"/>
      <c r="C174" s="17"/>
      <c r="D174" s="19" t="s">
        <v>805</v>
      </c>
      <c r="E174" s="19" t="s">
        <v>714</v>
      </c>
      <c r="F174" s="20">
        <f>SUM(F175,F176,F180,F181)</f>
        <v>222</v>
      </c>
    </row>
    <row r="175" spans="1:10" s="3" customFormat="1" ht="15.75" x14ac:dyDescent="0.25">
      <c r="A175" s="21"/>
      <c r="B175" s="21">
        <v>110</v>
      </c>
      <c r="C175" s="21">
        <v>0</v>
      </c>
      <c r="D175" s="22" t="s">
        <v>806</v>
      </c>
      <c r="E175" s="22" t="s">
        <v>708</v>
      </c>
      <c r="F175" s="23">
        <v>11</v>
      </c>
    </row>
    <row r="176" spans="1:10" s="3" customFormat="1" ht="15.75" x14ac:dyDescent="0.25">
      <c r="A176" s="21"/>
      <c r="B176" s="21">
        <v>111</v>
      </c>
      <c r="C176" s="21">
        <v>0</v>
      </c>
      <c r="D176" s="22" t="s">
        <v>807</v>
      </c>
      <c r="E176" s="22" t="s">
        <v>709</v>
      </c>
      <c r="F176" s="23">
        <f>SUM(F177:F179)</f>
        <v>148</v>
      </c>
    </row>
    <row r="177" spans="1:10" x14ac:dyDescent="0.25">
      <c r="A177" s="10"/>
      <c r="B177" s="10"/>
      <c r="C177" s="10">
        <v>1</v>
      </c>
      <c r="D177" s="11" t="s">
        <v>162</v>
      </c>
      <c r="E177" s="33" t="s">
        <v>710</v>
      </c>
      <c r="F177" s="12">
        <v>45</v>
      </c>
    </row>
    <row r="178" spans="1:10" s="31" customFormat="1" x14ac:dyDescent="0.25">
      <c r="A178" s="10"/>
      <c r="B178" s="10"/>
      <c r="C178" s="10">
        <v>2</v>
      </c>
      <c r="D178" s="11" t="s">
        <v>808</v>
      </c>
      <c r="E178" s="11" t="s">
        <v>711</v>
      </c>
      <c r="F178" s="12">
        <v>42</v>
      </c>
      <c r="G178"/>
      <c r="H178"/>
      <c r="I178"/>
      <c r="J178"/>
    </row>
    <row r="179" spans="1:10" x14ac:dyDescent="0.25">
      <c r="A179" s="10"/>
      <c r="B179" s="10"/>
      <c r="C179" s="10">
        <v>3</v>
      </c>
      <c r="D179" s="11" t="s">
        <v>164</v>
      </c>
      <c r="E179" s="11" t="s">
        <v>519</v>
      </c>
      <c r="F179" s="12">
        <v>61</v>
      </c>
    </row>
    <row r="180" spans="1:10" s="3" customFormat="1" ht="31.5" x14ac:dyDescent="0.25">
      <c r="A180" s="21"/>
      <c r="B180" s="21">
        <v>112</v>
      </c>
      <c r="C180" s="21">
        <v>0</v>
      </c>
      <c r="D180" s="22" t="s">
        <v>809</v>
      </c>
      <c r="E180" s="22" t="s">
        <v>712</v>
      </c>
      <c r="F180" s="23">
        <v>38</v>
      </c>
    </row>
    <row r="181" spans="1:10" s="3" customFormat="1" ht="15.75" x14ac:dyDescent="0.25">
      <c r="A181" s="21"/>
      <c r="B181" s="21">
        <v>113</v>
      </c>
      <c r="C181" s="21"/>
      <c r="D181" s="22" t="s">
        <v>166</v>
      </c>
      <c r="E181" s="22" t="s">
        <v>166</v>
      </c>
      <c r="F181" s="23">
        <f>SUM(F182:F184)</f>
        <v>25</v>
      </c>
    </row>
    <row r="182" spans="1:10" x14ac:dyDescent="0.25">
      <c r="A182" s="10"/>
      <c r="B182" s="10"/>
      <c r="C182" s="10">
        <v>0</v>
      </c>
      <c r="D182" s="11" t="s">
        <v>166</v>
      </c>
      <c r="E182" s="11" t="s">
        <v>166</v>
      </c>
      <c r="F182" s="12">
        <v>5</v>
      </c>
    </row>
    <row r="183" spans="1:10" x14ac:dyDescent="0.25">
      <c r="A183" s="10"/>
      <c r="B183" s="10"/>
      <c r="C183" s="10">
        <v>1</v>
      </c>
      <c r="D183" s="11" t="s">
        <v>810</v>
      </c>
      <c r="E183" s="11" t="s">
        <v>713</v>
      </c>
      <c r="F183" s="12">
        <v>13</v>
      </c>
    </row>
    <row r="184" spans="1:10" x14ac:dyDescent="0.25">
      <c r="A184" s="10"/>
      <c r="B184" s="10"/>
      <c r="C184" s="10">
        <v>2</v>
      </c>
      <c r="D184" s="11" t="s">
        <v>169</v>
      </c>
      <c r="E184" s="11" t="s">
        <v>169</v>
      </c>
      <c r="F184" s="12">
        <v>7</v>
      </c>
    </row>
    <row r="185" spans="1:10" ht="15.75" x14ac:dyDescent="0.25">
      <c r="A185" s="21"/>
      <c r="B185" s="21"/>
      <c r="C185" s="21"/>
      <c r="D185" s="22"/>
      <c r="E185" s="22"/>
      <c r="F185" s="23"/>
      <c r="G185" s="3"/>
      <c r="H185" s="3"/>
      <c r="I185" s="3"/>
      <c r="J185" s="3"/>
    </row>
    <row r="186" spans="1:10" ht="15.75" x14ac:dyDescent="0.25">
      <c r="A186" s="21"/>
      <c r="B186" s="21"/>
      <c r="C186" s="21"/>
      <c r="D186" s="22"/>
      <c r="E186" s="22"/>
      <c r="F186" s="23"/>
      <c r="G186" s="3"/>
      <c r="H186" s="3"/>
      <c r="I186" s="3"/>
      <c r="J186" s="3"/>
    </row>
    <row r="187" spans="1:10" s="4" customFormat="1" ht="37.5" x14ac:dyDescent="0.3">
      <c r="A187" s="17">
        <v>13</v>
      </c>
      <c r="B187" s="17"/>
      <c r="C187" s="17"/>
      <c r="D187" s="19" t="s">
        <v>811</v>
      </c>
      <c r="E187" s="19" t="s">
        <v>840</v>
      </c>
      <c r="F187" s="20">
        <f>SUM(F188,F189,F192,F196,F201,F207,F211)</f>
        <v>417</v>
      </c>
    </row>
    <row r="188" spans="1:10" s="6" customFormat="1" ht="18.75" x14ac:dyDescent="0.3">
      <c r="A188" s="21"/>
      <c r="B188" s="21">
        <v>120</v>
      </c>
      <c r="C188" s="21">
        <v>0</v>
      </c>
      <c r="D188" s="22" t="s">
        <v>157</v>
      </c>
      <c r="E188" s="22" t="s">
        <v>667</v>
      </c>
      <c r="F188" s="23">
        <v>7</v>
      </c>
      <c r="G188" s="3"/>
      <c r="H188" s="3"/>
      <c r="I188" s="3"/>
      <c r="J188" s="3"/>
    </row>
    <row r="189" spans="1:10" s="3" customFormat="1" ht="15.75" x14ac:dyDescent="0.25">
      <c r="A189" s="21"/>
      <c r="B189" s="21">
        <v>121</v>
      </c>
      <c r="C189" s="21">
        <v>0</v>
      </c>
      <c r="D189" s="22" t="s">
        <v>812</v>
      </c>
      <c r="E189" s="22" t="s">
        <v>715</v>
      </c>
      <c r="F189" s="23">
        <f>SUM(F190:F191)</f>
        <v>70</v>
      </c>
    </row>
    <row r="190" spans="1:10" x14ac:dyDescent="0.25">
      <c r="A190" s="10"/>
      <c r="B190" s="10"/>
      <c r="C190" s="10">
        <v>1</v>
      </c>
      <c r="D190" s="11" t="s">
        <v>813</v>
      </c>
      <c r="E190" s="11" t="s">
        <v>716</v>
      </c>
      <c r="F190" s="12">
        <v>48</v>
      </c>
    </row>
    <row r="191" spans="1:10" x14ac:dyDescent="0.25">
      <c r="A191" s="10"/>
      <c r="B191" s="10"/>
      <c r="C191" s="10">
        <v>2</v>
      </c>
      <c r="D191" s="11" t="s">
        <v>184</v>
      </c>
      <c r="E191" s="11" t="s">
        <v>717</v>
      </c>
      <c r="F191" s="12">
        <v>22</v>
      </c>
    </row>
    <row r="192" spans="1:10" s="3" customFormat="1" ht="15.75" x14ac:dyDescent="0.25">
      <c r="A192" s="21"/>
      <c r="B192" s="21">
        <v>122</v>
      </c>
      <c r="C192" s="21"/>
      <c r="D192" s="22" t="s">
        <v>814</v>
      </c>
      <c r="E192" s="22" t="s">
        <v>718</v>
      </c>
      <c r="F192" s="23">
        <f>SUM(F193:F195)</f>
        <v>47</v>
      </c>
    </row>
    <row r="193" spans="1:10" x14ac:dyDescent="0.25">
      <c r="A193" s="10"/>
      <c r="B193" s="10"/>
      <c r="C193" s="10">
        <v>0</v>
      </c>
      <c r="D193" s="11" t="s">
        <v>814</v>
      </c>
      <c r="E193" s="11" t="s">
        <v>718</v>
      </c>
      <c r="F193" s="12">
        <v>24</v>
      </c>
    </row>
    <row r="194" spans="1:10" x14ac:dyDescent="0.25">
      <c r="A194" s="10"/>
      <c r="B194" s="10"/>
      <c r="C194" s="10">
        <v>1</v>
      </c>
      <c r="D194" s="11" t="s">
        <v>815</v>
      </c>
      <c r="E194" s="11" t="s">
        <v>362</v>
      </c>
      <c r="F194" s="12">
        <v>11</v>
      </c>
    </row>
    <row r="195" spans="1:10" x14ac:dyDescent="0.25">
      <c r="A195" s="10"/>
      <c r="B195" s="10"/>
      <c r="C195" s="10">
        <v>2</v>
      </c>
      <c r="D195" s="11" t="s">
        <v>174</v>
      </c>
      <c r="E195" s="11" t="s">
        <v>364</v>
      </c>
      <c r="F195" s="12">
        <v>12</v>
      </c>
    </row>
    <row r="196" spans="1:10" s="3" customFormat="1" ht="15.75" x14ac:dyDescent="0.25">
      <c r="A196" s="21"/>
      <c r="B196" s="21">
        <v>123</v>
      </c>
      <c r="C196" s="21">
        <v>0</v>
      </c>
      <c r="D196" s="22" t="s">
        <v>186</v>
      </c>
      <c r="E196" s="22" t="s">
        <v>377</v>
      </c>
      <c r="F196" s="23">
        <f>SUM(F197:F200)</f>
        <v>80</v>
      </c>
    </row>
    <row r="197" spans="1:10" s="29" customFormat="1" ht="15.75" x14ac:dyDescent="0.25">
      <c r="A197" s="25"/>
      <c r="B197" s="25"/>
      <c r="C197" s="25">
        <v>1</v>
      </c>
      <c r="D197" s="26" t="s">
        <v>187</v>
      </c>
      <c r="E197" s="26" t="s">
        <v>378</v>
      </c>
      <c r="F197" s="27">
        <v>27</v>
      </c>
    </row>
    <row r="198" spans="1:10" s="29" customFormat="1" ht="15.75" x14ac:dyDescent="0.25">
      <c r="A198" s="25"/>
      <c r="B198" s="25"/>
      <c r="C198" s="25">
        <v>2</v>
      </c>
      <c r="D198" s="26" t="s">
        <v>155</v>
      </c>
      <c r="E198" s="26" t="s">
        <v>308</v>
      </c>
      <c r="F198" s="27">
        <v>3</v>
      </c>
    </row>
    <row r="199" spans="1:10" s="29" customFormat="1" ht="15.75" x14ac:dyDescent="0.25">
      <c r="A199" s="25"/>
      <c r="B199" s="25"/>
      <c r="C199" s="25">
        <v>3</v>
      </c>
      <c r="D199" s="26" t="s">
        <v>188</v>
      </c>
      <c r="E199" s="26" t="s">
        <v>379</v>
      </c>
      <c r="F199" s="27">
        <v>38</v>
      </c>
    </row>
    <row r="200" spans="1:10" s="29" customFormat="1" ht="15.75" x14ac:dyDescent="0.25">
      <c r="A200" s="25"/>
      <c r="B200" s="25"/>
      <c r="C200" s="25">
        <v>4</v>
      </c>
      <c r="D200" s="26" t="s">
        <v>185</v>
      </c>
      <c r="E200" s="26" t="s">
        <v>376</v>
      </c>
      <c r="F200" s="27">
        <v>12</v>
      </c>
    </row>
    <row r="201" spans="1:10" s="3" customFormat="1" ht="15.75" x14ac:dyDescent="0.25">
      <c r="A201" s="21"/>
      <c r="B201" s="21">
        <v>124</v>
      </c>
      <c r="C201" s="21"/>
      <c r="D201" s="22" t="s">
        <v>816</v>
      </c>
      <c r="E201" s="22" t="s">
        <v>721</v>
      </c>
      <c r="F201" s="23">
        <f>SUM(F202:F203)</f>
        <v>66</v>
      </c>
    </row>
    <row r="202" spans="1:10" s="3" customFormat="1" ht="15.75" x14ac:dyDescent="0.25">
      <c r="A202" s="1"/>
      <c r="B202" s="1"/>
      <c r="C202" s="1">
        <v>0</v>
      </c>
      <c r="D202" s="7" t="s">
        <v>816</v>
      </c>
      <c r="E202" s="7" t="s">
        <v>719</v>
      </c>
      <c r="F202" s="12">
        <v>57</v>
      </c>
      <c r="G202"/>
      <c r="H202"/>
      <c r="I202"/>
      <c r="J202"/>
    </row>
    <row r="203" spans="1:10" ht="15.75" x14ac:dyDescent="0.25">
      <c r="C203" s="1">
        <v>1</v>
      </c>
      <c r="D203" s="7" t="s">
        <v>193</v>
      </c>
      <c r="E203" s="7" t="s">
        <v>382</v>
      </c>
      <c r="F203" s="27">
        <v>9</v>
      </c>
    </row>
    <row r="204" spans="1:10" s="3" customFormat="1" ht="15.75" x14ac:dyDescent="0.25">
      <c r="A204" s="34"/>
      <c r="B204" s="34">
        <v>125</v>
      </c>
      <c r="C204" s="34"/>
      <c r="D204" s="35" t="s">
        <v>742</v>
      </c>
      <c r="E204" s="35" t="s">
        <v>739</v>
      </c>
      <c r="F204" s="23">
        <f>SUM(F205:F206)</f>
        <v>49</v>
      </c>
    </row>
    <row r="205" spans="1:10" x14ac:dyDescent="0.25">
      <c r="C205" s="1">
        <v>0</v>
      </c>
      <c r="D205" s="7" t="s">
        <v>742</v>
      </c>
      <c r="E205" s="7" t="s">
        <v>739</v>
      </c>
      <c r="F205" s="12">
        <v>33</v>
      </c>
    </row>
    <row r="206" spans="1:10" x14ac:dyDescent="0.25">
      <c r="C206" s="1">
        <v>1</v>
      </c>
      <c r="D206" s="7" t="s">
        <v>740</v>
      </c>
      <c r="E206" s="7" t="s">
        <v>741</v>
      </c>
      <c r="F206" s="12">
        <v>16</v>
      </c>
    </row>
    <row r="207" spans="1:10" s="3" customFormat="1" ht="15.75" x14ac:dyDescent="0.25">
      <c r="A207" s="34"/>
      <c r="B207" s="34">
        <v>126</v>
      </c>
      <c r="C207" s="34">
        <v>0</v>
      </c>
      <c r="D207" s="35" t="s">
        <v>102</v>
      </c>
      <c r="E207" s="35" t="s">
        <v>296</v>
      </c>
      <c r="F207" s="3">
        <f>SUM(F208:F210)</f>
        <v>83</v>
      </c>
    </row>
    <row r="208" spans="1:10" x14ac:dyDescent="0.25">
      <c r="C208" s="1">
        <v>1</v>
      </c>
      <c r="D208" s="7" t="s">
        <v>157</v>
      </c>
      <c r="E208" s="7" t="s">
        <v>667</v>
      </c>
      <c r="F208">
        <v>59</v>
      </c>
    </row>
    <row r="209" spans="1:6" x14ac:dyDescent="0.25">
      <c r="C209" s="1">
        <v>2</v>
      </c>
      <c r="D209" s="7" t="s">
        <v>503</v>
      </c>
      <c r="E209" s="7" t="s">
        <v>504</v>
      </c>
      <c r="F209">
        <v>14</v>
      </c>
    </row>
    <row r="210" spans="1:6" x14ac:dyDescent="0.25">
      <c r="C210" s="1">
        <v>2</v>
      </c>
      <c r="D210" s="7" t="s">
        <v>817</v>
      </c>
      <c r="E210" s="7" t="s">
        <v>720</v>
      </c>
      <c r="F210">
        <v>10</v>
      </c>
    </row>
    <row r="211" spans="1:6" s="3" customFormat="1" ht="15.75" x14ac:dyDescent="0.25">
      <c r="A211" s="34"/>
      <c r="B211" s="34">
        <v>127</v>
      </c>
      <c r="C211" s="34">
        <v>0</v>
      </c>
      <c r="D211" s="35" t="s">
        <v>181</v>
      </c>
      <c r="E211" s="35" t="s">
        <v>372</v>
      </c>
      <c r="F211" s="3">
        <v>64</v>
      </c>
    </row>
    <row r="214" spans="1:6" s="4" customFormat="1" ht="18.75" x14ac:dyDescent="0.3">
      <c r="A214" s="36">
        <v>14</v>
      </c>
      <c r="B214" s="36"/>
      <c r="C214" s="36"/>
      <c r="D214" s="37" t="s">
        <v>818</v>
      </c>
      <c r="E214" s="37" t="s">
        <v>722</v>
      </c>
      <c r="F214" s="4">
        <f>SUM(F215:F219)</f>
        <v>538</v>
      </c>
    </row>
    <row r="215" spans="1:6" s="23" customFormat="1" ht="31.5" x14ac:dyDescent="0.25">
      <c r="A215" s="21"/>
      <c r="B215" s="21">
        <v>130</v>
      </c>
      <c r="C215" s="21">
        <v>0</v>
      </c>
      <c r="D215" s="22" t="s">
        <v>819</v>
      </c>
      <c r="E215" s="22" t="s">
        <v>727</v>
      </c>
      <c r="F215" s="23">
        <v>11</v>
      </c>
    </row>
    <row r="216" spans="1:6" s="23" customFormat="1" ht="31.5" x14ac:dyDescent="0.25">
      <c r="A216" s="21"/>
      <c r="B216" s="21">
        <v>131</v>
      </c>
      <c r="C216" s="21">
        <v>0</v>
      </c>
      <c r="D216" s="22" t="s">
        <v>820</v>
      </c>
      <c r="E216" s="22" t="s">
        <v>723</v>
      </c>
      <c r="F216" s="23">
        <v>30</v>
      </c>
    </row>
    <row r="217" spans="1:6" s="23" customFormat="1" ht="31.5" x14ac:dyDescent="0.25">
      <c r="A217" s="21"/>
      <c r="B217" s="21">
        <v>132</v>
      </c>
      <c r="C217" s="21">
        <v>0</v>
      </c>
      <c r="D217" s="22" t="s">
        <v>821</v>
      </c>
      <c r="E217" s="22" t="s">
        <v>728</v>
      </c>
      <c r="F217" s="23">
        <v>28</v>
      </c>
    </row>
    <row r="218" spans="1:6" s="23" customFormat="1" ht="15.75" x14ac:dyDescent="0.25">
      <c r="A218" s="21"/>
      <c r="B218" s="21">
        <v>133</v>
      </c>
      <c r="C218" s="21">
        <v>0</v>
      </c>
      <c r="D218" s="22" t="s">
        <v>724</v>
      </c>
      <c r="E218" s="22" t="s">
        <v>724</v>
      </c>
      <c r="F218" s="23">
        <v>37</v>
      </c>
    </row>
    <row r="219" spans="1:6" s="23" customFormat="1" ht="15.75" x14ac:dyDescent="0.25">
      <c r="A219" s="21"/>
      <c r="B219" s="21">
        <v>134</v>
      </c>
      <c r="C219" s="21"/>
      <c r="D219" s="22" t="s">
        <v>822</v>
      </c>
      <c r="E219" s="22" t="s">
        <v>725</v>
      </c>
      <c r="F219" s="23">
        <f>SUM(F220:F221)</f>
        <v>432</v>
      </c>
    </row>
    <row r="220" spans="1:6" s="40" customFormat="1" x14ac:dyDescent="0.25">
      <c r="A220" s="38"/>
      <c r="B220" s="38"/>
      <c r="C220" s="38">
        <v>0</v>
      </c>
      <c r="D220" s="39" t="s">
        <v>822</v>
      </c>
      <c r="E220" s="39" t="s">
        <v>725</v>
      </c>
      <c r="F220" s="40">
        <v>113</v>
      </c>
    </row>
    <row r="221" spans="1:6" s="40" customFormat="1" x14ac:dyDescent="0.25">
      <c r="A221" s="38"/>
      <c r="B221" s="38"/>
      <c r="C221" s="38">
        <v>1</v>
      </c>
      <c r="D221" s="39" t="s">
        <v>823</v>
      </c>
      <c r="E221" s="39" t="s">
        <v>726</v>
      </c>
      <c r="F221" s="40">
        <v>319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196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590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SUM(F4,F22,F39,F50,F62,F68,F78,F94,F115,F136,F148,F162,F167,F177,F184)</f>
        <v>4404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SUM(F5,F8,F9,F13,F14,F15,F16,F19)</f>
        <v>671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184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40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38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189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592</v>
      </c>
      <c r="E14" s="22" t="s">
        <v>591</v>
      </c>
      <c r="F14" s="23">
        <v>23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58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596</v>
      </c>
      <c r="E16" s="22" t="s">
        <v>595</v>
      </c>
      <c r="F16" s="23">
        <f>SUM(F17:F18)</f>
        <v>54</v>
      </c>
    </row>
    <row r="17" spans="1:10" s="3" customFormat="1" ht="15.75" x14ac:dyDescent="0.25">
      <c r="A17" s="21"/>
      <c r="B17" s="21"/>
      <c r="C17" s="25">
        <v>0</v>
      </c>
      <c r="D17" s="26" t="s">
        <v>596</v>
      </c>
      <c r="E17" s="26" t="s">
        <v>594</v>
      </c>
      <c r="F17" s="27">
        <v>53</v>
      </c>
      <c r="G17" s="29"/>
    </row>
    <row r="18" spans="1:10" s="3" customFormat="1" ht="15.75" x14ac:dyDescent="0.25">
      <c r="A18" s="21"/>
      <c r="B18" s="21"/>
      <c r="C18" s="25">
        <v>1</v>
      </c>
      <c r="D18" s="26" t="s">
        <v>597</v>
      </c>
      <c r="E18" s="26" t="s">
        <v>593</v>
      </c>
      <c r="F18" s="27">
        <v>1</v>
      </c>
      <c r="G18" s="29"/>
    </row>
    <row r="19" spans="1:10" s="3" customFormat="1" ht="47.25" x14ac:dyDescent="0.25">
      <c r="A19" s="21"/>
      <c r="B19" s="21">
        <v>8</v>
      </c>
      <c r="C19" s="21">
        <v>0</v>
      </c>
      <c r="D19" s="22" t="s">
        <v>599</v>
      </c>
      <c r="E19" s="22" t="s">
        <v>598</v>
      </c>
      <c r="F19" s="23">
        <v>31</v>
      </c>
    </row>
    <row r="20" spans="1:10" s="3" customFormat="1" ht="15.75" x14ac:dyDescent="0.25">
      <c r="A20" s="21"/>
      <c r="B20" s="21"/>
      <c r="C20" s="21"/>
      <c r="D20" s="22"/>
      <c r="E20" s="22"/>
      <c r="F20" s="23"/>
    </row>
    <row r="21" spans="1:10" x14ac:dyDescent="0.25">
      <c r="A21" s="10"/>
      <c r="B21" s="10"/>
      <c r="C21" s="10"/>
      <c r="D21" s="11"/>
      <c r="E21" s="11"/>
      <c r="F21" s="12"/>
    </row>
    <row r="22" spans="1:10" ht="37.5" x14ac:dyDescent="0.3">
      <c r="A22" s="17">
        <v>2</v>
      </c>
      <c r="B22" s="18"/>
      <c r="C22" s="18"/>
      <c r="D22" s="19" t="s">
        <v>19</v>
      </c>
      <c r="E22" s="19" t="s">
        <v>218</v>
      </c>
      <c r="F22" s="20">
        <f>SUM(F23,F24,F25,F26,F27,F28,F31,F32,F35)</f>
        <v>521</v>
      </c>
      <c r="G22" s="6"/>
      <c r="H22" s="6"/>
      <c r="I22" s="6"/>
      <c r="J22" s="6"/>
    </row>
    <row r="23" spans="1:10" ht="15.75" x14ac:dyDescent="0.25">
      <c r="A23" s="21"/>
      <c r="B23" s="21">
        <v>11</v>
      </c>
      <c r="C23" s="21">
        <v>0</v>
      </c>
      <c r="D23" s="22" t="s">
        <v>196</v>
      </c>
      <c r="E23" s="22" t="s">
        <v>219</v>
      </c>
      <c r="F23" s="23">
        <v>72</v>
      </c>
      <c r="G23" s="3"/>
      <c r="H23" s="3"/>
      <c r="I23" s="3"/>
      <c r="J23" s="3"/>
    </row>
    <row r="24" spans="1:10" ht="15.75" x14ac:dyDescent="0.25">
      <c r="A24" s="21"/>
      <c r="B24" s="21">
        <v>12</v>
      </c>
      <c r="C24" s="21">
        <v>0</v>
      </c>
      <c r="D24" s="22" t="s">
        <v>386</v>
      </c>
      <c r="E24" s="22" t="s">
        <v>220</v>
      </c>
      <c r="F24" s="23">
        <v>9</v>
      </c>
      <c r="G24" s="3"/>
      <c r="H24" s="3"/>
      <c r="I24" s="3"/>
      <c r="J24" s="3"/>
    </row>
    <row r="25" spans="1:10" ht="15.75" x14ac:dyDescent="0.25">
      <c r="A25" s="21"/>
      <c r="B25" s="21">
        <v>13</v>
      </c>
      <c r="C25" s="21">
        <v>0</v>
      </c>
      <c r="D25" s="22" t="s">
        <v>20</v>
      </c>
      <c r="E25" s="22" t="s">
        <v>221</v>
      </c>
      <c r="F25" s="23">
        <v>28</v>
      </c>
      <c r="G25" s="3"/>
      <c r="H25" s="3"/>
      <c r="I25" s="3"/>
      <c r="J25" s="3"/>
    </row>
    <row r="26" spans="1:10" s="6" customFormat="1" ht="18.75" x14ac:dyDescent="0.3">
      <c r="A26" s="21"/>
      <c r="B26" s="21">
        <v>14</v>
      </c>
      <c r="C26" s="21">
        <v>0</v>
      </c>
      <c r="D26" s="22" t="s">
        <v>21</v>
      </c>
      <c r="E26" s="22" t="s">
        <v>222</v>
      </c>
      <c r="F26" s="23">
        <v>4</v>
      </c>
      <c r="G26" s="3"/>
      <c r="H26" s="3"/>
      <c r="I26" s="3"/>
      <c r="J26" s="3"/>
    </row>
    <row r="27" spans="1:10" s="3" customFormat="1" ht="15.75" x14ac:dyDescent="0.25">
      <c r="A27" s="21"/>
      <c r="B27" s="21">
        <v>15</v>
      </c>
      <c r="C27" s="21">
        <v>0</v>
      </c>
      <c r="D27" s="22" t="s">
        <v>536</v>
      </c>
      <c r="E27" s="22" t="s">
        <v>537</v>
      </c>
      <c r="F27" s="23">
        <v>17</v>
      </c>
    </row>
    <row r="28" spans="1:10" s="3" customFormat="1" ht="15.75" x14ac:dyDescent="0.25">
      <c r="A28" s="21"/>
      <c r="B28" s="21">
        <v>16</v>
      </c>
      <c r="C28" s="21"/>
      <c r="D28" s="22" t="s">
        <v>23</v>
      </c>
      <c r="E28" s="22" t="s">
        <v>224</v>
      </c>
      <c r="F28" s="23">
        <f>SUM(F29:F30)</f>
        <v>82</v>
      </c>
    </row>
    <row r="29" spans="1:10" s="3" customFormat="1" ht="15.75" x14ac:dyDescent="0.25">
      <c r="A29" s="10"/>
      <c r="B29" s="10"/>
      <c r="C29" s="10">
        <v>0</v>
      </c>
      <c r="D29" s="11" t="s">
        <v>23</v>
      </c>
      <c r="E29" s="11" t="s">
        <v>224</v>
      </c>
      <c r="F29" s="12">
        <v>73</v>
      </c>
      <c r="G29"/>
      <c r="H29"/>
      <c r="I29"/>
      <c r="J29"/>
    </row>
    <row r="30" spans="1:10" s="3" customFormat="1" ht="15.75" x14ac:dyDescent="0.25">
      <c r="A30" s="10"/>
      <c r="B30" s="10"/>
      <c r="C30" s="10">
        <v>1</v>
      </c>
      <c r="D30" s="11" t="s">
        <v>421</v>
      </c>
      <c r="E30" s="11" t="s">
        <v>421</v>
      </c>
      <c r="F30" s="12">
        <v>9</v>
      </c>
      <c r="G30"/>
      <c r="H30"/>
      <c r="I30"/>
      <c r="J30"/>
    </row>
    <row r="31" spans="1:10" s="3" customFormat="1" ht="15.75" x14ac:dyDescent="0.25">
      <c r="A31" s="21"/>
      <c r="B31" s="21">
        <v>17</v>
      </c>
      <c r="C31" s="21">
        <v>0</v>
      </c>
      <c r="D31" s="22" t="s">
        <v>25</v>
      </c>
      <c r="E31" s="22" t="s">
        <v>227</v>
      </c>
      <c r="F31" s="23">
        <v>81</v>
      </c>
    </row>
    <row r="32" spans="1:10" s="3" customFormat="1" ht="31.5" x14ac:dyDescent="0.25">
      <c r="A32" s="21"/>
      <c r="B32" s="21">
        <v>18</v>
      </c>
      <c r="C32" s="21"/>
      <c r="D32" s="22" t="s">
        <v>561</v>
      </c>
      <c r="E32" s="22" t="s">
        <v>560</v>
      </c>
      <c r="F32" s="23">
        <f>SUM(F33:F34)</f>
        <v>179</v>
      </c>
    </row>
    <row r="33" spans="1:10" ht="30" x14ac:dyDescent="0.25">
      <c r="A33" s="10"/>
      <c r="B33" s="10"/>
      <c r="C33" s="10">
        <v>0</v>
      </c>
      <c r="D33" s="11" t="s">
        <v>29</v>
      </c>
      <c r="E33" s="11" t="s">
        <v>454</v>
      </c>
      <c r="F33" s="12">
        <v>156</v>
      </c>
    </row>
    <row r="34" spans="1:10" ht="30" x14ac:dyDescent="0.25">
      <c r="A34" s="10"/>
      <c r="B34" s="10"/>
      <c r="C34" s="10">
        <v>1</v>
      </c>
      <c r="D34" s="11" t="s">
        <v>562</v>
      </c>
      <c r="E34" s="11" t="s">
        <v>233</v>
      </c>
      <c r="F34" s="12">
        <v>23</v>
      </c>
    </row>
    <row r="35" spans="1:10" s="3" customFormat="1" ht="15.75" x14ac:dyDescent="0.25">
      <c r="A35" s="21"/>
      <c r="B35" s="21">
        <v>19</v>
      </c>
      <c r="C35" s="21"/>
      <c r="D35" s="22" t="s">
        <v>33</v>
      </c>
      <c r="E35" s="22" t="s">
        <v>33</v>
      </c>
      <c r="F35" s="23">
        <f>SUM(F36:F37)</f>
        <v>49</v>
      </c>
    </row>
    <row r="36" spans="1:10" s="3" customFormat="1" ht="15.75" x14ac:dyDescent="0.25">
      <c r="A36" s="10"/>
      <c r="B36" s="10"/>
      <c r="C36" s="10">
        <v>0</v>
      </c>
      <c r="D36" s="11" t="s">
        <v>33</v>
      </c>
      <c r="E36" s="11" t="s">
        <v>33</v>
      </c>
      <c r="F36" s="12">
        <v>40</v>
      </c>
      <c r="G36"/>
      <c r="H36"/>
      <c r="I36"/>
      <c r="J36"/>
    </row>
    <row r="37" spans="1:10" x14ac:dyDescent="0.25">
      <c r="A37" s="10"/>
      <c r="B37" s="10"/>
      <c r="C37" s="10">
        <v>1</v>
      </c>
      <c r="D37" s="11" t="s">
        <v>34</v>
      </c>
      <c r="E37" s="11" t="s">
        <v>234</v>
      </c>
      <c r="F37" s="12">
        <v>9</v>
      </c>
    </row>
    <row r="38" spans="1:10" x14ac:dyDescent="0.25">
      <c r="A38" s="10"/>
      <c r="B38" s="10"/>
      <c r="C38" s="10"/>
      <c r="D38" s="11"/>
      <c r="E38" s="11"/>
      <c r="F38" s="12"/>
    </row>
    <row r="39" spans="1:10" s="3" customFormat="1" ht="18.75" x14ac:dyDescent="0.3">
      <c r="A39" s="17">
        <v>3</v>
      </c>
      <c r="B39" s="18"/>
      <c r="C39" s="18"/>
      <c r="D39" s="19" t="s">
        <v>35</v>
      </c>
      <c r="E39" s="19" t="s">
        <v>235</v>
      </c>
      <c r="F39" s="20">
        <f>SUM(F40,F41,F44,F45,F48)</f>
        <v>266</v>
      </c>
      <c r="G39" s="6"/>
      <c r="H39" s="6"/>
      <c r="I39" s="6"/>
      <c r="J39" s="6"/>
    </row>
    <row r="40" spans="1:10" ht="31.5" x14ac:dyDescent="0.25">
      <c r="A40" s="21"/>
      <c r="B40" s="21">
        <v>21</v>
      </c>
      <c r="C40" s="21">
        <v>0</v>
      </c>
      <c r="D40" s="22" t="s">
        <v>36</v>
      </c>
      <c r="E40" s="22" t="s">
        <v>236</v>
      </c>
      <c r="F40" s="23">
        <v>55</v>
      </c>
      <c r="G40" s="3"/>
      <c r="H40" s="3"/>
      <c r="I40" s="3"/>
      <c r="J40" s="3"/>
    </row>
    <row r="41" spans="1:10" ht="15.75" x14ac:dyDescent="0.25">
      <c r="A41" s="21"/>
      <c r="B41" s="21">
        <v>22</v>
      </c>
      <c r="C41" s="21"/>
      <c r="D41" s="22" t="s">
        <v>38</v>
      </c>
      <c r="E41" s="22" t="s">
        <v>237</v>
      </c>
      <c r="F41" s="23">
        <f>SUM(F42:F43)</f>
        <v>84</v>
      </c>
      <c r="G41" s="3"/>
      <c r="H41" s="3"/>
      <c r="I41" s="3"/>
      <c r="J41" s="3"/>
    </row>
    <row r="42" spans="1:10" x14ac:dyDescent="0.25">
      <c r="A42" s="10"/>
      <c r="B42" s="10"/>
      <c r="C42" s="10">
        <v>0</v>
      </c>
      <c r="D42" s="11" t="s">
        <v>38</v>
      </c>
      <c r="E42" s="11" t="s">
        <v>237</v>
      </c>
      <c r="F42" s="12">
        <v>58</v>
      </c>
    </row>
    <row r="43" spans="1:10" s="6" customFormat="1" ht="18.75" x14ac:dyDescent="0.3">
      <c r="A43" s="10"/>
      <c r="B43" s="10"/>
      <c r="C43" s="10">
        <v>1</v>
      </c>
      <c r="D43" s="11" t="s">
        <v>43</v>
      </c>
      <c r="E43" s="11" t="s">
        <v>512</v>
      </c>
      <c r="F43" s="12">
        <v>26</v>
      </c>
      <c r="G43"/>
      <c r="H43"/>
      <c r="I43"/>
      <c r="J43"/>
    </row>
    <row r="44" spans="1:10" s="3" customFormat="1" ht="15.75" x14ac:dyDescent="0.25">
      <c r="A44" s="21"/>
      <c r="B44" s="21">
        <v>23</v>
      </c>
      <c r="C44" s="21">
        <v>0</v>
      </c>
      <c r="D44" s="22" t="s">
        <v>46</v>
      </c>
      <c r="E44" s="22" t="s">
        <v>245</v>
      </c>
      <c r="F44" s="23">
        <v>63</v>
      </c>
    </row>
    <row r="45" spans="1:10" ht="15.75" x14ac:dyDescent="0.25">
      <c r="A45" s="21"/>
      <c r="B45" s="21">
        <v>24</v>
      </c>
      <c r="C45" s="21"/>
      <c r="D45" s="22" t="s">
        <v>51</v>
      </c>
      <c r="E45" s="22" t="s">
        <v>438</v>
      </c>
      <c r="F45" s="23">
        <f>SUM(F46:F47)</f>
        <v>43</v>
      </c>
      <c r="G45" s="3"/>
      <c r="H45" s="3"/>
      <c r="I45" s="3"/>
      <c r="J45" s="3"/>
    </row>
    <row r="46" spans="1:10" s="3" customFormat="1" ht="15.75" x14ac:dyDescent="0.25">
      <c r="A46" s="10"/>
      <c r="B46" s="10"/>
      <c r="C46" s="10">
        <v>0</v>
      </c>
      <c r="D46" s="11" t="s">
        <v>51</v>
      </c>
      <c r="E46" s="11" t="s">
        <v>438</v>
      </c>
      <c r="F46" s="12">
        <v>40</v>
      </c>
      <c r="G46"/>
      <c r="H46"/>
      <c r="I46"/>
      <c r="J46"/>
    </row>
    <row r="47" spans="1:10" x14ac:dyDescent="0.25">
      <c r="A47" s="10"/>
      <c r="B47" s="10"/>
      <c r="C47" s="10">
        <v>1</v>
      </c>
      <c r="D47" s="11" t="s">
        <v>52</v>
      </c>
      <c r="E47" s="11" t="s">
        <v>249</v>
      </c>
      <c r="F47" s="12">
        <v>3</v>
      </c>
    </row>
    <row r="48" spans="1:10" ht="15.75" x14ac:dyDescent="0.25">
      <c r="A48" s="21"/>
      <c r="B48" s="21">
        <v>25</v>
      </c>
      <c r="C48" s="21">
        <v>0</v>
      </c>
      <c r="D48" s="22" t="s">
        <v>53</v>
      </c>
      <c r="E48" s="22" t="s">
        <v>250</v>
      </c>
      <c r="F48" s="23">
        <v>21</v>
      </c>
      <c r="G48" s="3"/>
      <c r="H48" s="3"/>
      <c r="I48" s="3"/>
      <c r="J48" s="3"/>
    </row>
    <row r="49" spans="1:10" s="3" customFormat="1" ht="15.75" x14ac:dyDescent="0.25">
      <c r="A49" s="21"/>
      <c r="B49" s="21"/>
      <c r="C49" s="21"/>
      <c r="D49" s="22"/>
      <c r="E49" s="22"/>
      <c r="F49" s="23"/>
    </row>
    <row r="50" spans="1:10" ht="18.75" x14ac:dyDescent="0.3">
      <c r="A50" s="17">
        <v>4</v>
      </c>
      <c r="B50" s="18"/>
      <c r="C50" s="18"/>
      <c r="D50" s="19" t="s">
        <v>54</v>
      </c>
      <c r="E50" s="19" t="s">
        <v>251</v>
      </c>
      <c r="F50" s="20">
        <f>SUM(F51,F52,F55,F56,F57,F58,F59,F60)</f>
        <v>238</v>
      </c>
      <c r="G50" s="6"/>
      <c r="H50" s="6"/>
      <c r="I50" s="6"/>
      <c r="J50" s="6"/>
    </row>
    <row r="51" spans="1:10" ht="15.75" x14ac:dyDescent="0.25">
      <c r="A51" s="21"/>
      <c r="B51" s="21">
        <v>31</v>
      </c>
      <c r="C51" s="21">
        <v>0</v>
      </c>
      <c r="D51" s="22" t="s">
        <v>55</v>
      </c>
      <c r="E51" s="22" t="s">
        <v>252</v>
      </c>
      <c r="F51" s="23">
        <v>33</v>
      </c>
      <c r="G51" s="3"/>
      <c r="H51" s="3"/>
      <c r="I51" s="3"/>
      <c r="J51" s="3"/>
    </row>
    <row r="52" spans="1:10" s="3" customFormat="1" ht="15.75" x14ac:dyDescent="0.25">
      <c r="A52" s="21"/>
      <c r="B52" s="21">
        <v>32</v>
      </c>
      <c r="C52" s="21">
        <v>0</v>
      </c>
      <c r="D52" s="22" t="s">
        <v>56</v>
      </c>
      <c r="E52" s="22" t="s">
        <v>254</v>
      </c>
      <c r="F52" s="23">
        <f>SUM(F53:F54)</f>
        <v>32</v>
      </c>
    </row>
    <row r="53" spans="1:10" s="3" customFormat="1" ht="15.75" x14ac:dyDescent="0.25">
      <c r="A53" s="10"/>
      <c r="B53" s="10"/>
      <c r="C53" s="10">
        <v>1</v>
      </c>
      <c r="D53" s="11" t="s">
        <v>57</v>
      </c>
      <c r="E53" s="11" t="s">
        <v>255</v>
      </c>
      <c r="F53" s="12">
        <v>24</v>
      </c>
      <c r="G53"/>
      <c r="H53"/>
      <c r="I53"/>
      <c r="J53"/>
    </row>
    <row r="54" spans="1:10" s="6" customFormat="1" ht="18.75" x14ac:dyDescent="0.3">
      <c r="A54" s="10"/>
      <c r="B54" s="10"/>
      <c r="C54" s="10">
        <v>2</v>
      </c>
      <c r="D54" s="11" t="s">
        <v>58</v>
      </c>
      <c r="E54" s="11" t="s">
        <v>396</v>
      </c>
      <c r="F54" s="12">
        <v>8</v>
      </c>
      <c r="G54"/>
      <c r="H54"/>
      <c r="I54"/>
      <c r="J54"/>
    </row>
    <row r="55" spans="1:10" s="3" customFormat="1" ht="31.5" x14ac:dyDescent="0.25">
      <c r="A55" s="21"/>
      <c r="B55" s="21">
        <v>33</v>
      </c>
      <c r="C55" s="21">
        <v>0</v>
      </c>
      <c r="D55" s="22" t="s">
        <v>59</v>
      </c>
      <c r="E55" s="22" t="s">
        <v>256</v>
      </c>
      <c r="F55" s="23">
        <v>17</v>
      </c>
    </row>
    <row r="56" spans="1:10" s="3" customFormat="1" ht="15.75" x14ac:dyDescent="0.25">
      <c r="A56" s="21"/>
      <c r="B56" s="21">
        <v>34</v>
      </c>
      <c r="C56" s="21">
        <v>0</v>
      </c>
      <c r="D56" s="22" t="s">
        <v>60</v>
      </c>
      <c r="E56" s="22" t="s">
        <v>257</v>
      </c>
      <c r="F56" s="23">
        <v>54</v>
      </c>
    </row>
    <row r="57" spans="1:10" ht="31.5" x14ac:dyDescent="0.25">
      <c r="A57" s="21"/>
      <c r="B57" s="21">
        <v>35</v>
      </c>
      <c r="C57" s="21">
        <v>0</v>
      </c>
      <c r="D57" s="22" t="s">
        <v>539</v>
      </c>
      <c r="E57" s="22" t="s">
        <v>258</v>
      </c>
      <c r="F57" s="23">
        <v>7</v>
      </c>
      <c r="G57" s="3"/>
      <c r="H57" s="3"/>
      <c r="I57" s="3"/>
      <c r="J57" s="3"/>
    </row>
    <row r="58" spans="1:10" ht="31.5" x14ac:dyDescent="0.25">
      <c r="A58" s="21"/>
      <c r="B58" s="21">
        <v>36</v>
      </c>
      <c r="C58" s="21">
        <v>0</v>
      </c>
      <c r="D58" s="22" t="s">
        <v>62</v>
      </c>
      <c r="E58" s="22" t="s">
        <v>259</v>
      </c>
      <c r="F58" s="23">
        <v>43</v>
      </c>
      <c r="G58" s="3"/>
      <c r="H58" s="3"/>
      <c r="I58" s="3"/>
      <c r="J58" s="3"/>
    </row>
    <row r="59" spans="1:10" s="3" customFormat="1" ht="15.75" x14ac:dyDescent="0.25">
      <c r="A59" s="21"/>
      <c r="B59" s="21">
        <v>37</v>
      </c>
      <c r="C59" s="21">
        <v>0</v>
      </c>
      <c r="D59" s="22" t="s">
        <v>63</v>
      </c>
      <c r="E59" s="22" t="s">
        <v>260</v>
      </c>
      <c r="F59" s="23">
        <v>29</v>
      </c>
    </row>
    <row r="60" spans="1:10" s="3" customFormat="1" ht="31.5" x14ac:dyDescent="0.25">
      <c r="A60" s="21"/>
      <c r="B60" s="21">
        <v>38</v>
      </c>
      <c r="C60" s="21">
        <v>0</v>
      </c>
      <c r="D60" s="22" t="s">
        <v>64</v>
      </c>
      <c r="E60" s="22" t="s">
        <v>439</v>
      </c>
      <c r="F60" s="23">
        <v>23</v>
      </c>
    </row>
    <row r="61" spans="1:10" s="3" customFormat="1" ht="15.75" x14ac:dyDescent="0.25">
      <c r="A61" s="21"/>
      <c r="B61" s="21"/>
      <c r="C61" s="21"/>
      <c r="D61" s="22"/>
      <c r="E61" s="22"/>
      <c r="F61" s="23"/>
    </row>
    <row r="62" spans="1:10" s="3" customFormat="1" ht="18.75" x14ac:dyDescent="0.3">
      <c r="A62" s="17">
        <v>5</v>
      </c>
      <c r="B62" s="18"/>
      <c r="C62" s="18"/>
      <c r="D62" s="19" t="s">
        <v>65</v>
      </c>
      <c r="E62" s="19" t="s">
        <v>262</v>
      </c>
      <c r="F62" s="20">
        <f>SUM(F63,F64,F65,F66)</f>
        <v>127</v>
      </c>
      <c r="G62" s="6"/>
      <c r="H62" s="6"/>
      <c r="I62" s="6"/>
      <c r="J62" s="6"/>
    </row>
    <row r="63" spans="1:10" s="3" customFormat="1" ht="31.5" x14ac:dyDescent="0.25">
      <c r="A63" s="21"/>
      <c r="B63" s="21">
        <v>41</v>
      </c>
      <c r="C63" s="21">
        <v>0</v>
      </c>
      <c r="D63" s="22" t="s">
        <v>66</v>
      </c>
      <c r="E63" s="22" t="s">
        <v>460</v>
      </c>
      <c r="F63" s="23">
        <v>48</v>
      </c>
    </row>
    <row r="64" spans="1:10" s="3" customFormat="1" ht="28.5" customHeight="1" x14ac:dyDescent="0.25">
      <c r="A64" s="21"/>
      <c r="B64" s="21">
        <v>42</v>
      </c>
      <c r="C64" s="21">
        <v>0</v>
      </c>
      <c r="D64" s="22" t="s">
        <v>67</v>
      </c>
      <c r="E64" s="22" t="s">
        <v>263</v>
      </c>
      <c r="F64" s="23">
        <v>10</v>
      </c>
    </row>
    <row r="65" spans="1:10" s="3" customFormat="1" ht="15.75" customHeight="1" x14ac:dyDescent="0.25">
      <c r="A65" s="21"/>
      <c r="B65" s="21">
        <v>43</v>
      </c>
      <c r="C65" s="21">
        <v>0</v>
      </c>
      <c r="D65" s="22" t="s">
        <v>68</v>
      </c>
      <c r="E65" s="22" t="s">
        <v>398</v>
      </c>
      <c r="F65" s="23">
        <v>15</v>
      </c>
    </row>
    <row r="66" spans="1:10" s="6" customFormat="1" ht="18.75" x14ac:dyDescent="0.3">
      <c r="A66" s="21"/>
      <c r="B66" s="21">
        <v>44</v>
      </c>
      <c r="C66" s="21">
        <v>0</v>
      </c>
      <c r="D66" s="22" t="s">
        <v>69</v>
      </c>
      <c r="E66" s="22" t="s">
        <v>264</v>
      </c>
      <c r="F66" s="23">
        <v>54</v>
      </c>
      <c r="G66" s="3"/>
      <c r="H66" s="3"/>
      <c r="I66" s="3"/>
      <c r="J66" s="3"/>
    </row>
    <row r="67" spans="1:10" s="3" customFormat="1" ht="15.75" x14ac:dyDescent="0.25">
      <c r="A67" s="10"/>
      <c r="B67" s="10"/>
      <c r="C67" s="10"/>
      <c r="D67" s="11"/>
      <c r="E67" s="11"/>
      <c r="F67" s="12"/>
      <c r="G67"/>
      <c r="H67"/>
      <c r="I67"/>
      <c r="J67"/>
    </row>
    <row r="68" spans="1:10" s="3" customFormat="1" ht="18.75" x14ac:dyDescent="0.3">
      <c r="A68" s="17">
        <v>6</v>
      </c>
      <c r="B68" s="18"/>
      <c r="C68" s="18"/>
      <c r="D68" s="19" t="s">
        <v>73</v>
      </c>
      <c r="E68" s="19" t="s">
        <v>266</v>
      </c>
      <c r="F68" s="20">
        <f>SUM(F69,F72,F73,F74,F75,F76)</f>
        <v>181</v>
      </c>
      <c r="G68" s="6"/>
      <c r="H68" s="6"/>
      <c r="I68" s="6"/>
      <c r="J68" s="6"/>
    </row>
    <row r="69" spans="1:10" s="3" customFormat="1" ht="31.5" x14ac:dyDescent="0.25">
      <c r="A69" s="21"/>
      <c r="B69" s="21">
        <v>51</v>
      </c>
      <c r="C69" s="21"/>
      <c r="D69" s="22" t="s">
        <v>74</v>
      </c>
      <c r="E69" s="22" t="s">
        <v>267</v>
      </c>
      <c r="F69" s="23">
        <f>SUM(F70:F71)</f>
        <v>44</v>
      </c>
    </row>
    <row r="70" spans="1:10" s="3" customFormat="1" ht="30" x14ac:dyDescent="0.25">
      <c r="A70" s="10"/>
      <c r="B70" s="10"/>
      <c r="C70" s="10">
        <v>0</v>
      </c>
      <c r="D70" s="11" t="s">
        <v>74</v>
      </c>
      <c r="E70" s="11" t="s">
        <v>267</v>
      </c>
      <c r="F70" s="12">
        <v>22</v>
      </c>
      <c r="G70"/>
      <c r="H70"/>
      <c r="I70"/>
      <c r="J70"/>
    </row>
    <row r="71" spans="1:10" x14ac:dyDescent="0.25">
      <c r="A71" s="10"/>
      <c r="B71" s="10"/>
      <c r="C71" s="10">
        <v>1</v>
      </c>
      <c r="D71" s="11" t="s">
        <v>424</v>
      </c>
      <c r="E71" s="11" t="s">
        <v>425</v>
      </c>
      <c r="F71" s="12">
        <v>22</v>
      </c>
    </row>
    <row r="72" spans="1:10" s="3" customFormat="1" ht="15.75" x14ac:dyDescent="0.25">
      <c r="A72" s="21"/>
      <c r="B72" s="21">
        <v>52</v>
      </c>
      <c r="C72" s="21">
        <v>0</v>
      </c>
      <c r="D72" s="22" t="s">
        <v>525</v>
      </c>
      <c r="E72" s="22" t="s">
        <v>526</v>
      </c>
      <c r="F72" s="23">
        <v>12</v>
      </c>
    </row>
    <row r="73" spans="1:10" ht="15.75" x14ac:dyDescent="0.25">
      <c r="A73" s="21"/>
      <c r="B73" s="21">
        <v>53</v>
      </c>
      <c r="C73" s="21">
        <v>0</v>
      </c>
      <c r="D73" s="22" t="s">
        <v>81</v>
      </c>
      <c r="E73" s="22" t="s">
        <v>273</v>
      </c>
      <c r="F73" s="23">
        <v>37</v>
      </c>
      <c r="G73" s="3"/>
      <c r="H73" s="3"/>
      <c r="I73" s="3"/>
      <c r="J73" s="3"/>
    </row>
    <row r="74" spans="1:10" ht="31.5" x14ac:dyDescent="0.25">
      <c r="A74" s="21"/>
      <c r="B74" s="21">
        <v>54</v>
      </c>
      <c r="C74" s="21">
        <v>0</v>
      </c>
      <c r="D74" s="22" t="s">
        <v>564</v>
      </c>
      <c r="E74" s="22" t="s">
        <v>563</v>
      </c>
      <c r="F74" s="23">
        <v>47</v>
      </c>
      <c r="G74" s="3"/>
      <c r="H74" s="3"/>
      <c r="I74" s="3"/>
      <c r="J74" s="3"/>
    </row>
    <row r="75" spans="1:10" ht="31.5" x14ac:dyDescent="0.25">
      <c r="A75" s="21"/>
      <c r="B75" s="21">
        <v>55</v>
      </c>
      <c r="C75" s="21">
        <v>0</v>
      </c>
      <c r="D75" s="22" t="s">
        <v>86</v>
      </c>
      <c r="E75" s="22" t="s">
        <v>278</v>
      </c>
      <c r="F75" s="23">
        <v>26</v>
      </c>
      <c r="G75" s="3"/>
      <c r="H75" s="3"/>
      <c r="I75" s="3"/>
      <c r="J75" s="3"/>
    </row>
    <row r="76" spans="1:10" s="3" customFormat="1" ht="31.5" x14ac:dyDescent="0.25">
      <c r="A76" s="21"/>
      <c r="B76" s="21">
        <v>56</v>
      </c>
      <c r="C76" s="21">
        <v>0</v>
      </c>
      <c r="D76" s="22" t="s">
        <v>88</v>
      </c>
      <c r="E76" s="22" t="s">
        <v>280</v>
      </c>
      <c r="F76" s="23">
        <v>15</v>
      </c>
    </row>
    <row r="77" spans="1:10" s="3" customFormat="1" ht="15.75" x14ac:dyDescent="0.25">
      <c r="A77" s="21"/>
      <c r="B77" s="21"/>
      <c r="C77" s="21"/>
      <c r="D77" s="22"/>
      <c r="E77" s="22"/>
      <c r="F77" s="23"/>
    </row>
    <row r="78" spans="1:10" s="3" customFormat="1" ht="18.75" x14ac:dyDescent="0.3">
      <c r="A78" s="17">
        <v>7</v>
      </c>
      <c r="B78" s="18"/>
      <c r="C78" s="18"/>
      <c r="D78" s="19" t="s">
        <v>83</v>
      </c>
      <c r="E78" s="19" t="s">
        <v>281</v>
      </c>
      <c r="F78" s="20">
        <f>SUM(F79,F80,F81,F82,F83,F84,F85,F86, F92)</f>
        <v>330</v>
      </c>
      <c r="G78" s="6"/>
      <c r="H78" s="6"/>
      <c r="I78" s="6"/>
      <c r="J78" s="6"/>
    </row>
    <row r="79" spans="1:10" s="3" customFormat="1" ht="31.5" x14ac:dyDescent="0.25">
      <c r="A79" s="21"/>
      <c r="B79" s="21">
        <v>61</v>
      </c>
      <c r="C79" s="21">
        <v>0</v>
      </c>
      <c r="D79" s="22" t="s">
        <v>615</v>
      </c>
      <c r="E79" s="22" t="s">
        <v>614</v>
      </c>
      <c r="F79" s="23">
        <v>8</v>
      </c>
    </row>
    <row r="80" spans="1:10" s="3" customFormat="1" ht="15.75" x14ac:dyDescent="0.25">
      <c r="A80" s="21"/>
      <c r="B80" s="21">
        <v>62</v>
      </c>
      <c r="C80" s="21">
        <v>0</v>
      </c>
      <c r="D80" s="22" t="s">
        <v>93</v>
      </c>
      <c r="E80" s="22" t="s">
        <v>285</v>
      </c>
      <c r="F80" s="23">
        <v>19</v>
      </c>
    </row>
    <row r="81" spans="1:10" ht="15.75" x14ac:dyDescent="0.25">
      <c r="A81" s="21"/>
      <c r="B81" s="21">
        <v>63</v>
      </c>
      <c r="C81" s="21">
        <v>0</v>
      </c>
      <c r="D81" s="22" t="s">
        <v>568</v>
      </c>
      <c r="E81" s="28" t="s">
        <v>567</v>
      </c>
      <c r="F81" s="23">
        <v>0</v>
      </c>
      <c r="G81" s="3"/>
      <c r="H81" s="3"/>
      <c r="I81" s="3"/>
      <c r="J81" s="3"/>
    </row>
    <row r="82" spans="1:10" ht="31.5" x14ac:dyDescent="0.25">
      <c r="A82" s="21"/>
      <c r="B82" s="21">
        <v>64</v>
      </c>
      <c r="C82" s="21"/>
      <c r="D82" s="22" t="s">
        <v>96</v>
      </c>
      <c r="E82" s="22" t="s">
        <v>288</v>
      </c>
      <c r="F82" s="23">
        <v>48</v>
      </c>
      <c r="G82" s="3"/>
      <c r="H82" s="3"/>
      <c r="I82" s="3"/>
      <c r="J82" s="3"/>
    </row>
    <row r="83" spans="1:10" s="3" customFormat="1" ht="15.75" x14ac:dyDescent="0.25">
      <c r="A83" s="21"/>
      <c r="B83" s="21">
        <v>65</v>
      </c>
      <c r="C83" s="21">
        <v>0</v>
      </c>
      <c r="D83" s="22" t="s">
        <v>197</v>
      </c>
      <c r="E83" s="22" t="s">
        <v>289</v>
      </c>
      <c r="F83" s="23">
        <v>65</v>
      </c>
    </row>
    <row r="84" spans="1:10" s="3" customFormat="1" ht="31.5" x14ac:dyDescent="0.25">
      <c r="A84" s="21"/>
      <c r="B84" s="21">
        <v>66</v>
      </c>
      <c r="C84" s="21">
        <v>0</v>
      </c>
      <c r="D84" s="22" t="s">
        <v>400</v>
      </c>
      <c r="E84" s="22" t="s">
        <v>291</v>
      </c>
      <c r="F84" s="23">
        <v>75</v>
      </c>
    </row>
    <row r="85" spans="1:10" s="3" customFormat="1" ht="15.75" x14ac:dyDescent="0.25">
      <c r="A85" s="21"/>
      <c r="B85" s="21">
        <v>67</v>
      </c>
      <c r="C85" s="21">
        <v>0</v>
      </c>
      <c r="D85" s="22" t="s">
        <v>617</v>
      </c>
      <c r="E85" s="22" t="s">
        <v>616</v>
      </c>
      <c r="F85" s="23">
        <v>27</v>
      </c>
    </row>
    <row r="86" spans="1:10" s="3" customFormat="1" ht="31.5" x14ac:dyDescent="0.25">
      <c r="A86" s="21"/>
      <c r="B86" s="21">
        <v>68</v>
      </c>
      <c r="C86" s="21">
        <v>0</v>
      </c>
      <c r="D86" s="22" t="s">
        <v>394</v>
      </c>
      <c r="E86" s="22" t="s">
        <v>618</v>
      </c>
      <c r="F86" s="23">
        <f>SUM(F87:F91)</f>
        <v>84</v>
      </c>
    </row>
    <row r="87" spans="1:10" s="3" customFormat="1" ht="15.75" x14ac:dyDescent="0.25">
      <c r="A87" s="10"/>
      <c r="B87" s="10"/>
      <c r="C87" s="10">
        <v>1</v>
      </c>
      <c r="D87" s="11" t="s">
        <v>620</v>
      </c>
      <c r="E87" s="11" t="s">
        <v>619</v>
      </c>
      <c r="F87" s="12">
        <v>19</v>
      </c>
      <c r="G87"/>
      <c r="H87"/>
      <c r="I87"/>
      <c r="J87"/>
    </row>
    <row r="88" spans="1:10" s="3" customFormat="1" ht="15.75" x14ac:dyDescent="0.25">
      <c r="A88" s="10"/>
      <c r="B88" s="10"/>
      <c r="C88" s="10">
        <v>2</v>
      </c>
      <c r="D88" s="11" t="s">
        <v>102</v>
      </c>
      <c r="E88" s="11" t="s">
        <v>621</v>
      </c>
      <c r="F88" s="12">
        <v>43</v>
      </c>
      <c r="G88"/>
      <c r="H88"/>
      <c r="I88"/>
      <c r="J88"/>
    </row>
    <row r="89" spans="1:10" s="3" customFormat="1" ht="15.75" x14ac:dyDescent="0.25">
      <c r="A89" s="10"/>
      <c r="B89" s="10"/>
      <c r="C89" s="10">
        <v>3</v>
      </c>
      <c r="D89" s="11" t="s">
        <v>477</v>
      </c>
      <c r="E89" s="11" t="s">
        <v>622</v>
      </c>
      <c r="F89" s="12">
        <v>8</v>
      </c>
      <c r="G89"/>
      <c r="H89"/>
      <c r="I89"/>
      <c r="J89"/>
    </row>
    <row r="90" spans="1:10" s="3" customFormat="1" ht="30" x14ac:dyDescent="0.25">
      <c r="A90" s="10"/>
      <c r="B90" s="10"/>
      <c r="C90" s="10">
        <v>4</v>
      </c>
      <c r="D90" s="11" t="s">
        <v>478</v>
      </c>
      <c r="E90" s="11" t="s">
        <v>623</v>
      </c>
      <c r="F90" s="12">
        <v>10</v>
      </c>
      <c r="G90"/>
      <c r="H90"/>
      <c r="I90"/>
      <c r="J90"/>
    </row>
    <row r="91" spans="1:10" s="3" customFormat="1" ht="15.75" x14ac:dyDescent="0.25">
      <c r="A91" s="10"/>
      <c r="B91" s="10"/>
      <c r="C91" s="10">
        <v>5</v>
      </c>
      <c r="D91" s="11"/>
      <c r="E91" s="11" t="s">
        <v>624</v>
      </c>
      <c r="F91" s="12">
        <v>4</v>
      </c>
      <c r="G91"/>
      <c r="H91"/>
      <c r="I91"/>
      <c r="J91"/>
    </row>
    <row r="92" spans="1:10" ht="15.75" x14ac:dyDescent="0.25">
      <c r="A92" s="10"/>
      <c r="B92" s="21">
        <v>69</v>
      </c>
      <c r="C92" s="21">
        <v>0</v>
      </c>
      <c r="D92" s="22" t="s">
        <v>189</v>
      </c>
      <c r="E92" s="22" t="s">
        <v>625</v>
      </c>
      <c r="F92" s="23">
        <v>4</v>
      </c>
    </row>
    <row r="93" spans="1:10" x14ac:dyDescent="0.25">
      <c r="A93" s="10"/>
      <c r="B93" s="10"/>
      <c r="C93" s="10"/>
      <c r="D93" s="11"/>
      <c r="E93" s="11"/>
      <c r="F93" s="12"/>
    </row>
    <row r="94" spans="1:10" ht="18.75" x14ac:dyDescent="0.3">
      <c r="A94" s="17">
        <v>8</v>
      </c>
      <c r="B94" s="17"/>
      <c r="C94" s="17"/>
      <c r="D94" s="19" t="s">
        <v>104</v>
      </c>
      <c r="E94" s="19" t="s">
        <v>297</v>
      </c>
      <c r="F94" s="20">
        <f>SUM(F95,F96,F97,F102,F103,F104,F108,F109,F113)</f>
        <v>434</v>
      </c>
      <c r="G94" s="6"/>
      <c r="H94" s="6"/>
      <c r="I94" s="6"/>
      <c r="J94" s="6"/>
    </row>
    <row r="95" spans="1:10" ht="15.75" x14ac:dyDescent="0.25">
      <c r="A95" s="21"/>
      <c r="B95" s="21">
        <v>71</v>
      </c>
      <c r="C95" s="21">
        <v>0</v>
      </c>
      <c r="D95" s="22" t="s">
        <v>105</v>
      </c>
      <c r="E95" s="22" t="s">
        <v>298</v>
      </c>
      <c r="F95" s="23">
        <v>63</v>
      </c>
      <c r="G95" s="3"/>
      <c r="H95" s="3"/>
      <c r="I95" s="3"/>
      <c r="J95" s="3"/>
    </row>
    <row r="96" spans="1:10" ht="15.75" x14ac:dyDescent="0.25">
      <c r="A96" s="21"/>
      <c r="B96" s="21">
        <v>72</v>
      </c>
      <c r="C96" s="21">
        <v>0</v>
      </c>
      <c r="D96" s="22" t="s">
        <v>106</v>
      </c>
      <c r="E96" s="22" t="s">
        <v>299</v>
      </c>
      <c r="F96" s="23">
        <v>49</v>
      </c>
      <c r="G96" s="3"/>
      <c r="H96" s="3"/>
      <c r="I96" s="3"/>
      <c r="J96" s="3"/>
    </row>
    <row r="97" spans="1:10" ht="31.5" x14ac:dyDescent="0.25">
      <c r="A97" s="21"/>
      <c r="B97" s="21">
        <v>73</v>
      </c>
      <c r="C97" s="21">
        <v>0</v>
      </c>
      <c r="D97" s="22" t="s">
        <v>427</v>
      </c>
      <c r="E97" s="22" t="s">
        <v>300</v>
      </c>
      <c r="F97" s="23">
        <f>SUM(F98:F101)</f>
        <v>30</v>
      </c>
      <c r="G97" s="3"/>
      <c r="H97" s="3"/>
      <c r="I97" s="3"/>
      <c r="J97" s="3"/>
    </row>
    <row r="98" spans="1:10" s="6" customFormat="1" ht="18.75" x14ac:dyDescent="0.3">
      <c r="A98" s="10"/>
      <c r="B98" s="10"/>
      <c r="C98" s="10">
        <v>1</v>
      </c>
      <c r="D98" s="11" t="s">
        <v>108</v>
      </c>
      <c r="E98" s="11" t="s">
        <v>301</v>
      </c>
      <c r="F98" s="12">
        <v>10</v>
      </c>
      <c r="G98"/>
      <c r="H98"/>
      <c r="I98"/>
      <c r="J98"/>
    </row>
    <row r="99" spans="1:10" s="3" customFormat="1" ht="15.75" x14ac:dyDescent="0.25">
      <c r="A99" s="10"/>
      <c r="B99" s="10"/>
      <c r="C99" s="10">
        <v>2</v>
      </c>
      <c r="D99" s="11" t="s">
        <v>109</v>
      </c>
      <c r="E99" s="11" t="s">
        <v>302</v>
      </c>
      <c r="F99" s="12">
        <v>10</v>
      </c>
      <c r="G99"/>
      <c r="H99"/>
      <c r="I99"/>
      <c r="J99"/>
    </row>
    <row r="100" spans="1:10" s="3" customFormat="1" ht="15.75" x14ac:dyDescent="0.25">
      <c r="A100" s="10"/>
      <c r="B100" s="10"/>
      <c r="C100" s="10">
        <v>3</v>
      </c>
      <c r="D100" s="11" t="s">
        <v>110</v>
      </c>
      <c r="E100" s="11" t="s">
        <v>303</v>
      </c>
      <c r="F100" s="12">
        <v>4</v>
      </c>
      <c r="G100"/>
      <c r="H100"/>
      <c r="I100"/>
      <c r="J100"/>
    </row>
    <row r="101" spans="1:10" s="3" customFormat="1" ht="15.75" x14ac:dyDescent="0.25">
      <c r="A101" s="10"/>
      <c r="B101" s="10"/>
      <c r="C101" s="10">
        <v>4</v>
      </c>
      <c r="D101" s="11" t="s">
        <v>496</v>
      </c>
      <c r="E101" s="11" t="s">
        <v>497</v>
      </c>
      <c r="F101" s="12">
        <v>6</v>
      </c>
      <c r="G101"/>
      <c r="H101"/>
      <c r="I101"/>
      <c r="J101"/>
    </row>
    <row r="102" spans="1:10" ht="31.5" x14ac:dyDescent="0.25">
      <c r="A102" s="21"/>
      <c r="B102" s="21">
        <v>74</v>
      </c>
      <c r="C102" s="21">
        <v>0</v>
      </c>
      <c r="D102" s="22" t="s">
        <v>428</v>
      </c>
      <c r="E102" s="22" t="s">
        <v>589</v>
      </c>
      <c r="F102" s="23">
        <v>50</v>
      </c>
      <c r="G102" s="3"/>
      <c r="H102" s="3"/>
      <c r="I102" s="3"/>
      <c r="J102" s="3"/>
    </row>
    <row r="103" spans="1:10" ht="15.75" x14ac:dyDescent="0.25">
      <c r="A103" s="21"/>
      <c r="B103" s="21">
        <v>75</v>
      </c>
      <c r="C103" s="21">
        <v>0</v>
      </c>
      <c r="D103" s="22" t="s">
        <v>113</v>
      </c>
      <c r="E103" s="22" t="s">
        <v>306</v>
      </c>
      <c r="F103" s="23">
        <v>62</v>
      </c>
      <c r="G103" s="3"/>
      <c r="H103" s="3"/>
      <c r="I103" s="3"/>
      <c r="J103" s="3"/>
    </row>
    <row r="104" spans="1:10" ht="31.5" x14ac:dyDescent="0.25">
      <c r="A104" s="21"/>
      <c r="B104" s="21">
        <v>76</v>
      </c>
      <c r="C104" s="21">
        <v>0</v>
      </c>
      <c r="D104" s="22" t="s">
        <v>114</v>
      </c>
      <c r="E104" s="22" t="s">
        <v>307</v>
      </c>
      <c r="F104" s="23">
        <f>SUM(F105:F107)</f>
        <v>115</v>
      </c>
      <c r="G104" s="3"/>
      <c r="H104" s="3"/>
      <c r="I104" s="3"/>
      <c r="J104" s="3"/>
    </row>
    <row r="105" spans="1:10" x14ac:dyDescent="0.25">
      <c r="A105" s="10"/>
      <c r="B105" s="10"/>
      <c r="C105" s="10">
        <v>1</v>
      </c>
      <c r="D105" s="11" t="s">
        <v>115</v>
      </c>
      <c r="E105" s="11" t="s">
        <v>308</v>
      </c>
      <c r="F105" s="12">
        <v>31</v>
      </c>
    </row>
    <row r="106" spans="1:10" s="3" customFormat="1" ht="15.75" x14ac:dyDescent="0.25">
      <c r="A106" s="10"/>
      <c r="B106" s="10"/>
      <c r="C106" s="10">
        <v>2</v>
      </c>
      <c r="D106" s="11" t="s">
        <v>116</v>
      </c>
      <c r="E106" s="11" t="s">
        <v>309</v>
      </c>
      <c r="F106" s="12">
        <v>60</v>
      </c>
      <c r="G106"/>
      <c r="H106"/>
      <c r="I106"/>
      <c r="J106"/>
    </row>
    <row r="107" spans="1:10" s="3" customFormat="1" ht="15.75" x14ac:dyDescent="0.25">
      <c r="A107" s="10"/>
      <c r="B107" s="10"/>
      <c r="C107" s="10">
        <v>3</v>
      </c>
      <c r="D107" s="11" t="s">
        <v>117</v>
      </c>
      <c r="E107" s="11" t="s">
        <v>310</v>
      </c>
      <c r="F107" s="12">
        <v>24</v>
      </c>
      <c r="G107"/>
      <c r="H107"/>
      <c r="I107"/>
      <c r="J107"/>
    </row>
    <row r="108" spans="1:10" s="3" customFormat="1" ht="15.75" x14ac:dyDescent="0.25">
      <c r="A108" s="21"/>
      <c r="B108" s="21">
        <v>77</v>
      </c>
      <c r="C108" s="21">
        <v>0</v>
      </c>
      <c r="D108" s="22" t="s">
        <v>118</v>
      </c>
      <c r="E108" s="22" t="s">
        <v>311</v>
      </c>
      <c r="F108" s="23">
        <v>12</v>
      </c>
    </row>
    <row r="109" spans="1:10" ht="31.5" x14ac:dyDescent="0.25">
      <c r="A109" s="21"/>
      <c r="B109" s="21">
        <v>78</v>
      </c>
      <c r="C109" s="21"/>
      <c r="D109" s="22" t="s">
        <v>493</v>
      </c>
      <c r="E109" s="22" t="s">
        <v>572</v>
      </c>
      <c r="F109" s="23">
        <f>SUM(F110:F112)</f>
        <v>33</v>
      </c>
      <c r="G109" s="3"/>
      <c r="H109" s="3"/>
      <c r="I109" s="3"/>
      <c r="J109" s="3"/>
    </row>
    <row r="110" spans="1:10" ht="30" x14ac:dyDescent="0.25">
      <c r="A110" s="21"/>
      <c r="B110" s="21"/>
      <c r="C110" s="10">
        <v>0</v>
      </c>
      <c r="D110" s="11" t="s">
        <v>574</v>
      </c>
      <c r="E110" s="11" t="s">
        <v>573</v>
      </c>
      <c r="F110" s="12">
        <v>20</v>
      </c>
      <c r="G110" s="3"/>
      <c r="H110" s="3"/>
      <c r="I110" s="3"/>
      <c r="J110" s="3"/>
    </row>
    <row r="111" spans="1:10" ht="15.75" x14ac:dyDescent="0.25">
      <c r="A111" s="21"/>
      <c r="B111" s="21"/>
      <c r="C111" s="10">
        <v>1</v>
      </c>
      <c r="D111" s="11" t="s">
        <v>484</v>
      </c>
      <c r="E111" s="11" t="s">
        <v>543</v>
      </c>
      <c r="F111" s="12">
        <v>4</v>
      </c>
      <c r="G111" s="3"/>
      <c r="H111" s="3"/>
      <c r="I111" s="3"/>
      <c r="J111" s="3"/>
    </row>
    <row r="112" spans="1:10" s="3" customFormat="1" ht="15.75" x14ac:dyDescent="0.25">
      <c r="A112" s="21"/>
      <c r="B112" s="21"/>
      <c r="C112" s="10">
        <v>2</v>
      </c>
      <c r="D112" s="11" t="s">
        <v>485</v>
      </c>
      <c r="E112" s="11" t="s">
        <v>485</v>
      </c>
      <c r="F112" s="12">
        <v>9</v>
      </c>
    </row>
    <row r="113" spans="1:10" s="3" customFormat="1" ht="31.5" x14ac:dyDescent="0.25">
      <c r="A113" s="21"/>
      <c r="B113" s="21">
        <v>79</v>
      </c>
      <c r="C113" s="21">
        <v>0</v>
      </c>
      <c r="D113" s="22" t="s">
        <v>575</v>
      </c>
      <c r="E113" s="22" t="s">
        <v>544</v>
      </c>
      <c r="F113" s="23">
        <v>20</v>
      </c>
    </row>
    <row r="114" spans="1:10" s="3" customFormat="1" ht="15.75" x14ac:dyDescent="0.25">
      <c r="A114" s="21"/>
      <c r="B114" s="21"/>
      <c r="C114" s="21"/>
      <c r="D114" s="22"/>
      <c r="E114" s="22"/>
      <c r="F114" s="23"/>
    </row>
    <row r="115" spans="1:10" s="3" customFormat="1" ht="18.75" x14ac:dyDescent="0.3">
      <c r="A115" s="17">
        <v>9</v>
      </c>
      <c r="B115" s="18"/>
      <c r="C115" s="18"/>
      <c r="D115" s="19" t="s">
        <v>121</v>
      </c>
      <c r="E115" s="19" t="s">
        <v>313</v>
      </c>
      <c r="F115" s="20">
        <f>SUM(F116,F117,F120,F127,F128,F129,F132,F133:F134)</f>
        <v>379</v>
      </c>
      <c r="G115" s="6"/>
      <c r="H115" s="6"/>
      <c r="I115" s="6"/>
      <c r="J115" s="6"/>
    </row>
    <row r="116" spans="1:10" s="3" customFormat="1" ht="15.75" x14ac:dyDescent="0.25">
      <c r="A116" s="21"/>
      <c r="B116" s="21">
        <v>81</v>
      </c>
      <c r="C116" s="21">
        <v>0</v>
      </c>
      <c r="D116" s="22" t="s">
        <v>122</v>
      </c>
      <c r="E116" s="22" t="s">
        <v>314</v>
      </c>
      <c r="F116" s="23">
        <v>25</v>
      </c>
    </row>
    <row r="117" spans="1:10" s="3" customFormat="1" ht="15.75" x14ac:dyDescent="0.25">
      <c r="A117" s="21"/>
      <c r="B117" s="21">
        <v>82</v>
      </c>
      <c r="C117" s="21">
        <v>0</v>
      </c>
      <c r="D117" s="22" t="s">
        <v>125</v>
      </c>
      <c r="E117" s="22" t="s">
        <v>316</v>
      </c>
      <c r="F117" s="23">
        <f>SUM(F118:F119)</f>
        <v>42</v>
      </c>
    </row>
    <row r="118" spans="1:10" s="3" customFormat="1" ht="15.75" x14ac:dyDescent="0.25">
      <c r="A118" s="10"/>
      <c r="B118" s="10"/>
      <c r="C118" s="10">
        <v>1</v>
      </c>
      <c r="D118" s="11" t="s">
        <v>317</v>
      </c>
      <c r="E118" s="11" t="s">
        <v>318</v>
      </c>
      <c r="F118" s="12">
        <v>5</v>
      </c>
      <c r="G118"/>
      <c r="H118"/>
      <c r="I118"/>
      <c r="J118"/>
    </row>
    <row r="119" spans="1:10" s="6" customFormat="1" ht="18.75" x14ac:dyDescent="0.3">
      <c r="A119" s="10"/>
      <c r="B119" s="10"/>
      <c r="C119" s="10">
        <v>2</v>
      </c>
      <c r="D119" s="11" t="s">
        <v>124</v>
      </c>
      <c r="E119" s="11" t="s">
        <v>124</v>
      </c>
      <c r="F119" s="12">
        <v>37</v>
      </c>
      <c r="G119"/>
      <c r="H119"/>
      <c r="I119"/>
      <c r="J119"/>
    </row>
    <row r="120" spans="1:10" s="3" customFormat="1" ht="15.75" x14ac:dyDescent="0.25">
      <c r="A120" s="21"/>
      <c r="B120" s="21">
        <v>83</v>
      </c>
      <c r="C120" s="21"/>
      <c r="D120" s="22" t="s">
        <v>126</v>
      </c>
      <c r="E120" s="22" t="s">
        <v>319</v>
      </c>
      <c r="F120" s="23">
        <f>SUM(F121:F126)</f>
        <v>135</v>
      </c>
    </row>
    <row r="121" spans="1:10" s="3" customFormat="1" ht="15.75" x14ac:dyDescent="0.25">
      <c r="A121" s="10"/>
      <c r="B121" s="10"/>
      <c r="C121" s="10">
        <v>0</v>
      </c>
      <c r="D121" s="11" t="s">
        <v>126</v>
      </c>
      <c r="E121" s="11" t="s">
        <v>319</v>
      </c>
      <c r="F121" s="12">
        <v>52</v>
      </c>
      <c r="G121"/>
      <c r="H121"/>
      <c r="I121"/>
      <c r="J121"/>
    </row>
    <row r="122" spans="1:10" x14ac:dyDescent="0.25">
      <c r="A122" s="10"/>
      <c r="B122" s="10"/>
      <c r="C122" s="10">
        <v>1</v>
      </c>
      <c r="D122" s="11" t="s">
        <v>429</v>
      </c>
      <c r="E122" s="11" t="s">
        <v>430</v>
      </c>
      <c r="F122" s="12">
        <v>7</v>
      </c>
    </row>
    <row r="123" spans="1:10" x14ac:dyDescent="0.25">
      <c r="A123" s="10"/>
      <c r="B123" s="10"/>
      <c r="C123" s="10">
        <v>2</v>
      </c>
      <c r="D123" s="11" t="s">
        <v>201</v>
      </c>
      <c r="E123" s="11" t="s">
        <v>321</v>
      </c>
      <c r="F123" s="12">
        <v>10</v>
      </c>
    </row>
    <row r="124" spans="1:10" s="3" customFormat="1" ht="15.75" x14ac:dyDescent="0.25">
      <c r="A124" s="10"/>
      <c r="B124" s="10"/>
      <c r="C124" s="10">
        <v>3</v>
      </c>
      <c r="D124" s="11" t="s">
        <v>611</v>
      </c>
      <c r="E124" s="11" t="s">
        <v>610</v>
      </c>
      <c r="F124" s="12">
        <v>42</v>
      </c>
      <c r="G124"/>
      <c r="H124"/>
      <c r="I124"/>
      <c r="J124"/>
    </row>
    <row r="125" spans="1:10" s="3" customFormat="1" ht="15.75" x14ac:dyDescent="0.25">
      <c r="A125" s="10"/>
      <c r="B125" s="10"/>
      <c r="C125" s="10">
        <v>4</v>
      </c>
      <c r="D125" s="11" t="s">
        <v>612</v>
      </c>
      <c r="E125" s="11" t="s">
        <v>613</v>
      </c>
      <c r="F125" s="12">
        <v>5</v>
      </c>
      <c r="G125"/>
      <c r="H125"/>
      <c r="I125"/>
      <c r="J125"/>
    </row>
    <row r="126" spans="1:10" x14ac:dyDescent="0.25">
      <c r="A126" s="10"/>
      <c r="B126" s="10"/>
      <c r="C126" s="10">
        <v>5</v>
      </c>
      <c r="D126" s="11" t="s">
        <v>545</v>
      </c>
      <c r="E126" s="11" t="s">
        <v>546</v>
      </c>
      <c r="F126" s="12">
        <v>19</v>
      </c>
    </row>
    <row r="127" spans="1:10" ht="15.75" x14ac:dyDescent="0.25">
      <c r="A127" s="21"/>
      <c r="B127" s="21">
        <v>84</v>
      </c>
      <c r="C127" s="21">
        <v>0</v>
      </c>
      <c r="D127" s="22" t="s">
        <v>128</v>
      </c>
      <c r="E127" s="22" t="s">
        <v>128</v>
      </c>
      <c r="F127" s="23">
        <v>74</v>
      </c>
      <c r="G127" s="3"/>
      <c r="H127" s="3"/>
      <c r="I127" s="3"/>
      <c r="J127" s="3"/>
    </row>
    <row r="128" spans="1:10" ht="15.75" x14ac:dyDescent="0.25">
      <c r="A128" s="21"/>
      <c r="B128" s="21">
        <v>85</v>
      </c>
      <c r="C128" s="21">
        <v>0</v>
      </c>
      <c r="D128" s="22" t="s">
        <v>129</v>
      </c>
      <c r="E128" s="22" t="s">
        <v>322</v>
      </c>
      <c r="F128" s="23">
        <v>33</v>
      </c>
      <c r="G128" s="3"/>
      <c r="H128" s="3"/>
      <c r="I128" s="3"/>
      <c r="J128" s="3"/>
    </row>
    <row r="129" spans="1:10" ht="15.75" x14ac:dyDescent="0.25">
      <c r="A129" s="21"/>
      <c r="B129" s="21">
        <v>86</v>
      </c>
      <c r="C129" s="21"/>
      <c r="D129" s="22" t="s">
        <v>131</v>
      </c>
      <c r="E129" s="22" t="s">
        <v>131</v>
      </c>
      <c r="F129" s="23">
        <f>SUM(F130:F131)</f>
        <v>55</v>
      </c>
      <c r="G129" s="3"/>
      <c r="H129" s="3"/>
      <c r="I129" s="3"/>
      <c r="J129" s="3"/>
    </row>
    <row r="130" spans="1:10" x14ac:dyDescent="0.25">
      <c r="A130" s="10"/>
      <c r="B130" s="10"/>
      <c r="C130" s="10">
        <v>0</v>
      </c>
      <c r="D130" s="11" t="s">
        <v>131</v>
      </c>
      <c r="E130" s="11" t="s">
        <v>131</v>
      </c>
      <c r="F130" s="12">
        <v>50</v>
      </c>
    </row>
    <row r="131" spans="1:10" s="3" customFormat="1" ht="15.75" x14ac:dyDescent="0.25">
      <c r="A131" s="10"/>
      <c r="B131" s="10"/>
      <c r="C131" s="10">
        <v>1</v>
      </c>
      <c r="D131" s="11" t="s">
        <v>132</v>
      </c>
      <c r="E131" s="11" t="s">
        <v>323</v>
      </c>
      <c r="F131" s="12">
        <v>5</v>
      </c>
      <c r="G131"/>
      <c r="H131"/>
      <c r="I131"/>
      <c r="J131"/>
    </row>
    <row r="132" spans="1:10" s="3" customFormat="1" ht="15.75" x14ac:dyDescent="0.25">
      <c r="A132" s="21"/>
      <c r="B132" s="21">
        <v>87</v>
      </c>
      <c r="C132" s="21">
        <v>0</v>
      </c>
      <c r="D132" s="22" t="s">
        <v>133</v>
      </c>
      <c r="E132" s="22" t="s">
        <v>133</v>
      </c>
      <c r="F132" s="23">
        <v>9</v>
      </c>
    </row>
    <row r="133" spans="1:10" s="3" customFormat="1" ht="15.75" x14ac:dyDescent="0.25">
      <c r="A133" s="21"/>
      <c r="B133" s="21">
        <v>88</v>
      </c>
      <c r="C133" s="21">
        <v>0</v>
      </c>
      <c r="D133" s="22" t="s">
        <v>579</v>
      </c>
      <c r="E133" s="22" t="s">
        <v>579</v>
      </c>
      <c r="F133" s="23">
        <v>3</v>
      </c>
    </row>
    <row r="134" spans="1:10" ht="15.75" x14ac:dyDescent="0.25">
      <c r="A134" s="21"/>
      <c r="B134" s="21">
        <v>88</v>
      </c>
      <c r="C134" s="21">
        <v>0</v>
      </c>
      <c r="D134" s="22" t="s">
        <v>577</v>
      </c>
      <c r="E134" s="22" t="s">
        <v>578</v>
      </c>
      <c r="F134" s="23">
        <v>3</v>
      </c>
      <c r="G134" s="3"/>
      <c r="H134" s="3"/>
      <c r="I134" s="3"/>
      <c r="J134" s="3"/>
    </row>
    <row r="135" spans="1:10" ht="15.75" x14ac:dyDescent="0.25">
      <c r="A135" s="21"/>
      <c r="B135" s="21"/>
      <c r="C135" s="21"/>
      <c r="D135" s="22"/>
      <c r="E135" s="22"/>
      <c r="F135" s="23"/>
      <c r="G135" s="3"/>
      <c r="H135" s="3"/>
      <c r="I135" s="3"/>
      <c r="J135" s="3"/>
    </row>
    <row r="136" spans="1:10" s="3" customFormat="1" ht="18.75" x14ac:dyDescent="0.3">
      <c r="A136" s="17">
        <v>10</v>
      </c>
      <c r="B136" s="18"/>
      <c r="C136" s="18"/>
      <c r="D136" s="19" t="s">
        <v>135</v>
      </c>
      <c r="E136" s="19" t="s">
        <v>325</v>
      </c>
      <c r="F136" s="20">
        <f>SUM(F137,F138,F139,F142,F146)</f>
        <v>306</v>
      </c>
      <c r="G136" s="6"/>
      <c r="H136" s="6"/>
      <c r="I136" s="6"/>
      <c r="J136" s="6"/>
    </row>
    <row r="137" spans="1:10" s="3" customFormat="1" ht="15.75" x14ac:dyDescent="0.25">
      <c r="A137" s="21"/>
      <c r="B137" s="21">
        <v>91</v>
      </c>
      <c r="C137" s="21">
        <v>0</v>
      </c>
      <c r="D137" s="22" t="s">
        <v>136</v>
      </c>
      <c r="E137" s="22" t="s">
        <v>606</v>
      </c>
      <c r="F137" s="23">
        <v>26</v>
      </c>
    </row>
    <row r="138" spans="1:10" s="3" customFormat="1" ht="15.75" x14ac:dyDescent="0.25">
      <c r="A138" s="21"/>
      <c r="B138" s="21">
        <v>92</v>
      </c>
      <c r="C138" s="21">
        <v>0</v>
      </c>
      <c r="D138" s="22" t="s">
        <v>137</v>
      </c>
      <c r="E138" s="22" t="s">
        <v>327</v>
      </c>
      <c r="F138" s="23">
        <v>58</v>
      </c>
    </row>
    <row r="139" spans="1:10" s="3" customFormat="1" ht="15.75" x14ac:dyDescent="0.25">
      <c r="A139" s="21"/>
      <c r="B139" s="21">
        <v>93</v>
      </c>
      <c r="C139" s="21"/>
      <c r="D139" s="22" t="s">
        <v>138</v>
      </c>
      <c r="E139" s="22" t="s">
        <v>328</v>
      </c>
      <c r="F139" s="23">
        <f>SUM(F140:F141)</f>
        <v>101</v>
      </c>
    </row>
    <row r="140" spans="1:10" s="6" customFormat="1" ht="18.75" x14ac:dyDescent="0.3">
      <c r="A140" s="10"/>
      <c r="B140" s="10"/>
      <c r="C140" s="10">
        <v>0</v>
      </c>
      <c r="D140" s="11" t="s">
        <v>138</v>
      </c>
      <c r="E140" s="11" t="s">
        <v>328</v>
      </c>
      <c r="F140" s="12">
        <v>81</v>
      </c>
      <c r="G140"/>
      <c r="H140"/>
      <c r="I140"/>
      <c r="J140"/>
    </row>
    <row r="141" spans="1:10" s="3" customFormat="1" ht="15.75" x14ac:dyDescent="0.25">
      <c r="A141" s="10"/>
      <c r="B141" s="10"/>
      <c r="C141" s="10">
        <v>1</v>
      </c>
      <c r="D141" s="11" t="s">
        <v>608</v>
      </c>
      <c r="E141" s="11" t="s">
        <v>607</v>
      </c>
      <c r="F141" s="12">
        <v>20</v>
      </c>
      <c r="G141"/>
      <c r="H141"/>
      <c r="I141"/>
      <c r="J141"/>
    </row>
    <row r="142" spans="1:10" s="3" customFormat="1" ht="15.75" x14ac:dyDescent="0.25">
      <c r="A142" s="21"/>
      <c r="B142" s="21">
        <v>94</v>
      </c>
      <c r="C142" s="21"/>
      <c r="D142" s="22" t="s">
        <v>139</v>
      </c>
      <c r="E142" s="22" t="s">
        <v>331</v>
      </c>
      <c r="F142" s="23">
        <f>SUM(F143:F145)</f>
        <v>101</v>
      </c>
    </row>
    <row r="143" spans="1:10" s="3" customFormat="1" ht="15.75" x14ac:dyDescent="0.25">
      <c r="A143" s="10"/>
      <c r="B143" s="10"/>
      <c r="C143" s="10">
        <v>0</v>
      </c>
      <c r="D143" s="11" t="s">
        <v>139</v>
      </c>
      <c r="E143" s="11" t="s">
        <v>332</v>
      </c>
      <c r="F143" s="12">
        <v>60</v>
      </c>
      <c r="G143"/>
      <c r="H143"/>
      <c r="I143"/>
      <c r="J143"/>
    </row>
    <row r="144" spans="1:10" s="3" customFormat="1" ht="15.75" x14ac:dyDescent="0.25">
      <c r="A144" s="10"/>
      <c r="B144" s="10"/>
      <c r="C144" s="10">
        <v>1</v>
      </c>
      <c r="D144" s="11" t="s">
        <v>140</v>
      </c>
      <c r="E144" s="11" t="s">
        <v>609</v>
      </c>
      <c r="F144" s="12">
        <v>34</v>
      </c>
      <c r="G144"/>
      <c r="H144"/>
      <c r="I144"/>
      <c r="J144"/>
    </row>
    <row r="145" spans="1:10" x14ac:dyDescent="0.25">
      <c r="A145" s="10"/>
      <c r="B145" s="10"/>
      <c r="C145" s="10">
        <v>2</v>
      </c>
      <c r="D145" s="11" t="s">
        <v>143</v>
      </c>
      <c r="E145" s="11" t="s">
        <v>336</v>
      </c>
      <c r="F145" s="12">
        <v>7</v>
      </c>
    </row>
    <row r="146" spans="1:10" ht="31.5" x14ac:dyDescent="0.25">
      <c r="A146" s="21"/>
      <c r="B146" s="21">
        <v>95</v>
      </c>
      <c r="C146" s="21">
        <v>0</v>
      </c>
      <c r="D146" s="22" t="s">
        <v>144</v>
      </c>
      <c r="E146" s="22" t="s">
        <v>338</v>
      </c>
      <c r="F146" s="23">
        <v>20</v>
      </c>
      <c r="G146" s="3"/>
      <c r="H146" s="3"/>
      <c r="I146" s="3"/>
      <c r="J146" s="3"/>
    </row>
    <row r="147" spans="1:10" s="3" customFormat="1" ht="15.75" x14ac:dyDescent="0.25">
      <c r="A147" s="21"/>
      <c r="B147" s="21"/>
      <c r="C147" s="21"/>
      <c r="D147" s="22"/>
      <c r="E147" s="22"/>
      <c r="F147" s="23"/>
    </row>
    <row r="148" spans="1:10" ht="18.75" x14ac:dyDescent="0.3">
      <c r="A148" s="17">
        <v>11</v>
      </c>
      <c r="B148" s="18"/>
      <c r="C148" s="18"/>
      <c r="D148" s="19" t="s">
        <v>145</v>
      </c>
      <c r="E148" s="19" t="s">
        <v>339</v>
      </c>
      <c r="F148" s="20">
        <f>SUM(F149,F150,F154,F155,F156,F159,F160)</f>
        <v>176</v>
      </c>
      <c r="G148" s="6"/>
      <c r="H148" s="6"/>
      <c r="I148" s="6"/>
      <c r="J148" s="6"/>
    </row>
    <row r="149" spans="1:10" ht="15.75" x14ac:dyDescent="0.25">
      <c r="A149" s="21"/>
      <c r="B149" s="21">
        <v>101</v>
      </c>
      <c r="C149" s="21">
        <v>0</v>
      </c>
      <c r="D149" s="22" t="s">
        <v>146</v>
      </c>
      <c r="E149" s="22" t="s">
        <v>283</v>
      </c>
      <c r="F149" s="23">
        <v>7</v>
      </c>
      <c r="G149" s="3"/>
      <c r="H149" s="3"/>
      <c r="I149" s="3"/>
      <c r="J149" s="3"/>
    </row>
    <row r="150" spans="1:10" s="3" customFormat="1" ht="15.75" x14ac:dyDescent="0.25">
      <c r="A150" s="21"/>
      <c r="B150" s="21">
        <v>102</v>
      </c>
      <c r="C150" s="21"/>
      <c r="D150" s="22" t="s">
        <v>147</v>
      </c>
      <c r="E150" s="22" t="s">
        <v>340</v>
      </c>
      <c r="F150" s="23">
        <f>SUM(F151:F153)</f>
        <v>25</v>
      </c>
    </row>
    <row r="151" spans="1:10" s="3" customFormat="1" ht="15.75" x14ac:dyDescent="0.25">
      <c r="A151" s="21"/>
      <c r="B151" s="21"/>
      <c r="C151" s="10">
        <v>0</v>
      </c>
      <c r="D151" s="11" t="s">
        <v>147</v>
      </c>
      <c r="E151" s="11" t="s">
        <v>555</v>
      </c>
      <c r="F151" s="12">
        <v>3</v>
      </c>
    </row>
    <row r="152" spans="1:10" s="6" customFormat="1" ht="18.75" x14ac:dyDescent="0.3">
      <c r="A152" s="10"/>
      <c r="B152" s="10"/>
      <c r="C152" s="10">
        <v>1</v>
      </c>
      <c r="D152" s="11" t="s">
        <v>148</v>
      </c>
      <c r="E152" s="11" t="s">
        <v>466</v>
      </c>
      <c r="F152" s="12">
        <v>12</v>
      </c>
      <c r="G152"/>
      <c r="H152"/>
      <c r="I152"/>
      <c r="J152"/>
    </row>
    <row r="153" spans="1:10" s="3" customFormat="1" ht="15.75" x14ac:dyDescent="0.25">
      <c r="A153" s="10"/>
      <c r="B153" s="10"/>
      <c r="C153" s="10">
        <v>2</v>
      </c>
      <c r="D153" s="11" t="s">
        <v>149</v>
      </c>
      <c r="E153" s="11" t="s">
        <v>341</v>
      </c>
      <c r="F153" s="12">
        <v>10</v>
      </c>
      <c r="G153"/>
      <c r="H153"/>
      <c r="I153"/>
      <c r="J153"/>
    </row>
    <row r="154" spans="1:10" s="3" customFormat="1" ht="15.75" x14ac:dyDescent="0.25">
      <c r="A154" s="21"/>
      <c r="B154" s="21">
        <v>103</v>
      </c>
      <c r="C154" s="21">
        <v>0</v>
      </c>
      <c r="D154" s="22" t="s">
        <v>150</v>
      </c>
      <c r="E154" s="22" t="s">
        <v>342</v>
      </c>
      <c r="F154" s="23">
        <v>28</v>
      </c>
    </row>
    <row r="155" spans="1:10" s="3" customFormat="1" ht="15.75" x14ac:dyDescent="0.25">
      <c r="A155" s="21"/>
      <c r="B155" s="21">
        <v>104</v>
      </c>
      <c r="C155" s="21">
        <v>0</v>
      </c>
      <c r="D155" s="22" t="s">
        <v>500</v>
      </c>
      <c r="E155" s="22" t="s">
        <v>343</v>
      </c>
      <c r="F155" s="23">
        <v>79</v>
      </c>
    </row>
    <row r="156" spans="1:10" ht="31.5" x14ac:dyDescent="0.25">
      <c r="A156" s="21"/>
      <c r="B156" s="21">
        <v>105</v>
      </c>
      <c r="C156" s="21"/>
      <c r="D156" s="22" t="s">
        <v>153</v>
      </c>
      <c r="E156" s="22" t="s">
        <v>346</v>
      </c>
      <c r="F156" s="23">
        <f>SUM(F157:F158)</f>
        <v>29</v>
      </c>
      <c r="G156" s="3"/>
      <c r="H156" s="3"/>
      <c r="I156" s="3"/>
      <c r="J156" s="3"/>
    </row>
    <row r="157" spans="1:10" x14ac:dyDescent="0.25">
      <c r="A157" s="10"/>
      <c r="B157" s="10"/>
      <c r="C157" s="10">
        <v>0</v>
      </c>
      <c r="D157" s="11" t="s">
        <v>604</v>
      </c>
      <c r="E157" s="11" t="s">
        <v>602</v>
      </c>
      <c r="F157" s="12">
        <v>18</v>
      </c>
    </row>
    <row r="158" spans="1:10" s="3" customFormat="1" ht="15.75" x14ac:dyDescent="0.25">
      <c r="A158" s="10"/>
      <c r="B158" s="10"/>
      <c r="C158" s="10">
        <v>1</v>
      </c>
      <c r="D158" s="11" t="s">
        <v>605</v>
      </c>
      <c r="E158" s="11" t="s">
        <v>603</v>
      </c>
      <c r="F158" s="12">
        <v>11</v>
      </c>
      <c r="G158"/>
      <c r="H158"/>
      <c r="I158"/>
      <c r="J158"/>
    </row>
    <row r="159" spans="1:10" s="3" customFormat="1" ht="15.75" x14ac:dyDescent="0.25">
      <c r="A159" s="21"/>
      <c r="B159" s="21">
        <v>106</v>
      </c>
      <c r="C159" s="21">
        <v>0</v>
      </c>
      <c r="D159" s="22" t="s">
        <v>92</v>
      </c>
      <c r="E159" s="22" t="s">
        <v>348</v>
      </c>
      <c r="F159" s="23">
        <v>2</v>
      </c>
    </row>
    <row r="160" spans="1:10" s="3" customFormat="1" ht="15.75" x14ac:dyDescent="0.25">
      <c r="A160" s="21"/>
      <c r="B160" s="21">
        <v>107</v>
      </c>
      <c r="C160" s="21">
        <v>0</v>
      </c>
      <c r="D160" s="22" t="s">
        <v>155</v>
      </c>
      <c r="E160" s="22" t="s">
        <v>308</v>
      </c>
      <c r="F160" s="23">
        <v>6</v>
      </c>
    </row>
    <row r="161" spans="1:10" ht="15.75" x14ac:dyDescent="0.25">
      <c r="A161" s="21"/>
      <c r="B161" s="21"/>
      <c r="C161" s="21"/>
      <c r="D161" s="22"/>
      <c r="E161" s="22"/>
      <c r="F161" s="23"/>
      <c r="G161" s="3"/>
      <c r="H161" s="3"/>
      <c r="I161" s="3"/>
      <c r="J161" s="3"/>
    </row>
    <row r="162" spans="1:10" ht="37.5" x14ac:dyDescent="0.3">
      <c r="A162" s="17">
        <v>12</v>
      </c>
      <c r="B162" s="18"/>
      <c r="C162" s="18"/>
      <c r="D162" s="19" t="s">
        <v>156</v>
      </c>
      <c r="E162" s="19" t="s">
        <v>349</v>
      </c>
      <c r="F162" s="20">
        <f>SUM(F163:F165)</f>
        <v>84</v>
      </c>
      <c r="G162" s="6"/>
      <c r="H162" s="6"/>
      <c r="I162" s="6"/>
      <c r="J162" s="6"/>
    </row>
    <row r="163" spans="1:10" s="3" customFormat="1" ht="15.75" x14ac:dyDescent="0.25">
      <c r="A163" s="21"/>
      <c r="B163" s="21">
        <v>111</v>
      </c>
      <c r="C163" s="21">
        <v>0</v>
      </c>
      <c r="D163" s="22" t="s">
        <v>157</v>
      </c>
      <c r="E163" s="22" t="s">
        <v>350</v>
      </c>
      <c r="F163" s="23">
        <v>19</v>
      </c>
    </row>
    <row r="164" spans="1:10" s="3" customFormat="1" ht="15.75" x14ac:dyDescent="0.25">
      <c r="A164" s="21"/>
      <c r="B164" s="21">
        <v>112</v>
      </c>
      <c r="C164" s="21">
        <v>0</v>
      </c>
      <c r="D164" s="22" t="s">
        <v>158</v>
      </c>
      <c r="E164" s="22" t="s">
        <v>351</v>
      </c>
      <c r="F164" s="23">
        <v>47</v>
      </c>
    </row>
    <row r="165" spans="1:10" s="3" customFormat="1" ht="15.75" x14ac:dyDescent="0.25">
      <c r="A165" s="21"/>
      <c r="B165" s="21">
        <v>113</v>
      </c>
      <c r="C165" s="21">
        <v>0</v>
      </c>
      <c r="D165" s="22" t="s">
        <v>159</v>
      </c>
      <c r="E165" s="22" t="s">
        <v>352</v>
      </c>
      <c r="F165" s="23">
        <v>18</v>
      </c>
    </row>
    <row r="166" spans="1:10" s="6" customFormat="1" ht="18.75" x14ac:dyDescent="0.3">
      <c r="A166" s="21"/>
      <c r="B166" s="21"/>
      <c r="C166" s="21"/>
      <c r="D166" s="22"/>
      <c r="E166" s="22"/>
      <c r="F166" s="23"/>
      <c r="G166" s="3"/>
      <c r="H166" s="3"/>
      <c r="I166" s="3"/>
      <c r="J166" s="3"/>
    </row>
    <row r="167" spans="1:10" s="3" customFormat="1" ht="18.75" x14ac:dyDescent="0.3">
      <c r="A167" s="17">
        <v>13</v>
      </c>
      <c r="B167" s="18"/>
      <c r="C167" s="18"/>
      <c r="D167" s="19" t="s">
        <v>160</v>
      </c>
      <c r="E167" s="19" t="s">
        <v>353</v>
      </c>
      <c r="F167" s="20">
        <f>SUM(F168:F169,F170,F171,F172,F173)</f>
        <v>246</v>
      </c>
      <c r="G167" s="6"/>
      <c r="H167" s="6"/>
      <c r="I167" s="6"/>
      <c r="J167" s="6"/>
    </row>
    <row r="168" spans="1:10" s="3" customFormat="1" ht="31.5" x14ac:dyDescent="0.25">
      <c r="A168" s="21"/>
      <c r="B168" s="21">
        <v>121</v>
      </c>
      <c r="C168" s="21">
        <v>0</v>
      </c>
      <c r="D168" s="22" t="s">
        <v>161</v>
      </c>
      <c r="E168" s="22" t="s">
        <v>354</v>
      </c>
      <c r="F168" s="23">
        <v>22</v>
      </c>
    </row>
    <row r="169" spans="1:10" s="3" customFormat="1" ht="15.75" x14ac:dyDescent="0.25">
      <c r="A169" s="21"/>
      <c r="B169" s="21">
        <v>122</v>
      </c>
      <c r="C169" s="21">
        <v>0</v>
      </c>
      <c r="D169" s="22" t="s">
        <v>162</v>
      </c>
      <c r="E169" s="22" t="s">
        <v>404</v>
      </c>
      <c r="F169" s="23">
        <v>68</v>
      </c>
    </row>
    <row r="170" spans="1:10" s="3" customFormat="1" ht="15.75" x14ac:dyDescent="0.25">
      <c r="A170" s="21"/>
      <c r="B170" s="21">
        <v>123</v>
      </c>
      <c r="C170" s="21">
        <v>0</v>
      </c>
      <c r="D170" s="22" t="s">
        <v>600</v>
      </c>
      <c r="E170" s="28" t="s">
        <v>601</v>
      </c>
      <c r="F170" s="23">
        <v>47</v>
      </c>
    </row>
    <row r="171" spans="1:10" s="6" customFormat="1" ht="18.75" x14ac:dyDescent="0.3">
      <c r="A171" s="21"/>
      <c r="B171" s="21">
        <v>124</v>
      </c>
      <c r="C171" s="21">
        <v>0</v>
      </c>
      <c r="D171" s="22" t="s">
        <v>164</v>
      </c>
      <c r="E171" s="22" t="s">
        <v>356</v>
      </c>
      <c r="F171" s="23">
        <v>48</v>
      </c>
      <c r="G171" s="3"/>
      <c r="H171" s="3"/>
      <c r="I171" s="3"/>
      <c r="J171" s="3"/>
    </row>
    <row r="172" spans="1:10" s="3" customFormat="1" ht="31.5" x14ac:dyDescent="0.25">
      <c r="A172" s="21"/>
      <c r="B172" s="21">
        <v>125</v>
      </c>
      <c r="C172" s="21">
        <v>0</v>
      </c>
      <c r="D172" s="22" t="s">
        <v>165</v>
      </c>
      <c r="E172" s="22" t="s">
        <v>357</v>
      </c>
      <c r="F172" s="23">
        <v>32</v>
      </c>
    </row>
    <row r="173" spans="1:10" s="3" customFormat="1" ht="15.75" x14ac:dyDescent="0.25">
      <c r="A173" s="21"/>
      <c r="B173" s="21">
        <v>126</v>
      </c>
      <c r="C173" s="21">
        <v>0</v>
      </c>
      <c r="D173" s="22" t="s">
        <v>166</v>
      </c>
      <c r="E173" s="22" t="s">
        <v>166</v>
      </c>
      <c r="F173" s="23">
        <f>SUM(F174:F175)</f>
        <v>29</v>
      </c>
    </row>
    <row r="174" spans="1:10" s="3" customFormat="1" ht="15.75" x14ac:dyDescent="0.25">
      <c r="A174" s="10"/>
      <c r="B174" s="10"/>
      <c r="C174" s="10">
        <v>1</v>
      </c>
      <c r="D174" s="11" t="s">
        <v>167</v>
      </c>
      <c r="E174" s="11" t="s">
        <v>167</v>
      </c>
      <c r="F174" s="12">
        <v>12</v>
      </c>
      <c r="G174"/>
      <c r="H174"/>
      <c r="I174"/>
      <c r="J174"/>
    </row>
    <row r="175" spans="1:10" s="3" customFormat="1" ht="15.75" x14ac:dyDescent="0.25">
      <c r="A175" s="10"/>
      <c r="B175" s="10"/>
      <c r="C175" s="10">
        <v>2</v>
      </c>
      <c r="D175" s="11" t="s">
        <v>169</v>
      </c>
      <c r="E175" s="11" t="s">
        <v>169</v>
      </c>
      <c r="F175" s="12">
        <v>17</v>
      </c>
      <c r="G175"/>
      <c r="H175"/>
      <c r="I175"/>
      <c r="J175"/>
    </row>
    <row r="176" spans="1:10" s="3" customFormat="1" ht="15.75" x14ac:dyDescent="0.25">
      <c r="A176" s="10"/>
      <c r="B176" s="10"/>
      <c r="C176" s="10"/>
      <c r="D176" s="11"/>
      <c r="E176" s="11"/>
      <c r="F176" s="27"/>
      <c r="G176"/>
      <c r="H176"/>
      <c r="I176"/>
      <c r="J176"/>
    </row>
    <row r="177" spans="1:10" s="3" customFormat="1" ht="56.25" x14ac:dyDescent="0.3">
      <c r="A177" s="17">
        <v>14</v>
      </c>
      <c r="B177" s="18"/>
      <c r="C177" s="18"/>
      <c r="D177" s="19" t="s">
        <v>171</v>
      </c>
      <c r="E177" s="19" t="s">
        <v>360</v>
      </c>
      <c r="F177" s="20">
        <f>SUM(F178,F179,F180,F181,F182)</f>
        <v>165</v>
      </c>
      <c r="G177" s="4"/>
      <c r="H177" s="6"/>
      <c r="I177" s="6"/>
      <c r="J177" s="6"/>
    </row>
    <row r="178" spans="1:10" ht="15.75" x14ac:dyDescent="0.25">
      <c r="A178" s="21"/>
      <c r="B178" s="21">
        <v>131</v>
      </c>
      <c r="C178" s="21">
        <v>0</v>
      </c>
      <c r="D178" s="22" t="s">
        <v>406</v>
      </c>
      <c r="E178" s="22" t="s">
        <v>361</v>
      </c>
      <c r="F178" s="23">
        <v>30</v>
      </c>
      <c r="G178" s="3"/>
      <c r="H178" s="3"/>
      <c r="I178" s="3"/>
      <c r="J178" s="3"/>
    </row>
    <row r="179" spans="1:10" ht="15.75" x14ac:dyDescent="0.25">
      <c r="A179" s="21"/>
      <c r="B179" s="21">
        <v>132</v>
      </c>
      <c r="C179" s="21">
        <v>0</v>
      </c>
      <c r="D179" s="22" t="s">
        <v>174</v>
      </c>
      <c r="E179" s="22" t="s">
        <v>364</v>
      </c>
      <c r="F179" s="23">
        <v>13</v>
      </c>
      <c r="G179" s="3"/>
      <c r="H179" s="3"/>
      <c r="I179" s="3"/>
      <c r="J179" s="3"/>
    </row>
    <row r="180" spans="1:10" ht="15.75" x14ac:dyDescent="0.25">
      <c r="A180" s="21"/>
      <c r="B180" s="21">
        <v>133</v>
      </c>
      <c r="C180" s="21">
        <v>0</v>
      </c>
      <c r="D180" s="22" t="s">
        <v>175</v>
      </c>
      <c r="E180" s="22" t="s">
        <v>365</v>
      </c>
      <c r="F180" s="23">
        <v>44</v>
      </c>
      <c r="G180" s="3"/>
      <c r="H180" s="3"/>
      <c r="I180" s="3"/>
      <c r="J180" s="3"/>
    </row>
    <row r="181" spans="1:10" s="6" customFormat="1" ht="18.75" x14ac:dyDescent="0.3">
      <c r="A181" s="21"/>
      <c r="B181" s="21">
        <v>134</v>
      </c>
      <c r="C181" s="21">
        <v>0</v>
      </c>
      <c r="D181" s="22" t="s">
        <v>503</v>
      </c>
      <c r="E181" s="22" t="s">
        <v>531</v>
      </c>
      <c r="F181" s="23">
        <v>31</v>
      </c>
      <c r="G181" s="3"/>
      <c r="H181" s="3"/>
      <c r="I181" s="3"/>
      <c r="J181" s="3"/>
    </row>
    <row r="182" spans="1:10" s="3" customFormat="1" ht="15.75" x14ac:dyDescent="0.25">
      <c r="A182" s="21"/>
      <c r="B182" s="21">
        <v>135</v>
      </c>
      <c r="C182" s="21">
        <v>0</v>
      </c>
      <c r="D182" s="22" t="s">
        <v>408</v>
      </c>
      <c r="E182" s="22" t="s">
        <v>372</v>
      </c>
      <c r="F182" s="23">
        <v>47</v>
      </c>
    </row>
    <row r="183" spans="1:10" s="3" customFormat="1" ht="15.75" x14ac:dyDescent="0.25">
      <c r="A183" s="21"/>
      <c r="B183" s="21"/>
      <c r="C183" s="21"/>
      <c r="D183" s="22"/>
      <c r="E183" s="22"/>
      <c r="F183" s="23"/>
    </row>
    <row r="184" spans="1:10" s="3" customFormat="1" ht="18.75" x14ac:dyDescent="0.3">
      <c r="A184" s="17">
        <v>15</v>
      </c>
      <c r="B184" s="18"/>
      <c r="C184" s="18"/>
      <c r="D184" s="19" t="s">
        <v>182</v>
      </c>
      <c r="E184" s="19" t="s">
        <v>373</v>
      </c>
      <c r="F184" s="20">
        <f>SUM(F185,F186,F187,F188,F192)</f>
        <v>280</v>
      </c>
      <c r="G184" s="6"/>
      <c r="H184" s="6"/>
      <c r="I184" s="6"/>
      <c r="J184" s="6"/>
    </row>
    <row r="185" spans="1:10" s="3" customFormat="1" ht="31.5" x14ac:dyDescent="0.25">
      <c r="A185" s="21"/>
      <c r="B185" s="21">
        <v>141</v>
      </c>
      <c r="C185" s="21">
        <v>0</v>
      </c>
      <c r="D185" s="22" t="s">
        <v>183</v>
      </c>
      <c r="E185" s="22" t="s">
        <v>374</v>
      </c>
      <c r="F185" s="23">
        <v>54</v>
      </c>
    </row>
    <row r="186" spans="1:10" s="3" customFormat="1" ht="15.75" x14ac:dyDescent="0.25">
      <c r="A186" s="21"/>
      <c r="B186" s="21">
        <v>142</v>
      </c>
      <c r="C186" s="21">
        <v>0</v>
      </c>
      <c r="D186" s="22" t="s">
        <v>184</v>
      </c>
      <c r="E186" s="22" t="s">
        <v>375</v>
      </c>
      <c r="F186" s="23">
        <v>30</v>
      </c>
    </row>
    <row r="187" spans="1:10" s="3" customFormat="1" ht="15.75" x14ac:dyDescent="0.25">
      <c r="A187" s="21"/>
      <c r="B187" s="21">
        <v>143</v>
      </c>
      <c r="C187" s="21">
        <v>0</v>
      </c>
      <c r="D187" s="22" t="s">
        <v>185</v>
      </c>
      <c r="E187" s="22" t="s">
        <v>376</v>
      </c>
      <c r="F187" s="23">
        <v>16</v>
      </c>
    </row>
    <row r="188" spans="1:10" s="6" customFormat="1" ht="18.75" x14ac:dyDescent="0.3">
      <c r="A188" s="21"/>
      <c r="B188" s="21">
        <v>144</v>
      </c>
      <c r="C188" s="21">
        <v>0</v>
      </c>
      <c r="D188" s="22" t="s">
        <v>186</v>
      </c>
      <c r="E188" s="22" t="s">
        <v>377</v>
      </c>
      <c r="F188" s="23">
        <f>SUM(F189:F191)</f>
        <v>82</v>
      </c>
      <c r="G188" s="3"/>
      <c r="H188" s="3"/>
      <c r="I188" s="3"/>
      <c r="J188" s="3"/>
    </row>
    <row r="189" spans="1:10" s="3" customFormat="1" ht="15.75" x14ac:dyDescent="0.25">
      <c r="A189" s="10"/>
      <c r="B189" s="10"/>
      <c r="C189" s="10">
        <v>1</v>
      </c>
      <c r="D189" s="11" t="s">
        <v>187</v>
      </c>
      <c r="E189" s="11" t="s">
        <v>378</v>
      </c>
      <c r="F189" s="12">
        <v>40</v>
      </c>
      <c r="G189"/>
      <c r="H189"/>
      <c r="I189"/>
      <c r="J189"/>
    </row>
    <row r="190" spans="1:10" s="3" customFormat="1" ht="15.75" x14ac:dyDescent="0.25">
      <c r="A190" s="10"/>
      <c r="B190" s="10"/>
      <c r="C190" s="10">
        <v>2</v>
      </c>
      <c r="D190" s="11" t="s">
        <v>188</v>
      </c>
      <c r="E190" s="11" t="s">
        <v>379</v>
      </c>
      <c r="F190" s="12">
        <v>21</v>
      </c>
      <c r="G190"/>
      <c r="H190"/>
      <c r="I190"/>
      <c r="J190"/>
    </row>
    <row r="191" spans="1:10" s="3" customFormat="1" ht="15.75" x14ac:dyDescent="0.25">
      <c r="A191" s="10"/>
      <c r="B191" s="10"/>
      <c r="C191" s="10">
        <v>3</v>
      </c>
      <c r="D191" s="11" t="s">
        <v>102</v>
      </c>
      <c r="E191" s="11" t="s">
        <v>296</v>
      </c>
      <c r="F191" s="12">
        <v>21</v>
      </c>
      <c r="G191"/>
      <c r="H191"/>
      <c r="I191"/>
      <c r="J191"/>
    </row>
    <row r="192" spans="1:10" s="3" customFormat="1" ht="15.75" x14ac:dyDescent="0.25">
      <c r="A192" s="21"/>
      <c r="B192" s="21">
        <v>145</v>
      </c>
      <c r="C192" s="21">
        <v>0</v>
      </c>
      <c r="D192" s="22" t="s">
        <v>190</v>
      </c>
      <c r="E192" s="22" t="s">
        <v>380</v>
      </c>
      <c r="F192" s="23">
        <f>SUM(F193:F196)</f>
        <v>98</v>
      </c>
    </row>
    <row r="193" spans="1:10" x14ac:dyDescent="0.25">
      <c r="A193" s="10"/>
      <c r="B193" s="10"/>
      <c r="C193" s="10">
        <v>1</v>
      </c>
      <c r="D193" s="11" t="s">
        <v>191</v>
      </c>
      <c r="E193" s="11" t="s">
        <v>407</v>
      </c>
      <c r="F193" s="12">
        <v>60</v>
      </c>
    </row>
    <row r="194" spans="1:10" x14ac:dyDescent="0.25">
      <c r="A194" s="10"/>
      <c r="B194" s="10"/>
      <c r="C194" s="10">
        <v>2</v>
      </c>
      <c r="D194" s="11" t="s">
        <v>193</v>
      </c>
      <c r="E194" s="11" t="s">
        <v>382</v>
      </c>
      <c r="F194" s="12">
        <v>17</v>
      </c>
    </row>
    <row r="195" spans="1:10" x14ac:dyDescent="0.25">
      <c r="A195" s="10"/>
      <c r="B195" s="10"/>
      <c r="C195" s="10">
        <v>3</v>
      </c>
      <c r="D195" s="11" t="s">
        <v>194</v>
      </c>
      <c r="E195" s="11" t="s">
        <v>383</v>
      </c>
      <c r="F195" s="12">
        <v>17</v>
      </c>
    </row>
    <row r="196" spans="1:10" s="3" customFormat="1" ht="15.75" x14ac:dyDescent="0.25">
      <c r="A196" s="1"/>
      <c r="B196" s="1"/>
      <c r="C196" s="1">
        <v>4</v>
      </c>
      <c r="D196" s="7" t="s">
        <v>195</v>
      </c>
      <c r="E196" s="7" t="s">
        <v>384</v>
      </c>
      <c r="F196" s="12">
        <v>4</v>
      </c>
      <c r="G196"/>
      <c r="H196"/>
      <c r="I196"/>
      <c r="J196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0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583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SUM(F4,F23,F40,F54,F66,F72,F83,F104,F125,F145,F156,F170,F175,F185,F192)</f>
        <v>5865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198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23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113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54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52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208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36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79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86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87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12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37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19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19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SUM(F24,F25,F26,F27,F28,F29,F32,F33,F36)</f>
        <v>672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71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8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44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7</v>
      </c>
    </row>
    <row r="28" spans="1:6" s="3" customFormat="1" ht="15.75" x14ac:dyDescent="0.25">
      <c r="A28" s="21"/>
      <c r="B28" s="21">
        <v>15</v>
      </c>
      <c r="C28" s="21">
        <v>0</v>
      </c>
      <c r="D28" s="22" t="s">
        <v>536</v>
      </c>
      <c r="E28" s="22" t="s">
        <v>537</v>
      </c>
      <c r="F28" s="23">
        <v>11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SUM(F30:F31)</f>
        <v>101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92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9</v>
      </c>
    </row>
    <row r="32" spans="1:6" s="3" customFormat="1" ht="15.75" x14ac:dyDescent="0.25">
      <c r="A32" s="21"/>
      <c r="B32" s="21">
        <v>17</v>
      </c>
      <c r="C32" s="21">
        <v>0</v>
      </c>
      <c r="D32" s="22" t="s">
        <v>25</v>
      </c>
      <c r="E32" s="22" t="s">
        <v>227</v>
      </c>
      <c r="F32" s="23">
        <v>108</v>
      </c>
    </row>
    <row r="33" spans="1:6" s="3" customFormat="1" ht="31.5" x14ac:dyDescent="0.25">
      <c r="A33" s="21"/>
      <c r="B33" s="21">
        <v>18</v>
      </c>
      <c r="C33" s="21"/>
      <c r="D33" s="22" t="s">
        <v>561</v>
      </c>
      <c r="E33" s="22" t="s">
        <v>560</v>
      </c>
      <c r="F33" s="23">
        <f>SUM(F34:F35)</f>
        <v>275</v>
      </c>
    </row>
    <row r="34" spans="1:6" ht="30" x14ac:dyDescent="0.25">
      <c r="A34" s="10"/>
      <c r="B34" s="10"/>
      <c r="C34" s="10">
        <v>0</v>
      </c>
      <c r="D34" s="11" t="s">
        <v>29</v>
      </c>
      <c r="E34" s="11" t="s">
        <v>454</v>
      </c>
      <c r="F34" s="12">
        <v>237</v>
      </c>
    </row>
    <row r="35" spans="1:6" ht="30" x14ac:dyDescent="0.25">
      <c r="A35" s="10"/>
      <c r="B35" s="10"/>
      <c r="C35" s="10">
        <v>1</v>
      </c>
      <c r="D35" s="11" t="s">
        <v>562</v>
      </c>
      <c r="E35" s="11" t="s">
        <v>233</v>
      </c>
      <c r="F35" s="12">
        <v>38</v>
      </c>
    </row>
    <row r="36" spans="1:6" s="3" customFormat="1" ht="15.75" x14ac:dyDescent="0.25">
      <c r="A36" s="21"/>
      <c r="B36" s="21">
        <v>19</v>
      </c>
      <c r="C36" s="21"/>
      <c r="D36" s="22" t="s">
        <v>33</v>
      </c>
      <c r="E36" s="22" t="s">
        <v>33</v>
      </c>
      <c r="F36" s="23">
        <f>SUM(F37:F38)</f>
        <v>47</v>
      </c>
    </row>
    <row r="37" spans="1:6" x14ac:dyDescent="0.25">
      <c r="A37" s="10"/>
      <c r="B37" s="10"/>
      <c r="C37" s="10">
        <v>0</v>
      </c>
      <c r="D37" s="11" t="s">
        <v>33</v>
      </c>
      <c r="E37" s="11" t="s">
        <v>33</v>
      </c>
      <c r="F37" s="12">
        <v>29</v>
      </c>
    </row>
    <row r="38" spans="1:6" x14ac:dyDescent="0.25">
      <c r="A38" s="10"/>
      <c r="B38" s="10"/>
      <c r="C38" s="10">
        <v>1</v>
      </c>
      <c r="D38" s="11" t="s">
        <v>34</v>
      </c>
      <c r="E38" s="11" t="s">
        <v>234</v>
      </c>
      <c r="F38" s="12">
        <v>18</v>
      </c>
    </row>
    <row r="39" spans="1:6" x14ac:dyDescent="0.25">
      <c r="A39" s="10"/>
      <c r="B39" s="10"/>
      <c r="C39" s="10"/>
      <c r="D39" s="11"/>
      <c r="E39" s="11"/>
      <c r="F39" s="12"/>
    </row>
    <row r="40" spans="1:6" s="6" customFormat="1" ht="18.75" x14ac:dyDescent="0.3">
      <c r="A40" s="17">
        <v>3</v>
      </c>
      <c r="B40" s="18"/>
      <c r="C40" s="18"/>
      <c r="D40" s="19" t="s">
        <v>35</v>
      </c>
      <c r="E40" s="19" t="s">
        <v>235</v>
      </c>
      <c r="F40" s="20">
        <f>SUM(F41,F42,F46,F49,F52)</f>
        <v>425</v>
      </c>
    </row>
    <row r="41" spans="1:6" s="3" customFormat="1" ht="31.5" x14ac:dyDescent="0.25">
      <c r="A41" s="21"/>
      <c r="B41" s="21">
        <v>21</v>
      </c>
      <c r="C41" s="21">
        <v>0</v>
      </c>
      <c r="D41" s="22" t="s">
        <v>36</v>
      </c>
      <c r="E41" s="22" t="s">
        <v>236</v>
      </c>
      <c r="F41" s="23">
        <v>65</v>
      </c>
    </row>
    <row r="42" spans="1:6" s="3" customFormat="1" ht="15.75" x14ac:dyDescent="0.25">
      <c r="A42" s="21"/>
      <c r="B42" s="21">
        <v>22</v>
      </c>
      <c r="C42" s="21">
        <v>0</v>
      </c>
      <c r="D42" s="22" t="s">
        <v>38</v>
      </c>
      <c r="E42" s="22" t="s">
        <v>237</v>
      </c>
      <c r="F42" s="23">
        <f>SUM(F43:F45)</f>
        <v>149</v>
      </c>
    </row>
    <row r="43" spans="1:6" x14ac:dyDescent="0.25">
      <c r="A43" s="10"/>
      <c r="B43" s="10"/>
      <c r="C43" s="10">
        <v>1</v>
      </c>
      <c r="D43" s="11" t="s">
        <v>510</v>
      </c>
      <c r="E43" s="11" t="s">
        <v>511</v>
      </c>
      <c r="F43" s="12">
        <v>101</v>
      </c>
    </row>
    <row r="44" spans="1:6" x14ac:dyDescent="0.25">
      <c r="A44" s="10"/>
      <c r="B44" s="10"/>
      <c r="C44" s="10">
        <v>2</v>
      </c>
      <c r="D44" s="11" t="s">
        <v>43</v>
      </c>
      <c r="E44" s="11" t="s">
        <v>512</v>
      </c>
      <c r="F44" s="12">
        <v>45</v>
      </c>
    </row>
    <row r="45" spans="1:6" x14ac:dyDescent="0.25">
      <c r="A45" s="10"/>
      <c r="B45" s="10"/>
      <c r="C45" s="1">
        <v>3</v>
      </c>
      <c r="D45" t="s">
        <v>538</v>
      </c>
      <c r="E45" t="s">
        <v>244</v>
      </c>
      <c r="F45">
        <v>3</v>
      </c>
    </row>
    <row r="46" spans="1:6" s="3" customFormat="1" ht="15.75" x14ac:dyDescent="0.25">
      <c r="A46" s="21"/>
      <c r="B46" s="21">
        <v>23</v>
      </c>
      <c r="C46" s="21">
        <v>0</v>
      </c>
      <c r="D46" s="22" t="s">
        <v>46</v>
      </c>
      <c r="E46" s="22" t="s">
        <v>245</v>
      </c>
      <c r="F46" s="23">
        <f>SUM(F47:F48)</f>
        <v>121</v>
      </c>
    </row>
    <row r="47" spans="1:6" x14ac:dyDescent="0.25">
      <c r="A47" s="10"/>
      <c r="B47" s="10"/>
      <c r="C47" s="10">
        <v>1</v>
      </c>
      <c r="D47" s="11" t="s">
        <v>46</v>
      </c>
      <c r="E47" s="11" t="s">
        <v>513</v>
      </c>
      <c r="F47" s="12">
        <v>111</v>
      </c>
    </row>
    <row r="48" spans="1:6" x14ac:dyDescent="0.25">
      <c r="A48" s="10"/>
      <c r="B48" s="10"/>
      <c r="C48" s="10">
        <v>4</v>
      </c>
      <c r="D48" s="11" t="s">
        <v>514</v>
      </c>
      <c r="E48" s="11" t="s">
        <v>248</v>
      </c>
      <c r="F48" s="12">
        <v>10</v>
      </c>
    </row>
    <row r="49" spans="1:6" s="3" customFormat="1" ht="15.75" x14ac:dyDescent="0.25">
      <c r="A49" s="21"/>
      <c r="B49" s="21">
        <v>24</v>
      </c>
      <c r="C49" s="21"/>
      <c r="D49" s="22" t="s">
        <v>51</v>
      </c>
      <c r="E49" s="22" t="s">
        <v>438</v>
      </c>
      <c r="F49" s="23">
        <f>SUM(F50:F51)</f>
        <v>64</v>
      </c>
    </row>
    <row r="50" spans="1:6" x14ac:dyDescent="0.25">
      <c r="A50" s="10"/>
      <c r="B50" s="10"/>
      <c r="C50" s="10">
        <v>0</v>
      </c>
      <c r="D50" s="11" t="s">
        <v>51</v>
      </c>
      <c r="E50" s="11" t="s">
        <v>438</v>
      </c>
      <c r="F50" s="12">
        <v>59</v>
      </c>
    </row>
    <row r="51" spans="1:6" x14ac:dyDescent="0.25">
      <c r="A51" s="10"/>
      <c r="B51" s="10"/>
      <c r="C51" s="10">
        <v>1</v>
      </c>
      <c r="D51" s="11" t="s">
        <v>52</v>
      </c>
      <c r="E51" s="11" t="s">
        <v>249</v>
      </c>
      <c r="F51" s="12">
        <v>5</v>
      </c>
    </row>
    <row r="52" spans="1:6" s="3" customFormat="1" ht="15.75" x14ac:dyDescent="0.25">
      <c r="A52" s="21"/>
      <c r="B52" s="21">
        <v>25</v>
      </c>
      <c r="C52" s="21">
        <v>0</v>
      </c>
      <c r="D52" s="22" t="s">
        <v>53</v>
      </c>
      <c r="E52" s="22" t="s">
        <v>250</v>
      </c>
      <c r="F52" s="23">
        <v>26</v>
      </c>
    </row>
    <row r="53" spans="1:6" s="3" customFormat="1" ht="15.75" x14ac:dyDescent="0.25">
      <c r="A53" s="21"/>
      <c r="B53" s="21"/>
      <c r="C53" s="21"/>
      <c r="D53" s="22"/>
      <c r="E53" s="22"/>
      <c r="F53" s="23"/>
    </row>
    <row r="54" spans="1:6" s="6" customFormat="1" ht="18.75" x14ac:dyDescent="0.3">
      <c r="A54" s="17">
        <v>4</v>
      </c>
      <c r="B54" s="18"/>
      <c r="C54" s="18"/>
      <c r="D54" s="19" t="s">
        <v>54</v>
      </c>
      <c r="E54" s="19" t="s">
        <v>251</v>
      </c>
      <c r="F54" s="20">
        <f>SUM(F55,F56,F59,F60,F61,F62,F63,F64)</f>
        <v>302</v>
      </c>
    </row>
    <row r="55" spans="1:6" s="3" customFormat="1" ht="15.75" x14ac:dyDescent="0.25">
      <c r="A55" s="21"/>
      <c r="B55" s="21">
        <v>31</v>
      </c>
      <c r="C55" s="21">
        <v>0</v>
      </c>
      <c r="D55" s="22" t="s">
        <v>55</v>
      </c>
      <c r="E55" s="22" t="s">
        <v>252</v>
      </c>
      <c r="F55" s="23">
        <v>54</v>
      </c>
    </row>
    <row r="56" spans="1:6" s="3" customFormat="1" ht="15.75" x14ac:dyDescent="0.25">
      <c r="A56" s="21"/>
      <c r="B56" s="21">
        <v>32</v>
      </c>
      <c r="C56" s="21">
        <v>0</v>
      </c>
      <c r="D56" s="22" t="s">
        <v>56</v>
      </c>
      <c r="E56" s="22" t="s">
        <v>254</v>
      </c>
      <c r="F56" s="23">
        <f>SUM(F57:F58)</f>
        <v>34</v>
      </c>
    </row>
    <row r="57" spans="1:6" x14ac:dyDescent="0.25">
      <c r="A57" s="10"/>
      <c r="B57" s="10"/>
      <c r="C57" s="10">
        <v>1</v>
      </c>
      <c r="D57" s="11" t="s">
        <v>57</v>
      </c>
      <c r="E57" s="11" t="s">
        <v>255</v>
      </c>
      <c r="F57" s="12">
        <v>18</v>
      </c>
    </row>
    <row r="58" spans="1:6" x14ac:dyDescent="0.25">
      <c r="A58" s="10"/>
      <c r="B58" s="10"/>
      <c r="C58" s="10">
        <v>2</v>
      </c>
      <c r="D58" s="11" t="s">
        <v>58</v>
      </c>
      <c r="E58" s="11" t="s">
        <v>396</v>
      </c>
      <c r="F58" s="12">
        <v>16</v>
      </c>
    </row>
    <row r="59" spans="1:6" s="3" customFormat="1" ht="31.5" x14ac:dyDescent="0.25">
      <c r="A59" s="21"/>
      <c r="B59" s="21">
        <v>33</v>
      </c>
      <c r="C59" s="21">
        <v>0</v>
      </c>
      <c r="D59" s="22" t="s">
        <v>59</v>
      </c>
      <c r="E59" s="22" t="s">
        <v>256</v>
      </c>
      <c r="F59" s="23">
        <v>15</v>
      </c>
    </row>
    <row r="60" spans="1:6" s="3" customFormat="1" ht="15.75" x14ac:dyDescent="0.25">
      <c r="A60" s="21"/>
      <c r="B60" s="21">
        <v>34</v>
      </c>
      <c r="C60" s="21">
        <v>0</v>
      </c>
      <c r="D60" s="22" t="s">
        <v>60</v>
      </c>
      <c r="E60" s="22" t="s">
        <v>257</v>
      </c>
      <c r="F60" s="23">
        <v>61</v>
      </c>
    </row>
    <row r="61" spans="1:6" s="3" customFormat="1" ht="31.5" x14ac:dyDescent="0.25">
      <c r="A61" s="21"/>
      <c r="B61" s="21">
        <v>35</v>
      </c>
      <c r="C61" s="21">
        <v>0</v>
      </c>
      <c r="D61" s="22" t="s">
        <v>539</v>
      </c>
      <c r="E61" s="22" t="s">
        <v>258</v>
      </c>
      <c r="F61" s="23">
        <v>15</v>
      </c>
    </row>
    <row r="62" spans="1:6" s="3" customFormat="1" ht="31.5" x14ac:dyDescent="0.25">
      <c r="A62" s="21"/>
      <c r="B62" s="21">
        <v>36</v>
      </c>
      <c r="C62" s="21">
        <v>0</v>
      </c>
      <c r="D62" s="22" t="s">
        <v>62</v>
      </c>
      <c r="E62" s="22" t="s">
        <v>259</v>
      </c>
      <c r="F62" s="23">
        <v>56</v>
      </c>
    </row>
    <row r="63" spans="1:6" s="3" customFormat="1" ht="15.75" x14ac:dyDescent="0.25">
      <c r="A63" s="21"/>
      <c r="B63" s="21">
        <v>37</v>
      </c>
      <c r="C63" s="21">
        <v>0</v>
      </c>
      <c r="D63" s="22" t="s">
        <v>63</v>
      </c>
      <c r="E63" s="22" t="s">
        <v>260</v>
      </c>
      <c r="F63" s="23">
        <v>32</v>
      </c>
    </row>
    <row r="64" spans="1:6" s="3" customFormat="1" ht="28.5" customHeight="1" x14ac:dyDescent="0.25">
      <c r="A64" s="21"/>
      <c r="B64" s="21">
        <v>38</v>
      </c>
      <c r="C64" s="21">
        <v>0</v>
      </c>
      <c r="D64" s="22" t="s">
        <v>64</v>
      </c>
      <c r="E64" s="22" t="s">
        <v>439</v>
      </c>
      <c r="F64" s="23">
        <v>35</v>
      </c>
    </row>
    <row r="65" spans="1:6" s="3" customFormat="1" ht="15.75" customHeight="1" x14ac:dyDescent="0.25">
      <c r="A65" s="21"/>
      <c r="B65" s="21"/>
      <c r="C65" s="21"/>
      <c r="D65" s="22"/>
      <c r="E65" s="22"/>
      <c r="F65" s="23"/>
    </row>
    <row r="66" spans="1:6" s="6" customFormat="1" ht="18.75" x14ac:dyDescent="0.3">
      <c r="A66" s="17">
        <v>5</v>
      </c>
      <c r="B66" s="18"/>
      <c r="C66" s="18"/>
      <c r="D66" s="19" t="s">
        <v>65</v>
      </c>
      <c r="E66" s="19" t="s">
        <v>262</v>
      </c>
      <c r="F66" s="20">
        <f>SUM(F67,F68,F69,F70)</f>
        <v>171</v>
      </c>
    </row>
    <row r="67" spans="1:6" s="3" customFormat="1" ht="31.5" x14ac:dyDescent="0.25">
      <c r="A67" s="21"/>
      <c r="B67" s="21">
        <v>41</v>
      </c>
      <c r="C67" s="21">
        <v>0</v>
      </c>
      <c r="D67" s="22" t="s">
        <v>66</v>
      </c>
      <c r="E67" s="22" t="s">
        <v>460</v>
      </c>
      <c r="F67" s="23">
        <v>61</v>
      </c>
    </row>
    <row r="68" spans="1:6" s="3" customFormat="1" ht="31.5" x14ac:dyDescent="0.25">
      <c r="A68" s="21"/>
      <c r="B68" s="21">
        <v>42</v>
      </c>
      <c r="C68" s="21">
        <v>0</v>
      </c>
      <c r="D68" s="22" t="s">
        <v>67</v>
      </c>
      <c r="E68" s="22" t="s">
        <v>263</v>
      </c>
      <c r="F68" s="23">
        <v>13</v>
      </c>
    </row>
    <row r="69" spans="1:6" s="3" customFormat="1" ht="31.5" x14ac:dyDescent="0.25">
      <c r="A69" s="21"/>
      <c r="B69" s="21">
        <v>43</v>
      </c>
      <c r="C69" s="21">
        <v>0</v>
      </c>
      <c r="D69" s="22" t="s">
        <v>68</v>
      </c>
      <c r="E69" s="22" t="s">
        <v>398</v>
      </c>
      <c r="F69" s="23">
        <v>33</v>
      </c>
    </row>
    <row r="70" spans="1:6" s="3" customFormat="1" ht="15.75" x14ac:dyDescent="0.25">
      <c r="A70" s="21"/>
      <c r="B70" s="21">
        <v>44</v>
      </c>
      <c r="C70" s="21">
        <v>0</v>
      </c>
      <c r="D70" s="22" t="s">
        <v>69</v>
      </c>
      <c r="E70" s="22" t="s">
        <v>264</v>
      </c>
      <c r="F70" s="23">
        <v>64</v>
      </c>
    </row>
    <row r="71" spans="1:6" x14ac:dyDescent="0.25">
      <c r="A71" s="10"/>
      <c r="B71" s="10"/>
      <c r="C71" s="10"/>
      <c r="D71" s="11"/>
      <c r="E71" s="11"/>
      <c r="F71" s="12"/>
    </row>
    <row r="72" spans="1:6" s="6" customFormat="1" ht="18.75" x14ac:dyDescent="0.3">
      <c r="A72" s="17">
        <v>6</v>
      </c>
      <c r="B72" s="18"/>
      <c r="C72" s="18"/>
      <c r="D72" s="19" t="s">
        <v>73</v>
      </c>
      <c r="E72" s="19" t="s">
        <v>266</v>
      </c>
      <c r="F72" s="20">
        <f>SUM(F73,F77,F78,F79,F80,F81)</f>
        <v>280</v>
      </c>
    </row>
    <row r="73" spans="1:6" s="3" customFormat="1" ht="31.5" x14ac:dyDescent="0.25">
      <c r="A73" s="21"/>
      <c r="B73" s="21">
        <v>51</v>
      </c>
      <c r="C73" s="21"/>
      <c r="D73" s="22" t="s">
        <v>74</v>
      </c>
      <c r="E73" s="22" t="s">
        <v>267</v>
      </c>
      <c r="F73" s="23">
        <f>SUM(F74:F76)</f>
        <v>84</v>
      </c>
    </row>
    <row r="74" spans="1:6" ht="30" x14ac:dyDescent="0.25">
      <c r="A74" s="10"/>
      <c r="B74" s="10"/>
      <c r="C74" s="10">
        <v>0</v>
      </c>
      <c r="D74" s="11" t="s">
        <v>74</v>
      </c>
      <c r="E74" s="11" t="s">
        <v>267</v>
      </c>
      <c r="F74" s="12">
        <v>44</v>
      </c>
    </row>
    <row r="75" spans="1:6" x14ac:dyDescent="0.25">
      <c r="A75" s="10"/>
      <c r="B75" s="10"/>
      <c r="C75" s="10">
        <v>1</v>
      </c>
      <c r="D75" s="11" t="s">
        <v>424</v>
      </c>
      <c r="E75" s="11" t="s">
        <v>425</v>
      </c>
      <c r="F75" s="12">
        <v>25</v>
      </c>
    </row>
    <row r="76" spans="1:6" x14ac:dyDescent="0.25">
      <c r="A76" s="10"/>
      <c r="B76" s="10"/>
      <c r="C76" s="10">
        <v>2</v>
      </c>
      <c r="D76" s="11" t="s">
        <v>79</v>
      </c>
      <c r="E76" s="11" t="s">
        <v>462</v>
      </c>
      <c r="F76" s="12">
        <v>15</v>
      </c>
    </row>
    <row r="77" spans="1:6" s="3" customFormat="1" ht="15.75" x14ac:dyDescent="0.25">
      <c r="A77" s="21"/>
      <c r="B77" s="21">
        <v>52</v>
      </c>
      <c r="C77" s="21">
        <v>0</v>
      </c>
      <c r="D77" s="22" t="s">
        <v>525</v>
      </c>
      <c r="E77" s="22" t="s">
        <v>526</v>
      </c>
      <c r="F77" s="23">
        <v>26</v>
      </c>
    </row>
    <row r="78" spans="1:6" s="3" customFormat="1" ht="15.75" x14ac:dyDescent="0.25">
      <c r="A78" s="21"/>
      <c r="B78" s="21">
        <v>53</v>
      </c>
      <c r="C78" s="21">
        <v>0</v>
      </c>
      <c r="D78" s="22" t="s">
        <v>81</v>
      </c>
      <c r="E78" s="22" t="s">
        <v>273</v>
      </c>
      <c r="F78" s="23">
        <v>63</v>
      </c>
    </row>
    <row r="79" spans="1:6" s="3" customFormat="1" ht="31.5" x14ac:dyDescent="0.25">
      <c r="A79" s="21"/>
      <c r="B79" s="21">
        <v>54</v>
      </c>
      <c r="C79" s="21">
        <v>0</v>
      </c>
      <c r="D79" s="22" t="s">
        <v>564</v>
      </c>
      <c r="E79" s="22" t="s">
        <v>563</v>
      </c>
      <c r="F79" s="23">
        <v>56</v>
      </c>
    </row>
    <row r="80" spans="1:6" s="3" customFormat="1" ht="31.5" x14ac:dyDescent="0.25">
      <c r="A80" s="21"/>
      <c r="B80" s="21">
        <v>55</v>
      </c>
      <c r="C80" s="21">
        <v>0</v>
      </c>
      <c r="D80" s="22" t="s">
        <v>86</v>
      </c>
      <c r="E80" s="22" t="s">
        <v>278</v>
      </c>
      <c r="F80" s="23">
        <v>28</v>
      </c>
    </row>
    <row r="81" spans="1:7" s="3" customFormat="1" ht="31.5" x14ac:dyDescent="0.25">
      <c r="A81" s="21"/>
      <c r="B81" s="21">
        <v>56</v>
      </c>
      <c r="C81" s="21">
        <v>0</v>
      </c>
      <c r="D81" s="22" t="s">
        <v>88</v>
      </c>
      <c r="E81" s="22" t="s">
        <v>280</v>
      </c>
      <c r="F81" s="23">
        <v>23</v>
      </c>
    </row>
    <row r="82" spans="1:7" s="3" customFormat="1" ht="15.75" x14ac:dyDescent="0.25">
      <c r="A82" s="21"/>
      <c r="B82" s="21"/>
      <c r="C82" s="21"/>
      <c r="D82" s="22"/>
      <c r="E82" s="22"/>
      <c r="F82" s="23"/>
    </row>
    <row r="83" spans="1:7" s="6" customFormat="1" ht="18.75" x14ac:dyDescent="0.3">
      <c r="A83" s="17">
        <v>7</v>
      </c>
      <c r="B83" s="18"/>
      <c r="C83" s="18"/>
      <c r="D83" s="19" t="s">
        <v>83</v>
      </c>
      <c r="E83" s="19" t="s">
        <v>281</v>
      </c>
      <c r="F83" s="20">
        <f>SUM(F84,F89,F90,F91,F94,F95,F96,F97, F102)</f>
        <v>496</v>
      </c>
    </row>
    <row r="84" spans="1:7" s="3" customFormat="1" ht="15.75" x14ac:dyDescent="0.25">
      <c r="A84" s="21"/>
      <c r="B84" s="21">
        <v>61</v>
      </c>
      <c r="C84" s="21">
        <v>0</v>
      </c>
      <c r="D84" s="22" t="s">
        <v>585</v>
      </c>
      <c r="E84" s="22" t="s">
        <v>584</v>
      </c>
      <c r="F84" s="23">
        <f>SUM(F85:F88)</f>
        <v>27</v>
      </c>
    </row>
    <row r="85" spans="1:7" s="3" customFormat="1" ht="15.75" x14ac:dyDescent="0.25">
      <c r="A85" s="21"/>
      <c r="B85" s="21"/>
      <c r="C85" s="10">
        <v>1</v>
      </c>
      <c r="D85" s="11" t="s">
        <v>585</v>
      </c>
      <c r="E85" s="11" t="s">
        <v>586</v>
      </c>
      <c r="F85" s="12">
        <v>5</v>
      </c>
    </row>
    <row r="86" spans="1:7" x14ac:dyDescent="0.25">
      <c r="A86" s="10"/>
      <c r="B86" s="10"/>
      <c r="C86" s="10">
        <v>2</v>
      </c>
      <c r="D86" s="11" t="s">
        <v>90</v>
      </c>
      <c r="E86" s="11" t="s">
        <v>283</v>
      </c>
      <c r="F86" s="12">
        <v>7</v>
      </c>
    </row>
    <row r="87" spans="1:7" x14ac:dyDescent="0.25">
      <c r="A87" s="10"/>
      <c r="B87" s="10"/>
      <c r="C87" s="10">
        <v>3</v>
      </c>
      <c r="D87" s="11" t="s">
        <v>92</v>
      </c>
      <c r="E87" s="11" t="s">
        <v>92</v>
      </c>
      <c r="F87" s="12">
        <v>2</v>
      </c>
    </row>
    <row r="88" spans="1:7" x14ac:dyDescent="0.25">
      <c r="A88" s="10"/>
      <c r="B88" s="10"/>
      <c r="C88" s="10">
        <v>4</v>
      </c>
      <c r="D88" s="11" t="s">
        <v>33</v>
      </c>
      <c r="E88" s="11" t="s">
        <v>33</v>
      </c>
      <c r="F88" s="12">
        <v>13</v>
      </c>
    </row>
    <row r="89" spans="1:7" s="3" customFormat="1" ht="15.75" x14ac:dyDescent="0.25">
      <c r="A89" s="21"/>
      <c r="B89" s="21">
        <v>62</v>
      </c>
      <c r="C89" s="21">
        <v>0</v>
      </c>
      <c r="D89" s="22" t="s">
        <v>93</v>
      </c>
      <c r="E89" s="22" t="s">
        <v>285</v>
      </c>
      <c r="F89" s="23">
        <v>19</v>
      </c>
    </row>
    <row r="90" spans="1:7" s="3" customFormat="1" ht="15.75" x14ac:dyDescent="0.25">
      <c r="A90" s="21"/>
      <c r="B90" s="21">
        <v>63</v>
      </c>
      <c r="C90" s="21">
        <v>0</v>
      </c>
      <c r="D90" s="22" t="s">
        <v>568</v>
      </c>
      <c r="E90" s="28" t="s">
        <v>567</v>
      </c>
      <c r="F90" s="23">
        <v>0</v>
      </c>
    </row>
    <row r="91" spans="1:7" s="3" customFormat="1" ht="31.5" x14ac:dyDescent="0.25">
      <c r="A91" s="21"/>
      <c r="B91" s="21">
        <v>64</v>
      </c>
      <c r="C91" s="21"/>
      <c r="D91" s="22" t="s">
        <v>96</v>
      </c>
      <c r="E91" s="22" t="s">
        <v>288</v>
      </c>
      <c r="F91" s="23">
        <f>SUM(F92:F93)</f>
        <v>66</v>
      </c>
    </row>
    <row r="92" spans="1:7" s="3" customFormat="1" ht="15.75" x14ac:dyDescent="0.25">
      <c r="A92" s="21"/>
      <c r="B92" s="21"/>
      <c r="C92" s="10">
        <v>0</v>
      </c>
      <c r="D92" s="11" t="s">
        <v>96</v>
      </c>
      <c r="E92" s="11" t="s">
        <v>473</v>
      </c>
      <c r="F92" s="12">
        <v>56</v>
      </c>
      <c r="G92"/>
    </row>
    <row r="93" spans="1:7" s="3" customFormat="1" ht="15.75" x14ac:dyDescent="0.25">
      <c r="A93" s="21"/>
      <c r="B93" s="21"/>
      <c r="C93" s="10">
        <v>1</v>
      </c>
      <c r="D93" s="11" t="s">
        <v>97</v>
      </c>
      <c r="E93" s="11" t="s">
        <v>97</v>
      </c>
      <c r="F93" s="12">
        <v>10</v>
      </c>
      <c r="G93"/>
    </row>
    <row r="94" spans="1:7" s="3" customFormat="1" ht="15.75" x14ac:dyDescent="0.25">
      <c r="A94" s="21"/>
      <c r="B94" s="21">
        <v>65</v>
      </c>
      <c r="C94" s="21">
        <v>0</v>
      </c>
      <c r="D94" s="22" t="s">
        <v>197</v>
      </c>
      <c r="E94" s="22" t="s">
        <v>289</v>
      </c>
      <c r="F94" s="23">
        <v>80</v>
      </c>
    </row>
    <row r="95" spans="1:7" s="3" customFormat="1" ht="31.5" x14ac:dyDescent="0.25">
      <c r="A95" s="21"/>
      <c r="B95" s="21">
        <v>66</v>
      </c>
      <c r="C95" s="21">
        <v>0</v>
      </c>
      <c r="D95" s="22" t="s">
        <v>400</v>
      </c>
      <c r="E95" s="22" t="s">
        <v>291</v>
      </c>
      <c r="F95" s="23">
        <v>107</v>
      </c>
    </row>
    <row r="96" spans="1:7" s="3" customFormat="1" ht="15.75" x14ac:dyDescent="0.25">
      <c r="A96" s="21"/>
      <c r="B96" s="21">
        <v>67</v>
      </c>
      <c r="C96" s="21">
        <v>0</v>
      </c>
      <c r="D96" s="22" t="s">
        <v>100</v>
      </c>
      <c r="E96" s="22" t="s">
        <v>293</v>
      </c>
      <c r="F96" s="23">
        <v>30</v>
      </c>
    </row>
    <row r="97" spans="1:6" s="3" customFormat="1" ht="15.75" x14ac:dyDescent="0.25">
      <c r="A97" s="21"/>
      <c r="B97" s="21">
        <v>68</v>
      </c>
      <c r="C97" s="21">
        <v>0</v>
      </c>
      <c r="D97" s="22" t="s">
        <v>394</v>
      </c>
      <c r="E97" s="22" t="s">
        <v>294</v>
      </c>
      <c r="F97" s="23">
        <f>SUM(F98:F101)</f>
        <v>160</v>
      </c>
    </row>
    <row r="98" spans="1:6" x14ac:dyDescent="0.25">
      <c r="A98" s="10"/>
      <c r="B98" s="10"/>
      <c r="C98" s="10">
        <v>1</v>
      </c>
      <c r="D98" s="11" t="s">
        <v>101</v>
      </c>
      <c r="E98" s="11" t="s">
        <v>295</v>
      </c>
      <c r="F98" s="12">
        <v>35</v>
      </c>
    </row>
    <row r="99" spans="1:6" x14ac:dyDescent="0.25">
      <c r="A99" s="10"/>
      <c r="B99" s="10"/>
      <c r="C99" s="10">
        <v>2</v>
      </c>
      <c r="D99" s="11" t="s">
        <v>102</v>
      </c>
      <c r="E99" s="11" t="s">
        <v>296</v>
      </c>
      <c r="F99" s="12">
        <v>67</v>
      </c>
    </row>
    <row r="100" spans="1:6" x14ac:dyDescent="0.25">
      <c r="A100" s="10"/>
      <c r="B100" s="10"/>
      <c r="C100" s="10">
        <v>3</v>
      </c>
      <c r="D100" s="11" t="s">
        <v>477</v>
      </c>
      <c r="E100" s="11" t="s">
        <v>479</v>
      </c>
      <c r="F100" s="12">
        <v>11</v>
      </c>
    </row>
    <row r="101" spans="1:6" ht="45" x14ac:dyDescent="0.25">
      <c r="A101" s="10"/>
      <c r="B101" s="10"/>
      <c r="C101" s="10">
        <v>4</v>
      </c>
      <c r="D101" s="11" t="s">
        <v>478</v>
      </c>
      <c r="E101" s="11" t="s">
        <v>571</v>
      </c>
      <c r="F101" s="12">
        <v>47</v>
      </c>
    </row>
    <row r="102" spans="1:6" ht="15.75" x14ac:dyDescent="0.25">
      <c r="A102" s="10"/>
      <c r="B102" s="21">
        <v>69</v>
      </c>
      <c r="C102" s="21">
        <v>0</v>
      </c>
      <c r="D102" s="22" t="s">
        <v>587</v>
      </c>
      <c r="E102" s="22" t="s">
        <v>588</v>
      </c>
      <c r="F102" s="23">
        <v>7</v>
      </c>
    </row>
    <row r="103" spans="1:6" x14ac:dyDescent="0.25">
      <c r="A103" s="10"/>
      <c r="B103" s="10"/>
      <c r="C103" s="10"/>
      <c r="D103" s="11"/>
      <c r="E103" s="11"/>
      <c r="F103" s="12"/>
    </row>
    <row r="104" spans="1:6" s="6" customFormat="1" ht="18.75" x14ac:dyDescent="0.3">
      <c r="A104" s="17">
        <v>8</v>
      </c>
      <c r="B104" s="17"/>
      <c r="C104" s="17"/>
      <c r="D104" s="19" t="s">
        <v>104</v>
      </c>
      <c r="E104" s="19" t="s">
        <v>297</v>
      </c>
      <c r="F104" s="20">
        <f>SUM(F105,F106,F107,F112,F113,F114,F118,F119,F123)</f>
        <v>579</v>
      </c>
    </row>
    <row r="105" spans="1:6" s="3" customFormat="1" ht="15.75" x14ac:dyDescent="0.25">
      <c r="A105" s="21"/>
      <c r="B105" s="21">
        <v>71</v>
      </c>
      <c r="C105" s="21">
        <v>0</v>
      </c>
      <c r="D105" s="22" t="s">
        <v>105</v>
      </c>
      <c r="E105" s="22" t="s">
        <v>298</v>
      </c>
      <c r="F105" s="23">
        <v>78</v>
      </c>
    </row>
    <row r="106" spans="1:6" s="3" customFormat="1" ht="15.75" x14ac:dyDescent="0.25">
      <c r="A106" s="21"/>
      <c r="B106" s="21">
        <v>72</v>
      </c>
      <c r="C106" s="21">
        <v>0</v>
      </c>
      <c r="D106" s="22" t="s">
        <v>106</v>
      </c>
      <c r="E106" s="22" t="s">
        <v>299</v>
      </c>
      <c r="F106" s="23">
        <v>50</v>
      </c>
    </row>
    <row r="107" spans="1:6" s="3" customFormat="1" ht="31.5" x14ac:dyDescent="0.25">
      <c r="A107" s="21"/>
      <c r="B107" s="21">
        <v>73</v>
      </c>
      <c r="C107" s="21">
        <v>0</v>
      </c>
      <c r="D107" s="22" t="s">
        <v>427</v>
      </c>
      <c r="E107" s="22" t="s">
        <v>300</v>
      </c>
      <c r="F107" s="23">
        <f>SUM(F108:F111)</f>
        <v>38</v>
      </c>
    </row>
    <row r="108" spans="1:6" x14ac:dyDescent="0.25">
      <c r="A108" s="10"/>
      <c r="B108" s="10"/>
      <c r="C108" s="10">
        <v>1</v>
      </c>
      <c r="D108" s="11" t="s">
        <v>108</v>
      </c>
      <c r="E108" s="11" t="s">
        <v>301</v>
      </c>
      <c r="F108" s="12">
        <v>5</v>
      </c>
    </row>
    <row r="109" spans="1:6" x14ac:dyDescent="0.25">
      <c r="A109" s="10"/>
      <c r="B109" s="10"/>
      <c r="C109" s="10">
        <v>2</v>
      </c>
      <c r="D109" s="11" t="s">
        <v>109</v>
      </c>
      <c r="E109" s="11" t="s">
        <v>302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110</v>
      </c>
      <c r="E110" s="11" t="s">
        <v>303</v>
      </c>
      <c r="F110" s="12">
        <v>9</v>
      </c>
    </row>
    <row r="111" spans="1:6" x14ac:dyDescent="0.25">
      <c r="A111" s="10"/>
      <c r="B111" s="10"/>
      <c r="C111" s="10">
        <v>4</v>
      </c>
      <c r="D111" s="11" t="s">
        <v>496</v>
      </c>
      <c r="E111" s="11" t="s">
        <v>497</v>
      </c>
      <c r="F111" s="12">
        <v>4</v>
      </c>
    </row>
    <row r="112" spans="1:6" s="3" customFormat="1" ht="31.5" x14ac:dyDescent="0.25">
      <c r="A112" s="21"/>
      <c r="B112" s="21">
        <v>74</v>
      </c>
      <c r="C112" s="21">
        <v>0</v>
      </c>
      <c r="D112" s="22" t="s">
        <v>428</v>
      </c>
      <c r="E112" s="22" t="s">
        <v>589</v>
      </c>
      <c r="F112" s="23">
        <v>67</v>
      </c>
    </row>
    <row r="113" spans="1:6" s="3" customFormat="1" ht="15.75" x14ac:dyDescent="0.25">
      <c r="A113" s="21"/>
      <c r="B113" s="21">
        <v>75</v>
      </c>
      <c r="C113" s="21">
        <v>0</v>
      </c>
      <c r="D113" s="22" t="s">
        <v>113</v>
      </c>
      <c r="E113" s="22" t="s">
        <v>306</v>
      </c>
      <c r="F113" s="23">
        <v>85</v>
      </c>
    </row>
    <row r="114" spans="1:6" s="3" customFormat="1" ht="31.5" x14ac:dyDescent="0.25">
      <c r="A114" s="21"/>
      <c r="B114" s="21">
        <v>76</v>
      </c>
      <c r="C114" s="21">
        <v>0</v>
      </c>
      <c r="D114" s="22" t="s">
        <v>114</v>
      </c>
      <c r="E114" s="22" t="s">
        <v>307</v>
      </c>
      <c r="F114" s="23">
        <f>SUM(F115:F117)</f>
        <v>194</v>
      </c>
    </row>
    <row r="115" spans="1:6" x14ac:dyDescent="0.25">
      <c r="A115" s="10"/>
      <c r="B115" s="10"/>
      <c r="C115" s="10">
        <v>1</v>
      </c>
      <c r="D115" s="11" t="s">
        <v>115</v>
      </c>
      <c r="E115" s="11" t="s">
        <v>308</v>
      </c>
      <c r="F115" s="12">
        <v>53</v>
      </c>
    </row>
    <row r="116" spans="1:6" x14ac:dyDescent="0.25">
      <c r="A116" s="10"/>
      <c r="B116" s="10"/>
      <c r="C116" s="10">
        <v>2</v>
      </c>
      <c r="D116" s="11" t="s">
        <v>116</v>
      </c>
      <c r="E116" s="11" t="s">
        <v>309</v>
      </c>
      <c r="F116" s="12">
        <v>83</v>
      </c>
    </row>
    <row r="117" spans="1:6" x14ac:dyDescent="0.25">
      <c r="A117" s="10"/>
      <c r="B117" s="10"/>
      <c r="C117" s="10">
        <v>3</v>
      </c>
      <c r="D117" s="11" t="s">
        <v>117</v>
      </c>
      <c r="E117" s="11" t="s">
        <v>310</v>
      </c>
      <c r="F117" s="12">
        <v>58</v>
      </c>
    </row>
    <row r="118" spans="1:6" s="3" customFormat="1" ht="15.75" x14ac:dyDescent="0.25">
      <c r="A118" s="21"/>
      <c r="B118" s="21">
        <v>77</v>
      </c>
      <c r="C118" s="21">
        <v>0</v>
      </c>
      <c r="D118" s="22" t="s">
        <v>118</v>
      </c>
      <c r="E118" s="22" t="s">
        <v>311</v>
      </c>
      <c r="F118" s="23">
        <v>11</v>
      </c>
    </row>
    <row r="119" spans="1:6" s="3" customFormat="1" ht="31.5" x14ac:dyDescent="0.25">
      <c r="A119" s="21"/>
      <c r="B119" s="21">
        <v>78</v>
      </c>
      <c r="C119" s="21"/>
      <c r="D119" s="22" t="s">
        <v>493</v>
      </c>
      <c r="E119" s="22" t="s">
        <v>572</v>
      </c>
      <c r="F119" s="23">
        <f>SUM(F120:F122)</f>
        <v>42</v>
      </c>
    </row>
    <row r="120" spans="1:6" s="3" customFormat="1" ht="30" x14ac:dyDescent="0.25">
      <c r="A120" s="21"/>
      <c r="B120" s="21"/>
      <c r="C120" s="10">
        <v>0</v>
      </c>
      <c r="D120" s="11" t="s">
        <v>574</v>
      </c>
      <c r="E120" s="11" t="s">
        <v>573</v>
      </c>
      <c r="F120" s="12">
        <v>30</v>
      </c>
    </row>
    <row r="121" spans="1:6" s="3" customFormat="1" ht="15.75" x14ac:dyDescent="0.25">
      <c r="A121" s="21"/>
      <c r="B121" s="21"/>
      <c r="C121" s="10">
        <v>1</v>
      </c>
      <c r="D121" s="11" t="s">
        <v>484</v>
      </c>
      <c r="E121" s="11" t="s">
        <v>543</v>
      </c>
      <c r="F121" s="12">
        <v>2</v>
      </c>
    </row>
    <row r="122" spans="1:6" s="3" customFormat="1" ht="15.75" x14ac:dyDescent="0.25">
      <c r="A122" s="21"/>
      <c r="B122" s="21"/>
      <c r="C122" s="10">
        <v>2</v>
      </c>
      <c r="D122" s="11" t="s">
        <v>485</v>
      </c>
      <c r="E122" s="11" t="s">
        <v>485</v>
      </c>
      <c r="F122" s="12">
        <v>10</v>
      </c>
    </row>
    <row r="123" spans="1:6" s="3" customFormat="1" ht="31.5" x14ac:dyDescent="0.25">
      <c r="A123" s="21"/>
      <c r="B123" s="21">
        <v>79</v>
      </c>
      <c r="C123" s="21">
        <v>0</v>
      </c>
      <c r="D123" s="22" t="s">
        <v>575</v>
      </c>
      <c r="E123" s="22" t="s">
        <v>544</v>
      </c>
      <c r="F123" s="23">
        <v>14</v>
      </c>
    </row>
    <row r="124" spans="1:6" s="3" customFormat="1" ht="15.75" x14ac:dyDescent="0.25">
      <c r="A124" s="21"/>
      <c r="B124" s="21"/>
      <c r="C124" s="21"/>
      <c r="D124" s="22"/>
      <c r="E124" s="22"/>
      <c r="F124" s="23"/>
    </row>
    <row r="125" spans="1:6" s="6" customFormat="1" ht="18.75" x14ac:dyDescent="0.3">
      <c r="A125" s="17">
        <v>9</v>
      </c>
      <c r="B125" s="18"/>
      <c r="C125" s="18"/>
      <c r="D125" s="19" t="s">
        <v>121</v>
      </c>
      <c r="E125" s="19" t="s">
        <v>313</v>
      </c>
      <c r="F125" s="20">
        <f>SUM(F126,F127,F130,F136,F137,F138,F141,F142:F143)</f>
        <v>496</v>
      </c>
    </row>
    <row r="126" spans="1:6" s="3" customFormat="1" ht="15.75" x14ac:dyDescent="0.25">
      <c r="A126" s="21"/>
      <c r="B126" s="21">
        <v>81</v>
      </c>
      <c r="C126" s="21">
        <v>0</v>
      </c>
      <c r="D126" s="22" t="s">
        <v>122</v>
      </c>
      <c r="E126" s="22" t="s">
        <v>314</v>
      </c>
      <c r="F126" s="23">
        <v>41</v>
      </c>
    </row>
    <row r="127" spans="1:6" s="3" customFormat="1" ht="15.75" x14ac:dyDescent="0.25">
      <c r="A127" s="21"/>
      <c r="B127" s="21">
        <v>82</v>
      </c>
      <c r="C127" s="21">
        <v>0</v>
      </c>
      <c r="D127" s="22" t="s">
        <v>125</v>
      </c>
      <c r="E127" s="22" t="s">
        <v>316</v>
      </c>
      <c r="F127" s="23">
        <f>SUM(F128:F129)</f>
        <v>51</v>
      </c>
    </row>
    <row r="128" spans="1:6" x14ac:dyDescent="0.25">
      <c r="A128" s="10"/>
      <c r="B128" s="10"/>
      <c r="C128" s="10">
        <v>1</v>
      </c>
      <c r="D128" s="11" t="s">
        <v>317</v>
      </c>
      <c r="E128" s="11" t="s">
        <v>318</v>
      </c>
      <c r="F128" s="12">
        <v>6</v>
      </c>
    </row>
    <row r="129" spans="1:6" x14ac:dyDescent="0.25">
      <c r="A129" s="10"/>
      <c r="B129" s="10"/>
      <c r="C129" s="10">
        <v>2</v>
      </c>
      <c r="D129" s="11" t="s">
        <v>124</v>
      </c>
      <c r="E129" s="11" t="s">
        <v>124</v>
      </c>
      <c r="F129" s="12">
        <v>45</v>
      </c>
    </row>
    <row r="130" spans="1:6" s="3" customFormat="1" ht="15.75" x14ac:dyDescent="0.25">
      <c r="A130" s="21"/>
      <c r="B130" s="21">
        <v>83</v>
      </c>
      <c r="C130" s="21"/>
      <c r="D130" s="22" t="s">
        <v>126</v>
      </c>
      <c r="E130" s="22" t="s">
        <v>319</v>
      </c>
      <c r="F130" s="23">
        <f>SUM(F131:F135)</f>
        <v>203</v>
      </c>
    </row>
    <row r="131" spans="1:6" x14ac:dyDescent="0.25">
      <c r="A131" s="10"/>
      <c r="B131" s="10"/>
      <c r="C131" s="10">
        <v>0</v>
      </c>
      <c r="D131" s="11" t="s">
        <v>126</v>
      </c>
      <c r="E131" s="11" t="s">
        <v>319</v>
      </c>
      <c r="F131" s="12">
        <v>95</v>
      </c>
    </row>
    <row r="132" spans="1:6" x14ac:dyDescent="0.25">
      <c r="A132" s="10"/>
      <c r="B132" s="10"/>
      <c r="C132" s="10">
        <v>1</v>
      </c>
      <c r="D132" s="11" t="s">
        <v>429</v>
      </c>
      <c r="E132" s="11" t="s">
        <v>430</v>
      </c>
      <c r="F132" s="12">
        <v>15</v>
      </c>
    </row>
    <row r="133" spans="1:6" x14ac:dyDescent="0.25">
      <c r="A133" s="10"/>
      <c r="B133" s="10"/>
      <c r="C133" s="10">
        <v>2</v>
      </c>
      <c r="D133" s="11" t="s">
        <v>201</v>
      </c>
      <c r="E133" s="11" t="s">
        <v>321</v>
      </c>
      <c r="F133" s="12">
        <v>3</v>
      </c>
    </row>
    <row r="134" spans="1:6" x14ac:dyDescent="0.25">
      <c r="A134" s="10"/>
      <c r="B134" s="10"/>
      <c r="C134" s="10">
        <v>3</v>
      </c>
      <c r="D134" s="11" t="s">
        <v>527</v>
      </c>
      <c r="E134" s="11" t="s">
        <v>576</v>
      </c>
      <c r="F134" s="12">
        <v>64</v>
      </c>
    </row>
    <row r="135" spans="1:6" x14ac:dyDescent="0.25">
      <c r="A135" s="10"/>
      <c r="B135" s="10"/>
      <c r="C135" s="10">
        <v>4</v>
      </c>
      <c r="D135" s="11" t="s">
        <v>545</v>
      </c>
      <c r="E135" s="11" t="s">
        <v>546</v>
      </c>
      <c r="F135" s="12">
        <v>26</v>
      </c>
    </row>
    <row r="136" spans="1:6" s="3" customFormat="1" ht="15.75" x14ac:dyDescent="0.25">
      <c r="A136" s="21"/>
      <c r="B136" s="21">
        <v>84</v>
      </c>
      <c r="C136" s="21">
        <v>0</v>
      </c>
      <c r="D136" s="22" t="s">
        <v>128</v>
      </c>
      <c r="E136" s="22" t="s">
        <v>128</v>
      </c>
      <c r="F136" s="23">
        <v>76</v>
      </c>
    </row>
    <row r="137" spans="1:6" s="3" customFormat="1" ht="15.75" x14ac:dyDescent="0.25">
      <c r="A137" s="21"/>
      <c r="B137" s="21">
        <v>85</v>
      </c>
      <c r="C137" s="21">
        <v>0</v>
      </c>
      <c r="D137" s="22" t="s">
        <v>129</v>
      </c>
      <c r="E137" s="22" t="s">
        <v>322</v>
      </c>
      <c r="F137" s="23">
        <v>24</v>
      </c>
    </row>
    <row r="138" spans="1:6" s="3" customFormat="1" ht="15.75" x14ac:dyDescent="0.25">
      <c r="A138" s="21"/>
      <c r="B138" s="21">
        <v>86</v>
      </c>
      <c r="C138" s="21"/>
      <c r="D138" s="22" t="s">
        <v>131</v>
      </c>
      <c r="E138" s="22" t="s">
        <v>131</v>
      </c>
      <c r="F138" s="23">
        <f>SUM(F139:F140)</f>
        <v>68</v>
      </c>
    </row>
    <row r="139" spans="1:6" x14ac:dyDescent="0.25">
      <c r="A139" s="10"/>
      <c r="B139" s="10"/>
      <c r="C139" s="10">
        <v>0</v>
      </c>
      <c r="D139" s="11" t="s">
        <v>131</v>
      </c>
      <c r="E139" s="11" t="s">
        <v>131</v>
      </c>
      <c r="F139" s="12">
        <v>59</v>
      </c>
    </row>
    <row r="140" spans="1:6" x14ac:dyDescent="0.25">
      <c r="A140" s="10"/>
      <c r="B140" s="10"/>
      <c r="C140" s="10">
        <v>1</v>
      </c>
      <c r="D140" s="11" t="s">
        <v>132</v>
      </c>
      <c r="E140" s="11" t="s">
        <v>323</v>
      </c>
      <c r="F140" s="12">
        <v>9</v>
      </c>
    </row>
    <row r="141" spans="1:6" s="3" customFormat="1" ht="15.75" x14ac:dyDescent="0.25">
      <c r="A141" s="21"/>
      <c r="B141" s="21">
        <v>87</v>
      </c>
      <c r="C141" s="21">
        <v>0</v>
      </c>
      <c r="D141" s="22" t="s">
        <v>133</v>
      </c>
      <c r="E141" s="22" t="s">
        <v>133</v>
      </c>
      <c r="F141" s="23">
        <v>26</v>
      </c>
    </row>
    <row r="142" spans="1:6" s="3" customFormat="1" ht="15.75" x14ac:dyDescent="0.25">
      <c r="A142" s="21"/>
      <c r="B142" s="21">
        <v>88</v>
      </c>
      <c r="C142" s="21">
        <v>0</v>
      </c>
      <c r="D142" s="22" t="s">
        <v>579</v>
      </c>
      <c r="E142" s="22" t="s">
        <v>579</v>
      </c>
      <c r="F142" s="23">
        <v>2</v>
      </c>
    </row>
    <row r="143" spans="1:6" s="3" customFormat="1" ht="15.75" x14ac:dyDescent="0.25">
      <c r="A143" s="21"/>
      <c r="B143" s="21">
        <v>88</v>
      </c>
      <c r="C143" s="21">
        <v>0</v>
      </c>
      <c r="D143" s="22" t="s">
        <v>577</v>
      </c>
      <c r="E143" s="22" t="s">
        <v>578</v>
      </c>
      <c r="F143" s="23">
        <v>5</v>
      </c>
    </row>
    <row r="144" spans="1:6" s="3" customFormat="1" ht="15.75" x14ac:dyDescent="0.25">
      <c r="A144" s="21"/>
      <c r="B144" s="21"/>
      <c r="C144" s="21"/>
      <c r="D144" s="22"/>
      <c r="E144" s="22"/>
      <c r="F144" s="23"/>
    </row>
    <row r="145" spans="1:6" s="6" customFormat="1" ht="18.75" x14ac:dyDescent="0.3">
      <c r="A145" s="17">
        <v>10</v>
      </c>
      <c r="B145" s="18"/>
      <c r="C145" s="18"/>
      <c r="D145" s="19" t="s">
        <v>135</v>
      </c>
      <c r="E145" s="19" t="s">
        <v>325</v>
      </c>
      <c r="F145" s="20">
        <f>SUM(F146,F147,F148,F151,F154)</f>
        <v>386</v>
      </c>
    </row>
    <row r="146" spans="1:6" s="3" customFormat="1" ht="15.75" x14ac:dyDescent="0.25">
      <c r="A146" s="21"/>
      <c r="B146" s="21">
        <v>91</v>
      </c>
      <c r="C146" s="21">
        <v>0</v>
      </c>
      <c r="D146" s="22" t="s">
        <v>136</v>
      </c>
      <c r="E146" s="22" t="s">
        <v>446</v>
      </c>
      <c r="F146" s="23">
        <v>34</v>
      </c>
    </row>
    <row r="147" spans="1:6" s="3" customFormat="1" ht="15.75" x14ac:dyDescent="0.25">
      <c r="A147" s="21"/>
      <c r="B147" s="21">
        <v>92</v>
      </c>
      <c r="C147" s="21">
        <v>0</v>
      </c>
      <c r="D147" s="22" t="s">
        <v>137</v>
      </c>
      <c r="E147" s="22" t="s">
        <v>327</v>
      </c>
      <c r="F147" s="23">
        <v>68</v>
      </c>
    </row>
    <row r="148" spans="1:6" s="3" customFormat="1" ht="15.75" x14ac:dyDescent="0.25">
      <c r="A148" s="21"/>
      <c r="B148" s="21">
        <v>93</v>
      </c>
      <c r="C148" s="21"/>
      <c r="D148" s="22" t="s">
        <v>138</v>
      </c>
      <c r="E148" s="22" t="s">
        <v>328</v>
      </c>
      <c r="F148" s="23">
        <f>SUM(F149:F150)</f>
        <v>105</v>
      </c>
    </row>
    <row r="149" spans="1:6" x14ac:dyDescent="0.25">
      <c r="A149" s="10"/>
      <c r="B149" s="10"/>
      <c r="C149" s="10">
        <v>0</v>
      </c>
      <c r="D149" s="11" t="s">
        <v>138</v>
      </c>
      <c r="E149" s="11" t="s">
        <v>328</v>
      </c>
      <c r="F149" s="12">
        <v>94</v>
      </c>
    </row>
    <row r="150" spans="1:6" x14ac:dyDescent="0.25">
      <c r="A150" s="10"/>
      <c r="B150" s="10"/>
      <c r="C150" s="10">
        <v>1</v>
      </c>
      <c r="D150" s="11" t="s">
        <v>395</v>
      </c>
      <c r="E150" s="11" t="s">
        <v>330</v>
      </c>
      <c r="F150" s="12">
        <v>11</v>
      </c>
    </row>
    <row r="151" spans="1:6" s="3" customFormat="1" ht="15.75" x14ac:dyDescent="0.25">
      <c r="A151" s="21"/>
      <c r="B151" s="21">
        <v>94</v>
      </c>
      <c r="C151" s="21"/>
      <c r="D151" s="22" t="s">
        <v>139</v>
      </c>
      <c r="E151" s="22" t="s">
        <v>331</v>
      </c>
      <c r="F151" s="23">
        <f>SUM(F152:F153)</f>
        <v>162</v>
      </c>
    </row>
    <row r="152" spans="1:6" x14ac:dyDescent="0.25">
      <c r="A152" s="10"/>
      <c r="B152" s="10"/>
      <c r="C152" s="10">
        <v>0</v>
      </c>
      <c r="D152" s="11" t="s">
        <v>139</v>
      </c>
      <c r="E152" s="11" t="s">
        <v>332</v>
      </c>
      <c r="F152" s="12">
        <v>154</v>
      </c>
    </row>
    <row r="153" spans="1:6" x14ac:dyDescent="0.25">
      <c r="A153" s="10"/>
      <c r="B153" s="10"/>
      <c r="C153" s="10">
        <v>1</v>
      </c>
      <c r="D153" s="11" t="s">
        <v>143</v>
      </c>
      <c r="E153" s="11" t="s">
        <v>336</v>
      </c>
      <c r="F153" s="12">
        <v>8</v>
      </c>
    </row>
    <row r="154" spans="1:6" s="3" customFormat="1" ht="31.5" x14ac:dyDescent="0.25">
      <c r="A154" s="21"/>
      <c r="B154" s="21">
        <v>95</v>
      </c>
      <c r="C154" s="21">
        <v>0</v>
      </c>
      <c r="D154" s="22" t="s">
        <v>144</v>
      </c>
      <c r="E154" s="22" t="s">
        <v>338</v>
      </c>
      <c r="F154" s="23">
        <v>17</v>
      </c>
    </row>
    <row r="155" spans="1:6" s="3" customFormat="1" ht="15.75" x14ac:dyDescent="0.25">
      <c r="A155" s="21"/>
      <c r="B155" s="21"/>
      <c r="C155" s="21"/>
      <c r="D155" s="22"/>
      <c r="E155" s="22"/>
      <c r="F155" s="23"/>
    </row>
    <row r="156" spans="1:6" s="6" customFormat="1" ht="18.75" x14ac:dyDescent="0.3">
      <c r="A156" s="17">
        <v>11</v>
      </c>
      <c r="B156" s="18"/>
      <c r="C156" s="18"/>
      <c r="D156" s="19" t="s">
        <v>145</v>
      </c>
      <c r="E156" s="19" t="s">
        <v>339</v>
      </c>
      <c r="F156" s="20">
        <f>SUM(F157,F158,F162,F163,F164,F167,F168)</f>
        <v>234</v>
      </c>
    </row>
    <row r="157" spans="1:6" s="3" customFormat="1" ht="15.75" x14ac:dyDescent="0.25">
      <c r="A157" s="21"/>
      <c r="B157" s="21">
        <v>101</v>
      </c>
      <c r="C157" s="21">
        <v>0</v>
      </c>
      <c r="D157" s="22" t="s">
        <v>146</v>
      </c>
      <c r="E157" s="22" t="s">
        <v>283</v>
      </c>
      <c r="F157" s="23">
        <v>11</v>
      </c>
    </row>
    <row r="158" spans="1:6" s="3" customFormat="1" ht="15.75" x14ac:dyDescent="0.25">
      <c r="A158" s="21"/>
      <c r="B158" s="21">
        <v>102</v>
      </c>
      <c r="C158" s="21">
        <v>0</v>
      </c>
      <c r="D158" s="22" t="s">
        <v>147</v>
      </c>
      <c r="E158" s="22" t="s">
        <v>340</v>
      </c>
      <c r="F158" s="23">
        <f>SUM(F159:F161)</f>
        <v>23</v>
      </c>
    </row>
    <row r="159" spans="1:6" s="3" customFormat="1" ht="15.75" x14ac:dyDescent="0.25">
      <c r="A159" s="21"/>
      <c r="B159" s="21"/>
      <c r="C159" s="10">
        <v>0</v>
      </c>
      <c r="D159" s="11" t="s">
        <v>147</v>
      </c>
      <c r="E159" s="11" t="s">
        <v>555</v>
      </c>
      <c r="F159" s="12">
        <v>3</v>
      </c>
    </row>
    <row r="160" spans="1:6" x14ac:dyDescent="0.25">
      <c r="A160" s="10"/>
      <c r="B160" s="10"/>
      <c r="C160" s="10">
        <v>1</v>
      </c>
      <c r="D160" s="11" t="s">
        <v>148</v>
      </c>
      <c r="E160" s="11" t="s">
        <v>466</v>
      </c>
      <c r="F160" s="12">
        <v>12</v>
      </c>
    </row>
    <row r="161" spans="1:6" x14ac:dyDescent="0.25">
      <c r="A161" s="10"/>
      <c r="B161" s="10"/>
      <c r="C161" s="10">
        <v>2</v>
      </c>
      <c r="D161" s="11" t="s">
        <v>149</v>
      </c>
      <c r="E161" s="11" t="s">
        <v>341</v>
      </c>
      <c r="F161" s="12">
        <v>8</v>
      </c>
    </row>
    <row r="162" spans="1:6" s="3" customFormat="1" ht="15.75" x14ac:dyDescent="0.25">
      <c r="A162" s="21"/>
      <c r="B162" s="21">
        <v>103</v>
      </c>
      <c r="C162" s="21">
        <v>0</v>
      </c>
      <c r="D162" s="22" t="s">
        <v>150</v>
      </c>
      <c r="E162" s="22" t="s">
        <v>342</v>
      </c>
      <c r="F162" s="23">
        <v>34</v>
      </c>
    </row>
    <row r="163" spans="1:6" s="3" customFormat="1" ht="15.75" x14ac:dyDescent="0.25">
      <c r="A163" s="21"/>
      <c r="B163" s="21">
        <v>104</v>
      </c>
      <c r="C163" s="21">
        <v>0</v>
      </c>
      <c r="D163" s="22" t="s">
        <v>500</v>
      </c>
      <c r="E163" s="22" t="s">
        <v>343</v>
      </c>
      <c r="F163" s="23">
        <v>114</v>
      </c>
    </row>
    <row r="164" spans="1:6" s="3" customFormat="1" ht="31.5" x14ac:dyDescent="0.25">
      <c r="A164" s="21"/>
      <c r="B164" s="21">
        <v>105</v>
      </c>
      <c r="C164" s="21"/>
      <c r="D164" s="22" t="s">
        <v>153</v>
      </c>
      <c r="E164" s="22" t="s">
        <v>346</v>
      </c>
      <c r="F164" s="23">
        <f>SUM(F165:F166)</f>
        <v>39</v>
      </c>
    </row>
    <row r="165" spans="1:6" ht="30" x14ac:dyDescent="0.25">
      <c r="A165" s="10"/>
      <c r="B165" s="10"/>
      <c r="C165" s="10">
        <v>0</v>
      </c>
      <c r="D165" s="11" t="s">
        <v>153</v>
      </c>
      <c r="E165" s="11" t="s">
        <v>346</v>
      </c>
      <c r="F165" s="12">
        <v>31</v>
      </c>
    </row>
    <row r="166" spans="1:6" x14ac:dyDescent="0.25">
      <c r="A166" s="10"/>
      <c r="B166" s="10"/>
      <c r="C166" s="10">
        <v>1</v>
      </c>
      <c r="D166" s="11" t="s">
        <v>154</v>
      </c>
      <c r="E166" s="11" t="s">
        <v>347</v>
      </c>
      <c r="F166" s="12">
        <v>8</v>
      </c>
    </row>
    <row r="167" spans="1:6" s="3" customFormat="1" ht="15.75" x14ac:dyDescent="0.25">
      <c r="A167" s="21"/>
      <c r="B167" s="21">
        <v>106</v>
      </c>
      <c r="C167" s="21">
        <v>0</v>
      </c>
      <c r="D167" s="22" t="s">
        <v>92</v>
      </c>
      <c r="E167" s="22" t="s">
        <v>348</v>
      </c>
      <c r="F167" s="23">
        <v>3</v>
      </c>
    </row>
    <row r="168" spans="1:6" s="3" customFormat="1" ht="15.75" x14ac:dyDescent="0.25">
      <c r="A168" s="21"/>
      <c r="B168" s="21">
        <v>107</v>
      </c>
      <c r="C168" s="21">
        <v>0</v>
      </c>
      <c r="D168" s="22" t="s">
        <v>155</v>
      </c>
      <c r="E168" s="22" t="s">
        <v>308</v>
      </c>
      <c r="F168" s="23">
        <v>10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37.5" x14ac:dyDescent="0.3">
      <c r="A170" s="17">
        <v>12</v>
      </c>
      <c r="B170" s="18"/>
      <c r="C170" s="18"/>
      <c r="D170" s="19" t="s">
        <v>156</v>
      </c>
      <c r="E170" s="19" t="s">
        <v>349</v>
      </c>
      <c r="F170" s="20">
        <f>SUM(F171:F173)</f>
        <v>97</v>
      </c>
    </row>
    <row r="171" spans="1:6" s="3" customFormat="1" ht="15.75" x14ac:dyDescent="0.25">
      <c r="A171" s="21"/>
      <c r="B171" s="21">
        <v>111</v>
      </c>
      <c r="C171" s="21">
        <v>0</v>
      </c>
      <c r="D171" s="22" t="s">
        <v>157</v>
      </c>
      <c r="E171" s="22" t="s">
        <v>350</v>
      </c>
      <c r="F171" s="23">
        <v>27</v>
      </c>
    </row>
    <row r="172" spans="1:6" s="3" customFormat="1" ht="15.75" x14ac:dyDescent="0.25">
      <c r="A172" s="21"/>
      <c r="B172" s="21">
        <v>112</v>
      </c>
      <c r="C172" s="21">
        <v>0</v>
      </c>
      <c r="D172" s="22" t="s">
        <v>158</v>
      </c>
      <c r="E172" s="22" t="s">
        <v>351</v>
      </c>
      <c r="F172" s="23">
        <v>49</v>
      </c>
    </row>
    <row r="173" spans="1:6" s="3" customFormat="1" ht="15.75" x14ac:dyDescent="0.25">
      <c r="A173" s="21"/>
      <c r="B173" s="21">
        <v>113</v>
      </c>
      <c r="C173" s="21">
        <v>0</v>
      </c>
      <c r="D173" s="22" t="s">
        <v>159</v>
      </c>
      <c r="E173" s="22" t="s">
        <v>352</v>
      </c>
      <c r="F173" s="23">
        <v>21</v>
      </c>
    </row>
    <row r="174" spans="1:6" s="3" customFormat="1" ht="15.75" x14ac:dyDescent="0.25">
      <c r="A174" s="21"/>
      <c r="B174" s="21"/>
      <c r="C174" s="21"/>
      <c r="D174" s="22"/>
      <c r="E174" s="22"/>
      <c r="F174" s="23"/>
    </row>
    <row r="175" spans="1:6" s="6" customFormat="1" ht="18.75" x14ac:dyDescent="0.3">
      <c r="A175" s="17">
        <v>13</v>
      </c>
      <c r="B175" s="18"/>
      <c r="C175" s="18"/>
      <c r="D175" s="19" t="s">
        <v>160</v>
      </c>
      <c r="E175" s="19" t="s">
        <v>353</v>
      </c>
      <c r="F175" s="20">
        <f>SUM(F176:F177,F178,F179,F180,F181)</f>
        <v>325</v>
      </c>
    </row>
    <row r="176" spans="1:6" s="3" customFormat="1" ht="31.5" x14ac:dyDescent="0.25">
      <c r="A176" s="21"/>
      <c r="B176" s="21">
        <v>121</v>
      </c>
      <c r="C176" s="21">
        <v>0</v>
      </c>
      <c r="D176" s="22" t="s">
        <v>161</v>
      </c>
      <c r="E176" s="22" t="s">
        <v>354</v>
      </c>
      <c r="F176" s="23">
        <v>19</v>
      </c>
    </row>
    <row r="177" spans="1:7" s="3" customFormat="1" ht="15.75" x14ac:dyDescent="0.25">
      <c r="A177" s="21"/>
      <c r="B177" s="21">
        <v>122</v>
      </c>
      <c r="C177" s="21">
        <v>0</v>
      </c>
      <c r="D177" s="22" t="s">
        <v>162</v>
      </c>
      <c r="E177" s="22" t="s">
        <v>404</v>
      </c>
      <c r="F177" s="23">
        <v>78</v>
      </c>
    </row>
    <row r="178" spans="1:7" s="3" customFormat="1" ht="15.75" x14ac:dyDescent="0.25">
      <c r="A178" s="21"/>
      <c r="B178" s="21">
        <v>123</v>
      </c>
      <c r="C178" s="21">
        <v>0</v>
      </c>
      <c r="D178" s="22" t="s">
        <v>434</v>
      </c>
      <c r="E178" s="28" t="s">
        <v>435</v>
      </c>
      <c r="F178" s="23">
        <v>48</v>
      </c>
    </row>
    <row r="179" spans="1:7" s="3" customFormat="1" ht="15.75" x14ac:dyDescent="0.25">
      <c r="A179" s="21"/>
      <c r="B179" s="21">
        <v>124</v>
      </c>
      <c r="C179" s="21">
        <v>0</v>
      </c>
      <c r="D179" s="22" t="s">
        <v>164</v>
      </c>
      <c r="E179" s="22" t="s">
        <v>356</v>
      </c>
      <c r="F179" s="23">
        <v>64</v>
      </c>
    </row>
    <row r="180" spans="1:7" s="3" customFormat="1" ht="31.5" x14ac:dyDescent="0.25">
      <c r="A180" s="21"/>
      <c r="B180" s="21">
        <v>125</v>
      </c>
      <c r="C180" s="21">
        <v>0</v>
      </c>
      <c r="D180" s="22" t="s">
        <v>165</v>
      </c>
      <c r="E180" s="22" t="s">
        <v>357</v>
      </c>
      <c r="F180" s="23">
        <v>49</v>
      </c>
    </row>
    <row r="181" spans="1:7" s="3" customFormat="1" ht="15.75" x14ac:dyDescent="0.25">
      <c r="A181" s="21"/>
      <c r="B181" s="21">
        <v>126</v>
      </c>
      <c r="C181" s="21">
        <v>0</v>
      </c>
      <c r="D181" s="22" t="s">
        <v>166</v>
      </c>
      <c r="E181" s="22" t="s">
        <v>166</v>
      </c>
      <c r="F181" s="23">
        <f>SUM(F182:F183)</f>
        <v>67</v>
      </c>
    </row>
    <row r="182" spans="1:7" x14ac:dyDescent="0.25">
      <c r="A182" s="10"/>
      <c r="B182" s="10"/>
      <c r="C182" s="10">
        <v>1</v>
      </c>
      <c r="D182" s="11" t="s">
        <v>167</v>
      </c>
      <c r="E182" s="11" t="s">
        <v>167</v>
      </c>
      <c r="F182" s="12">
        <v>22</v>
      </c>
    </row>
    <row r="183" spans="1:7" x14ac:dyDescent="0.25">
      <c r="A183" s="10"/>
      <c r="B183" s="10"/>
      <c r="C183" s="10">
        <v>2</v>
      </c>
      <c r="D183" s="11" t="s">
        <v>169</v>
      </c>
      <c r="E183" s="11" t="s">
        <v>169</v>
      </c>
      <c r="F183" s="12">
        <v>45</v>
      </c>
    </row>
    <row r="184" spans="1:7" ht="15.75" x14ac:dyDescent="0.25">
      <c r="A184" s="10"/>
      <c r="B184" s="10"/>
      <c r="C184" s="10"/>
      <c r="D184" s="11"/>
      <c r="E184" s="11"/>
      <c r="F184" s="27"/>
    </row>
    <row r="185" spans="1:7" s="6" customFormat="1" ht="56.25" x14ac:dyDescent="0.3">
      <c r="A185" s="17">
        <v>14</v>
      </c>
      <c r="B185" s="18"/>
      <c r="C185" s="18"/>
      <c r="D185" s="19" t="s">
        <v>171</v>
      </c>
      <c r="E185" s="19" t="s">
        <v>360</v>
      </c>
      <c r="F185" s="20">
        <f>SUM(F186,F187,F188,F189,F190)</f>
        <v>216</v>
      </c>
      <c r="G185" s="4"/>
    </row>
    <row r="186" spans="1:7" s="3" customFormat="1" ht="15.75" x14ac:dyDescent="0.25">
      <c r="A186" s="21"/>
      <c r="B186" s="21">
        <v>131</v>
      </c>
      <c r="C186" s="21">
        <v>0</v>
      </c>
      <c r="D186" s="22" t="s">
        <v>406</v>
      </c>
      <c r="E186" s="22" t="s">
        <v>361</v>
      </c>
      <c r="F186" s="23">
        <v>36</v>
      </c>
    </row>
    <row r="187" spans="1:7" s="3" customFormat="1" ht="15.75" x14ac:dyDescent="0.25">
      <c r="A187" s="21"/>
      <c r="B187" s="21">
        <v>132</v>
      </c>
      <c r="C187" s="21">
        <v>0</v>
      </c>
      <c r="D187" s="22" t="s">
        <v>174</v>
      </c>
      <c r="E187" s="22" t="s">
        <v>364</v>
      </c>
      <c r="F187" s="23">
        <v>24</v>
      </c>
    </row>
    <row r="188" spans="1:7" s="3" customFormat="1" ht="15.75" x14ac:dyDescent="0.25">
      <c r="A188" s="21"/>
      <c r="B188" s="21">
        <v>133</v>
      </c>
      <c r="C188" s="21">
        <v>0</v>
      </c>
      <c r="D188" s="22" t="s">
        <v>175</v>
      </c>
      <c r="E188" s="22" t="s">
        <v>365</v>
      </c>
      <c r="F188" s="23">
        <v>39</v>
      </c>
    </row>
    <row r="189" spans="1:7" s="3" customFormat="1" ht="15.75" x14ac:dyDescent="0.25">
      <c r="A189" s="21"/>
      <c r="B189" s="21">
        <v>134</v>
      </c>
      <c r="C189" s="21">
        <v>0</v>
      </c>
      <c r="D189" s="22" t="s">
        <v>503</v>
      </c>
      <c r="E189" s="22" t="s">
        <v>531</v>
      </c>
      <c r="F189" s="23">
        <v>44</v>
      </c>
    </row>
    <row r="190" spans="1:7" s="3" customFormat="1" ht="15.75" x14ac:dyDescent="0.25">
      <c r="A190" s="21"/>
      <c r="B190" s="21">
        <v>135</v>
      </c>
      <c r="C190" s="21">
        <v>0</v>
      </c>
      <c r="D190" s="22" t="s">
        <v>408</v>
      </c>
      <c r="E190" s="22" t="s">
        <v>372</v>
      </c>
      <c r="F190" s="23">
        <v>73</v>
      </c>
    </row>
    <row r="191" spans="1:7" s="3" customFormat="1" ht="15.75" x14ac:dyDescent="0.25">
      <c r="A191" s="21"/>
      <c r="B191" s="21"/>
      <c r="C191" s="21"/>
      <c r="D191" s="22"/>
      <c r="E191" s="22"/>
      <c r="F191" s="23"/>
    </row>
    <row r="192" spans="1:7" s="6" customFormat="1" ht="18.75" x14ac:dyDescent="0.3">
      <c r="A192" s="17">
        <v>15</v>
      </c>
      <c r="B192" s="18"/>
      <c r="C192" s="18"/>
      <c r="D192" s="19" t="s">
        <v>182</v>
      </c>
      <c r="E192" s="19" t="s">
        <v>373</v>
      </c>
      <c r="F192" s="20">
        <f>SUM(F193,F194,F195,F196,F200)</f>
        <v>325</v>
      </c>
    </row>
    <row r="193" spans="1:6" s="3" customFormat="1" ht="31.5" x14ac:dyDescent="0.25">
      <c r="A193" s="21"/>
      <c r="B193" s="21">
        <v>141</v>
      </c>
      <c r="C193" s="21">
        <v>0</v>
      </c>
      <c r="D193" s="22" t="s">
        <v>183</v>
      </c>
      <c r="E193" s="22" t="s">
        <v>374</v>
      </c>
      <c r="F193" s="23">
        <v>67</v>
      </c>
    </row>
    <row r="194" spans="1:6" s="3" customFormat="1" ht="15.75" x14ac:dyDescent="0.25">
      <c r="A194" s="21"/>
      <c r="B194" s="21">
        <v>142</v>
      </c>
      <c r="C194" s="21">
        <v>0</v>
      </c>
      <c r="D194" s="22" t="s">
        <v>184</v>
      </c>
      <c r="E194" s="22" t="s">
        <v>375</v>
      </c>
      <c r="F194" s="23">
        <v>28</v>
      </c>
    </row>
    <row r="195" spans="1:6" s="3" customFormat="1" ht="15.75" x14ac:dyDescent="0.25">
      <c r="A195" s="21"/>
      <c r="B195" s="21">
        <v>143</v>
      </c>
      <c r="C195" s="21">
        <v>0</v>
      </c>
      <c r="D195" s="22" t="s">
        <v>185</v>
      </c>
      <c r="E195" s="22" t="s">
        <v>376</v>
      </c>
      <c r="F195" s="23">
        <v>18</v>
      </c>
    </row>
    <row r="196" spans="1:6" s="3" customFormat="1" ht="15.75" x14ac:dyDescent="0.25">
      <c r="A196" s="21"/>
      <c r="B196" s="21">
        <v>144</v>
      </c>
      <c r="C196" s="21">
        <v>0</v>
      </c>
      <c r="D196" s="22" t="s">
        <v>186</v>
      </c>
      <c r="E196" s="22" t="s">
        <v>377</v>
      </c>
      <c r="F196" s="23">
        <f>SUM(F197:F199)</f>
        <v>80</v>
      </c>
    </row>
    <row r="197" spans="1:6" x14ac:dyDescent="0.25">
      <c r="A197" s="10"/>
      <c r="B197" s="10"/>
      <c r="C197" s="10">
        <v>1</v>
      </c>
      <c r="D197" s="11" t="s">
        <v>187</v>
      </c>
      <c r="E197" s="11" t="s">
        <v>378</v>
      </c>
      <c r="F197" s="12">
        <v>31</v>
      </c>
    </row>
    <row r="198" spans="1:6" x14ac:dyDescent="0.25">
      <c r="A198" s="10"/>
      <c r="B198" s="10"/>
      <c r="C198" s="10">
        <v>2</v>
      </c>
      <c r="D198" s="11" t="s">
        <v>188</v>
      </c>
      <c r="E198" s="11" t="s">
        <v>379</v>
      </c>
      <c r="F198" s="12">
        <v>25</v>
      </c>
    </row>
    <row r="199" spans="1:6" x14ac:dyDescent="0.25">
      <c r="A199" s="10"/>
      <c r="B199" s="10"/>
      <c r="C199" s="10">
        <v>3</v>
      </c>
      <c r="D199" s="11" t="s">
        <v>102</v>
      </c>
      <c r="E199" s="11" t="s">
        <v>296</v>
      </c>
      <c r="F199" s="12">
        <v>24</v>
      </c>
    </row>
    <row r="200" spans="1:6" s="3" customFormat="1" ht="15.75" x14ac:dyDescent="0.25">
      <c r="A200" s="21"/>
      <c r="B200" s="21">
        <v>145</v>
      </c>
      <c r="C200" s="21">
        <v>0</v>
      </c>
      <c r="D200" s="22" t="s">
        <v>190</v>
      </c>
      <c r="E200" s="22" t="s">
        <v>380</v>
      </c>
      <c r="F200" s="23">
        <f>SUM(F201:F204)</f>
        <v>132</v>
      </c>
    </row>
    <row r="201" spans="1:6" x14ac:dyDescent="0.25">
      <c r="A201" s="10"/>
      <c r="B201" s="10"/>
      <c r="C201" s="10">
        <v>1</v>
      </c>
      <c r="D201" s="11" t="s">
        <v>191</v>
      </c>
      <c r="E201" s="11" t="s">
        <v>407</v>
      </c>
      <c r="F201" s="12">
        <v>81</v>
      </c>
    </row>
    <row r="202" spans="1:6" x14ac:dyDescent="0.25">
      <c r="A202" s="10"/>
      <c r="B202" s="10"/>
      <c r="C202" s="10">
        <v>2</v>
      </c>
      <c r="D202" s="11" t="s">
        <v>193</v>
      </c>
      <c r="E202" s="11" t="s">
        <v>382</v>
      </c>
      <c r="F202" s="12">
        <v>25</v>
      </c>
    </row>
    <row r="203" spans="1:6" x14ac:dyDescent="0.25">
      <c r="A203" s="10"/>
      <c r="B203" s="10"/>
      <c r="C203" s="10">
        <v>3</v>
      </c>
      <c r="D203" s="11" t="s">
        <v>194</v>
      </c>
      <c r="E203" s="11" t="s">
        <v>383</v>
      </c>
      <c r="F203" s="12">
        <v>23</v>
      </c>
    </row>
    <row r="204" spans="1:6" x14ac:dyDescent="0.25">
      <c r="C204" s="1">
        <v>4</v>
      </c>
      <c r="D204" s="7" t="s">
        <v>195</v>
      </c>
      <c r="E204" s="7" t="s">
        <v>384</v>
      </c>
      <c r="F204" s="12">
        <v>3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29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556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SUM(F4,F23,F49,F63,F75,F83,F94,F120,F141,F162,F177,F191,F196,F211,F218)</f>
        <v>6088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784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207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177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30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75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93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91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190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27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55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85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52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9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17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15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11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SUM(F24,F25,F26,F32,F33,F34,F37,F40,F45)</f>
        <v>753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88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10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44</v>
      </c>
    </row>
    <row r="27" spans="1:6" s="3" customFormat="1" ht="15.75" x14ac:dyDescent="0.25">
      <c r="A27" s="21"/>
      <c r="B27" s="21"/>
      <c r="C27" s="10">
        <v>1</v>
      </c>
      <c r="D27" s="11" t="s">
        <v>558</v>
      </c>
      <c r="E27" s="11" t="s">
        <v>557</v>
      </c>
      <c r="F27" s="12">
        <v>6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18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8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4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8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7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SUM(F35:F36)</f>
        <v>97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75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22</v>
      </c>
    </row>
    <row r="37" spans="1:6" s="3" customFormat="1" ht="15.75" x14ac:dyDescent="0.25">
      <c r="A37" s="21"/>
      <c r="B37" s="21">
        <v>17</v>
      </c>
      <c r="C37" s="21"/>
      <c r="D37" s="22" t="s">
        <v>25</v>
      </c>
      <c r="E37" s="22" t="s">
        <v>227</v>
      </c>
      <c r="F37" s="23">
        <f>SUM(F38:F39)</f>
        <v>137</v>
      </c>
    </row>
    <row r="38" spans="1:6" x14ac:dyDescent="0.25">
      <c r="A38" s="10"/>
      <c r="B38" s="10"/>
      <c r="C38" s="10">
        <v>0</v>
      </c>
      <c r="D38" s="11" t="s">
        <v>25</v>
      </c>
      <c r="E38" s="11" t="s">
        <v>227</v>
      </c>
      <c r="F38" s="12">
        <v>106</v>
      </c>
    </row>
    <row r="39" spans="1:6" x14ac:dyDescent="0.25">
      <c r="A39" s="10"/>
      <c r="B39" s="10"/>
      <c r="C39" s="10">
        <v>2</v>
      </c>
      <c r="D39" s="11" t="s">
        <v>559</v>
      </c>
      <c r="E39" s="11" t="s">
        <v>232</v>
      </c>
      <c r="F39" s="12">
        <v>31</v>
      </c>
    </row>
    <row r="40" spans="1:6" s="3" customFormat="1" ht="31.5" x14ac:dyDescent="0.25">
      <c r="A40" s="21"/>
      <c r="B40" s="21">
        <v>18</v>
      </c>
      <c r="C40" s="21"/>
      <c r="D40" s="22" t="s">
        <v>561</v>
      </c>
      <c r="E40" s="22" t="s">
        <v>560</v>
      </c>
      <c r="F40" s="23">
        <f>SUM(F41:F44)</f>
        <v>308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88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63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96</v>
      </c>
    </row>
    <row r="44" spans="1:6" ht="30" x14ac:dyDescent="0.25">
      <c r="A44" s="10"/>
      <c r="B44" s="10"/>
      <c r="C44" s="10">
        <v>3</v>
      </c>
      <c r="D44" s="11" t="s">
        <v>562</v>
      </c>
      <c r="E44" s="11" t="s">
        <v>233</v>
      </c>
      <c r="F44" s="12">
        <v>61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54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38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16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SUM(F50,F51,F55,F58,F61)</f>
        <v>415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44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SUM(F52:F54)</f>
        <v>195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102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91</v>
      </c>
    </row>
    <row r="54" spans="1:6" x14ac:dyDescent="0.25">
      <c r="A54" s="10"/>
      <c r="B54" s="10"/>
      <c r="C54" s="1">
        <v>3</v>
      </c>
      <c r="D54" t="s">
        <v>538</v>
      </c>
      <c r="E54" t="s">
        <v>244</v>
      </c>
      <c r="F54">
        <v>2</v>
      </c>
    </row>
    <row r="55" spans="1:6" s="3" customFormat="1" ht="15.75" x14ac:dyDescent="0.25">
      <c r="A55" s="21"/>
      <c r="B55" s="21">
        <v>23</v>
      </c>
      <c r="C55" s="21">
        <v>0</v>
      </c>
      <c r="D55" s="22" t="s">
        <v>46</v>
      </c>
      <c r="E55" s="22" t="s">
        <v>245</v>
      </c>
      <c r="F55" s="23">
        <f>SUM(F56:F57)</f>
        <v>104</v>
      </c>
    </row>
    <row r="56" spans="1:6" x14ac:dyDescent="0.25">
      <c r="A56" s="10"/>
      <c r="B56" s="10"/>
      <c r="C56" s="10">
        <v>1</v>
      </c>
      <c r="D56" s="11" t="s">
        <v>46</v>
      </c>
      <c r="E56" s="11" t="s">
        <v>513</v>
      </c>
      <c r="F56" s="12">
        <v>97</v>
      </c>
    </row>
    <row r="57" spans="1:6" x14ac:dyDescent="0.25">
      <c r="A57" s="10"/>
      <c r="B57" s="10"/>
      <c r="C57" s="10">
        <v>4</v>
      </c>
      <c r="D57" s="11" t="s">
        <v>514</v>
      </c>
      <c r="E57" s="11" t="s">
        <v>248</v>
      </c>
      <c r="F57" s="12">
        <v>7</v>
      </c>
    </row>
    <row r="58" spans="1:6" s="3" customFormat="1" ht="15.75" x14ac:dyDescent="0.25">
      <c r="A58" s="21"/>
      <c r="B58" s="21">
        <v>24</v>
      </c>
      <c r="C58" s="21"/>
      <c r="D58" s="22" t="s">
        <v>51</v>
      </c>
      <c r="E58" s="22" t="s">
        <v>438</v>
      </c>
      <c r="F58" s="23">
        <f>SUM(F59:F60)</f>
        <v>54</v>
      </c>
    </row>
    <row r="59" spans="1:6" x14ac:dyDescent="0.25">
      <c r="A59" s="10"/>
      <c r="B59" s="10"/>
      <c r="C59" s="10">
        <v>0</v>
      </c>
      <c r="D59" s="11" t="s">
        <v>51</v>
      </c>
      <c r="E59" s="11" t="s">
        <v>438</v>
      </c>
      <c r="F59" s="12">
        <v>53</v>
      </c>
    </row>
    <row r="60" spans="1:6" x14ac:dyDescent="0.25">
      <c r="A60" s="10"/>
      <c r="B60" s="10"/>
      <c r="C60" s="10">
        <v>1</v>
      </c>
      <c r="D60" s="11" t="s">
        <v>52</v>
      </c>
      <c r="E60" s="11" t="s">
        <v>249</v>
      </c>
      <c r="F60" s="12">
        <v>1</v>
      </c>
    </row>
    <row r="61" spans="1:6" s="3" customFormat="1" ht="15.75" x14ac:dyDescent="0.25">
      <c r="A61" s="21"/>
      <c r="B61" s="21">
        <v>25</v>
      </c>
      <c r="C61" s="21">
        <v>0</v>
      </c>
      <c r="D61" s="22" t="s">
        <v>53</v>
      </c>
      <c r="E61" s="22" t="s">
        <v>250</v>
      </c>
      <c r="F61" s="23">
        <v>18</v>
      </c>
    </row>
    <row r="62" spans="1:6" s="3" customFormat="1" ht="15.75" x14ac:dyDescent="0.25">
      <c r="A62" s="21"/>
      <c r="B62" s="21"/>
      <c r="C62" s="21"/>
      <c r="D62" s="22"/>
      <c r="E62" s="22"/>
      <c r="F62" s="23"/>
    </row>
    <row r="63" spans="1:6" s="6" customFormat="1" ht="18.75" x14ac:dyDescent="0.3">
      <c r="A63" s="17">
        <v>4</v>
      </c>
      <c r="B63" s="18"/>
      <c r="C63" s="18"/>
      <c r="D63" s="19" t="s">
        <v>54</v>
      </c>
      <c r="E63" s="19" t="s">
        <v>251</v>
      </c>
      <c r="F63" s="20">
        <f>SUM(F64,F65,F68,F69,F70,F71,F72,F73)</f>
        <v>296</v>
      </c>
    </row>
    <row r="64" spans="1:6" s="3" customFormat="1" ht="15.75" x14ac:dyDescent="0.25">
      <c r="A64" s="21"/>
      <c r="B64" s="21">
        <v>31</v>
      </c>
      <c r="C64" s="21">
        <v>0</v>
      </c>
      <c r="D64" s="22" t="s">
        <v>55</v>
      </c>
      <c r="E64" s="22" t="s">
        <v>252</v>
      </c>
      <c r="F64" s="23">
        <v>48</v>
      </c>
    </row>
    <row r="65" spans="1:6" s="3" customFormat="1" ht="15.75" x14ac:dyDescent="0.25">
      <c r="A65" s="21"/>
      <c r="B65" s="21">
        <v>32</v>
      </c>
      <c r="C65" s="21">
        <v>0</v>
      </c>
      <c r="D65" s="22" t="s">
        <v>56</v>
      </c>
      <c r="E65" s="22" t="s">
        <v>254</v>
      </c>
      <c r="F65" s="23">
        <f>SUM(F66:F67)</f>
        <v>31</v>
      </c>
    </row>
    <row r="66" spans="1:6" x14ac:dyDescent="0.25">
      <c r="A66" s="10"/>
      <c r="B66" s="10"/>
      <c r="C66" s="10">
        <v>1</v>
      </c>
      <c r="D66" s="11" t="s">
        <v>57</v>
      </c>
      <c r="E66" s="11" t="s">
        <v>255</v>
      </c>
      <c r="F66" s="12">
        <v>23</v>
      </c>
    </row>
    <row r="67" spans="1:6" x14ac:dyDescent="0.25">
      <c r="A67" s="10"/>
      <c r="B67" s="10"/>
      <c r="C67" s="10">
        <v>2</v>
      </c>
      <c r="D67" s="11" t="s">
        <v>58</v>
      </c>
      <c r="E67" s="11" t="s">
        <v>396</v>
      </c>
      <c r="F67" s="12">
        <v>8</v>
      </c>
    </row>
    <row r="68" spans="1:6" s="3" customFormat="1" ht="31.5" x14ac:dyDescent="0.25">
      <c r="A68" s="21"/>
      <c r="B68" s="21">
        <v>33</v>
      </c>
      <c r="C68" s="21">
        <v>0</v>
      </c>
      <c r="D68" s="22" t="s">
        <v>59</v>
      </c>
      <c r="E68" s="22" t="s">
        <v>256</v>
      </c>
      <c r="F68" s="23">
        <v>14</v>
      </c>
    </row>
    <row r="69" spans="1:6" s="3" customFormat="1" ht="15.75" x14ac:dyDescent="0.25">
      <c r="A69" s="21"/>
      <c r="B69" s="21">
        <v>34</v>
      </c>
      <c r="C69" s="21">
        <v>0</v>
      </c>
      <c r="D69" s="22" t="s">
        <v>60</v>
      </c>
      <c r="E69" s="22" t="s">
        <v>257</v>
      </c>
      <c r="F69" s="23">
        <v>61</v>
      </c>
    </row>
    <row r="70" spans="1:6" s="3" customFormat="1" ht="31.5" x14ac:dyDescent="0.25">
      <c r="A70" s="21"/>
      <c r="B70" s="21">
        <v>35</v>
      </c>
      <c r="C70" s="21">
        <v>0</v>
      </c>
      <c r="D70" s="22" t="s">
        <v>539</v>
      </c>
      <c r="E70" s="22" t="s">
        <v>258</v>
      </c>
      <c r="F70" s="23">
        <v>18</v>
      </c>
    </row>
    <row r="71" spans="1:6" s="3" customFormat="1" ht="31.5" x14ac:dyDescent="0.25">
      <c r="A71" s="21"/>
      <c r="B71" s="21">
        <v>36</v>
      </c>
      <c r="C71" s="21">
        <v>0</v>
      </c>
      <c r="D71" s="22" t="s">
        <v>62</v>
      </c>
      <c r="E71" s="22" t="s">
        <v>259</v>
      </c>
      <c r="F71" s="23">
        <v>64</v>
      </c>
    </row>
    <row r="72" spans="1:6" s="3" customFormat="1" ht="15.75" x14ac:dyDescent="0.25">
      <c r="A72" s="21"/>
      <c r="B72" s="21">
        <v>37</v>
      </c>
      <c r="C72" s="21">
        <v>0</v>
      </c>
      <c r="D72" s="22" t="s">
        <v>63</v>
      </c>
      <c r="E72" s="22" t="s">
        <v>260</v>
      </c>
      <c r="F72" s="23">
        <v>35</v>
      </c>
    </row>
    <row r="73" spans="1:6" s="3" customFormat="1" ht="28.5" customHeight="1" x14ac:dyDescent="0.25">
      <c r="A73" s="21"/>
      <c r="B73" s="21">
        <v>38</v>
      </c>
      <c r="C73" s="21">
        <v>0</v>
      </c>
      <c r="D73" s="22" t="s">
        <v>64</v>
      </c>
      <c r="E73" s="22" t="s">
        <v>439</v>
      </c>
      <c r="F73" s="23">
        <v>25</v>
      </c>
    </row>
    <row r="74" spans="1:6" s="3" customFormat="1" ht="15.75" customHeight="1" x14ac:dyDescent="0.25">
      <c r="A74" s="21"/>
      <c r="B74" s="21"/>
      <c r="C74" s="21"/>
      <c r="D74" s="22"/>
      <c r="E74" s="22"/>
      <c r="F74" s="23"/>
    </row>
    <row r="75" spans="1:6" s="6" customFormat="1" ht="18.75" x14ac:dyDescent="0.3">
      <c r="A75" s="17">
        <v>5</v>
      </c>
      <c r="B75" s="18"/>
      <c r="C75" s="18"/>
      <c r="D75" s="19" t="s">
        <v>65</v>
      </c>
      <c r="E75" s="19" t="s">
        <v>262</v>
      </c>
      <c r="F75" s="20">
        <f>SUM(F76,F79,F80,F81)</f>
        <v>237</v>
      </c>
    </row>
    <row r="76" spans="1:6" s="3" customFormat="1" ht="31.5" x14ac:dyDescent="0.25">
      <c r="A76" s="21"/>
      <c r="B76" s="21">
        <v>41</v>
      </c>
      <c r="C76" s="21">
        <v>0</v>
      </c>
      <c r="D76" s="22" t="s">
        <v>66</v>
      </c>
      <c r="E76" s="22" t="s">
        <v>460</v>
      </c>
      <c r="F76" s="23">
        <f>SUM(F77:F78)</f>
        <v>101</v>
      </c>
    </row>
    <row r="77" spans="1:6" s="3" customFormat="1" ht="15.75" x14ac:dyDescent="0.25">
      <c r="A77" s="21"/>
      <c r="B77" s="21"/>
      <c r="C77" s="10">
        <v>0</v>
      </c>
      <c r="D77" s="11" t="s">
        <v>66</v>
      </c>
      <c r="E77" s="11" t="s">
        <v>540</v>
      </c>
      <c r="F77" s="12">
        <v>91</v>
      </c>
    </row>
    <row r="78" spans="1:6" s="3" customFormat="1" ht="15.75" x14ac:dyDescent="0.25">
      <c r="A78" s="21"/>
      <c r="B78" s="21"/>
      <c r="C78" s="10">
        <v>1</v>
      </c>
      <c r="D78" s="11" t="s">
        <v>541</v>
      </c>
      <c r="E78" s="26" t="s">
        <v>393</v>
      </c>
      <c r="F78" s="12">
        <v>10</v>
      </c>
    </row>
    <row r="79" spans="1:6" s="3" customFormat="1" ht="31.5" x14ac:dyDescent="0.25">
      <c r="A79" s="21"/>
      <c r="B79" s="21">
        <v>42</v>
      </c>
      <c r="C79" s="21">
        <v>0</v>
      </c>
      <c r="D79" s="22" t="s">
        <v>67</v>
      </c>
      <c r="E79" s="22" t="s">
        <v>263</v>
      </c>
      <c r="F79" s="23">
        <v>13</v>
      </c>
    </row>
    <row r="80" spans="1:6" s="3" customFormat="1" ht="31.5" x14ac:dyDescent="0.25">
      <c r="A80" s="21"/>
      <c r="B80" s="21">
        <v>43</v>
      </c>
      <c r="C80" s="21">
        <v>0</v>
      </c>
      <c r="D80" s="22" t="s">
        <v>68</v>
      </c>
      <c r="E80" s="22" t="s">
        <v>398</v>
      </c>
      <c r="F80" s="23">
        <v>19</v>
      </c>
    </row>
    <row r="81" spans="1:6" s="3" customFormat="1" ht="15.75" x14ac:dyDescent="0.25">
      <c r="A81" s="21"/>
      <c r="B81" s="21">
        <v>44</v>
      </c>
      <c r="C81" s="21">
        <v>0</v>
      </c>
      <c r="D81" s="22" t="s">
        <v>69</v>
      </c>
      <c r="E81" s="22" t="s">
        <v>264</v>
      </c>
      <c r="F81" s="23">
        <v>104</v>
      </c>
    </row>
    <row r="82" spans="1:6" x14ac:dyDescent="0.25">
      <c r="A82" s="10"/>
      <c r="B82" s="10"/>
      <c r="C82" s="10"/>
      <c r="D82" s="11"/>
      <c r="E82" s="11"/>
      <c r="F82" s="12"/>
    </row>
    <row r="83" spans="1:6" s="6" customFormat="1" ht="18.75" x14ac:dyDescent="0.3">
      <c r="A83" s="17">
        <v>6</v>
      </c>
      <c r="B83" s="18"/>
      <c r="C83" s="18"/>
      <c r="D83" s="19" t="s">
        <v>73</v>
      </c>
      <c r="E83" s="19" t="s">
        <v>266</v>
      </c>
      <c r="F83" s="20">
        <f>SUM(F84,F88,F89,F90,F91,F92)</f>
        <v>277</v>
      </c>
    </row>
    <row r="84" spans="1:6" s="3" customFormat="1" ht="31.5" x14ac:dyDescent="0.25">
      <c r="A84" s="21"/>
      <c r="B84" s="21">
        <v>51</v>
      </c>
      <c r="C84" s="21"/>
      <c r="D84" s="22" t="s">
        <v>74</v>
      </c>
      <c r="E84" s="22" t="s">
        <v>267</v>
      </c>
      <c r="F84" s="23">
        <f>SUM(F85:F87)</f>
        <v>79</v>
      </c>
    </row>
    <row r="85" spans="1:6" ht="30" x14ac:dyDescent="0.25">
      <c r="A85" s="10"/>
      <c r="B85" s="10"/>
      <c r="C85" s="10">
        <v>0</v>
      </c>
      <c r="D85" s="11" t="s">
        <v>74</v>
      </c>
      <c r="E85" s="11" t="s">
        <v>267</v>
      </c>
      <c r="F85" s="12">
        <v>33</v>
      </c>
    </row>
    <row r="86" spans="1:6" x14ac:dyDescent="0.25">
      <c r="A86" s="10"/>
      <c r="B86" s="10"/>
      <c r="C86" s="10">
        <v>1</v>
      </c>
      <c r="D86" s="11" t="s">
        <v>424</v>
      </c>
      <c r="E86" s="11" t="s">
        <v>425</v>
      </c>
      <c r="F86" s="12">
        <v>21</v>
      </c>
    </row>
    <row r="87" spans="1:6" x14ac:dyDescent="0.25">
      <c r="A87" s="10"/>
      <c r="B87" s="10"/>
      <c r="C87" s="10">
        <v>2</v>
      </c>
      <c r="D87" s="11" t="s">
        <v>79</v>
      </c>
      <c r="E87" s="11" t="s">
        <v>462</v>
      </c>
      <c r="F87" s="12">
        <v>25</v>
      </c>
    </row>
    <row r="88" spans="1:6" s="3" customFormat="1" ht="15.75" x14ac:dyDescent="0.25">
      <c r="A88" s="21"/>
      <c r="B88" s="21">
        <v>52</v>
      </c>
      <c r="C88" s="21">
        <v>0</v>
      </c>
      <c r="D88" s="22" t="s">
        <v>525</v>
      </c>
      <c r="E88" s="22" t="s">
        <v>526</v>
      </c>
      <c r="F88" s="23">
        <v>19</v>
      </c>
    </row>
    <row r="89" spans="1:6" s="3" customFormat="1" ht="15.75" x14ac:dyDescent="0.25">
      <c r="A89" s="21"/>
      <c r="B89" s="21">
        <v>53</v>
      </c>
      <c r="C89" s="21">
        <v>0</v>
      </c>
      <c r="D89" s="22" t="s">
        <v>81</v>
      </c>
      <c r="E89" s="22" t="s">
        <v>273</v>
      </c>
      <c r="F89" s="23">
        <v>67</v>
      </c>
    </row>
    <row r="90" spans="1:6" s="3" customFormat="1" ht="31.5" x14ac:dyDescent="0.25">
      <c r="A90" s="21"/>
      <c r="B90" s="21">
        <v>54</v>
      </c>
      <c r="C90" s="21">
        <v>0</v>
      </c>
      <c r="D90" s="22" t="s">
        <v>564</v>
      </c>
      <c r="E90" s="22" t="s">
        <v>563</v>
      </c>
      <c r="F90" s="23">
        <v>56</v>
      </c>
    </row>
    <row r="91" spans="1:6" s="3" customFormat="1" ht="31.5" x14ac:dyDescent="0.25">
      <c r="A91" s="21"/>
      <c r="B91" s="21">
        <v>55</v>
      </c>
      <c r="C91" s="21">
        <v>0</v>
      </c>
      <c r="D91" s="22" t="s">
        <v>86</v>
      </c>
      <c r="E91" s="22" t="s">
        <v>278</v>
      </c>
      <c r="F91" s="23">
        <v>37</v>
      </c>
    </row>
    <row r="92" spans="1:6" s="3" customFormat="1" ht="31.5" x14ac:dyDescent="0.25">
      <c r="A92" s="21"/>
      <c r="B92" s="21">
        <v>56</v>
      </c>
      <c r="C92" s="21">
        <v>0</v>
      </c>
      <c r="D92" s="22" t="s">
        <v>88</v>
      </c>
      <c r="E92" s="22" t="s">
        <v>280</v>
      </c>
      <c r="F92" s="23">
        <v>19</v>
      </c>
    </row>
    <row r="93" spans="1:6" s="3" customFormat="1" ht="15.75" x14ac:dyDescent="0.25">
      <c r="A93" s="21"/>
      <c r="B93" s="21"/>
      <c r="C93" s="21"/>
      <c r="D93" s="22"/>
      <c r="E93" s="22"/>
      <c r="F93" s="23"/>
    </row>
    <row r="94" spans="1:6" s="6" customFormat="1" ht="18.75" x14ac:dyDescent="0.3">
      <c r="A94" s="17">
        <v>7</v>
      </c>
      <c r="B94" s="18"/>
      <c r="C94" s="18"/>
      <c r="D94" s="19" t="s">
        <v>83</v>
      </c>
      <c r="E94" s="19" t="s">
        <v>281</v>
      </c>
      <c r="F94" s="20">
        <f>SUM(F95,F99,F102,F103,F106,F110,F113,F114)</f>
        <v>512</v>
      </c>
    </row>
    <row r="95" spans="1:6" s="3" customFormat="1" ht="47.25" x14ac:dyDescent="0.25">
      <c r="A95" s="21"/>
      <c r="B95" s="21">
        <v>61</v>
      </c>
      <c r="C95" s="21"/>
      <c r="D95" s="22" t="s">
        <v>566</v>
      </c>
      <c r="E95" s="22" t="s">
        <v>565</v>
      </c>
      <c r="F95" s="23">
        <f>SUM(F96:F98)</f>
        <v>36</v>
      </c>
    </row>
    <row r="96" spans="1:6" s="3" customFormat="1" ht="30" x14ac:dyDescent="0.25">
      <c r="A96" s="21"/>
      <c r="B96" s="21"/>
      <c r="C96" s="10">
        <v>0</v>
      </c>
      <c r="D96" s="11" t="s">
        <v>566</v>
      </c>
      <c r="E96" s="11" t="s">
        <v>565</v>
      </c>
      <c r="F96" s="12">
        <v>13</v>
      </c>
    </row>
    <row r="97" spans="1:7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17</v>
      </c>
    </row>
    <row r="98" spans="1:7" x14ac:dyDescent="0.25">
      <c r="A98" s="10"/>
      <c r="B98" s="10"/>
      <c r="C98" s="10">
        <v>2</v>
      </c>
      <c r="D98" s="11" t="s">
        <v>91</v>
      </c>
      <c r="E98" s="11" t="s">
        <v>284</v>
      </c>
      <c r="F98" s="12">
        <v>6</v>
      </c>
    </row>
    <row r="99" spans="1:7" s="3" customFormat="1" ht="15.75" x14ac:dyDescent="0.25">
      <c r="A99" s="21"/>
      <c r="B99" s="21">
        <v>62</v>
      </c>
      <c r="C99" s="21"/>
      <c r="D99" s="22" t="s">
        <v>93</v>
      </c>
      <c r="E99" s="22" t="s">
        <v>285</v>
      </c>
      <c r="F99" s="23">
        <f>SUM(F100:F101)</f>
        <v>18</v>
      </c>
    </row>
    <row r="100" spans="1:7" s="3" customFormat="1" ht="15.75" x14ac:dyDescent="0.25">
      <c r="A100" s="21"/>
      <c r="B100" s="21"/>
      <c r="C100" s="10">
        <v>0</v>
      </c>
      <c r="D100" s="11" t="s">
        <v>93</v>
      </c>
      <c r="E100" s="11" t="s">
        <v>285</v>
      </c>
      <c r="F100" s="12">
        <v>5</v>
      </c>
    </row>
    <row r="101" spans="1:7" s="3" customFormat="1" ht="15.75" x14ac:dyDescent="0.25">
      <c r="A101" s="21"/>
      <c r="B101" s="21"/>
      <c r="C101" s="10">
        <v>1</v>
      </c>
      <c r="D101" s="11" t="s">
        <v>94</v>
      </c>
      <c r="E101" s="11" t="s">
        <v>286</v>
      </c>
      <c r="F101" s="12">
        <v>13</v>
      </c>
    </row>
    <row r="102" spans="1:7" s="3" customFormat="1" ht="15.75" x14ac:dyDescent="0.25">
      <c r="A102" s="21"/>
      <c r="B102" s="21">
        <v>63</v>
      </c>
      <c r="C102" s="21">
        <v>0</v>
      </c>
      <c r="D102" s="22" t="s">
        <v>568</v>
      </c>
      <c r="E102" s="28" t="s">
        <v>567</v>
      </c>
      <c r="F102" s="23">
        <v>0</v>
      </c>
    </row>
    <row r="103" spans="1:7" s="3" customFormat="1" ht="31.5" x14ac:dyDescent="0.25">
      <c r="A103" s="21"/>
      <c r="B103" s="21">
        <v>64</v>
      </c>
      <c r="C103" s="21"/>
      <c r="D103" s="22" t="s">
        <v>96</v>
      </c>
      <c r="E103" s="22" t="s">
        <v>288</v>
      </c>
      <c r="F103" s="23">
        <f>SUM(F104:F105)</f>
        <v>61</v>
      </c>
    </row>
    <row r="104" spans="1:7" s="3" customFormat="1" ht="15.75" x14ac:dyDescent="0.25">
      <c r="A104" s="21"/>
      <c r="B104" s="21"/>
      <c r="C104" s="10">
        <v>0</v>
      </c>
      <c r="D104" s="11" t="s">
        <v>96</v>
      </c>
      <c r="E104" s="11" t="s">
        <v>473</v>
      </c>
      <c r="F104" s="12">
        <v>48</v>
      </c>
      <c r="G104"/>
    </row>
    <row r="105" spans="1:7" s="3" customFormat="1" ht="15.75" x14ac:dyDescent="0.25">
      <c r="A105" s="21"/>
      <c r="B105" s="21"/>
      <c r="C105" s="10">
        <v>1</v>
      </c>
      <c r="D105" s="11" t="s">
        <v>97</v>
      </c>
      <c r="E105" s="11" t="s">
        <v>97</v>
      </c>
      <c r="F105" s="12">
        <v>13</v>
      </c>
      <c r="G105"/>
    </row>
    <row r="106" spans="1:7" s="3" customFormat="1" ht="15.75" x14ac:dyDescent="0.25">
      <c r="A106" s="21"/>
      <c r="B106" s="21">
        <v>65</v>
      </c>
      <c r="C106" s="21"/>
      <c r="D106" s="22" t="s">
        <v>197</v>
      </c>
      <c r="E106" s="22" t="s">
        <v>289</v>
      </c>
      <c r="F106" s="23">
        <f>SUM(F107:F109)</f>
        <v>47</v>
      </c>
    </row>
    <row r="107" spans="1:7" x14ac:dyDescent="0.25">
      <c r="A107" s="10"/>
      <c r="B107" s="24"/>
      <c r="C107" s="10">
        <v>0</v>
      </c>
      <c r="D107" s="11" t="s">
        <v>197</v>
      </c>
      <c r="E107" s="11" t="s">
        <v>443</v>
      </c>
      <c r="F107" s="12">
        <v>29</v>
      </c>
    </row>
    <row r="108" spans="1:7" x14ac:dyDescent="0.25">
      <c r="A108" s="10"/>
      <c r="B108" s="24"/>
      <c r="C108" s="10">
        <v>1</v>
      </c>
      <c r="D108" s="11" t="s">
        <v>198</v>
      </c>
      <c r="E108" s="11" t="s">
        <v>290</v>
      </c>
      <c r="F108" s="12">
        <v>14</v>
      </c>
    </row>
    <row r="109" spans="1:7" s="3" customFormat="1" ht="15.75" x14ac:dyDescent="0.25">
      <c r="A109" s="21"/>
      <c r="B109" s="21"/>
      <c r="C109" s="10">
        <v>2</v>
      </c>
      <c r="D109" s="11" t="s">
        <v>569</v>
      </c>
      <c r="E109" s="11" t="s">
        <v>570</v>
      </c>
      <c r="F109" s="12">
        <v>4</v>
      </c>
      <c r="G109"/>
    </row>
    <row r="110" spans="1:7" s="3" customFormat="1" ht="31.5" x14ac:dyDescent="0.25">
      <c r="A110" s="21"/>
      <c r="B110" s="21">
        <v>66</v>
      </c>
      <c r="C110" s="21"/>
      <c r="D110" s="22" t="s">
        <v>400</v>
      </c>
      <c r="E110" s="22" t="s">
        <v>291</v>
      </c>
      <c r="F110" s="23">
        <f>SUM(F111:F112)</f>
        <v>122</v>
      </c>
    </row>
    <row r="111" spans="1:7" s="3" customFormat="1" ht="15.75" x14ac:dyDescent="0.25">
      <c r="A111" s="21"/>
      <c r="B111" s="21"/>
      <c r="C111" s="10">
        <v>0</v>
      </c>
      <c r="D111" s="11" t="s">
        <v>400</v>
      </c>
      <c r="E111" s="11" t="s">
        <v>444</v>
      </c>
      <c r="F111" s="12">
        <v>85</v>
      </c>
    </row>
    <row r="112" spans="1:7" s="3" customFormat="1" ht="15.75" x14ac:dyDescent="0.25">
      <c r="A112" s="21"/>
      <c r="B112" s="21"/>
      <c r="C112" s="10">
        <v>1</v>
      </c>
      <c r="D112" s="11" t="s">
        <v>99</v>
      </c>
      <c r="E112" s="11" t="s">
        <v>292</v>
      </c>
      <c r="F112" s="12">
        <v>37</v>
      </c>
    </row>
    <row r="113" spans="1:6" s="3" customFormat="1" ht="15.75" x14ac:dyDescent="0.25">
      <c r="A113" s="21"/>
      <c r="B113" s="21">
        <v>67</v>
      </c>
      <c r="C113" s="21">
        <v>0</v>
      </c>
      <c r="D113" s="22" t="s">
        <v>100</v>
      </c>
      <c r="E113" s="22" t="s">
        <v>293</v>
      </c>
      <c r="F113" s="23">
        <v>32</v>
      </c>
    </row>
    <row r="114" spans="1:6" s="3" customFormat="1" ht="15.75" x14ac:dyDescent="0.25">
      <c r="A114" s="21"/>
      <c r="B114" s="21">
        <v>68</v>
      </c>
      <c r="C114" s="21">
        <v>0</v>
      </c>
      <c r="D114" s="22" t="s">
        <v>394</v>
      </c>
      <c r="E114" s="22" t="s">
        <v>294</v>
      </c>
      <c r="F114" s="23">
        <f>SUM(F115:F118)</f>
        <v>196</v>
      </c>
    </row>
    <row r="115" spans="1:6" x14ac:dyDescent="0.25">
      <c r="A115" s="10"/>
      <c r="B115" s="10"/>
      <c r="C115" s="10">
        <v>1</v>
      </c>
      <c r="D115" s="11" t="s">
        <v>101</v>
      </c>
      <c r="E115" s="11" t="s">
        <v>295</v>
      </c>
      <c r="F115" s="12">
        <v>48</v>
      </c>
    </row>
    <row r="116" spans="1:6" x14ac:dyDescent="0.25">
      <c r="A116" s="10"/>
      <c r="B116" s="10"/>
      <c r="C116" s="10">
        <v>2</v>
      </c>
      <c r="D116" s="11" t="s">
        <v>102</v>
      </c>
      <c r="E116" s="11" t="s">
        <v>296</v>
      </c>
      <c r="F116" s="12">
        <v>69</v>
      </c>
    </row>
    <row r="117" spans="1:6" x14ac:dyDescent="0.25">
      <c r="A117" s="10"/>
      <c r="B117" s="10"/>
      <c r="C117" s="10">
        <v>3</v>
      </c>
      <c r="D117" s="11" t="s">
        <v>477</v>
      </c>
      <c r="E117" s="11" t="s">
        <v>479</v>
      </c>
      <c r="F117" s="12">
        <v>16</v>
      </c>
    </row>
    <row r="118" spans="1:6" ht="45" x14ac:dyDescent="0.25">
      <c r="A118" s="10"/>
      <c r="B118" s="10"/>
      <c r="C118" s="10">
        <v>4</v>
      </c>
      <c r="D118" s="11" t="s">
        <v>478</v>
      </c>
      <c r="E118" s="11" t="s">
        <v>571</v>
      </c>
      <c r="F118" s="12">
        <v>63</v>
      </c>
    </row>
    <row r="119" spans="1:6" x14ac:dyDescent="0.25">
      <c r="A119" s="10"/>
      <c r="B119" s="10"/>
      <c r="C119" s="10"/>
      <c r="D119" s="11"/>
      <c r="E119" s="11"/>
      <c r="F119" s="12"/>
    </row>
    <row r="120" spans="1:6" s="6" customFormat="1" ht="18.75" x14ac:dyDescent="0.3">
      <c r="A120" s="17">
        <v>8</v>
      </c>
      <c r="B120" s="17"/>
      <c r="C120" s="17"/>
      <c r="D120" s="19" t="s">
        <v>104</v>
      </c>
      <c r="E120" s="19" t="s">
        <v>297</v>
      </c>
      <c r="F120" s="20">
        <f>SUM(F121,F122,F123,F128,F129,F130,F134,F135,F139)</f>
        <v>644</v>
      </c>
    </row>
    <row r="121" spans="1:6" s="3" customFormat="1" ht="15.75" x14ac:dyDescent="0.25">
      <c r="A121" s="21"/>
      <c r="B121" s="21">
        <v>71</v>
      </c>
      <c r="C121" s="21">
        <v>0</v>
      </c>
      <c r="D121" s="22" t="s">
        <v>105</v>
      </c>
      <c r="E121" s="22" t="s">
        <v>298</v>
      </c>
      <c r="F121" s="23">
        <v>81</v>
      </c>
    </row>
    <row r="122" spans="1:6" s="3" customFormat="1" ht="15.75" x14ac:dyDescent="0.25">
      <c r="A122" s="21"/>
      <c r="B122" s="21">
        <v>72</v>
      </c>
      <c r="C122" s="21">
        <v>0</v>
      </c>
      <c r="D122" s="22" t="s">
        <v>106</v>
      </c>
      <c r="E122" s="22" t="s">
        <v>299</v>
      </c>
      <c r="F122" s="23">
        <v>79</v>
      </c>
    </row>
    <row r="123" spans="1:6" s="3" customFormat="1" ht="31.5" x14ac:dyDescent="0.25">
      <c r="A123" s="21"/>
      <c r="B123" s="21">
        <v>73</v>
      </c>
      <c r="C123" s="21">
        <v>0</v>
      </c>
      <c r="D123" s="22" t="s">
        <v>427</v>
      </c>
      <c r="E123" s="22" t="s">
        <v>300</v>
      </c>
      <c r="F123" s="23">
        <f>SUM(F124:F127)</f>
        <v>53</v>
      </c>
    </row>
    <row r="124" spans="1:6" x14ac:dyDescent="0.25">
      <c r="A124" s="10"/>
      <c r="B124" s="10"/>
      <c r="C124" s="10">
        <v>1</v>
      </c>
      <c r="D124" s="11" t="s">
        <v>108</v>
      </c>
      <c r="E124" s="11" t="s">
        <v>301</v>
      </c>
      <c r="F124" s="12">
        <v>6</v>
      </c>
    </row>
    <row r="125" spans="1:6" x14ac:dyDescent="0.25">
      <c r="A125" s="10"/>
      <c r="B125" s="10"/>
      <c r="C125" s="10">
        <v>2</v>
      </c>
      <c r="D125" s="11" t="s">
        <v>109</v>
      </c>
      <c r="E125" s="11" t="s">
        <v>302</v>
      </c>
      <c r="F125" s="12">
        <v>18</v>
      </c>
    </row>
    <row r="126" spans="1:6" x14ac:dyDescent="0.25">
      <c r="A126" s="10"/>
      <c r="B126" s="10"/>
      <c r="C126" s="10">
        <v>3</v>
      </c>
      <c r="D126" s="11" t="s">
        <v>110</v>
      </c>
      <c r="E126" s="11" t="s">
        <v>303</v>
      </c>
      <c r="F126" s="12">
        <v>16</v>
      </c>
    </row>
    <row r="127" spans="1:6" x14ac:dyDescent="0.25">
      <c r="A127" s="10"/>
      <c r="B127" s="10"/>
      <c r="C127" s="10">
        <v>4</v>
      </c>
      <c r="D127" s="11" t="s">
        <v>496</v>
      </c>
      <c r="E127" s="11" t="s">
        <v>497</v>
      </c>
      <c r="F127" s="12">
        <v>13</v>
      </c>
    </row>
    <row r="128" spans="1:6" s="3" customFormat="1" ht="31.5" x14ac:dyDescent="0.25">
      <c r="A128" s="21"/>
      <c r="B128" s="21">
        <v>74</v>
      </c>
      <c r="C128" s="21">
        <v>0</v>
      </c>
      <c r="D128" s="22" t="s">
        <v>428</v>
      </c>
      <c r="E128" s="22" t="s">
        <v>305</v>
      </c>
      <c r="F128" s="23">
        <v>91</v>
      </c>
    </row>
    <row r="129" spans="1:6" s="3" customFormat="1" ht="15.75" x14ac:dyDescent="0.25">
      <c r="A129" s="21"/>
      <c r="B129" s="21">
        <v>75</v>
      </c>
      <c r="C129" s="21">
        <v>0</v>
      </c>
      <c r="D129" s="22" t="s">
        <v>113</v>
      </c>
      <c r="E129" s="22" t="s">
        <v>306</v>
      </c>
      <c r="F129" s="23">
        <v>109</v>
      </c>
    </row>
    <row r="130" spans="1:6" s="3" customFormat="1" ht="31.5" x14ac:dyDescent="0.25">
      <c r="A130" s="21"/>
      <c r="B130" s="21">
        <v>76</v>
      </c>
      <c r="C130" s="21">
        <v>0</v>
      </c>
      <c r="D130" s="22" t="s">
        <v>114</v>
      </c>
      <c r="E130" s="22" t="s">
        <v>307</v>
      </c>
      <c r="F130" s="23">
        <f>SUM(F131:F133)</f>
        <v>165</v>
      </c>
    </row>
    <row r="131" spans="1:6" x14ac:dyDescent="0.25">
      <c r="A131" s="10"/>
      <c r="B131" s="10"/>
      <c r="C131" s="10">
        <v>1</v>
      </c>
      <c r="D131" s="11" t="s">
        <v>115</v>
      </c>
      <c r="E131" s="11" t="s">
        <v>308</v>
      </c>
      <c r="F131" s="12">
        <v>40</v>
      </c>
    </row>
    <row r="132" spans="1:6" x14ac:dyDescent="0.25">
      <c r="A132" s="10"/>
      <c r="B132" s="10"/>
      <c r="C132" s="10">
        <v>2</v>
      </c>
      <c r="D132" s="11" t="s">
        <v>116</v>
      </c>
      <c r="E132" s="11" t="s">
        <v>309</v>
      </c>
      <c r="F132" s="12">
        <v>76</v>
      </c>
    </row>
    <row r="133" spans="1:6" x14ac:dyDescent="0.25">
      <c r="A133" s="10"/>
      <c r="B133" s="10"/>
      <c r="C133" s="10">
        <v>3</v>
      </c>
      <c r="D133" s="11" t="s">
        <v>117</v>
      </c>
      <c r="E133" s="11" t="s">
        <v>310</v>
      </c>
      <c r="F133" s="12">
        <v>49</v>
      </c>
    </row>
    <row r="134" spans="1:6" s="3" customFormat="1" ht="15.75" x14ac:dyDescent="0.25">
      <c r="A134" s="21"/>
      <c r="B134" s="21">
        <v>77</v>
      </c>
      <c r="C134" s="21">
        <v>0</v>
      </c>
      <c r="D134" s="22" t="s">
        <v>118</v>
      </c>
      <c r="E134" s="22" t="s">
        <v>311</v>
      </c>
      <c r="F134" s="23">
        <v>27</v>
      </c>
    </row>
    <row r="135" spans="1:6" s="3" customFormat="1" ht="31.5" x14ac:dyDescent="0.25">
      <c r="A135" s="21"/>
      <c r="B135" s="21">
        <v>78</v>
      </c>
      <c r="C135" s="21"/>
      <c r="D135" s="22" t="s">
        <v>493</v>
      </c>
      <c r="E135" s="22" t="s">
        <v>572</v>
      </c>
      <c r="F135" s="23">
        <f>SUM(F136:F138)</f>
        <v>32</v>
      </c>
    </row>
    <row r="136" spans="1:6" s="3" customFormat="1" ht="30" x14ac:dyDescent="0.25">
      <c r="A136" s="21"/>
      <c r="B136" s="21"/>
      <c r="C136" s="10">
        <v>0</v>
      </c>
      <c r="D136" s="11" t="s">
        <v>574</v>
      </c>
      <c r="E136" s="11" t="s">
        <v>573</v>
      </c>
      <c r="F136" s="12">
        <v>20</v>
      </c>
    </row>
    <row r="137" spans="1:6" s="3" customFormat="1" ht="15.75" x14ac:dyDescent="0.25">
      <c r="A137" s="21"/>
      <c r="B137" s="21"/>
      <c r="C137" s="10">
        <v>1</v>
      </c>
      <c r="D137" s="11" t="s">
        <v>484</v>
      </c>
      <c r="E137" s="11" t="s">
        <v>543</v>
      </c>
      <c r="F137" s="12">
        <v>6</v>
      </c>
    </row>
    <row r="138" spans="1:6" s="3" customFormat="1" ht="15.75" x14ac:dyDescent="0.25">
      <c r="A138" s="21"/>
      <c r="B138" s="21"/>
      <c r="C138" s="10">
        <v>2</v>
      </c>
      <c r="D138" s="11" t="s">
        <v>485</v>
      </c>
      <c r="E138" s="11" t="s">
        <v>485</v>
      </c>
      <c r="F138" s="12">
        <v>6</v>
      </c>
    </row>
    <row r="139" spans="1:6" s="3" customFormat="1" ht="31.5" x14ac:dyDescent="0.25">
      <c r="A139" s="21"/>
      <c r="B139" s="21">
        <v>79</v>
      </c>
      <c r="C139" s="21">
        <v>0</v>
      </c>
      <c r="D139" s="22" t="s">
        <v>575</v>
      </c>
      <c r="E139" s="22" t="s">
        <v>544</v>
      </c>
      <c r="F139" s="23">
        <v>7</v>
      </c>
    </row>
    <row r="140" spans="1:6" s="3" customFormat="1" ht="15.75" x14ac:dyDescent="0.25">
      <c r="A140" s="21"/>
      <c r="B140" s="21"/>
      <c r="C140" s="21"/>
      <c r="D140" s="22"/>
      <c r="E140" s="22"/>
      <c r="F140" s="23"/>
    </row>
    <row r="141" spans="1:6" s="6" customFormat="1" ht="18.75" x14ac:dyDescent="0.3">
      <c r="A141" s="17">
        <v>9</v>
      </c>
      <c r="B141" s="18"/>
      <c r="C141" s="18"/>
      <c r="D141" s="19" t="s">
        <v>121</v>
      </c>
      <c r="E141" s="19" t="s">
        <v>313</v>
      </c>
      <c r="F141" s="20">
        <f>SUM(F142,F143,F146,F153,F154,F155,F158,F159:F160)</f>
        <v>467</v>
      </c>
    </row>
    <row r="142" spans="1:6" s="3" customFormat="1" ht="15.75" x14ac:dyDescent="0.25">
      <c r="A142" s="21"/>
      <c r="B142" s="21">
        <v>81</v>
      </c>
      <c r="C142" s="21">
        <v>0</v>
      </c>
      <c r="D142" s="22" t="s">
        <v>122</v>
      </c>
      <c r="E142" s="22" t="s">
        <v>314</v>
      </c>
      <c r="F142" s="23">
        <v>43</v>
      </c>
    </row>
    <row r="143" spans="1:6" s="3" customFormat="1" ht="15.75" x14ac:dyDescent="0.25">
      <c r="A143" s="21"/>
      <c r="B143" s="21">
        <v>82</v>
      </c>
      <c r="C143" s="21">
        <v>0</v>
      </c>
      <c r="D143" s="22" t="s">
        <v>125</v>
      </c>
      <c r="E143" s="22" t="s">
        <v>316</v>
      </c>
      <c r="F143" s="23">
        <f>SUM(F144:F145)</f>
        <v>80</v>
      </c>
    </row>
    <row r="144" spans="1:6" x14ac:dyDescent="0.25">
      <c r="A144" s="10"/>
      <c r="B144" s="10"/>
      <c r="C144" s="10">
        <v>1</v>
      </c>
      <c r="D144" s="11" t="s">
        <v>317</v>
      </c>
      <c r="E144" s="11" t="s">
        <v>318</v>
      </c>
      <c r="F144" s="12">
        <v>10</v>
      </c>
    </row>
    <row r="145" spans="1:6" x14ac:dyDescent="0.25">
      <c r="A145" s="10"/>
      <c r="B145" s="10"/>
      <c r="C145" s="10">
        <v>2</v>
      </c>
      <c r="D145" s="11" t="s">
        <v>124</v>
      </c>
      <c r="E145" s="11" t="s">
        <v>124</v>
      </c>
      <c r="F145" s="12">
        <v>70</v>
      </c>
    </row>
    <row r="146" spans="1:6" s="3" customFormat="1" ht="15.75" x14ac:dyDescent="0.25">
      <c r="A146" s="21"/>
      <c r="B146" s="21">
        <v>83</v>
      </c>
      <c r="C146" s="21"/>
      <c r="D146" s="22" t="s">
        <v>126</v>
      </c>
      <c r="E146" s="22" t="s">
        <v>319</v>
      </c>
      <c r="F146" s="23">
        <f>SUM(F147:F152)</f>
        <v>194</v>
      </c>
    </row>
    <row r="147" spans="1:6" x14ac:dyDescent="0.25">
      <c r="A147" s="10"/>
      <c r="B147" s="10"/>
      <c r="C147" s="10">
        <v>0</v>
      </c>
      <c r="D147" s="11" t="s">
        <v>126</v>
      </c>
      <c r="E147" s="11" t="s">
        <v>319</v>
      </c>
      <c r="F147" s="12">
        <v>76</v>
      </c>
    </row>
    <row r="148" spans="1:6" x14ac:dyDescent="0.25">
      <c r="A148" s="10"/>
      <c r="B148" s="10"/>
      <c r="C148" s="10">
        <v>1</v>
      </c>
      <c r="D148" s="11" t="s">
        <v>429</v>
      </c>
      <c r="E148" s="11" t="s">
        <v>430</v>
      </c>
      <c r="F148" s="12">
        <v>4</v>
      </c>
    </row>
    <row r="149" spans="1:6" x14ac:dyDescent="0.25">
      <c r="A149" s="10"/>
      <c r="B149" s="10"/>
      <c r="C149" s="10">
        <v>2</v>
      </c>
      <c r="D149" s="11" t="s">
        <v>431</v>
      </c>
      <c r="E149" s="11" t="s">
        <v>432</v>
      </c>
      <c r="F149" s="12">
        <v>7</v>
      </c>
    </row>
    <row r="150" spans="1:6" x14ac:dyDescent="0.25">
      <c r="A150" s="10"/>
      <c r="B150" s="10"/>
      <c r="C150" s="10">
        <v>3</v>
      </c>
      <c r="D150" s="11" t="s">
        <v>201</v>
      </c>
      <c r="E150" s="11" t="s">
        <v>321</v>
      </c>
      <c r="F150" s="12">
        <v>4</v>
      </c>
    </row>
    <row r="151" spans="1:6" x14ac:dyDescent="0.25">
      <c r="A151" s="10"/>
      <c r="B151" s="10"/>
      <c r="C151" s="10">
        <v>4</v>
      </c>
      <c r="D151" s="11" t="s">
        <v>527</v>
      </c>
      <c r="E151" s="11" t="s">
        <v>576</v>
      </c>
      <c r="F151" s="12">
        <v>83</v>
      </c>
    </row>
    <row r="152" spans="1:6" x14ac:dyDescent="0.25">
      <c r="A152" s="10"/>
      <c r="B152" s="10"/>
      <c r="C152" s="10">
        <v>5</v>
      </c>
      <c r="D152" s="11" t="s">
        <v>545</v>
      </c>
      <c r="E152" s="11" t="s">
        <v>546</v>
      </c>
      <c r="F152" s="12">
        <v>20</v>
      </c>
    </row>
    <row r="153" spans="1:6" s="3" customFormat="1" ht="15.75" x14ac:dyDescent="0.25">
      <c r="A153" s="21"/>
      <c r="B153" s="21">
        <v>84</v>
      </c>
      <c r="C153" s="21">
        <v>0</v>
      </c>
      <c r="D153" s="22" t="s">
        <v>128</v>
      </c>
      <c r="E153" s="22" t="s">
        <v>128</v>
      </c>
      <c r="F153" s="23">
        <v>48</v>
      </c>
    </row>
    <row r="154" spans="1:6" s="3" customFormat="1" ht="15.75" x14ac:dyDescent="0.25">
      <c r="A154" s="21"/>
      <c r="B154" s="21">
        <v>85</v>
      </c>
      <c r="C154" s="21">
        <v>0</v>
      </c>
      <c r="D154" s="22" t="s">
        <v>129</v>
      </c>
      <c r="E154" s="22" t="s">
        <v>322</v>
      </c>
      <c r="F154" s="23">
        <v>21</v>
      </c>
    </row>
    <row r="155" spans="1:6" s="3" customFormat="1" ht="15.75" x14ac:dyDescent="0.25">
      <c r="A155" s="21"/>
      <c r="B155" s="21">
        <v>86</v>
      </c>
      <c r="C155" s="21"/>
      <c r="D155" s="22" t="s">
        <v>131</v>
      </c>
      <c r="E155" s="22" t="s">
        <v>131</v>
      </c>
      <c r="F155" s="23">
        <f>SUM(F156:F157)</f>
        <v>58</v>
      </c>
    </row>
    <row r="156" spans="1:6" x14ac:dyDescent="0.25">
      <c r="A156" s="10"/>
      <c r="B156" s="10"/>
      <c r="C156" s="10">
        <v>0</v>
      </c>
      <c r="D156" s="11" t="s">
        <v>131</v>
      </c>
      <c r="E156" s="11" t="s">
        <v>131</v>
      </c>
      <c r="F156" s="12">
        <v>39</v>
      </c>
    </row>
    <row r="157" spans="1:6" x14ac:dyDescent="0.25">
      <c r="A157" s="10"/>
      <c r="B157" s="10"/>
      <c r="C157" s="10">
        <v>2</v>
      </c>
      <c r="D157" s="11" t="s">
        <v>132</v>
      </c>
      <c r="E157" s="11" t="s">
        <v>323</v>
      </c>
      <c r="F157" s="12">
        <v>19</v>
      </c>
    </row>
    <row r="158" spans="1:6" s="3" customFormat="1" ht="15.75" x14ac:dyDescent="0.25">
      <c r="A158" s="21"/>
      <c r="B158" s="21">
        <v>87</v>
      </c>
      <c r="C158" s="21">
        <v>0</v>
      </c>
      <c r="D158" s="22" t="s">
        <v>133</v>
      </c>
      <c r="E158" s="22" t="s">
        <v>133</v>
      </c>
      <c r="F158" s="23">
        <v>13</v>
      </c>
    </row>
    <row r="159" spans="1:6" s="3" customFormat="1" ht="15.75" x14ac:dyDescent="0.25">
      <c r="A159" s="21"/>
      <c r="B159" s="21">
        <v>88</v>
      </c>
      <c r="C159" s="21">
        <v>0</v>
      </c>
      <c r="D159" s="22" t="s">
        <v>579</v>
      </c>
      <c r="E159" s="22" t="s">
        <v>579</v>
      </c>
      <c r="F159" s="23">
        <v>7</v>
      </c>
    </row>
    <row r="160" spans="1:6" s="3" customFormat="1" ht="15.75" x14ac:dyDescent="0.25">
      <c r="A160" s="21"/>
      <c r="B160" s="21">
        <v>88</v>
      </c>
      <c r="C160" s="21">
        <v>0</v>
      </c>
      <c r="D160" s="22" t="s">
        <v>577</v>
      </c>
      <c r="E160" s="22" t="s">
        <v>578</v>
      </c>
      <c r="F160" s="23">
        <v>3</v>
      </c>
    </row>
    <row r="161" spans="1:6" s="3" customFormat="1" ht="15.75" x14ac:dyDescent="0.25">
      <c r="A161" s="21"/>
      <c r="B161" s="21"/>
      <c r="C161" s="21"/>
      <c r="D161" s="22"/>
      <c r="E161" s="22"/>
      <c r="F161" s="23"/>
    </row>
    <row r="162" spans="1:6" s="6" customFormat="1" ht="18.75" x14ac:dyDescent="0.3">
      <c r="A162" s="17">
        <v>10</v>
      </c>
      <c r="B162" s="18"/>
      <c r="C162" s="18"/>
      <c r="D162" s="19" t="s">
        <v>135</v>
      </c>
      <c r="E162" s="19" t="s">
        <v>325</v>
      </c>
      <c r="F162" s="20">
        <f>SUM(F163,F164,F165,F168,F175)</f>
        <v>432</v>
      </c>
    </row>
    <row r="163" spans="1:6" s="3" customFormat="1" ht="15.75" x14ac:dyDescent="0.25">
      <c r="A163" s="21"/>
      <c r="B163" s="21">
        <v>91</v>
      </c>
      <c r="C163" s="21">
        <v>0</v>
      </c>
      <c r="D163" s="22" t="s">
        <v>136</v>
      </c>
      <c r="E163" s="22" t="s">
        <v>446</v>
      </c>
      <c r="F163" s="23">
        <v>38</v>
      </c>
    </row>
    <row r="164" spans="1:6" s="3" customFormat="1" ht="15.75" x14ac:dyDescent="0.25">
      <c r="A164" s="21"/>
      <c r="B164" s="21">
        <v>92</v>
      </c>
      <c r="C164" s="21">
        <v>0</v>
      </c>
      <c r="D164" s="22" t="s">
        <v>137</v>
      </c>
      <c r="E164" s="22" t="s">
        <v>327</v>
      </c>
      <c r="F164" s="23">
        <v>69</v>
      </c>
    </row>
    <row r="165" spans="1:6" s="3" customFormat="1" ht="15.75" x14ac:dyDescent="0.25">
      <c r="A165" s="21"/>
      <c r="B165" s="21">
        <v>93</v>
      </c>
      <c r="C165" s="21"/>
      <c r="D165" s="22" t="s">
        <v>138</v>
      </c>
      <c r="E165" s="22" t="s">
        <v>328</v>
      </c>
      <c r="F165" s="23">
        <f>SUM(F166:F167)</f>
        <v>109</v>
      </c>
    </row>
    <row r="166" spans="1:6" x14ac:dyDescent="0.25">
      <c r="A166" s="10"/>
      <c r="B166" s="10"/>
      <c r="C166" s="10">
        <v>0</v>
      </c>
      <c r="D166" s="11" t="s">
        <v>138</v>
      </c>
      <c r="E166" s="11" t="s">
        <v>328</v>
      </c>
      <c r="F166" s="12">
        <v>99</v>
      </c>
    </row>
    <row r="167" spans="1:6" x14ac:dyDescent="0.25">
      <c r="A167" s="10"/>
      <c r="B167" s="10"/>
      <c r="C167" s="10">
        <v>1</v>
      </c>
      <c r="D167" s="11" t="s">
        <v>395</v>
      </c>
      <c r="E167" s="11" t="s">
        <v>330</v>
      </c>
      <c r="F167" s="12">
        <v>10</v>
      </c>
    </row>
    <row r="168" spans="1:6" s="3" customFormat="1" ht="15.75" x14ac:dyDescent="0.25">
      <c r="A168" s="21"/>
      <c r="B168" s="21">
        <v>94</v>
      </c>
      <c r="C168" s="21"/>
      <c r="D168" s="22" t="s">
        <v>139</v>
      </c>
      <c r="E168" s="22" t="s">
        <v>331</v>
      </c>
      <c r="F168" s="23">
        <f>SUM(F169:F174)</f>
        <v>171</v>
      </c>
    </row>
    <row r="169" spans="1:6" x14ac:dyDescent="0.25">
      <c r="A169" s="10"/>
      <c r="B169" s="10"/>
      <c r="C169" s="10">
        <v>0</v>
      </c>
      <c r="D169" s="11" t="s">
        <v>139</v>
      </c>
      <c r="E169" s="11" t="s">
        <v>332</v>
      </c>
      <c r="F169" s="12">
        <v>99</v>
      </c>
    </row>
    <row r="170" spans="1:6" x14ac:dyDescent="0.25">
      <c r="A170" s="10"/>
      <c r="B170" s="10"/>
      <c r="C170" s="10">
        <v>1</v>
      </c>
      <c r="D170" s="11" t="s">
        <v>580</v>
      </c>
      <c r="E170" s="11" t="s">
        <v>581</v>
      </c>
      <c r="F170" s="12">
        <v>10</v>
      </c>
    </row>
    <row r="171" spans="1:6" x14ac:dyDescent="0.25">
      <c r="A171" s="10"/>
      <c r="B171" s="10"/>
      <c r="C171" s="10">
        <v>2</v>
      </c>
      <c r="D171" s="11" t="s">
        <v>498</v>
      </c>
      <c r="E171" s="11" t="s">
        <v>582</v>
      </c>
      <c r="F171" s="12">
        <v>21</v>
      </c>
    </row>
    <row r="172" spans="1:6" x14ac:dyDescent="0.25">
      <c r="A172" s="10"/>
      <c r="B172" s="10"/>
      <c r="C172" s="10">
        <v>3</v>
      </c>
      <c r="D172" s="11" t="s">
        <v>141</v>
      </c>
      <c r="E172" s="11" t="s">
        <v>334</v>
      </c>
      <c r="F172" s="12">
        <v>17</v>
      </c>
    </row>
    <row r="173" spans="1:6" x14ac:dyDescent="0.25">
      <c r="A173" s="10"/>
      <c r="B173" s="10"/>
      <c r="C173" s="10">
        <v>4</v>
      </c>
      <c r="D173" s="11" t="s">
        <v>142</v>
      </c>
      <c r="E173" s="11" t="s">
        <v>335</v>
      </c>
      <c r="F173" s="12">
        <v>13</v>
      </c>
    </row>
    <row r="174" spans="1:6" x14ac:dyDescent="0.25">
      <c r="A174" s="10"/>
      <c r="B174" s="10"/>
      <c r="C174" s="10">
        <v>5</v>
      </c>
      <c r="D174" s="11" t="s">
        <v>143</v>
      </c>
      <c r="E174" s="11" t="s">
        <v>336</v>
      </c>
      <c r="F174" s="12">
        <v>11</v>
      </c>
    </row>
    <row r="175" spans="1:6" s="3" customFormat="1" ht="31.5" x14ac:dyDescent="0.25">
      <c r="A175" s="21"/>
      <c r="B175" s="21">
        <v>95</v>
      </c>
      <c r="C175" s="21">
        <v>0</v>
      </c>
      <c r="D175" s="22" t="s">
        <v>144</v>
      </c>
      <c r="E175" s="22" t="s">
        <v>338</v>
      </c>
      <c r="F175" s="23">
        <v>45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11</v>
      </c>
      <c r="B177" s="18"/>
      <c r="C177" s="18"/>
      <c r="D177" s="19" t="s">
        <v>145</v>
      </c>
      <c r="E177" s="19" t="s">
        <v>339</v>
      </c>
      <c r="F177" s="20">
        <f>SUM(F178,F179,F183,F184,F185,F188,F189)</f>
        <v>212</v>
      </c>
    </row>
    <row r="178" spans="1:6" s="3" customFormat="1" ht="15.75" x14ac:dyDescent="0.25">
      <c r="A178" s="21"/>
      <c r="B178" s="21">
        <v>101</v>
      </c>
      <c r="C178" s="21">
        <v>0</v>
      </c>
      <c r="D178" s="22" t="s">
        <v>146</v>
      </c>
      <c r="E178" s="22" t="s">
        <v>283</v>
      </c>
      <c r="F178" s="23">
        <v>4</v>
      </c>
    </row>
    <row r="179" spans="1:6" s="3" customFormat="1" ht="15.75" x14ac:dyDescent="0.25">
      <c r="A179" s="21"/>
      <c r="B179" s="21">
        <v>102</v>
      </c>
      <c r="C179" s="21">
        <v>0</v>
      </c>
      <c r="D179" s="22" t="s">
        <v>147</v>
      </c>
      <c r="E179" s="22" t="s">
        <v>340</v>
      </c>
      <c r="F179" s="23">
        <f>SUM(F180:F182)</f>
        <v>25</v>
      </c>
    </row>
    <row r="180" spans="1:6" s="3" customFormat="1" ht="15.75" x14ac:dyDescent="0.25">
      <c r="A180" s="21"/>
      <c r="B180" s="21"/>
      <c r="C180" s="10">
        <v>0</v>
      </c>
      <c r="D180" s="11" t="s">
        <v>147</v>
      </c>
      <c r="E180" s="11" t="s">
        <v>555</v>
      </c>
      <c r="F180" s="12">
        <v>3</v>
      </c>
    </row>
    <row r="181" spans="1:6" x14ac:dyDescent="0.25">
      <c r="A181" s="10"/>
      <c r="B181" s="10"/>
      <c r="C181" s="10">
        <v>1</v>
      </c>
      <c r="D181" s="11" t="s">
        <v>148</v>
      </c>
      <c r="E181" s="11" t="s">
        <v>466</v>
      </c>
      <c r="F181" s="12">
        <v>13</v>
      </c>
    </row>
    <row r="182" spans="1:6" x14ac:dyDescent="0.25">
      <c r="A182" s="10"/>
      <c r="B182" s="10"/>
      <c r="C182" s="10">
        <v>2</v>
      </c>
      <c r="D182" s="11" t="s">
        <v>149</v>
      </c>
      <c r="E182" s="11" t="s">
        <v>341</v>
      </c>
      <c r="F182" s="12">
        <v>9</v>
      </c>
    </row>
    <row r="183" spans="1:6" s="3" customFormat="1" ht="15.75" x14ac:dyDescent="0.25">
      <c r="A183" s="21"/>
      <c r="B183" s="21">
        <v>103</v>
      </c>
      <c r="C183" s="21">
        <v>0</v>
      </c>
      <c r="D183" s="22" t="s">
        <v>150</v>
      </c>
      <c r="E183" s="22" t="s">
        <v>342</v>
      </c>
      <c r="F183" s="23">
        <v>43</v>
      </c>
    </row>
    <row r="184" spans="1:6" s="3" customFormat="1" ht="15.75" x14ac:dyDescent="0.25">
      <c r="A184" s="21"/>
      <c r="B184" s="21">
        <v>104</v>
      </c>
      <c r="C184" s="21">
        <v>0</v>
      </c>
      <c r="D184" s="22" t="s">
        <v>500</v>
      </c>
      <c r="E184" s="22" t="s">
        <v>343</v>
      </c>
      <c r="F184" s="23">
        <v>95</v>
      </c>
    </row>
    <row r="185" spans="1:6" s="3" customFormat="1" ht="31.5" x14ac:dyDescent="0.25">
      <c r="A185" s="21"/>
      <c r="B185" s="21">
        <v>105</v>
      </c>
      <c r="C185" s="21"/>
      <c r="D185" s="22" t="s">
        <v>153</v>
      </c>
      <c r="E185" s="22" t="s">
        <v>346</v>
      </c>
      <c r="F185" s="23">
        <f>SUM(F186:F187)</f>
        <v>27</v>
      </c>
    </row>
    <row r="186" spans="1:6" ht="30" x14ac:dyDescent="0.25">
      <c r="A186" s="10"/>
      <c r="B186" s="10"/>
      <c r="C186" s="10">
        <v>0</v>
      </c>
      <c r="D186" s="11" t="s">
        <v>153</v>
      </c>
      <c r="E186" s="11" t="s">
        <v>346</v>
      </c>
      <c r="F186" s="12">
        <v>20</v>
      </c>
    </row>
    <row r="187" spans="1:6" x14ac:dyDescent="0.25">
      <c r="A187" s="10"/>
      <c r="B187" s="10"/>
      <c r="C187" s="10">
        <v>1</v>
      </c>
      <c r="D187" s="11" t="s">
        <v>154</v>
      </c>
      <c r="E187" s="11" t="s">
        <v>347</v>
      </c>
      <c r="F187" s="12">
        <v>7</v>
      </c>
    </row>
    <row r="188" spans="1:6" s="3" customFormat="1" ht="15.75" x14ac:dyDescent="0.25">
      <c r="A188" s="21"/>
      <c r="B188" s="21">
        <v>106</v>
      </c>
      <c r="C188" s="21">
        <v>0</v>
      </c>
      <c r="D188" s="22" t="s">
        <v>92</v>
      </c>
      <c r="E188" s="22" t="s">
        <v>348</v>
      </c>
      <c r="F188" s="23">
        <v>8</v>
      </c>
    </row>
    <row r="189" spans="1:6" s="3" customFormat="1" ht="15.75" x14ac:dyDescent="0.25">
      <c r="A189" s="21"/>
      <c r="B189" s="21">
        <v>107</v>
      </c>
      <c r="C189" s="21">
        <v>0</v>
      </c>
      <c r="D189" s="22" t="s">
        <v>155</v>
      </c>
      <c r="E189" s="22" t="s">
        <v>308</v>
      </c>
      <c r="F189" s="23">
        <v>10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37.5" x14ac:dyDescent="0.3">
      <c r="A191" s="17">
        <v>12</v>
      </c>
      <c r="B191" s="18"/>
      <c r="C191" s="18"/>
      <c r="D191" s="19" t="s">
        <v>156</v>
      </c>
      <c r="E191" s="19" t="s">
        <v>349</v>
      </c>
      <c r="F191" s="20">
        <f>SUM(F192:F194)</f>
        <v>84</v>
      </c>
    </row>
    <row r="192" spans="1:6" s="3" customFormat="1" ht="15.75" x14ac:dyDescent="0.25">
      <c r="A192" s="21"/>
      <c r="B192" s="21">
        <v>111</v>
      </c>
      <c r="C192" s="21">
        <v>0</v>
      </c>
      <c r="D192" s="22" t="s">
        <v>157</v>
      </c>
      <c r="E192" s="22" t="s">
        <v>350</v>
      </c>
      <c r="F192" s="23">
        <v>20</v>
      </c>
    </row>
    <row r="193" spans="1:6" s="3" customFormat="1" ht="15.75" x14ac:dyDescent="0.25">
      <c r="A193" s="21"/>
      <c r="B193" s="21">
        <v>112</v>
      </c>
      <c r="C193" s="21">
        <v>0</v>
      </c>
      <c r="D193" s="22" t="s">
        <v>158</v>
      </c>
      <c r="E193" s="22" t="s">
        <v>351</v>
      </c>
      <c r="F193" s="23">
        <v>44</v>
      </c>
    </row>
    <row r="194" spans="1:6" s="3" customFormat="1" ht="15.75" x14ac:dyDescent="0.25">
      <c r="A194" s="21"/>
      <c r="B194" s="21">
        <v>113</v>
      </c>
      <c r="C194" s="21">
        <v>0</v>
      </c>
      <c r="D194" s="22" t="s">
        <v>159</v>
      </c>
      <c r="E194" s="22" t="s">
        <v>352</v>
      </c>
      <c r="F194" s="23">
        <v>20</v>
      </c>
    </row>
    <row r="195" spans="1:6" s="3" customFormat="1" ht="15.75" x14ac:dyDescent="0.25">
      <c r="A195" s="21"/>
      <c r="B195" s="21"/>
      <c r="C195" s="21"/>
      <c r="D195" s="22"/>
      <c r="E195" s="22"/>
      <c r="F195" s="23"/>
    </row>
    <row r="196" spans="1:6" s="6" customFormat="1" ht="18.75" x14ac:dyDescent="0.3">
      <c r="A196" s="17">
        <v>13</v>
      </c>
      <c r="B196" s="18"/>
      <c r="C196" s="18"/>
      <c r="D196" s="19" t="s">
        <v>160</v>
      </c>
      <c r="E196" s="19" t="s">
        <v>353</v>
      </c>
      <c r="F196" s="20">
        <f>SUM(F197:F198,F199,F200,F204,F205)</f>
        <v>268</v>
      </c>
    </row>
    <row r="197" spans="1:6" s="3" customFormat="1" ht="31.5" x14ac:dyDescent="0.25">
      <c r="A197" s="21"/>
      <c r="B197" s="21">
        <v>121</v>
      </c>
      <c r="C197" s="21">
        <v>0</v>
      </c>
      <c r="D197" s="22" t="s">
        <v>161</v>
      </c>
      <c r="E197" s="22" t="s">
        <v>354</v>
      </c>
      <c r="F197" s="23">
        <v>15</v>
      </c>
    </row>
    <row r="198" spans="1:6" s="3" customFormat="1" ht="15.75" x14ac:dyDescent="0.25">
      <c r="A198" s="21"/>
      <c r="B198" s="21">
        <v>122</v>
      </c>
      <c r="C198" s="21">
        <v>0</v>
      </c>
      <c r="D198" s="22" t="s">
        <v>162</v>
      </c>
      <c r="E198" s="22" t="s">
        <v>404</v>
      </c>
      <c r="F198" s="23">
        <v>55</v>
      </c>
    </row>
    <row r="199" spans="1:6" s="3" customFormat="1" ht="15.75" x14ac:dyDescent="0.25">
      <c r="A199" s="21"/>
      <c r="B199" s="21">
        <v>123</v>
      </c>
      <c r="C199" s="21">
        <v>0</v>
      </c>
      <c r="D199" s="22" t="s">
        <v>434</v>
      </c>
      <c r="E199" s="28" t="s">
        <v>435</v>
      </c>
      <c r="F199" s="23">
        <v>50</v>
      </c>
    </row>
    <row r="200" spans="1:6" s="3" customFormat="1" ht="15.75" x14ac:dyDescent="0.25">
      <c r="A200" s="21"/>
      <c r="B200" s="21">
        <v>124</v>
      </c>
      <c r="C200" s="21">
        <v>0</v>
      </c>
      <c r="D200" s="22" t="s">
        <v>164</v>
      </c>
      <c r="E200" s="22" t="s">
        <v>356</v>
      </c>
      <c r="F200" s="23">
        <f>SUM(F201:F203)</f>
        <v>65</v>
      </c>
    </row>
    <row r="201" spans="1:6" s="3" customFormat="1" ht="15.75" x14ac:dyDescent="0.25">
      <c r="A201" s="21"/>
      <c r="B201" s="21"/>
      <c r="C201" s="10">
        <v>0</v>
      </c>
      <c r="D201" s="11" t="s">
        <v>164</v>
      </c>
      <c r="E201" s="11" t="s">
        <v>519</v>
      </c>
      <c r="F201" s="12">
        <v>34</v>
      </c>
    </row>
    <row r="202" spans="1:6" s="3" customFormat="1" ht="15.75" x14ac:dyDescent="0.25">
      <c r="A202" s="21"/>
      <c r="B202" s="21"/>
      <c r="C202" s="10">
        <v>1</v>
      </c>
      <c r="D202" s="11" t="s">
        <v>516</v>
      </c>
      <c r="E202" s="11" t="s">
        <v>520</v>
      </c>
      <c r="F202" s="12">
        <v>21</v>
      </c>
    </row>
    <row r="203" spans="1:6" s="3" customFormat="1" ht="15.75" x14ac:dyDescent="0.25">
      <c r="A203" s="21"/>
      <c r="B203" s="21"/>
      <c r="C203" s="10">
        <v>2</v>
      </c>
      <c r="D203" s="11" t="s">
        <v>518</v>
      </c>
      <c r="E203" s="11" t="s">
        <v>522</v>
      </c>
      <c r="F203" s="12">
        <v>10</v>
      </c>
    </row>
    <row r="204" spans="1:6" s="3" customFormat="1" ht="31.5" x14ac:dyDescent="0.25">
      <c r="A204" s="21"/>
      <c r="B204" s="21">
        <v>125</v>
      </c>
      <c r="C204" s="21">
        <v>0</v>
      </c>
      <c r="D204" s="22" t="s">
        <v>165</v>
      </c>
      <c r="E204" s="22" t="s">
        <v>357</v>
      </c>
      <c r="F204" s="23">
        <v>35</v>
      </c>
    </row>
    <row r="205" spans="1:6" s="3" customFormat="1" ht="15.75" x14ac:dyDescent="0.25">
      <c r="A205" s="21"/>
      <c r="B205" s="21">
        <v>126</v>
      </c>
      <c r="C205" s="21">
        <v>0</v>
      </c>
      <c r="D205" s="22" t="s">
        <v>166</v>
      </c>
      <c r="E205" s="22" t="s">
        <v>166</v>
      </c>
      <c r="F205" s="23">
        <f>SUM(F206:F209)</f>
        <v>48</v>
      </c>
    </row>
    <row r="206" spans="1:6" x14ac:dyDescent="0.25">
      <c r="A206" s="10"/>
      <c r="B206" s="10"/>
      <c r="C206" s="10">
        <v>1</v>
      </c>
      <c r="D206" s="11" t="s">
        <v>167</v>
      </c>
      <c r="E206" s="11" t="s">
        <v>167</v>
      </c>
      <c r="F206" s="12">
        <v>6</v>
      </c>
    </row>
    <row r="207" spans="1:6" x14ac:dyDescent="0.25">
      <c r="A207" s="10"/>
      <c r="B207" s="10"/>
      <c r="C207" s="10">
        <v>2</v>
      </c>
      <c r="D207" s="11" t="s">
        <v>168</v>
      </c>
      <c r="E207" s="11" t="s">
        <v>358</v>
      </c>
      <c r="F207" s="12">
        <v>11</v>
      </c>
    </row>
    <row r="208" spans="1:6" x14ac:dyDescent="0.25">
      <c r="A208" s="10"/>
      <c r="B208" s="10"/>
      <c r="C208" s="10">
        <v>3</v>
      </c>
      <c r="D208" s="11" t="s">
        <v>169</v>
      </c>
      <c r="E208" s="11" t="s">
        <v>169</v>
      </c>
      <c r="F208" s="12">
        <v>22</v>
      </c>
    </row>
    <row r="209" spans="1:7" x14ac:dyDescent="0.25">
      <c r="A209" s="10"/>
      <c r="B209" s="10"/>
      <c r="C209" s="10">
        <v>4</v>
      </c>
      <c r="D209" s="11" t="s">
        <v>170</v>
      </c>
      <c r="E209" s="11" t="s">
        <v>359</v>
      </c>
      <c r="F209" s="12">
        <v>9</v>
      </c>
    </row>
    <row r="210" spans="1:7" ht="15.75" x14ac:dyDescent="0.25">
      <c r="A210" s="10"/>
      <c r="B210" s="10"/>
      <c r="C210" s="10"/>
      <c r="D210" s="11"/>
      <c r="E210" s="11"/>
      <c r="F210" s="27"/>
    </row>
    <row r="211" spans="1:7" s="6" customFormat="1" ht="56.25" x14ac:dyDescent="0.3">
      <c r="A211" s="17">
        <v>14</v>
      </c>
      <c r="B211" s="18"/>
      <c r="C211" s="18"/>
      <c r="D211" s="19" t="s">
        <v>171</v>
      </c>
      <c r="E211" s="19" t="s">
        <v>360</v>
      </c>
      <c r="F211" s="20">
        <f>SUM(F212,F213,F214,F215,F216)</f>
        <v>333</v>
      </c>
      <c r="G211" s="4"/>
    </row>
    <row r="212" spans="1:7" s="3" customFormat="1" ht="15.75" x14ac:dyDescent="0.25">
      <c r="A212" s="21"/>
      <c r="B212" s="21">
        <v>131</v>
      </c>
      <c r="C212" s="21">
        <v>0</v>
      </c>
      <c r="D212" s="22" t="s">
        <v>406</v>
      </c>
      <c r="E212" s="22" t="s">
        <v>361</v>
      </c>
      <c r="F212" s="23">
        <v>142</v>
      </c>
    </row>
    <row r="213" spans="1:7" s="3" customFormat="1" ht="15.75" x14ac:dyDescent="0.25">
      <c r="A213" s="21"/>
      <c r="B213" s="21">
        <v>132</v>
      </c>
      <c r="C213" s="21">
        <v>0</v>
      </c>
      <c r="D213" s="22" t="s">
        <v>174</v>
      </c>
      <c r="E213" s="22" t="s">
        <v>364</v>
      </c>
      <c r="F213" s="23">
        <v>26</v>
      </c>
    </row>
    <row r="214" spans="1:7" s="3" customFormat="1" ht="15.75" x14ac:dyDescent="0.25">
      <c r="A214" s="21"/>
      <c r="B214" s="21">
        <v>133</v>
      </c>
      <c r="C214" s="21">
        <v>0</v>
      </c>
      <c r="D214" s="22" t="s">
        <v>175</v>
      </c>
      <c r="E214" s="22" t="s">
        <v>365</v>
      </c>
      <c r="F214" s="23">
        <v>41</v>
      </c>
    </row>
    <row r="215" spans="1:7" s="3" customFormat="1" ht="15.75" x14ac:dyDescent="0.25">
      <c r="A215" s="21"/>
      <c r="B215" s="21">
        <v>134</v>
      </c>
      <c r="C215" s="21">
        <v>0</v>
      </c>
      <c r="D215" s="22" t="s">
        <v>503</v>
      </c>
      <c r="E215" s="22" t="s">
        <v>531</v>
      </c>
      <c r="F215" s="23">
        <v>57</v>
      </c>
    </row>
    <row r="216" spans="1:7" s="3" customFormat="1" ht="15.75" x14ac:dyDescent="0.25">
      <c r="A216" s="21"/>
      <c r="B216" s="21">
        <v>135</v>
      </c>
      <c r="C216" s="21">
        <v>0</v>
      </c>
      <c r="D216" s="22" t="s">
        <v>408</v>
      </c>
      <c r="E216" s="22" t="s">
        <v>372</v>
      </c>
      <c r="F216" s="23">
        <v>67</v>
      </c>
    </row>
    <row r="217" spans="1:7" s="3" customFormat="1" ht="15.75" x14ac:dyDescent="0.25">
      <c r="A217" s="21"/>
      <c r="B217" s="21"/>
      <c r="C217" s="21"/>
      <c r="D217" s="22"/>
      <c r="E217" s="22"/>
      <c r="F217" s="23"/>
    </row>
    <row r="218" spans="1:7" s="6" customFormat="1" ht="18.75" x14ac:dyDescent="0.3">
      <c r="A218" s="17">
        <v>15</v>
      </c>
      <c r="B218" s="18"/>
      <c r="C218" s="18"/>
      <c r="D218" s="19" t="s">
        <v>182</v>
      </c>
      <c r="E218" s="19" t="s">
        <v>373</v>
      </c>
      <c r="F218" s="20">
        <f>SUM(F219,F220,F221,F222,F226)</f>
        <v>374</v>
      </c>
    </row>
    <row r="219" spans="1:7" s="3" customFormat="1" ht="31.5" x14ac:dyDescent="0.25">
      <c r="A219" s="21"/>
      <c r="B219" s="21">
        <v>141</v>
      </c>
      <c r="C219" s="21">
        <v>0</v>
      </c>
      <c r="D219" s="22" t="s">
        <v>183</v>
      </c>
      <c r="E219" s="22" t="s">
        <v>374</v>
      </c>
      <c r="F219" s="23">
        <v>61</v>
      </c>
    </row>
    <row r="220" spans="1:7" s="3" customFormat="1" ht="15.75" x14ac:dyDescent="0.25">
      <c r="A220" s="21"/>
      <c r="B220" s="21">
        <v>142</v>
      </c>
      <c r="C220" s="21">
        <v>0</v>
      </c>
      <c r="D220" s="22" t="s">
        <v>184</v>
      </c>
      <c r="E220" s="22" t="s">
        <v>375</v>
      </c>
      <c r="F220" s="23">
        <v>42</v>
      </c>
    </row>
    <row r="221" spans="1:7" s="3" customFormat="1" ht="15.75" x14ac:dyDescent="0.25">
      <c r="A221" s="21"/>
      <c r="B221" s="21">
        <v>143</v>
      </c>
      <c r="C221" s="21">
        <v>0</v>
      </c>
      <c r="D221" s="22" t="s">
        <v>185</v>
      </c>
      <c r="E221" s="22" t="s">
        <v>376</v>
      </c>
      <c r="F221" s="23">
        <v>10</v>
      </c>
    </row>
    <row r="222" spans="1:7" s="3" customFormat="1" ht="15.75" x14ac:dyDescent="0.25">
      <c r="A222" s="21"/>
      <c r="B222" s="21">
        <v>144</v>
      </c>
      <c r="C222" s="21">
        <v>0</v>
      </c>
      <c r="D222" s="22" t="s">
        <v>186</v>
      </c>
      <c r="E222" s="22" t="s">
        <v>377</v>
      </c>
      <c r="F222" s="23">
        <f>SUM(F223:F225)</f>
        <v>97</v>
      </c>
    </row>
    <row r="223" spans="1:7" x14ac:dyDescent="0.25">
      <c r="A223" s="10"/>
      <c r="B223" s="10"/>
      <c r="C223" s="10">
        <v>1</v>
      </c>
      <c r="D223" s="11" t="s">
        <v>187</v>
      </c>
      <c r="E223" s="11" t="s">
        <v>378</v>
      </c>
      <c r="F223" s="12">
        <v>43</v>
      </c>
    </row>
    <row r="224" spans="1:7" x14ac:dyDescent="0.25">
      <c r="A224" s="10"/>
      <c r="B224" s="10"/>
      <c r="C224" s="10">
        <v>2</v>
      </c>
      <c r="D224" s="11" t="s">
        <v>188</v>
      </c>
      <c r="E224" s="11" t="s">
        <v>379</v>
      </c>
      <c r="F224" s="12">
        <v>27</v>
      </c>
    </row>
    <row r="225" spans="1:6" x14ac:dyDescent="0.25">
      <c r="A225" s="10"/>
      <c r="B225" s="10"/>
      <c r="C225" s="10">
        <v>3</v>
      </c>
      <c r="D225" s="11" t="s">
        <v>102</v>
      </c>
      <c r="E225" s="11" t="s">
        <v>296</v>
      </c>
      <c r="F225" s="12">
        <v>27</v>
      </c>
    </row>
    <row r="226" spans="1:6" s="3" customFormat="1" ht="15.75" x14ac:dyDescent="0.25">
      <c r="A226" s="21"/>
      <c r="B226" s="21">
        <v>145</v>
      </c>
      <c r="C226" s="21">
        <v>0</v>
      </c>
      <c r="D226" s="22" t="s">
        <v>190</v>
      </c>
      <c r="E226" s="22" t="s">
        <v>380</v>
      </c>
      <c r="F226" s="23">
        <f>SUM(F227:F229)</f>
        <v>164</v>
      </c>
    </row>
    <row r="227" spans="1:6" x14ac:dyDescent="0.25">
      <c r="A227" s="10"/>
      <c r="B227" s="10"/>
      <c r="C227" s="10">
        <v>1</v>
      </c>
      <c r="D227" s="11" t="s">
        <v>191</v>
      </c>
      <c r="E227" s="11" t="s">
        <v>407</v>
      </c>
      <c r="F227" s="12">
        <v>94</v>
      </c>
    </row>
    <row r="228" spans="1:6" x14ac:dyDescent="0.25">
      <c r="A228" s="10"/>
      <c r="B228" s="10"/>
      <c r="C228" s="10">
        <v>3</v>
      </c>
      <c r="D228" s="11" t="s">
        <v>193</v>
      </c>
      <c r="E228" s="11" t="s">
        <v>382</v>
      </c>
      <c r="F228" s="12">
        <v>37</v>
      </c>
    </row>
    <row r="229" spans="1:6" x14ac:dyDescent="0.25">
      <c r="A229" s="10"/>
      <c r="B229" s="10"/>
      <c r="C229" s="10">
        <v>4</v>
      </c>
      <c r="D229" s="11" t="s">
        <v>194</v>
      </c>
      <c r="E229" s="11" t="s">
        <v>383</v>
      </c>
      <c r="F229" s="12">
        <v>33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533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SUM(F4,F23,F53,F67,F79,F87,F99,F123,F144,F166,F182,F198,F203,F218,F227)</f>
        <v>6739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865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234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86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148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83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75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73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226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24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57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88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78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18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8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26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SUM(F24,F25,F26,F32,F33,F34,F38,F44,F49)</f>
        <v>846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104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2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f>SUM(F27:F31)</f>
        <v>35</v>
      </c>
    </row>
    <row r="27" spans="1:6" s="3" customFormat="1" ht="15.75" x14ac:dyDescent="0.25">
      <c r="A27" s="21"/>
      <c r="B27" s="21"/>
      <c r="C27" s="10">
        <v>1</v>
      </c>
      <c r="D27" s="11" t="s">
        <v>535</v>
      </c>
      <c r="E27" s="11" t="s">
        <v>550</v>
      </c>
      <c r="F27" s="12">
        <v>5</v>
      </c>
    </row>
    <row r="28" spans="1:6" s="3" customFormat="1" ht="15.75" x14ac:dyDescent="0.25">
      <c r="A28" s="21"/>
      <c r="B28" s="21"/>
      <c r="C28" s="10">
        <v>2</v>
      </c>
      <c r="D28" s="11" t="s">
        <v>549</v>
      </c>
      <c r="E28" s="11" t="s">
        <v>551</v>
      </c>
      <c r="F28" s="12">
        <v>13</v>
      </c>
    </row>
    <row r="29" spans="1:6" s="3" customFormat="1" ht="15.75" x14ac:dyDescent="0.25">
      <c r="A29" s="21"/>
      <c r="B29" s="21"/>
      <c r="C29" s="10">
        <v>3</v>
      </c>
      <c r="D29" s="11" t="s">
        <v>534</v>
      </c>
      <c r="E29" s="11" t="s">
        <v>552</v>
      </c>
      <c r="F29" s="12">
        <v>4</v>
      </c>
    </row>
    <row r="30" spans="1:6" s="3" customFormat="1" ht="15.75" x14ac:dyDescent="0.25">
      <c r="A30" s="21"/>
      <c r="B30" s="21"/>
      <c r="C30" s="10">
        <v>4</v>
      </c>
      <c r="D30" s="11" t="s">
        <v>25</v>
      </c>
      <c r="E30" s="11" t="s">
        <v>227</v>
      </c>
      <c r="F30" s="12">
        <v>8</v>
      </c>
    </row>
    <row r="31" spans="1:6" s="3" customFormat="1" ht="15.75" x14ac:dyDescent="0.25">
      <c r="A31" s="21"/>
      <c r="B31" s="21"/>
      <c r="C31" s="10">
        <v>5</v>
      </c>
      <c r="D31" s="11" t="s">
        <v>33</v>
      </c>
      <c r="E31" s="11" t="s">
        <v>33</v>
      </c>
      <c r="F31" s="12">
        <v>5</v>
      </c>
    </row>
    <row r="32" spans="1:6" s="3" customFormat="1" ht="15.75" x14ac:dyDescent="0.25">
      <c r="A32" s="21"/>
      <c r="B32" s="21">
        <v>14</v>
      </c>
      <c r="C32" s="21">
        <v>0</v>
      </c>
      <c r="D32" s="22" t="s">
        <v>21</v>
      </c>
      <c r="E32" s="22" t="s">
        <v>222</v>
      </c>
      <c r="F32" s="23">
        <v>13</v>
      </c>
    </row>
    <row r="33" spans="1:6" s="3" customFormat="1" ht="15.75" x14ac:dyDescent="0.25">
      <c r="A33" s="21"/>
      <c r="B33" s="21">
        <v>15</v>
      </c>
      <c r="C33" s="21">
        <v>0</v>
      </c>
      <c r="D33" s="22" t="s">
        <v>536</v>
      </c>
      <c r="E33" s="22" t="s">
        <v>537</v>
      </c>
      <c r="F33" s="23">
        <v>8</v>
      </c>
    </row>
    <row r="34" spans="1:6" s="3" customFormat="1" ht="15.75" x14ac:dyDescent="0.25">
      <c r="A34" s="21"/>
      <c r="B34" s="21">
        <v>16</v>
      </c>
      <c r="C34" s="21"/>
      <c r="D34" s="22" t="s">
        <v>23</v>
      </c>
      <c r="E34" s="22" t="s">
        <v>224</v>
      </c>
      <c r="F34" s="23">
        <f>SUM(F35:F37)</f>
        <v>90</v>
      </c>
    </row>
    <row r="35" spans="1:6" x14ac:dyDescent="0.25">
      <c r="A35" s="10"/>
      <c r="B35" s="10"/>
      <c r="C35" s="10">
        <v>0</v>
      </c>
      <c r="D35" s="11" t="s">
        <v>23</v>
      </c>
      <c r="E35" s="11" t="s">
        <v>224</v>
      </c>
      <c r="F35" s="12">
        <v>59</v>
      </c>
    </row>
    <row r="36" spans="1:6" x14ac:dyDescent="0.25">
      <c r="A36" s="10"/>
      <c r="B36" s="10"/>
      <c r="C36" s="10">
        <v>1</v>
      </c>
      <c r="D36" s="11" t="s">
        <v>421</v>
      </c>
      <c r="E36" s="11" t="s">
        <v>421</v>
      </c>
      <c r="F36" s="12">
        <v>23</v>
      </c>
    </row>
    <row r="37" spans="1:6" x14ac:dyDescent="0.25">
      <c r="A37" s="10"/>
      <c r="B37" s="10"/>
      <c r="C37" s="10">
        <v>2</v>
      </c>
      <c r="D37" s="11" t="s">
        <v>422</v>
      </c>
      <c r="E37" s="11" t="s">
        <v>437</v>
      </c>
      <c r="F37" s="12">
        <v>8</v>
      </c>
    </row>
    <row r="38" spans="1:6" s="3" customFormat="1" ht="15.75" x14ac:dyDescent="0.25">
      <c r="A38" s="21"/>
      <c r="B38" s="21">
        <v>17</v>
      </c>
      <c r="C38" s="21"/>
      <c r="D38" s="22" t="s">
        <v>25</v>
      </c>
      <c r="E38" s="22" t="s">
        <v>227</v>
      </c>
      <c r="F38" s="23">
        <f>SUM(F39:F43)</f>
        <v>172</v>
      </c>
    </row>
    <row r="39" spans="1:6" x14ac:dyDescent="0.25">
      <c r="A39" s="10"/>
      <c r="B39" s="10"/>
      <c r="C39" s="10">
        <v>0</v>
      </c>
      <c r="D39" s="11" t="s">
        <v>25</v>
      </c>
      <c r="E39" s="11" t="s">
        <v>227</v>
      </c>
      <c r="F39" s="12">
        <v>69</v>
      </c>
    </row>
    <row r="40" spans="1:6" x14ac:dyDescent="0.25">
      <c r="A40" s="10"/>
      <c r="B40" s="10"/>
      <c r="C40" s="10">
        <v>1</v>
      </c>
      <c r="D40" s="11" t="s">
        <v>26</v>
      </c>
      <c r="E40" s="11" t="s">
        <v>228</v>
      </c>
      <c r="F40" s="12">
        <v>22</v>
      </c>
    </row>
    <row r="41" spans="1:6" x14ac:dyDescent="0.25">
      <c r="A41" s="10"/>
      <c r="B41" s="10"/>
      <c r="C41" s="10">
        <v>2</v>
      </c>
      <c r="D41" s="11" t="s">
        <v>229</v>
      </c>
      <c r="E41" s="11" t="s">
        <v>392</v>
      </c>
      <c r="F41" s="12">
        <v>38</v>
      </c>
    </row>
    <row r="42" spans="1:6" x14ac:dyDescent="0.25">
      <c r="A42" s="10"/>
      <c r="B42" s="10"/>
      <c r="C42" s="10">
        <v>3</v>
      </c>
      <c r="D42" s="11" t="s">
        <v>27</v>
      </c>
      <c r="E42" s="11" t="s">
        <v>230</v>
      </c>
      <c r="F42" s="12">
        <v>19</v>
      </c>
    </row>
    <row r="43" spans="1:6" x14ac:dyDescent="0.25">
      <c r="A43" s="10"/>
      <c r="B43" s="10"/>
      <c r="C43" s="10">
        <v>4</v>
      </c>
      <c r="D43" s="11" t="s">
        <v>28</v>
      </c>
      <c r="E43" s="11" t="s">
        <v>451</v>
      </c>
      <c r="F43" s="12">
        <v>24</v>
      </c>
    </row>
    <row r="44" spans="1:6" s="3" customFormat="1" ht="31.5" x14ac:dyDescent="0.25">
      <c r="A44" s="21"/>
      <c r="B44" s="21">
        <v>18</v>
      </c>
      <c r="C44" s="21"/>
      <c r="D44" s="22" t="s">
        <v>29</v>
      </c>
      <c r="E44" s="22" t="s">
        <v>453</v>
      </c>
      <c r="F44" s="23">
        <f>SUM(F45:F48)</f>
        <v>339</v>
      </c>
    </row>
    <row r="45" spans="1:6" ht="30" x14ac:dyDescent="0.25">
      <c r="A45" s="10"/>
      <c r="B45" s="10"/>
      <c r="C45" s="10">
        <v>0</v>
      </c>
      <c r="D45" s="11" t="s">
        <v>29</v>
      </c>
      <c r="E45" s="11" t="s">
        <v>454</v>
      </c>
      <c r="F45" s="12">
        <v>108</v>
      </c>
    </row>
    <row r="46" spans="1:6" ht="30" x14ac:dyDescent="0.25">
      <c r="A46" s="10"/>
      <c r="B46" s="10"/>
      <c r="C46" s="10">
        <v>1</v>
      </c>
      <c r="D46" s="11" t="s">
        <v>30</v>
      </c>
      <c r="E46" s="11" t="s">
        <v>231</v>
      </c>
      <c r="F46" s="12">
        <v>74</v>
      </c>
    </row>
    <row r="47" spans="1:6" x14ac:dyDescent="0.25">
      <c r="A47" s="10"/>
      <c r="B47" s="10"/>
      <c r="C47" s="10">
        <v>2</v>
      </c>
      <c r="D47" s="11" t="s">
        <v>31</v>
      </c>
      <c r="E47" s="11" t="s">
        <v>232</v>
      </c>
      <c r="F47" s="12">
        <v>82</v>
      </c>
    </row>
    <row r="48" spans="1:6" ht="30" x14ac:dyDescent="0.25">
      <c r="A48" s="10"/>
      <c r="B48" s="10"/>
      <c r="C48" s="10">
        <v>3</v>
      </c>
      <c r="D48" s="11" t="s">
        <v>32</v>
      </c>
      <c r="E48" s="11" t="s">
        <v>233</v>
      </c>
      <c r="F48" s="12">
        <v>75</v>
      </c>
    </row>
    <row r="49" spans="1:6" s="3" customFormat="1" ht="15.75" x14ac:dyDescent="0.25">
      <c r="A49" s="21"/>
      <c r="B49" s="21">
        <v>19</v>
      </c>
      <c r="C49" s="21"/>
      <c r="D49" s="22" t="s">
        <v>33</v>
      </c>
      <c r="E49" s="22" t="s">
        <v>33</v>
      </c>
      <c r="F49" s="23">
        <f>SUM(F50:F51)</f>
        <v>83</v>
      </c>
    </row>
    <row r="50" spans="1:6" x14ac:dyDescent="0.25">
      <c r="A50" s="10"/>
      <c r="B50" s="10"/>
      <c r="C50" s="10">
        <v>0</v>
      </c>
      <c r="D50" s="11" t="s">
        <v>33</v>
      </c>
      <c r="E50" s="11" t="s">
        <v>33</v>
      </c>
      <c r="F50" s="12">
        <v>60</v>
      </c>
    </row>
    <row r="51" spans="1:6" x14ac:dyDescent="0.25">
      <c r="A51" s="10"/>
      <c r="B51" s="10"/>
      <c r="C51" s="10">
        <v>1</v>
      </c>
      <c r="D51" s="11" t="s">
        <v>34</v>
      </c>
      <c r="E51" s="11" t="s">
        <v>234</v>
      </c>
      <c r="F51" s="12">
        <v>23</v>
      </c>
    </row>
    <row r="52" spans="1:6" x14ac:dyDescent="0.25">
      <c r="A52" s="10"/>
      <c r="B52" s="10"/>
      <c r="C52" s="10"/>
      <c r="D52" s="11"/>
      <c r="E52" s="11"/>
      <c r="F52" s="12"/>
    </row>
    <row r="53" spans="1:6" s="6" customFormat="1" ht="18.75" x14ac:dyDescent="0.3">
      <c r="A53" s="17">
        <v>3</v>
      </c>
      <c r="B53" s="18"/>
      <c r="C53" s="18"/>
      <c r="D53" s="19" t="s">
        <v>35</v>
      </c>
      <c r="E53" s="19" t="s">
        <v>235</v>
      </c>
      <c r="F53" s="20">
        <f>SUM(F54,F55,F59,F62,F65)</f>
        <v>480</v>
      </c>
    </row>
    <row r="54" spans="1:6" s="3" customFormat="1" ht="31.5" x14ac:dyDescent="0.25">
      <c r="A54" s="21"/>
      <c r="B54" s="21">
        <v>21</v>
      </c>
      <c r="C54" s="21">
        <v>0</v>
      </c>
      <c r="D54" s="22" t="s">
        <v>36</v>
      </c>
      <c r="E54" s="22" t="s">
        <v>236</v>
      </c>
      <c r="F54" s="23">
        <v>78</v>
      </c>
    </row>
    <row r="55" spans="1:6" s="3" customFormat="1" ht="15.75" x14ac:dyDescent="0.25">
      <c r="A55" s="21"/>
      <c r="B55" s="21">
        <v>22</v>
      </c>
      <c r="C55" s="21">
        <v>0</v>
      </c>
      <c r="D55" s="22" t="s">
        <v>38</v>
      </c>
      <c r="E55" s="22" t="s">
        <v>237</v>
      </c>
      <c r="F55" s="23">
        <f>SUM(F56:F58)</f>
        <v>170</v>
      </c>
    </row>
    <row r="56" spans="1:6" x14ac:dyDescent="0.25">
      <c r="A56" s="10"/>
      <c r="B56" s="10"/>
      <c r="C56" s="10">
        <v>1</v>
      </c>
      <c r="D56" s="11" t="s">
        <v>510</v>
      </c>
      <c r="E56" s="11" t="s">
        <v>511</v>
      </c>
      <c r="F56" s="12">
        <v>85</v>
      </c>
    </row>
    <row r="57" spans="1:6" x14ac:dyDescent="0.25">
      <c r="A57" s="10"/>
      <c r="B57" s="10"/>
      <c r="C57" s="10">
        <v>2</v>
      </c>
      <c r="D57" s="11" t="s">
        <v>43</v>
      </c>
      <c r="E57" s="11" t="s">
        <v>512</v>
      </c>
      <c r="F57" s="12">
        <v>72</v>
      </c>
    </row>
    <row r="58" spans="1:6" x14ac:dyDescent="0.25">
      <c r="A58" s="10"/>
      <c r="B58" s="10"/>
      <c r="C58" s="1">
        <v>3</v>
      </c>
      <c r="D58" t="s">
        <v>538</v>
      </c>
      <c r="E58" t="s">
        <v>244</v>
      </c>
      <c r="F58">
        <v>13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SUM(F60:F61)</f>
        <v>132</v>
      </c>
    </row>
    <row r="60" spans="1:6" x14ac:dyDescent="0.25">
      <c r="A60" s="10"/>
      <c r="B60" s="10"/>
      <c r="C60" s="10">
        <v>1</v>
      </c>
      <c r="D60" s="11" t="s">
        <v>46</v>
      </c>
      <c r="E60" s="11" t="s">
        <v>513</v>
      </c>
      <c r="F60" s="12">
        <v>127</v>
      </c>
    </row>
    <row r="61" spans="1:6" x14ac:dyDescent="0.25">
      <c r="A61" s="10"/>
      <c r="B61" s="10"/>
      <c r="C61" s="10">
        <v>4</v>
      </c>
      <c r="D61" s="11" t="s">
        <v>514</v>
      </c>
      <c r="E61" s="11" t="s">
        <v>248</v>
      </c>
      <c r="F61" s="12">
        <v>5</v>
      </c>
    </row>
    <row r="62" spans="1:6" s="3" customFormat="1" ht="15.75" x14ac:dyDescent="0.25">
      <c r="A62" s="21"/>
      <c r="B62" s="21">
        <v>24</v>
      </c>
      <c r="C62" s="21"/>
      <c r="D62" s="22" t="s">
        <v>51</v>
      </c>
      <c r="E62" s="22" t="s">
        <v>438</v>
      </c>
      <c r="F62" s="23">
        <f>SUM(F63:F64)</f>
        <v>81</v>
      </c>
    </row>
    <row r="63" spans="1:6" x14ac:dyDescent="0.25">
      <c r="A63" s="10"/>
      <c r="B63" s="10"/>
      <c r="C63" s="10">
        <v>0</v>
      </c>
      <c r="D63" s="11" t="s">
        <v>51</v>
      </c>
      <c r="E63" s="11" t="s">
        <v>438</v>
      </c>
      <c r="F63" s="12">
        <v>76</v>
      </c>
    </row>
    <row r="64" spans="1:6" x14ac:dyDescent="0.25">
      <c r="A64" s="10"/>
      <c r="B64" s="10"/>
      <c r="C64" s="10">
        <v>1</v>
      </c>
      <c r="D64" s="11" t="s">
        <v>52</v>
      </c>
      <c r="E64" s="11" t="s">
        <v>249</v>
      </c>
      <c r="F64" s="12">
        <v>5</v>
      </c>
    </row>
    <row r="65" spans="1:6" s="3" customFormat="1" ht="15.75" x14ac:dyDescent="0.25">
      <c r="A65" s="21"/>
      <c r="B65" s="21">
        <v>25</v>
      </c>
      <c r="C65" s="21">
        <v>0</v>
      </c>
      <c r="D65" s="22" t="s">
        <v>53</v>
      </c>
      <c r="E65" s="22" t="s">
        <v>250</v>
      </c>
      <c r="F65" s="23">
        <v>19</v>
      </c>
    </row>
    <row r="66" spans="1:6" s="3" customFormat="1" ht="15.75" x14ac:dyDescent="0.25">
      <c r="A66" s="21"/>
      <c r="B66" s="21"/>
      <c r="C66" s="21"/>
      <c r="D66" s="22"/>
      <c r="E66" s="22"/>
      <c r="F66" s="23"/>
    </row>
    <row r="67" spans="1:6" s="6" customFormat="1" ht="18.75" x14ac:dyDescent="0.3">
      <c r="A67" s="17">
        <v>4</v>
      </c>
      <c r="B67" s="18"/>
      <c r="C67" s="18"/>
      <c r="D67" s="19" t="s">
        <v>54</v>
      </c>
      <c r="E67" s="19" t="s">
        <v>251</v>
      </c>
      <c r="F67" s="20">
        <f>SUM(F68,F69,F72,F73,F74,F75,F76,F77)</f>
        <v>283</v>
      </c>
    </row>
    <row r="68" spans="1:6" s="3" customFormat="1" ht="15.75" x14ac:dyDescent="0.25">
      <c r="A68" s="21"/>
      <c r="B68" s="21">
        <v>31</v>
      </c>
      <c r="C68" s="21">
        <v>0</v>
      </c>
      <c r="D68" s="22" t="s">
        <v>55</v>
      </c>
      <c r="E68" s="22" t="s">
        <v>252</v>
      </c>
      <c r="F68" s="23">
        <v>44</v>
      </c>
    </row>
    <row r="69" spans="1:6" s="3" customFormat="1" ht="15.75" x14ac:dyDescent="0.25">
      <c r="A69" s="21"/>
      <c r="B69" s="21">
        <v>32</v>
      </c>
      <c r="C69" s="21">
        <v>0</v>
      </c>
      <c r="D69" s="22" t="s">
        <v>56</v>
      </c>
      <c r="E69" s="22" t="s">
        <v>254</v>
      </c>
      <c r="F69" s="23">
        <f>SUM(F70:F71)</f>
        <v>39</v>
      </c>
    </row>
    <row r="70" spans="1:6" x14ac:dyDescent="0.25">
      <c r="A70" s="10"/>
      <c r="B70" s="10"/>
      <c r="C70" s="10">
        <v>1</v>
      </c>
      <c r="D70" s="11" t="s">
        <v>57</v>
      </c>
      <c r="E70" s="11" t="s">
        <v>255</v>
      </c>
      <c r="F70" s="12">
        <v>26</v>
      </c>
    </row>
    <row r="71" spans="1:6" x14ac:dyDescent="0.25">
      <c r="A71" s="10"/>
      <c r="B71" s="10"/>
      <c r="C71" s="10">
        <v>2</v>
      </c>
      <c r="D71" s="11" t="s">
        <v>58</v>
      </c>
      <c r="E71" s="11" t="s">
        <v>396</v>
      </c>
      <c r="F71" s="12">
        <v>13</v>
      </c>
    </row>
    <row r="72" spans="1:6" s="3" customFormat="1" ht="31.5" x14ac:dyDescent="0.25">
      <c r="A72" s="21"/>
      <c r="B72" s="21">
        <v>33</v>
      </c>
      <c r="C72" s="21">
        <v>0</v>
      </c>
      <c r="D72" s="22" t="s">
        <v>59</v>
      </c>
      <c r="E72" s="22" t="s">
        <v>256</v>
      </c>
      <c r="F72" s="23">
        <v>7</v>
      </c>
    </row>
    <row r="73" spans="1:6" s="3" customFormat="1" ht="15.75" x14ac:dyDescent="0.25">
      <c r="A73" s="21"/>
      <c r="B73" s="21">
        <v>34</v>
      </c>
      <c r="C73" s="21">
        <v>0</v>
      </c>
      <c r="D73" s="22" t="s">
        <v>60</v>
      </c>
      <c r="E73" s="22" t="s">
        <v>257</v>
      </c>
      <c r="F73" s="23">
        <v>60</v>
      </c>
    </row>
    <row r="74" spans="1:6" s="3" customFormat="1" ht="31.5" x14ac:dyDescent="0.25">
      <c r="A74" s="21"/>
      <c r="B74" s="21">
        <v>35</v>
      </c>
      <c r="C74" s="21">
        <v>0</v>
      </c>
      <c r="D74" s="22" t="s">
        <v>539</v>
      </c>
      <c r="E74" s="22" t="s">
        <v>258</v>
      </c>
      <c r="F74" s="23">
        <v>18</v>
      </c>
    </row>
    <row r="75" spans="1:6" s="3" customFormat="1" ht="31.5" x14ac:dyDescent="0.25">
      <c r="A75" s="21"/>
      <c r="B75" s="21">
        <v>36</v>
      </c>
      <c r="C75" s="21">
        <v>0</v>
      </c>
      <c r="D75" s="22" t="s">
        <v>62</v>
      </c>
      <c r="E75" s="22" t="s">
        <v>259</v>
      </c>
      <c r="F75" s="23">
        <v>67</v>
      </c>
    </row>
    <row r="76" spans="1:6" s="3" customFormat="1" ht="15.75" x14ac:dyDescent="0.25">
      <c r="A76" s="21"/>
      <c r="B76" s="21">
        <v>37</v>
      </c>
      <c r="C76" s="21">
        <v>0</v>
      </c>
      <c r="D76" s="22" t="s">
        <v>63</v>
      </c>
      <c r="E76" s="22" t="s">
        <v>260</v>
      </c>
      <c r="F76" s="23">
        <v>30</v>
      </c>
    </row>
    <row r="77" spans="1:6" s="3" customFormat="1" ht="28.5" customHeight="1" x14ac:dyDescent="0.25">
      <c r="A77" s="21"/>
      <c r="B77" s="21">
        <v>38</v>
      </c>
      <c r="C77" s="21">
        <v>0</v>
      </c>
      <c r="D77" s="22" t="s">
        <v>64</v>
      </c>
      <c r="E77" s="22" t="s">
        <v>439</v>
      </c>
      <c r="F77" s="23">
        <v>18</v>
      </c>
    </row>
    <row r="78" spans="1:6" s="3" customFormat="1" ht="15.75" customHeight="1" x14ac:dyDescent="0.25">
      <c r="A78" s="21"/>
      <c r="B78" s="21"/>
      <c r="C78" s="21"/>
      <c r="D78" s="22"/>
      <c r="E78" s="22"/>
      <c r="F78" s="23"/>
    </row>
    <row r="79" spans="1:6" s="6" customFormat="1" ht="18.75" x14ac:dyDescent="0.3">
      <c r="A79" s="17">
        <v>5</v>
      </c>
      <c r="B79" s="18"/>
      <c r="C79" s="18"/>
      <c r="D79" s="19" t="s">
        <v>65</v>
      </c>
      <c r="E79" s="19" t="s">
        <v>262</v>
      </c>
      <c r="F79" s="20">
        <f>SUM(F80,F83,F84,F85)</f>
        <v>272</v>
      </c>
    </row>
    <row r="80" spans="1:6" s="3" customFormat="1" ht="31.5" x14ac:dyDescent="0.25">
      <c r="A80" s="21"/>
      <c r="B80" s="21">
        <v>41</v>
      </c>
      <c r="C80" s="21">
        <v>0</v>
      </c>
      <c r="D80" s="22" t="s">
        <v>66</v>
      </c>
      <c r="E80" s="22" t="s">
        <v>460</v>
      </c>
      <c r="F80" s="23">
        <f>SUM(F81:F82)</f>
        <v>96</v>
      </c>
    </row>
    <row r="81" spans="1:6" s="3" customFormat="1" ht="15.75" x14ac:dyDescent="0.25">
      <c r="A81" s="21"/>
      <c r="B81" s="21"/>
      <c r="C81" s="10">
        <v>0</v>
      </c>
      <c r="D81" s="11" t="s">
        <v>66</v>
      </c>
      <c r="E81" s="11" t="s">
        <v>540</v>
      </c>
      <c r="F81" s="12">
        <v>88</v>
      </c>
    </row>
    <row r="82" spans="1:6" s="3" customFormat="1" ht="15.75" x14ac:dyDescent="0.25">
      <c r="A82" s="21"/>
      <c r="B82" s="21"/>
      <c r="C82" s="10">
        <v>1</v>
      </c>
      <c r="D82" s="11" t="s">
        <v>541</v>
      </c>
      <c r="E82" s="26" t="s">
        <v>393</v>
      </c>
      <c r="F82" s="12">
        <v>8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16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34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v>126</v>
      </c>
    </row>
    <row r="86" spans="1:6" x14ac:dyDescent="0.25">
      <c r="A86" s="10"/>
      <c r="B86" s="10"/>
      <c r="C86" s="10"/>
      <c r="D86" s="11"/>
      <c r="E86" s="11"/>
      <c r="F86" s="12"/>
    </row>
    <row r="87" spans="1:6" s="6" customFormat="1" ht="18.75" x14ac:dyDescent="0.3">
      <c r="A87" s="17">
        <v>6</v>
      </c>
      <c r="B87" s="18"/>
      <c r="C87" s="18"/>
      <c r="D87" s="19" t="s">
        <v>73</v>
      </c>
      <c r="E87" s="19" t="s">
        <v>266</v>
      </c>
      <c r="F87" s="20">
        <f>SUM(F88,F93,F94,F95,F96,F97)</f>
        <v>326</v>
      </c>
    </row>
    <row r="88" spans="1:6" s="3" customFormat="1" ht="31.5" x14ac:dyDescent="0.25">
      <c r="A88" s="21"/>
      <c r="B88" s="21">
        <v>51</v>
      </c>
      <c r="C88" s="21"/>
      <c r="D88" s="22" t="s">
        <v>74</v>
      </c>
      <c r="E88" s="22" t="s">
        <v>267</v>
      </c>
      <c r="F88" s="23">
        <f>SUM(F89:F92)</f>
        <v>93</v>
      </c>
    </row>
    <row r="89" spans="1:6" ht="30" x14ac:dyDescent="0.25">
      <c r="A89" s="10"/>
      <c r="B89" s="10"/>
      <c r="C89" s="10">
        <v>0</v>
      </c>
      <c r="D89" s="11" t="s">
        <v>74</v>
      </c>
      <c r="E89" s="11" t="s">
        <v>267</v>
      </c>
      <c r="F89" s="12">
        <v>39</v>
      </c>
    </row>
    <row r="90" spans="1:6" x14ac:dyDescent="0.25">
      <c r="A90" s="10"/>
      <c r="B90" s="10"/>
      <c r="C90" s="10">
        <v>1</v>
      </c>
      <c r="D90" s="11" t="s">
        <v>76</v>
      </c>
      <c r="E90" s="11" t="s">
        <v>269</v>
      </c>
      <c r="F90" s="12">
        <v>17</v>
      </c>
    </row>
    <row r="91" spans="1:6" x14ac:dyDescent="0.25">
      <c r="A91" s="10"/>
      <c r="B91" s="10"/>
      <c r="C91" s="10">
        <v>2</v>
      </c>
      <c r="D91" s="11" t="s">
        <v>424</v>
      </c>
      <c r="E91" s="11" t="s">
        <v>425</v>
      </c>
      <c r="F91" s="12">
        <v>13</v>
      </c>
    </row>
    <row r="92" spans="1:6" x14ac:dyDescent="0.25">
      <c r="A92" s="10"/>
      <c r="B92" s="10"/>
      <c r="C92" s="10">
        <v>3</v>
      </c>
      <c r="D92" s="11" t="s">
        <v>79</v>
      </c>
      <c r="E92" s="11" t="s">
        <v>462</v>
      </c>
      <c r="F92" s="12">
        <v>24</v>
      </c>
    </row>
    <row r="93" spans="1:6" s="3" customFormat="1" ht="15.75" x14ac:dyDescent="0.25">
      <c r="A93" s="21"/>
      <c r="B93" s="21">
        <v>52</v>
      </c>
      <c r="C93" s="21">
        <v>0</v>
      </c>
      <c r="D93" s="22" t="s">
        <v>525</v>
      </c>
      <c r="E93" s="22" t="s">
        <v>526</v>
      </c>
      <c r="F93" s="23">
        <v>34</v>
      </c>
    </row>
    <row r="94" spans="1:6" s="3" customFormat="1" ht="15.75" x14ac:dyDescent="0.25">
      <c r="A94" s="21"/>
      <c r="B94" s="21">
        <v>53</v>
      </c>
      <c r="C94" s="21">
        <v>0</v>
      </c>
      <c r="D94" s="22" t="s">
        <v>81</v>
      </c>
      <c r="E94" s="22" t="s">
        <v>273</v>
      </c>
      <c r="F94" s="23">
        <v>60</v>
      </c>
    </row>
    <row r="95" spans="1:6" s="3" customFormat="1" ht="31.5" x14ac:dyDescent="0.25">
      <c r="A95" s="21"/>
      <c r="B95" s="21">
        <v>54</v>
      </c>
      <c r="C95" s="21">
        <v>0</v>
      </c>
      <c r="D95" s="22" t="s">
        <v>82</v>
      </c>
      <c r="E95" s="22" t="s">
        <v>274</v>
      </c>
      <c r="F95" s="23">
        <v>60</v>
      </c>
    </row>
    <row r="96" spans="1:6" s="3" customFormat="1" ht="31.5" x14ac:dyDescent="0.25">
      <c r="A96" s="21"/>
      <c r="B96" s="21">
        <v>55</v>
      </c>
      <c r="C96" s="21">
        <v>0</v>
      </c>
      <c r="D96" s="22" t="s">
        <v>86</v>
      </c>
      <c r="E96" s="22" t="s">
        <v>278</v>
      </c>
      <c r="F96" s="23">
        <v>48</v>
      </c>
    </row>
    <row r="97" spans="1:7" s="3" customFormat="1" ht="31.5" x14ac:dyDescent="0.25">
      <c r="A97" s="21"/>
      <c r="B97" s="21">
        <v>56</v>
      </c>
      <c r="C97" s="21">
        <v>0</v>
      </c>
      <c r="D97" s="22" t="s">
        <v>88</v>
      </c>
      <c r="E97" s="22" t="s">
        <v>280</v>
      </c>
      <c r="F97" s="23">
        <v>31</v>
      </c>
    </row>
    <row r="98" spans="1:7" s="3" customFormat="1" ht="15.75" x14ac:dyDescent="0.25">
      <c r="A98" s="21"/>
      <c r="B98" s="21"/>
      <c r="C98" s="21"/>
      <c r="D98" s="22"/>
      <c r="E98" s="22"/>
      <c r="F98" s="23"/>
    </row>
    <row r="99" spans="1:7" s="6" customFormat="1" ht="18.75" x14ac:dyDescent="0.3">
      <c r="A99" s="17">
        <v>7</v>
      </c>
      <c r="B99" s="18"/>
      <c r="C99" s="18"/>
      <c r="D99" s="19" t="s">
        <v>83</v>
      </c>
      <c r="E99" s="19" t="s">
        <v>281</v>
      </c>
      <c r="F99" s="20">
        <f>SUM(F100,F105,F106,F107,F110,F113,F116,F117)</f>
        <v>572</v>
      </c>
    </row>
    <row r="100" spans="1:7" s="3" customFormat="1" ht="31.5" x14ac:dyDescent="0.25">
      <c r="A100" s="21"/>
      <c r="B100" s="21">
        <v>61</v>
      </c>
      <c r="C100" s="21">
        <v>0</v>
      </c>
      <c r="D100" s="22" t="s">
        <v>89</v>
      </c>
      <c r="E100" s="22" t="s">
        <v>282</v>
      </c>
      <c r="F100" s="23">
        <f>SUM(F101:F104)</f>
        <v>45</v>
      </c>
    </row>
    <row r="101" spans="1:7" x14ac:dyDescent="0.25">
      <c r="A101" s="10"/>
      <c r="B101" s="10"/>
      <c r="C101" s="10">
        <v>1</v>
      </c>
      <c r="D101" s="11" t="s">
        <v>90</v>
      </c>
      <c r="E101" s="11" t="s">
        <v>283</v>
      </c>
      <c r="F101" s="12">
        <v>17</v>
      </c>
    </row>
    <row r="102" spans="1:7" x14ac:dyDescent="0.25">
      <c r="A102" s="10"/>
      <c r="B102" s="10"/>
      <c r="C102" s="10">
        <v>2</v>
      </c>
      <c r="D102" s="11" t="s">
        <v>91</v>
      </c>
      <c r="E102" s="11" t="s">
        <v>284</v>
      </c>
      <c r="F102" s="12">
        <v>6</v>
      </c>
    </row>
    <row r="103" spans="1:7" x14ac:dyDescent="0.25">
      <c r="A103" s="10"/>
      <c r="B103" s="10"/>
      <c r="C103" s="10">
        <v>3</v>
      </c>
      <c r="D103" s="11" t="s">
        <v>92</v>
      </c>
      <c r="E103" s="11" t="s">
        <v>92</v>
      </c>
      <c r="F103" s="12">
        <v>5</v>
      </c>
    </row>
    <row r="104" spans="1:7" x14ac:dyDescent="0.25">
      <c r="A104" s="10"/>
      <c r="B104" s="10"/>
      <c r="C104" s="10">
        <v>4</v>
      </c>
      <c r="D104" s="11" t="s">
        <v>33</v>
      </c>
      <c r="E104" s="11" t="s">
        <v>33</v>
      </c>
      <c r="F104" s="12">
        <v>17</v>
      </c>
    </row>
    <row r="105" spans="1:7" s="3" customFormat="1" ht="15.75" x14ac:dyDescent="0.25">
      <c r="A105" s="21"/>
      <c r="B105" s="21">
        <v>62</v>
      </c>
      <c r="C105" s="21">
        <v>0</v>
      </c>
      <c r="D105" s="22" t="s">
        <v>93</v>
      </c>
      <c r="E105" s="22" t="s">
        <v>285</v>
      </c>
      <c r="F105" s="23">
        <v>17</v>
      </c>
    </row>
    <row r="106" spans="1:7" s="3" customFormat="1" ht="15.75" x14ac:dyDescent="0.25">
      <c r="A106" s="21"/>
      <c r="B106" s="21">
        <v>63</v>
      </c>
      <c r="C106" s="21">
        <v>0</v>
      </c>
      <c r="D106" s="22" t="s">
        <v>95</v>
      </c>
      <c r="E106" s="22" t="s">
        <v>287</v>
      </c>
      <c r="F106" s="23">
        <v>1</v>
      </c>
    </row>
    <row r="107" spans="1:7" s="3" customFormat="1" ht="31.5" x14ac:dyDescent="0.25">
      <c r="A107" s="21"/>
      <c r="B107" s="21">
        <v>64</v>
      </c>
      <c r="C107" s="21"/>
      <c r="D107" s="22" t="s">
        <v>96</v>
      </c>
      <c r="E107" s="22" t="s">
        <v>288</v>
      </c>
      <c r="F107" s="23">
        <f>SUM(F108:F109)</f>
        <v>75</v>
      </c>
    </row>
    <row r="108" spans="1:7" s="3" customFormat="1" ht="15.75" x14ac:dyDescent="0.25">
      <c r="A108" s="21"/>
      <c r="B108" s="21"/>
      <c r="C108" s="10">
        <v>0</v>
      </c>
      <c r="D108" s="11" t="s">
        <v>96</v>
      </c>
      <c r="E108" s="11" t="s">
        <v>473</v>
      </c>
      <c r="F108" s="12">
        <v>65</v>
      </c>
      <c r="G108"/>
    </row>
    <row r="109" spans="1:7" s="3" customFormat="1" ht="15.75" x14ac:dyDescent="0.25">
      <c r="A109" s="21"/>
      <c r="B109" s="21"/>
      <c r="C109" s="10">
        <v>1</v>
      </c>
      <c r="D109" s="11" t="s">
        <v>97</v>
      </c>
      <c r="E109" s="11" t="s">
        <v>97</v>
      </c>
      <c r="F109" s="12">
        <v>10</v>
      </c>
      <c r="G109"/>
    </row>
    <row r="110" spans="1:7" s="3" customFormat="1" ht="15.75" x14ac:dyDescent="0.25">
      <c r="A110" s="21"/>
      <c r="B110" s="21">
        <v>65</v>
      </c>
      <c r="C110" s="21"/>
      <c r="D110" s="22" t="s">
        <v>197</v>
      </c>
      <c r="E110" s="22" t="s">
        <v>289</v>
      </c>
      <c r="F110" s="23">
        <f>SUM(F111:F112)</f>
        <v>81</v>
      </c>
    </row>
    <row r="111" spans="1:7" x14ac:dyDescent="0.25">
      <c r="A111" s="10"/>
      <c r="B111" s="24"/>
      <c r="C111" s="10">
        <v>0</v>
      </c>
      <c r="D111" s="11" t="s">
        <v>197</v>
      </c>
      <c r="E111" s="11" t="s">
        <v>443</v>
      </c>
      <c r="F111" s="12">
        <v>29</v>
      </c>
    </row>
    <row r="112" spans="1:7" x14ac:dyDescent="0.25">
      <c r="A112" s="10"/>
      <c r="B112" s="24"/>
      <c r="C112" s="10">
        <v>1</v>
      </c>
      <c r="D112" s="11" t="s">
        <v>198</v>
      </c>
      <c r="E112" s="11" t="s">
        <v>290</v>
      </c>
      <c r="F112" s="12">
        <v>52</v>
      </c>
    </row>
    <row r="113" spans="1:6" s="3" customFormat="1" ht="31.5" x14ac:dyDescent="0.25">
      <c r="A113" s="21"/>
      <c r="B113" s="21">
        <v>66</v>
      </c>
      <c r="C113" s="21"/>
      <c r="D113" s="22" t="s">
        <v>400</v>
      </c>
      <c r="E113" s="22" t="s">
        <v>291</v>
      </c>
      <c r="F113" s="23">
        <f>SUM(F114:F115)</f>
        <v>142</v>
      </c>
    </row>
    <row r="114" spans="1:6" s="3" customFormat="1" ht="15.75" x14ac:dyDescent="0.25">
      <c r="A114" s="21"/>
      <c r="B114" s="21"/>
      <c r="C114" s="10">
        <v>0</v>
      </c>
      <c r="D114" s="11" t="s">
        <v>400</v>
      </c>
      <c r="E114" s="11" t="s">
        <v>444</v>
      </c>
      <c r="F114" s="12">
        <v>110</v>
      </c>
    </row>
    <row r="115" spans="1:6" s="3" customFormat="1" ht="15.75" x14ac:dyDescent="0.25">
      <c r="A115" s="21"/>
      <c r="B115" s="21"/>
      <c r="C115" s="10">
        <v>1</v>
      </c>
      <c r="D115" s="11" t="s">
        <v>99</v>
      </c>
      <c r="E115" s="11" t="s">
        <v>292</v>
      </c>
      <c r="F115" s="12">
        <v>32</v>
      </c>
    </row>
    <row r="116" spans="1:6" s="3" customFormat="1" ht="15.75" x14ac:dyDescent="0.25">
      <c r="A116" s="21"/>
      <c r="B116" s="21">
        <v>67</v>
      </c>
      <c r="C116" s="21">
        <v>0</v>
      </c>
      <c r="D116" s="22" t="s">
        <v>100</v>
      </c>
      <c r="E116" s="22" t="s">
        <v>293</v>
      </c>
      <c r="F116" s="23">
        <v>47</v>
      </c>
    </row>
    <row r="117" spans="1:6" s="3" customFormat="1" ht="15.75" x14ac:dyDescent="0.25">
      <c r="A117" s="21"/>
      <c r="B117" s="21">
        <v>68</v>
      </c>
      <c r="C117" s="21">
        <v>0</v>
      </c>
      <c r="D117" s="22" t="s">
        <v>394</v>
      </c>
      <c r="E117" s="22" t="s">
        <v>294</v>
      </c>
      <c r="F117" s="23">
        <f>SUM(F118:F121)</f>
        <v>164</v>
      </c>
    </row>
    <row r="118" spans="1:6" x14ac:dyDescent="0.25">
      <c r="A118" s="10"/>
      <c r="B118" s="10"/>
      <c r="C118" s="10">
        <v>1</v>
      </c>
      <c r="D118" s="11" t="s">
        <v>101</v>
      </c>
      <c r="E118" s="11" t="s">
        <v>295</v>
      </c>
      <c r="F118" s="12">
        <v>30</v>
      </c>
    </row>
    <row r="119" spans="1:6" x14ac:dyDescent="0.25">
      <c r="A119" s="10"/>
      <c r="B119" s="10"/>
      <c r="C119" s="10">
        <v>2</v>
      </c>
      <c r="D119" s="11" t="s">
        <v>102</v>
      </c>
      <c r="E119" s="11" t="s">
        <v>296</v>
      </c>
      <c r="F119" s="12">
        <v>60</v>
      </c>
    </row>
    <row r="120" spans="1:6" x14ac:dyDescent="0.25">
      <c r="A120" s="10"/>
      <c r="B120" s="10"/>
      <c r="C120" s="10">
        <v>3</v>
      </c>
      <c r="D120" s="11" t="s">
        <v>477</v>
      </c>
      <c r="E120" s="11" t="s">
        <v>479</v>
      </c>
      <c r="F120" s="12">
        <v>35</v>
      </c>
    </row>
    <row r="121" spans="1:6" ht="45" x14ac:dyDescent="0.25">
      <c r="A121" s="10"/>
      <c r="B121" s="10"/>
      <c r="C121" s="10">
        <v>4</v>
      </c>
      <c r="D121" s="11" t="s">
        <v>478</v>
      </c>
      <c r="E121" s="11" t="s">
        <v>480</v>
      </c>
      <c r="F121" s="12">
        <v>39</v>
      </c>
    </row>
    <row r="122" spans="1:6" x14ac:dyDescent="0.25">
      <c r="A122" s="10"/>
      <c r="B122" s="10"/>
      <c r="C122" s="10"/>
      <c r="D122" s="11"/>
      <c r="E122" s="11"/>
      <c r="F122" s="12"/>
    </row>
    <row r="123" spans="1:6" s="6" customFormat="1" ht="18.75" x14ac:dyDescent="0.3">
      <c r="A123" s="17">
        <v>8</v>
      </c>
      <c r="B123" s="17"/>
      <c r="C123" s="17"/>
      <c r="D123" s="19" t="s">
        <v>104</v>
      </c>
      <c r="E123" s="19" t="s">
        <v>297</v>
      </c>
      <c r="F123" s="20">
        <f>SUM(F124,F125,F126,F131,F132,F133,F137,F138,F142)</f>
        <v>560</v>
      </c>
    </row>
    <row r="124" spans="1:6" s="3" customFormat="1" ht="15.75" x14ac:dyDescent="0.25">
      <c r="A124" s="21"/>
      <c r="B124" s="21">
        <v>71</v>
      </c>
      <c r="C124" s="21">
        <v>0</v>
      </c>
      <c r="D124" s="22" t="s">
        <v>105</v>
      </c>
      <c r="E124" s="22" t="s">
        <v>298</v>
      </c>
      <c r="F124" s="23">
        <v>76</v>
      </c>
    </row>
    <row r="125" spans="1:6" s="3" customFormat="1" ht="15.75" x14ac:dyDescent="0.25">
      <c r="A125" s="21"/>
      <c r="B125" s="21">
        <v>72</v>
      </c>
      <c r="C125" s="21">
        <v>0</v>
      </c>
      <c r="D125" s="22" t="s">
        <v>106</v>
      </c>
      <c r="E125" s="22" t="s">
        <v>299</v>
      </c>
      <c r="F125" s="23">
        <v>56</v>
      </c>
    </row>
    <row r="126" spans="1:6" s="3" customFormat="1" ht="31.5" x14ac:dyDescent="0.25">
      <c r="A126" s="21"/>
      <c r="B126" s="21">
        <v>73</v>
      </c>
      <c r="C126" s="21">
        <v>0</v>
      </c>
      <c r="D126" s="22" t="s">
        <v>427</v>
      </c>
      <c r="E126" s="22" t="s">
        <v>300</v>
      </c>
      <c r="F126" s="23">
        <f>SUM(F127:F130)</f>
        <v>38</v>
      </c>
    </row>
    <row r="127" spans="1:6" x14ac:dyDescent="0.25">
      <c r="A127" s="10"/>
      <c r="B127" s="10"/>
      <c r="C127" s="10">
        <v>1</v>
      </c>
      <c r="D127" s="11" t="s">
        <v>108</v>
      </c>
      <c r="E127" s="11" t="s">
        <v>301</v>
      </c>
      <c r="F127" s="12">
        <v>5</v>
      </c>
    </row>
    <row r="128" spans="1:6" x14ac:dyDescent="0.25">
      <c r="A128" s="10"/>
      <c r="B128" s="10"/>
      <c r="C128" s="10">
        <v>2</v>
      </c>
      <c r="D128" s="11" t="s">
        <v>109</v>
      </c>
      <c r="E128" s="11" t="s">
        <v>302</v>
      </c>
      <c r="F128" s="12">
        <v>11</v>
      </c>
    </row>
    <row r="129" spans="1:6" x14ac:dyDescent="0.25">
      <c r="A129" s="10"/>
      <c r="B129" s="10"/>
      <c r="C129" s="10">
        <v>3</v>
      </c>
      <c r="D129" s="11" t="s">
        <v>110</v>
      </c>
      <c r="E129" s="11" t="s">
        <v>303</v>
      </c>
      <c r="F129" s="12">
        <v>13</v>
      </c>
    </row>
    <row r="130" spans="1:6" x14ac:dyDescent="0.25">
      <c r="A130" s="10"/>
      <c r="B130" s="10"/>
      <c r="C130" s="10">
        <v>4</v>
      </c>
      <c r="D130" s="11" t="s">
        <v>496</v>
      </c>
      <c r="E130" s="11" t="s">
        <v>497</v>
      </c>
      <c r="F130" s="12">
        <v>9</v>
      </c>
    </row>
    <row r="131" spans="1:6" s="3" customFormat="1" ht="31.5" x14ac:dyDescent="0.25">
      <c r="A131" s="21"/>
      <c r="B131" s="21">
        <v>74</v>
      </c>
      <c r="C131" s="21">
        <v>0</v>
      </c>
      <c r="D131" s="22" t="s">
        <v>428</v>
      </c>
      <c r="E131" s="22" t="s">
        <v>305</v>
      </c>
      <c r="F131" s="23">
        <v>77</v>
      </c>
    </row>
    <row r="132" spans="1:6" s="3" customFormat="1" ht="15.75" x14ac:dyDescent="0.25">
      <c r="A132" s="21"/>
      <c r="B132" s="21">
        <v>75</v>
      </c>
      <c r="C132" s="21">
        <v>0</v>
      </c>
      <c r="D132" s="22" t="s">
        <v>113</v>
      </c>
      <c r="E132" s="22" t="s">
        <v>306</v>
      </c>
      <c r="F132" s="23">
        <v>93</v>
      </c>
    </row>
    <row r="133" spans="1:6" s="3" customFormat="1" ht="31.5" x14ac:dyDescent="0.25">
      <c r="A133" s="21"/>
      <c r="B133" s="21">
        <v>76</v>
      </c>
      <c r="C133" s="21">
        <v>0</v>
      </c>
      <c r="D133" s="22" t="s">
        <v>114</v>
      </c>
      <c r="E133" s="22" t="s">
        <v>307</v>
      </c>
      <c r="F133" s="23">
        <f>SUM(F134:F136)</f>
        <v>172</v>
      </c>
    </row>
    <row r="134" spans="1:6" x14ac:dyDescent="0.25">
      <c r="A134" s="10"/>
      <c r="B134" s="10"/>
      <c r="C134" s="10">
        <v>1</v>
      </c>
      <c r="D134" s="11" t="s">
        <v>115</v>
      </c>
      <c r="E134" s="11" t="s">
        <v>308</v>
      </c>
      <c r="F134" s="12">
        <v>59</v>
      </c>
    </row>
    <row r="135" spans="1:6" x14ac:dyDescent="0.25">
      <c r="A135" s="10"/>
      <c r="B135" s="10"/>
      <c r="C135" s="10">
        <v>2</v>
      </c>
      <c r="D135" s="11" t="s">
        <v>116</v>
      </c>
      <c r="E135" s="11" t="s">
        <v>309</v>
      </c>
      <c r="F135" s="12">
        <v>54</v>
      </c>
    </row>
    <row r="136" spans="1:6" x14ac:dyDescent="0.25">
      <c r="A136" s="10"/>
      <c r="B136" s="10"/>
      <c r="C136" s="10">
        <v>3</v>
      </c>
      <c r="D136" s="11" t="s">
        <v>117</v>
      </c>
      <c r="E136" s="11" t="s">
        <v>310</v>
      </c>
      <c r="F136" s="12">
        <v>59</v>
      </c>
    </row>
    <row r="137" spans="1:6" s="3" customFormat="1" ht="15.75" x14ac:dyDescent="0.25">
      <c r="A137" s="21"/>
      <c r="B137" s="21">
        <v>77</v>
      </c>
      <c r="C137" s="21">
        <v>0</v>
      </c>
      <c r="D137" s="22" t="s">
        <v>118</v>
      </c>
      <c r="E137" s="22" t="s">
        <v>311</v>
      </c>
      <c r="F137" s="23">
        <v>7</v>
      </c>
    </row>
    <row r="138" spans="1:6" s="3" customFormat="1" ht="31.5" x14ac:dyDescent="0.25">
      <c r="A138" s="21"/>
      <c r="B138" s="21">
        <v>78</v>
      </c>
      <c r="C138" s="21"/>
      <c r="D138" s="22" t="s">
        <v>493</v>
      </c>
      <c r="E138" s="22" t="s">
        <v>312</v>
      </c>
      <c r="F138" s="23">
        <f>SUM(F139:F141)</f>
        <v>35</v>
      </c>
    </row>
    <row r="139" spans="1:6" s="3" customFormat="1" ht="30" x14ac:dyDescent="0.25">
      <c r="A139" s="21"/>
      <c r="B139" s="21"/>
      <c r="C139" s="10">
        <v>0</v>
      </c>
      <c r="D139" s="11" t="s">
        <v>493</v>
      </c>
      <c r="E139" s="11" t="s">
        <v>542</v>
      </c>
      <c r="F139" s="12">
        <v>24</v>
      </c>
    </row>
    <row r="140" spans="1:6" s="3" customFormat="1" ht="15.75" x14ac:dyDescent="0.25">
      <c r="A140" s="21"/>
      <c r="B140" s="21"/>
      <c r="C140" s="10">
        <v>1</v>
      </c>
      <c r="D140" s="11" t="s">
        <v>484</v>
      </c>
      <c r="E140" s="11" t="s">
        <v>543</v>
      </c>
      <c r="F140" s="12">
        <v>1</v>
      </c>
    </row>
    <row r="141" spans="1:6" s="3" customFormat="1" ht="15.75" x14ac:dyDescent="0.25">
      <c r="A141" s="21"/>
      <c r="B141" s="21"/>
      <c r="C141" s="10">
        <v>2</v>
      </c>
      <c r="D141" s="11" t="s">
        <v>485</v>
      </c>
      <c r="E141" s="11" t="s">
        <v>485</v>
      </c>
      <c r="F141" s="12">
        <v>10</v>
      </c>
    </row>
    <row r="142" spans="1:6" s="3" customFormat="1" ht="31.5" x14ac:dyDescent="0.25">
      <c r="A142" s="21"/>
      <c r="B142" s="21">
        <v>79</v>
      </c>
      <c r="C142" s="21">
        <v>0</v>
      </c>
      <c r="D142" s="22" t="s">
        <v>575</v>
      </c>
      <c r="E142" s="22" t="s">
        <v>544</v>
      </c>
      <c r="F142" s="23">
        <v>6</v>
      </c>
    </row>
    <row r="143" spans="1:6" s="3" customFormat="1" ht="15.75" x14ac:dyDescent="0.25">
      <c r="A143" s="21"/>
      <c r="B143" s="21"/>
      <c r="C143" s="21"/>
      <c r="D143" s="22"/>
      <c r="E143" s="22"/>
      <c r="F143" s="23"/>
    </row>
    <row r="144" spans="1:6" s="6" customFormat="1" ht="18.75" x14ac:dyDescent="0.3">
      <c r="A144" s="17">
        <v>9</v>
      </c>
      <c r="B144" s="18"/>
      <c r="C144" s="18"/>
      <c r="D144" s="19" t="s">
        <v>121</v>
      </c>
      <c r="E144" s="19" t="s">
        <v>313</v>
      </c>
      <c r="F144" s="20">
        <f>SUM(F145,F146,F149,F157,F158,F159,F163,F164)</f>
        <v>544</v>
      </c>
    </row>
    <row r="145" spans="1:6" s="3" customFormat="1" ht="15.75" x14ac:dyDescent="0.25">
      <c r="A145" s="21"/>
      <c r="B145" s="21">
        <v>81</v>
      </c>
      <c r="C145" s="21">
        <v>0</v>
      </c>
      <c r="D145" s="22" t="s">
        <v>122</v>
      </c>
      <c r="E145" s="22" t="s">
        <v>314</v>
      </c>
      <c r="F145" s="23">
        <v>39</v>
      </c>
    </row>
    <row r="146" spans="1:6" s="3" customFormat="1" ht="15.75" x14ac:dyDescent="0.25">
      <c r="A146" s="21"/>
      <c r="B146" s="21">
        <v>82</v>
      </c>
      <c r="C146" s="21">
        <v>0</v>
      </c>
      <c r="D146" s="22" t="s">
        <v>125</v>
      </c>
      <c r="E146" s="22" t="s">
        <v>316</v>
      </c>
      <c r="F146" s="23">
        <f>SUM(F147:F148)</f>
        <v>60</v>
      </c>
    </row>
    <row r="147" spans="1:6" x14ac:dyDescent="0.25">
      <c r="A147" s="10"/>
      <c r="B147" s="10"/>
      <c r="C147" s="10">
        <v>1</v>
      </c>
      <c r="D147" s="11" t="s">
        <v>317</v>
      </c>
      <c r="E147" s="11" t="s">
        <v>318</v>
      </c>
      <c r="F147" s="12">
        <v>8</v>
      </c>
    </row>
    <row r="148" spans="1:6" x14ac:dyDescent="0.25">
      <c r="A148" s="10"/>
      <c r="B148" s="10"/>
      <c r="C148" s="10">
        <v>2</v>
      </c>
      <c r="D148" s="11" t="s">
        <v>124</v>
      </c>
      <c r="E148" s="11" t="s">
        <v>124</v>
      </c>
      <c r="F148" s="12">
        <v>52</v>
      </c>
    </row>
    <row r="149" spans="1:6" s="3" customFormat="1" ht="15.75" x14ac:dyDescent="0.25">
      <c r="A149" s="21"/>
      <c r="B149" s="21">
        <v>83</v>
      </c>
      <c r="C149" s="21"/>
      <c r="D149" s="22" t="s">
        <v>126</v>
      </c>
      <c r="E149" s="22" t="s">
        <v>319</v>
      </c>
      <c r="F149" s="23">
        <f>SUM(F150:F156)</f>
        <v>286</v>
      </c>
    </row>
    <row r="150" spans="1:6" x14ac:dyDescent="0.25">
      <c r="A150" s="10"/>
      <c r="B150" s="10"/>
      <c r="C150" s="10">
        <v>0</v>
      </c>
      <c r="D150" s="11" t="s">
        <v>126</v>
      </c>
      <c r="E150" s="11" t="s">
        <v>319</v>
      </c>
      <c r="F150" s="12">
        <v>86</v>
      </c>
    </row>
    <row r="151" spans="1:6" x14ac:dyDescent="0.25">
      <c r="A151" s="10"/>
      <c r="B151" s="10"/>
      <c r="C151" s="10">
        <v>1</v>
      </c>
      <c r="D151" s="11" t="s">
        <v>429</v>
      </c>
      <c r="E151" s="11" t="s">
        <v>430</v>
      </c>
      <c r="F151" s="12">
        <v>3</v>
      </c>
    </row>
    <row r="152" spans="1:6" x14ac:dyDescent="0.25">
      <c r="A152" s="10"/>
      <c r="B152" s="10"/>
      <c r="C152" s="10">
        <v>2</v>
      </c>
      <c r="D152" s="11" t="s">
        <v>431</v>
      </c>
      <c r="E152" s="11" t="s">
        <v>432</v>
      </c>
      <c r="F152" s="12">
        <v>4</v>
      </c>
    </row>
    <row r="153" spans="1:6" x14ac:dyDescent="0.25">
      <c r="A153" s="10"/>
      <c r="B153" s="10"/>
      <c r="C153" s="10">
        <v>3</v>
      </c>
      <c r="D153" s="11" t="s">
        <v>201</v>
      </c>
      <c r="E153" s="11" t="s">
        <v>321</v>
      </c>
      <c r="F153" s="12">
        <v>8</v>
      </c>
    </row>
    <row r="154" spans="1:6" x14ac:dyDescent="0.25">
      <c r="A154" s="10"/>
      <c r="B154" s="10"/>
      <c r="C154" s="10">
        <v>4</v>
      </c>
      <c r="D154" s="11" t="s">
        <v>527</v>
      </c>
      <c r="E154" s="11" t="s">
        <v>528</v>
      </c>
      <c r="F154" s="12">
        <v>150</v>
      </c>
    </row>
    <row r="155" spans="1:6" x14ac:dyDescent="0.25">
      <c r="A155" s="10"/>
      <c r="B155" s="10"/>
      <c r="C155" s="10">
        <v>5</v>
      </c>
      <c r="D155" s="11" t="s">
        <v>529</v>
      </c>
      <c r="E155" s="11" t="s">
        <v>530</v>
      </c>
      <c r="F155" s="12">
        <v>24</v>
      </c>
    </row>
    <row r="156" spans="1:6" x14ac:dyDescent="0.25">
      <c r="A156" s="10"/>
      <c r="B156" s="10"/>
      <c r="C156" s="10">
        <v>6</v>
      </c>
      <c r="D156" s="11" t="s">
        <v>545</v>
      </c>
      <c r="E156" s="11" t="s">
        <v>546</v>
      </c>
      <c r="F156" s="12">
        <v>11</v>
      </c>
    </row>
    <row r="157" spans="1:6" s="3" customFormat="1" ht="15.75" x14ac:dyDescent="0.25">
      <c r="A157" s="21"/>
      <c r="B157" s="21">
        <v>84</v>
      </c>
      <c r="C157" s="21">
        <v>0</v>
      </c>
      <c r="D157" s="22" t="s">
        <v>128</v>
      </c>
      <c r="E157" s="22" t="s">
        <v>128</v>
      </c>
      <c r="F157" s="23">
        <v>43</v>
      </c>
    </row>
    <row r="158" spans="1:6" s="3" customFormat="1" ht="15.75" x14ac:dyDescent="0.25">
      <c r="A158" s="21"/>
      <c r="B158" s="21">
        <v>85</v>
      </c>
      <c r="C158" s="21">
        <v>0</v>
      </c>
      <c r="D158" s="22" t="s">
        <v>129</v>
      </c>
      <c r="E158" s="22" t="s">
        <v>322</v>
      </c>
      <c r="F158" s="23">
        <v>37</v>
      </c>
    </row>
    <row r="159" spans="1:6" s="3" customFormat="1" ht="15.75" x14ac:dyDescent="0.25">
      <c r="A159" s="21"/>
      <c r="B159" s="21">
        <v>86</v>
      </c>
      <c r="C159" s="21"/>
      <c r="D159" s="22" t="s">
        <v>131</v>
      </c>
      <c r="E159" s="22" t="s">
        <v>131</v>
      </c>
      <c r="F159" s="23">
        <f>SUM(F160:F162)</f>
        <v>59</v>
      </c>
    </row>
    <row r="160" spans="1:6" x14ac:dyDescent="0.25">
      <c r="A160" s="10"/>
      <c r="B160" s="10"/>
      <c r="C160" s="10">
        <v>0</v>
      </c>
      <c r="D160" s="11" t="s">
        <v>131</v>
      </c>
      <c r="E160" s="11" t="s">
        <v>131</v>
      </c>
      <c r="F160" s="12">
        <v>35</v>
      </c>
    </row>
    <row r="161" spans="1:6" x14ac:dyDescent="0.25">
      <c r="A161" s="10"/>
      <c r="B161" s="10"/>
      <c r="C161" s="10">
        <v>1</v>
      </c>
      <c r="D161" s="11" t="s">
        <v>102</v>
      </c>
      <c r="E161" s="11" t="s">
        <v>296</v>
      </c>
      <c r="F161" s="12">
        <v>20</v>
      </c>
    </row>
    <row r="162" spans="1:6" x14ac:dyDescent="0.25">
      <c r="A162" s="10"/>
      <c r="B162" s="10"/>
      <c r="C162" s="10">
        <v>2</v>
      </c>
      <c r="D162" s="11" t="s">
        <v>132</v>
      </c>
      <c r="E162" s="11" t="s">
        <v>323</v>
      </c>
      <c r="F162" s="12">
        <v>4</v>
      </c>
    </row>
    <row r="163" spans="1:6" s="3" customFormat="1" ht="15.75" x14ac:dyDescent="0.25">
      <c r="A163" s="21"/>
      <c r="B163" s="21">
        <v>87</v>
      </c>
      <c r="C163" s="21">
        <v>0</v>
      </c>
      <c r="D163" s="22" t="s">
        <v>133</v>
      </c>
      <c r="E163" s="22" t="s">
        <v>133</v>
      </c>
      <c r="F163" s="23">
        <v>15</v>
      </c>
    </row>
    <row r="164" spans="1:6" s="3" customFormat="1" ht="31.5" x14ac:dyDescent="0.25">
      <c r="A164" s="21"/>
      <c r="B164" s="21">
        <v>88</v>
      </c>
      <c r="C164" s="21">
        <v>0</v>
      </c>
      <c r="D164" s="22" t="s">
        <v>134</v>
      </c>
      <c r="E164" s="22" t="s">
        <v>324</v>
      </c>
      <c r="F164" s="23">
        <v>5</v>
      </c>
    </row>
    <row r="165" spans="1:6" s="3" customFormat="1" ht="15.75" x14ac:dyDescent="0.25">
      <c r="A165" s="21"/>
      <c r="B165" s="21"/>
      <c r="C165" s="21"/>
      <c r="D165" s="22"/>
      <c r="E165" s="22"/>
      <c r="F165" s="23"/>
    </row>
    <row r="166" spans="1:6" s="6" customFormat="1" ht="18.75" x14ac:dyDescent="0.3">
      <c r="A166" s="17">
        <v>10</v>
      </c>
      <c r="B166" s="18"/>
      <c r="C166" s="18"/>
      <c r="D166" s="19" t="s">
        <v>135</v>
      </c>
      <c r="E166" s="19" t="s">
        <v>325</v>
      </c>
      <c r="F166" s="20">
        <f>SUM(F167,F168,F169,F172,F180)</f>
        <v>551</v>
      </c>
    </row>
    <row r="167" spans="1:6" s="3" customFormat="1" ht="15.75" x14ac:dyDescent="0.25">
      <c r="A167" s="21"/>
      <c r="B167" s="21">
        <v>91</v>
      </c>
      <c r="C167" s="21">
        <v>0</v>
      </c>
      <c r="D167" s="22" t="s">
        <v>136</v>
      </c>
      <c r="E167" s="22" t="s">
        <v>446</v>
      </c>
      <c r="F167" s="23">
        <v>158</v>
      </c>
    </row>
    <row r="168" spans="1:6" s="3" customFormat="1" ht="15.75" x14ac:dyDescent="0.25">
      <c r="A168" s="21"/>
      <c r="B168" s="21">
        <v>92</v>
      </c>
      <c r="C168" s="21">
        <v>0</v>
      </c>
      <c r="D168" s="22" t="s">
        <v>137</v>
      </c>
      <c r="E168" s="22" t="s">
        <v>327</v>
      </c>
      <c r="F168" s="23">
        <v>76</v>
      </c>
    </row>
    <row r="169" spans="1:6" s="3" customFormat="1" ht="15.75" x14ac:dyDescent="0.25">
      <c r="A169" s="21"/>
      <c r="B169" s="21">
        <v>93</v>
      </c>
      <c r="C169" s="21"/>
      <c r="D169" s="22" t="s">
        <v>138</v>
      </c>
      <c r="E169" s="22" t="s">
        <v>328</v>
      </c>
      <c r="F169" s="23">
        <f>SUM(F170:F171)</f>
        <v>101</v>
      </c>
    </row>
    <row r="170" spans="1:6" x14ac:dyDescent="0.25">
      <c r="A170" s="10"/>
      <c r="B170" s="10"/>
      <c r="C170" s="10">
        <v>0</v>
      </c>
      <c r="D170" s="11" t="s">
        <v>138</v>
      </c>
      <c r="E170" s="11" t="s">
        <v>328</v>
      </c>
      <c r="F170" s="12">
        <v>88</v>
      </c>
    </row>
    <row r="171" spans="1:6" x14ac:dyDescent="0.25">
      <c r="A171" s="10"/>
      <c r="B171" s="10"/>
      <c r="C171" s="10">
        <v>1</v>
      </c>
      <c r="D171" s="11" t="s">
        <v>395</v>
      </c>
      <c r="E171" s="11" t="s">
        <v>330</v>
      </c>
      <c r="F171" s="12">
        <v>13</v>
      </c>
    </row>
    <row r="172" spans="1:6" s="3" customFormat="1" ht="15.75" x14ac:dyDescent="0.25">
      <c r="A172" s="21"/>
      <c r="B172" s="21">
        <v>94</v>
      </c>
      <c r="C172" s="21"/>
      <c r="D172" s="22" t="s">
        <v>139</v>
      </c>
      <c r="E172" s="22" t="s">
        <v>331</v>
      </c>
      <c r="F172" s="23">
        <f>SUM(F173:F179)</f>
        <v>183</v>
      </c>
    </row>
    <row r="173" spans="1:6" x14ac:dyDescent="0.25">
      <c r="A173" s="10"/>
      <c r="B173" s="10"/>
      <c r="C173" s="10">
        <v>0</v>
      </c>
      <c r="D173" s="11" t="s">
        <v>139</v>
      </c>
      <c r="E173" s="11" t="s">
        <v>332</v>
      </c>
      <c r="F173" s="12">
        <v>87</v>
      </c>
    </row>
    <row r="174" spans="1:6" x14ac:dyDescent="0.25">
      <c r="A174" s="10"/>
      <c r="B174" s="10"/>
      <c r="C174" s="10">
        <v>1</v>
      </c>
      <c r="D174" s="11" t="s">
        <v>553</v>
      </c>
      <c r="E174" s="11" t="s">
        <v>554</v>
      </c>
      <c r="F174" s="12">
        <v>4</v>
      </c>
    </row>
    <row r="175" spans="1:6" x14ac:dyDescent="0.25">
      <c r="A175" s="10"/>
      <c r="B175" s="10"/>
      <c r="C175" s="10">
        <v>2</v>
      </c>
      <c r="D175" s="11" t="s">
        <v>140</v>
      </c>
      <c r="E175" s="11" t="s">
        <v>515</v>
      </c>
      <c r="F175" s="12">
        <v>38</v>
      </c>
    </row>
    <row r="176" spans="1:6" x14ac:dyDescent="0.25">
      <c r="A176" s="10"/>
      <c r="B176" s="10"/>
      <c r="C176" s="10">
        <v>3</v>
      </c>
      <c r="D176" s="11" t="s">
        <v>433</v>
      </c>
      <c r="E176" s="11" t="s">
        <v>337</v>
      </c>
      <c r="F176" s="12">
        <v>17</v>
      </c>
    </row>
    <row r="177" spans="1:6" x14ac:dyDescent="0.25">
      <c r="A177" s="10"/>
      <c r="B177" s="10"/>
      <c r="C177" s="10">
        <v>4</v>
      </c>
      <c r="D177" s="11" t="s">
        <v>141</v>
      </c>
      <c r="E177" s="11" t="s">
        <v>334</v>
      </c>
      <c r="F177" s="12">
        <v>11</v>
      </c>
    </row>
    <row r="178" spans="1:6" x14ac:dyDescent="0.25">
      <c r="A178" s="10"/>
      <c r="B178" s="10"/>
      <c r="C178" s="10">
        <v>5</v>
      </c>
      <c r="D178" s="11" t="s">
        <v>142</v>
      </c>
      <c r="E178" s="11" t="s">
        <v>335</v>
      </c>
      <c r="F178" s="12">
        <v>20</v>
      </c>
    </row>
    <row r="179" spans="1:6" x14ac:dyDescent="0.25">
      <c r="A179" s="10"/>
      <c r="B179" s="10"/>
      <c r="C179" s="10">
        <v>6</v>
      </c>
      <c r="D179" s="11" t="s">
        <v>143</v>
      </c>
      <c r="E179" s="11" t="s">
        <v>336</v>
      </c>
      <c r="F179" s="12">
        <v>6</v>
      </c>
    </row>
    <row r="180" spans="1:6" s="3" customFormat="1" ht="31.5" x14ac:dyDescent="0.25">
      <c r="A180" s="21"/>
      <c r="B180" s="21">
        <v>95</v>
      </c>
      <c r="C180" s="21">
        <v>0</v>
      </c>
      <c r="D180" s="22" t="s">
        <v>144</v>
      </c>
      <c r="E180" s="22" t="s">
        <v>338</v>
      </c>
      <c r="F180" s="23">
        <v>33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18.75" x14ac:dyDescent="0.3">
      <c r="A182" s="17">
        <v>11</v>
      </c>
      <c r="B182" s="18"/>
      <c r="C182" s="18"/>
      <c r="D182" s="19" t="s">
        <v>145</v>
      </c>
      <c r="E182" s="19" t="s">
        <v>339</v>
      </c>
      <c r="F182" s="20">
        <f>SUM(F183,F184,F188,F189,F192,F195,F196)</f>
        <v>245</v>
      </c>
    </row>
    <row r="183" spans="1:6" s="3" customFormat="1" ht="15.75" x14ac:dyDescent="0.25">
      <c r="A183" s="21"/>
      <c r="B183" s="21">
        <v>101</v>
      </c>
      <c r="C183" s="21">
        <v>0</v>
      </c>
      <c r="D183" s="22" t="s">
        <v>146</v>
      </c>
      <c r="E183" s="22" t="s">
        <v>283</v>
      </c>
      <c r="F183" s="23">
        <v>4</v>
      </c>
    </row>
    <row r="184" spans="1:6" s="3" customFormat="1" ht="15.75" x14ac:dyDescent="0.25">
      <c r="A184" s="21"/>
      <c r="B184" s="21">
        <v>102</v>
      </c>
      <c r="C184" s="21">
        <v>0</v>
      </c>
      <c r="D184" s="22" t="s">
        <v>147</v>
      </c>
      <c r="E184" s="22" t="s">
        <v>340</v>
      </c>
      <c r="F184" s="23">
        <f>SUM(F185:F187)</f>
        <v>30</v>
      </c>
    </row>
    <row r="185" spans="1:6" s="3" customFormat="1" ht="15.75" x14ac:dyDescent="0.25">
      <c r="A185" s="21"/>
      <c r="B185" s="21"/>
      <c r="C185" s="10">
        <v>0</v>
      </c>
      <c r="D185" s="11" t="s">
        <v>147</v>
      </c>
      <c r="E185" s="11" t="s">
        <v>555</v>
      </c>
      <c r="F185" s="12">
        <v>8</v>
      </c>
    </row>
    <row r="186" spans="1:6" x14ac:dyDescent="0.25">
      <c r="A186" s="10"/>
      <c r="B186" s="10"/>
      <c r="C186" s="10">
        <v>1</v>
      </c>
      <c r="D186" s="11" t="s">
        <v>148</v>
      </c>
      <c r="E186" s="11" t="s">
        <v>466</v>
      </c>
      <c r="F186" s="12">
        <v>14</v>
      </c>
    </row>
    <row r="187" spans="1:6" x14ac:dyDescent="0.25">
      <c r="A187" s="10"/>
      <c r="B187" s="10"/>
      <c r="C187" s="10">
        <v>2</v>
      </c>
      <c r="D187" s="11" t="s">
        <v>149</v>
      </c>
      <c r="E187" s="11" t="s">
        <v>341</v>
      </c>
      <c r="F187" s="12">
        <v>8</v>
      </c>
    </row>
    <row r="188" spans="1:6" s="3" customFormat="1" ht="15.75" x14ac:dyDescent="0.25">
      <c r="A188" s="21"/>
      <c r="B188" s="21">
        <v>103</v>
      </c>
      <c r="C188" s="21">
        <v>0</v>
      </c>
      <c r="D188" s="22" t="s">
        <v>150</v>
      </c>
      <c r="E188" s="22" t="s">
        <v>342</v>
      </c>
      <c r="F188" s="23">
        <v>39</v>
      </c>
    </row>
    <row r="189" spans="1:6" s="3" customFormat="1" ht="15.75" x14ac:dyDescent="0.25">
      <c r="A189" s="21"/>
      <c r="B189" s="21">
        <v>104</v>
      </c>
      <c r="C189" s="21"/>
      <c r="D189" s="22" t="s">
        <v>500</v>
      </c>
      <c r="E189" s="22" t="s">
        <v>343</v>
      </c>
      <c r="F189" s="23">
        <f>SUM(F190:F191)</f>
        <v>112</v>
      </c>
    </row>
    <row r="190" spans="1:6" x14ac:dyDescent="0.25">
      <c r="A190" s="10"/>
      <c r="B190" s="10"/>
      <c r="C190" s="10">
        <v>0</v>
      </c>
      <c r="D190" s="11" t="s">
        <v>500</v>
      </c>
      <c r="E190" s="11" t="s">
        <v>343</v>
      </c>
      <c r="F190" s="12">
        <v>65</v>
      </c>
    </row>
    <row r="191" spans="1:6" x14ac:dyDescent="0.25">
      <c r="A191" s="10"/>
      <c r="B191" s="10"/>
      <c r="C191" s="10">
        <v>1</v>
      </c>
      <c r="D191" s="11" t="s">
        <v>152</v>
      </c>
      <c r="E191" s="11" t="s">
        <v>345</v>
      </c>
      <c r="F191" s="12">
        <v>47</v>
      </c>
    </row>
    <row r="192" spans="1:6" s="3" customFormat="1" ht="31.5" x14ac:dyDescent="0.25">
      <c r="A192" s="21"/>
      <c r="B192" s="21">
        <v>105</v>
      </c>
      <c r="C192" s="21"/>
      <c r="D192" s="22" t="s">
        <v>153</v>
      </c>
      <c r="E192" s="22" t="s">
        <v>346</v>
      </c>
      <c r="F192" s="23">
        <f>SUM(F193:F194)</f>
        <v>41</v>
      </c>
    </row>
    <row r="193" spans="1:6" ht="30" x14ac:dyDescent="0.25">
      <c r="A193" s="10"/>
      <c r="B193" s="10"/>
      <c r="C193" s="10">
        <v>0</v>
      </c>
      <c r="D193" s="11" t="s">
        <v>153</v>
      </c>
      <c r="E193" s="11" t="s">
        <v>346</v>
      </c>
      <c r="F193" s="12">
        <v>32</v>
      </c>
    </row>
    <row r="194" spans="1:6" x14ac:dyDescent="0.25">
      <c r="A194" s="10"/>
      <c r="B194" s="10"/>
      <c r="C194" s="10">
        <v>1</v>
      </c>
      <c r="D194" s="11" t="s">
        <v>154</v>
      </c>
      <c r="E194" s="11" t="s">
        <v>347</v>
      </c>
      <c r="F194" s="12">
        <v>9</v>
      </c>
    </row>
    <row r="195" spans="1:6" s="3" customFormat="1" ht="15.75" x14ac:dyDescent="0.25">
      <c r="A195" s="21"/>
      <c r="B195" s="21">
        <v>106</v>
      </c>
      <c r="C195" s="21">
        <v>0</v>
      </c>
      <c r="D195" s="22" t="s">
        <v>92</v>
      </c>
      <c r="E195" s="22" t="s">
        <v>348</v>
      </c>
      <c r="F195" s="23">
        <v>6</v>
      </c>
    </row>
    <row r="196" spans="1:6" s="3" customFormat="1" ht="15.75" x14ac:dyDescent="0.25">
      <c r="A196" s="21"/>
      <c r="B196" s="21">
        <v>107</v>
      </c>
      <c r="C196" s="21">
        <v>0</v>
      </c>
      <c r="D196" s="22" t="s">
        <v>155</v>
      </c>
      <c r="E196" s="22" t="s">
        <v>308</v>
      </c>
      <c r="F196" s="23">
        <v>13</v>
      </c>
    </row>
    <row r="197" spans="1:6" s="3" customFormat="1" ht="15.75" x14ac:dyDescent="0.25">
      <c r="A197" s="21"/>
      <c r="B197" s="21"/>
      <c r="C197" s="21"/>
      <c r="D197" s="22"/>
      <c r="E197" s="22"/>
      <c r="F197" s="23"/>
    </row>
    <row r="198" spans="1:6" s="6" customFormat="1" ht="37.5" x14ac:dyDescent="0.3">
      <c r="A198" s="17">
        <v>12</v>
      </c>
      <c r="B198" s="18"/>
      <c r="C198" s="18"/>
      <c r="D198" s="19" t="s">
        <v>156</v>
      </c>
      <c r="E198" s="19" t="s">
        <v>349</v>
      </c>
      <c r="F198" s="20">
        <f>SUM(F199:F201)</f>
        <v>96</v>
      </c>
    </row>
    <row r="199" spans="1:6" s="3" customFormat="1" ht="15.75" x14ac:dyDescent="0.25">
      <c r="A199" s="21"/>
      <c r="B199" s="21">
        <v>111</v>
      </c>
      <c r="C199" s="21">
        <v>0</v>
      </c>
      <c r="D199" s="22" t="s">
        <v>157</v>
      </c>
      <c r="E199" s="22" t="s">
        <v>350</v>
      </c>
      <c r="F199" s="23">
        <v>39</v>
      </c>
    </row>
    <row r="200" spans="1:6" s="3" customFormat="1" ht="15.75" x14ac:dyDescent="0.25">
      <c r="A200" s="21"/>
      <c r="B200" s="21">
        <v>112</v>
      </c>
      <c r="C200" s="21">
        <v>0</v>
      </c>
      <c r="D200" s="22" t="s">
        <v>158</v>
      </c>
      <c r="E200" s="22" t="s">
        <v>351</v>
      </c>
      <c r="F200" s="23">
        <v>47</v>
      </c>
    </row>
    <row r="201" spans="1:6" s="3" customFormat="1" ht="15.75" x14ac:dyDescent="0.25">
      <c r="A201" s="21"/>
      <c r="B201" s="21">
        <v>113</v>
      </c>
      <c r="C201" s="21">
        <v>0</v>
      </c>
      <c r="D201" s="22" t="s">
        <v>159</v>
      </c>
      <c r="E201" s="22" t="s">
        <v>352</v>
      </c>
      <c r="F201" s="23">
        <v>10</v>
      </c>
    </row>
    <row r="202" spans="1:6" s="3" customFormat="1" ht="15.75" x14ac:dyDescent="0.25">
      <c r="A202" s="21"/>
      <c r="B202" s="21"/>
      <c r="C202" s="21"/>
      <c r="D202" s="22"/>
      <c r="E202" s="22"/>
      <c r="F202" s="23"/>
    </row>
    <row r="203" spans="1:6" s="6" customFormat="1" ht="18.75" x14ac:dyDescent="0.3">
      <c r="A203" s="17">
        <v>13</v>
      </c>
      <c r="B203" s="18"/>
      <c r="C203" s="18"/>
      <c r="D203" s="19" t="s">
        <v>160</v>
      </c>
      <c r="E203" s="19" t="s">
        <v>353</v>
      </c>
      <c r="F203" s="20">
        <f>SUM(F204:F205,F206,F207,F211,F212)</f>
        <v>312</v>
      </c>
    </row>
    <row r="204" spans="1:6" s="3" customFormat="1" ht="31.5" x14ac:dyDescent="0.25">
      <c r="A204" s="21"/>
      <c r="B204" s="21">
        <v>121</v>
      </c>
      <c r="C204" s="21">
        <v>0</v>
      </c>
      <c r="D204" s="22" t="s">
        <v>161</v>
      </c>
      <c r="E204" s="22" t="s">
        <v>354</v>
      </c>
      <c r="F204" s="23">
        <v>17</v>
      </c>
    </row>
    <row r="205" spans="1:6" s="3" customFormat="1" ht="15.75" x14ac:dyDescent="0.25">
      <c r="A205" s="21"/>
      <c r="B205" s="21">
        <v>122</v>
      </c>
      <c r="C205" s="21">
        <v>0</v>
      </c>
      <c r="D205" s="22" t="s">
        <v>162</v>
      </c>
      <c r="E205" s="22" t="s">
        <v>404</v>
      </c>
      <c r="F205" s="23">
        <v>93</v>
      </c>
    </row>
    <row r="206" spans="1:6" s="3" customFormat="1" ht="15.75" x14ac:dyDescent="0.25">
      <c r="A206" s="21"/>
      <c r="B206" s="21">
        <v>123</v>
      </c>
      <c r="C206" s="21">
        <v>0</v>
      </c>
      <c r="D206" s="22" t="s">
        <v>434</v>
      </c>
      <c r="E206" s="28" t="s">
        <v>435</v>
      </c>
      <c r="F206" s="23">
        <v>55</v>
      </c>
    </row>
    <row r="207" spans="1:6" s="3" customFormat="1" ht="15.75" x14ac:dyDescent="0.25">
      <c r="A207" s="21"/>
      <c r="B207" s="21">
        <v>124</v>
      </c>
      <c r="C207" s="21">
        <v>0</v>
      </c>
      <c r="D207" s="22" t="s">
        <v>164</v>
      </c>
      <c r="E207" s="22" t="s">
        <v>356</v>
      </c>
      <c r="F207" s="23">
        <f>SUM(F208:F210)</f>
        <v>50</v>
      </c>
    </row>
    <row r="208" spans="1:6" s="3" customFormat="1" ht="15.75" x14ac:dyDescent="0.25">
      <c r="A208" s="21"/>
      <c r="B208" s="21"/>
      <c r="C208" s="10">
        <v>0</v>
      </c>
      <c r="D208" s="11" t="s">
        <v>164</v>
      </c>
      <c r="E208" s="11" t="s">
        <v>519</v>
      </c>
      <c r="F208" s="12">
        <v>36</v>
      </c>
    </row>
    <row r="209" spans="1:7" s="3" customFormat="1" ht="15.75" x14ac:dyDescent="0.25">
      <c r="A209" s="21"/>
      <c r="B209" s="21"/>
      <c r="C209" s="10">
        <v>1</v>
      </c>
      <c r="D209" s="11" t="s">
        <v>516</v>
      </c>
      <c r="E209" s="11" t="s">
        <v>520</v>
      </c>
      <c r="F209" s="12">
        <v>9</v>
      </c>
    </row>
    <row r="210" spans="1:7" s="3" customFormat="1" ht="15.75" x14ac:dyDescent="0.25">
      <c r="A210" s="21"/>
      <c r="B210" s="21"/>
      <c r="C210" s="10">
        <v>2</v>
      </c>
      <c r="D210" s="11" t="s">
        <v>518</v>
      </c>
      <c r="E210" s="11" t="s">
        <v>522</v>
      </c>
      <c r="F210" s="12">
        <v>5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45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52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21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8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13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10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56.25" x14ac:dyDescent="0.3">
      <c r="A218" s="17">
        <v>14</v>
      </c>
      <c r="B218" s="18"/>
      <c r="C218" s="18"/>
      <c r="D218" s="19" t="s">
        <v>171</v>
      </c>
      <c r="E218" s="19" t="s">
        <v>360</v>
      </c>
      <c r="F218" s="20">
        <f>SUM(F219,F220,F221,F222,F223)</f>
        <v>253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42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31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41</v>
      </c>
    </row>
    <row r="222" spans="1:7" s="3" customFormat="1" ht="15.75" x14ac:dyDescent="0.25">
      <c r="A222" s="21"/>
      <c r="B222" s="21">
        <v>134</v>
      </c>
      <c r="C222" s="21">
        <v>0</v>
      </c>
      <c r="D222" s="22" t="s">
        <v>503</v>
      </c>
      <c r="E222" s="22" t="s">
        <v>531</v>
      </c>
      <c r="F222" s="23">
        <v>65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f>SUM(F224:F225)</f>
        <v>74</v>
      </c>
    </row>
    <row r="224" spans="1:7" s="3" customFormat="1" ht="15.75" x14ac:dyDescent="0.25">
      <c r="A224" s="21"/>
      <c r="B224" s="21"/>
      <c r="C224" s="10">
        <v>1</v>
      </c>
      <c r="D224" s="11" t="s">
        <v>408</v>
      </c>
      <c r="E224" s="11" t="s">
        <v>372</v>
      </c>
      <c r="F224" s="12">
        <v>66</v>
      </c>
    </row>
    <row r="225" spans="1:6" s="3" customFormat="1" ht="15.75" x14ac:dyDescent="0.25">
      <c r="A225" s="21"/>
      <c r="B225" s="21"/>
      <c r="C225" s="10">
        <v>2</v>
      </c>
      <c r="D225" s="11" t="s">
        <v>547</v>
      </c>
      <c r="E225" s="11" t="s">
        <v>548</v>
      </c>
      <c r="F225" s="12">
        <v>8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534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166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13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119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43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44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32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206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101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53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26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16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52CD-3EC2-4607-A399-5120D0959A66}">
  <dimension ref="A1:J147"/>
  <sheetViews>
    <sheetView zoomScale="95" zoomScaleNormal="95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1560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SUM(F4,F18,F70,F133)</f>
        <v>1854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354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240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60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58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8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6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37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114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45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52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513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107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21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9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8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0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1575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2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9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8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1574</v>
      </c>
      <c r="F28" s="23">
        <v>3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27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16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45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5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13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22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4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8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10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5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SUM(F40:F42,F46)</f>
        <v>41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5</v>
      </c>
      <c r="G40"/>
      <c r="H40"/>
      <c r="I40"/>
      <c r="J40"/>
    </row>
    <row r="41" spans="1:10" s="3" customFormat="1" ht="15.75" x14ac:dyDescent="0.25">
      <c r="A41" s="21"/>
      <c r="B41" s="21">
        <v>27</v>
      </c>
      <c r="C41" s="21">
        <v>0</v>
      </c>
      <c r="D41" s="46" t="s">
        <v>1576</v>
      </c>
      <c r="E41" s="46" t="s">
        <v>1577</v>
      </c>
      <c r="F41" s="23">
        <v>7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22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1">
        <v>1</v>
      </c>
      <c r="D43" s="46" t="s">
        <v>1411</v>
      </c>
      <c r="E43" s="22" t="s">
        <v>1088</v>
      </c>
      <c r="F43" s="30">
        <v>7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783</v>
      </c>
      <c r="E44" s="68" t="s">
        <v>1427</v>
      </c>
      <c r="F44" s="30">
        <v>4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24">
        <v>3</v>
      </c>
      <c r="D45" s="68" t="s">
        <v>1415</v>
      </c>
      <c r="E45" s="68" t="s">
        <v>1416</v>
      </c>
      <c r="F45" s="30">
        <v>11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7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142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15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31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58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38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178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22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8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12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2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19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13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65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14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29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17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5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9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28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4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18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SUM(F71,F82,F88,F116,F120)</f>
        <v>746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SUM(F72,F73,F76,F77)</f>
        <v>110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4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SUM(F74:F75)</f>
        <v>30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20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10</v>
      </c>
      <c r="G75" s="3"/>
      <c r="H75" s="3"/>
      <c r="I75" s="3"/>
      <c r="J75" s="3"/>
    </row>
    <row r="76" spans="1:10" s="32" customFormat="1" ht="31.5" x14ac:dyDescent="0.25">
      <c r="A76" s="21"/>
      <c r="B76" s="21">
        <v>44</v>
      </c>
      <c r="C76" s="21">
        <v>0</v>
      </c>
      <c r="D76" s="22" t="s">
        <v>1460</v>
      </c>
      <c r="E76" s="22" t="s">
        <v>1461</v>
      </c>
      <c r="F76" s="23">
        <v>20</v>
      </c>
      <c r="G76" s="3"/>
      <c r="H76" s="3"/>
      <c r="I76" s="3"/>
      <c r="J76" s="3"/>
    </row>
    <row r="77" spans="1:10" ht="47.25" x14ac:dyDescent="0.25">
      <c r="A77" s="21"/>
      <c r="B77" s="21">
        <v>45</v>
      </c>
      <c r="C77" s="21">
        <v>0</v>
      </c>
      <c r="D77" s="22" t="s">
        <v>1463</v>
      </c>
      <c r="E77" s="22" t="s">
        <v>1462</v>
      </c>
      <c r="F77" s="23">
        <f>SUM(F78:F81)</f>
        <v>56</v>
      </c>
    </row>
    <row r="78" spans="1:10" ht="15.75" x14ac:dyDescent="0.25">
      <c r="A78" s="21"/>
      <c r="B78" s="21"/>
      <c r="C78" s="24">
        <v>1</v>
      </c>
      <c r="D78" s="68" t="s">
        <v>53</v>
      </c>
      <c r="E78" s="68" t="s">
        <v>1570</v>
      </c>
      <c r="F78" s="23">
        <v>12</v>
      </c>
    </row>
    <row r="79" spans="1:10" ht="15.75" x14ac:dyDescent="0.25">
      <c r="A79" s="21"/>
      <c r="B79" s="21"/>
      <c r="C79" s="24">
        <v>2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3</v>
      </c>
      <c r="D80" s="68" t="s">
        <v>1464</v>
      </c>
      <c r="E80" s="68" t="s">
        <v>1465</v>
      </c>
      <c r="F80" s="30">
        <v>19</v>
      </c>
    </row>
    <row r="81" spans="1:10" ht="15.75" x14ac:dyDescent="0.25">
      <c r="A81" s="21"/>
      <c r="B81" s="21"/>
      <c r="C81" s="24">
        <v>4</v>
      </c>
      <c r="D81" s="68" t="s">
        <v>1473</v>
      </c>
      <c r="E81" s="68" t="s">
        <v>1348</v>
      </c>
      <c r="F81" s="30">
        <v>9</v>
      </c>
    </row>
    <row r="82" spans="1:10" ht="17.25" x14ac:dyDescent="0.25">
      <c r="A82" s="21"/>
      <c r="B82" s="48" t="s">
        <v>1453</v>
      </c>
      <c r="C82" s="48"/>
      <c r="D82" s="50" t="s">
        <v>83</v>
      </c>
      <c r="E82" s="50" t="s">
        <v>1182</v>
      </c>
      <c r="F82" s="54">
        <f>SUM(F83:F87)</f>
        <v>124</v>
      </c>
    </row>
    <row r="83" spans="1:10" ht="31.5" x14ac:dyDescent="0.25">
      <c r="A83" s="21"/>
      <c r="B83" s="21">
        <v>46</v>
      </c>
      <c r="C83" s="21">
        <v>0</v>
      </c>
      <c r="D83" s="22" t="s">
        <v>1476</v>
      </c>
      <c r="E83" s="22" t="s">
        <v>1475</v>
      </c>
      <c r="F83" s="23">
        <v>11</v>
      </c>
    </row>
    <row r="84" spans="1:10" ht="15.75" x14ac:dyDescent="0.25">
      <c r="A84" s="21"/>
      <c r="B84" s="21">
        <v>47</v>
      </c>
      <c r="C84" s="21">
        <v>0</v>
      </c>
      <c r="D84" s="22" t="s">
        <v>1477</v>
      </c>
      <c r="E84" s="22" t="s">
        <v>1478</v>
      </c>
      <c r="F84" s="23">
        <v>24</v>
      </c>
    </row>
    <row r="85" spans="1:10" ht="32.25" customHeight="1" x14ac:dyDescent="0.25">
      <c r="A85" s="21"/>
      <c r="B85" s="21">
        <v>48</v>
      </c>
      <c r="C85" s="21">
        <v>0</v>
      </c>
      <c r="D85" s="22" t="s">
        <v>1479</v>
      </c>
      <c r="E85" s="22" t="s">
        <v>1484</v>
      </c>
      <c r="F85" s="23">
        <v>64</v>
      </c>
    </row>
    <row r="86" spans="1:10" s="3" customFormat="1" ht="31.5" x14ac:dyDescent="0.25">
      <c r="A86" s="10"/>
      <c r="B86" s="21">
        <v>49</v>
      </c>
      <c r="C86" s="21">
        <v>0</v>
      </c>
      <c r="D86" s="22" t="s">
        <v>1481</v>
      </c>
      <c r="E86" s="22" t="s">
        <v>1480</v>
      </c>
      <c r="F86" s="23">
        <v>19</v>
      </c>
    </row>
    <row r="87" spans="1:10" s="3" customFormat="1" ht="47.25" x14ac:dyDescent="0.25">
      <c r="A87" s="10"/>
      <c r="B87" s="21">
        <v>50</v>
      </c>
      <c r="C87" s="21">
        <v>0</v>
      </c>
      <c r="D87" s="22" t="s">
        <v>1483</v>
      </c>
      <c r="E87" s="22" t="s">
        <v>1482</v>
      </c>
      <c r="F87" s="23">
        <v>6</v>
      </c>
    </row>
    <row r="88" spans="1:10" s="3" customFormat="1" ht="17.25" x14ac:dyDescent="0.25">
      <c r="A88" s="10"/>
      <c r="B88" s="48" t="s">
        <v>1454</v>
      </c>
      <c r="C88" s="48"/>
      <c r="D88" s="50" t="s">
        <v>1412</v>
      </c>
      <c r="E88" s="50" t="s">
        <v>1413</v>
      </c>
      <c r="F88" s="54">
        <f>SUM(F89,F93,F97,F101,F104,F110,F114,F115)</f>
        <v>206</v>
      </c>
    </row>
    <row r="89" spans="1:10" s="3" customFormat="1" ht="15.75" x14ac:dyDescent="0.25">
      <c r="A89" s="21"/>
      <c r="B89" s="21">
        <v>51</v>
      </c>
      <c r="C89" s="21">
        <v>0</v>
      </c>
      <c r="D89" s="3" t="s">
        <v>1485</v>
      </c>
      <c r="E89" s="3" t="s">
        <v>1486</v>
      </c>
      <c r="F89" s="23">
        <f>SUM(F90:F92)</f>
        <v>13</v>
      </c>
      <c r="G89"/>
      <c r="H89"/>
      <c r="I89"/>
      <c r="J89"/>
    </row>
    <row r="90" spans="1:10" s="3" customFormat="1" ht="15.75" x14ac:dyDescent="0.25">
      <c r="A90" s="21"/>
      <c r="B90" s="21"/>
      <c r="C90" s="24">
        <v>1</v>
      </c>
      <c r="D90" s="8" t="s">
        <v>1487</v>
      </c>
      <c r="E90" s="8" t="s">
        <v>957</v>
      </c>
      <c r="F90" s="30">
        <v>3</v>
      </c>
      <c r="G90"/>
      <c r="H90"/>
      <c r="I90"/>
      <c r="J90"/>
    </row>
    <row r="91" spans="1:10" s="3" customFormat="1" ht="15.75" x14ac:dyDescent="0.25">
      <c r="A91" s="21"/>
      <c r="B91" s="21"/>
      <c r="C91" s="24">
        <v>2</v>
      </c>
      <c r="D91" s="8" t="s">
        <v>317</v>
      </c>
      <c r="E91" s="8" t="s">
        <v>318</v>
      </c>
      <c r="F91" s="30">
        <v>2</v>
      </c>
      <c r="G91"/>
      <c r="H91"/>
      <c r="I91"/>
      <c r="J91"/>
    </row>
    <row r="92" spans="1:10" s="3" customFormat="1" ht="15.75" x14ac:dyDescent="0.25">
      <c r="A92" s="21"/>
      <c r="B92" s="21"/>
      <c r="C92" s="24">
        <v>3</v>
      </c>
      <c r="D92" s="8" t="s">
        <v>124</v>
      </c>
      <c r="E92" s="8" t="s">
        <v>124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>
        <v>52</v>
      </c>
      <c r="C93" s="21">
        <v>0</v>
      </c>
      <c r="D93" s="22" t="s">
        <v>104</v>
      </c>
      <c r="E93" s="22" t="s">
        <v>1488</v>
      </c>
      <c r="F93" s="23">
        <f>SUM(F94:F96)</f>
        <v>18</v>
      </c>
      <c r="G93"/>
      <c r="H93"/>
      <c r="I93"/>
      <c r="J93"/>
    </row>
    <row r="94" spans="1:10" s="3" customFormat="1" ht="15.75" x14ac:dyDescent="0.25">
      <c r="A94" s="21"/>
      <c r="B94" s="21"/>
      <c r="C94" s="24">
        <v>1</v>
      </c>
      <c r="D94" s="68" t="s">
        <v>1492</v>
      </c>
      <c r="E94" s="68" t="s">
        <v>1491</v>
      </c>
      <c r="F94" s="30">
        <v>1</v>
      </c>
      <c r="G94"/>
      <c r="H94"/>
      <c r="I94"/>
      <c r="J94"/>
    </row>
    <row r="95" spans="1:10" s="3" customFormat="1" ht="15.75" x14ac:dyDescent="0.25">
      <c r="A95" s="21"/>
      <c r="B95" s="21"/>
      <c r="C95" s="24">
        <v>2</v>
      </c>
      <c r="D95" s="68" t="s">
        <v>1571</v>
      </c>
      <c r="E95" s="68" t="s">
        <v>1572</v>
      </c>
      <c r="F95" s="30">
        <v>8</v>
      </c>
      <c r="G95"/>
      <c r="H95"/>
      <c r="I95"/>
      <c r="J95"/>
    </row>
    <row r="96" spans="1:10" s="3" customFormat="1" ht="15.75" x14ac:dyDescent="0.25">
      <c r="A96" s="21"/>
      <c r="B96" s="21"/>
      <c r="C96" s="24">
        <v>3</v>
      </c>
      <c r="D96" s="68" t="s">
        <v>1490</v>
      </c>
      <c r="E96" s="68" t="s">
        <v>1489</v>
      </c>
      <c r="F96" s="30">
        <v>9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SUM(F98:F100)</f>
        <v>33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11</v>
      </c>
    </row>
    <row r="99" spans="1:10" s="3" customFormat="1" ht="30" x14ac:dyDescent="0.25">
      <c r="A99" s="21"/>
      <c r="B99" s="21"/>
      <c r="C99" s="24">
        <v>2</v>
      </c>
      <c r="D99" s="68" t="s">
        <v>1565</v>
      </c>
      <c r="E99" s="68" t="s">
        <v>1564</v>
      </c>
      <c r="F99" s="30">
        <v>17</v>
      </c>
    </row>
    <row r="100" spans="1:10" s="3" customFormat="1" ht="15.75" x14ac:dyDescent="0.25">
      <c r="A100" s="21"/>
      <c r="B100" s="21"/>
      <c r="C100" s="24">
        <v>3</v>
      </c>
      <c r="D100" s="68" t="s">
        <v>1473</v>
      </c>
      <c r="E100" s="68" t="s">
        <v>1348</v>
      </c>
      <c r="F100" s="30">
        <v>5</v>
      </c>
    </row>
    <row r="101" spans="1:10" s="3" customFormat="1" ht="15.75" x14ac:dyDescent="0.25">
      <c r="A101" s="21"/>
      <c r="B101" s="21">
        <v>54</v>
      </c>
      <c r="C101" s="21">
        <v>0</v>
      </c>
      <c r="D101" s="22" t="s">
        <v>1499</v>
      </c>
      <c r="E101" s="22" t="s">
        <v>1500</v>
      </c>
      <c r="F101" s="23">
        <f>SUM(F102:F103)</f>
        <v>30</v>
      </c>
    </row>
    <row r="102" spans="1:10" s="3" customFormat="1" ht="15.75" x14ac:dyDescent="0.25">
      <c r="A102" s="21"/>
      <c r="B102" s="21"/>
      <c r="C102" s="24">
        <v>1</v>
      </c>
      <c r="D102" s="68" t="s">
        <v>863</v>
      </c>
      <c r="E102" s="68" t="s">
        <v>864</v>
      </c>
      <c r="F102" s="30">
        <v>12</v>
      </c>
    </row>
    <row r="103" spans="1:10" s="3" customFormat="1" ht="15.75" x14ac:dyDescent="0.25">
      <c r="A103" s="21"/>
      <c r="B103" s="21"/>
      <c r="C103" s="24">
        <v>2</v>
      </c>
      <c r="D103" s="68" t="s">
        <v>1497</v>
      </c>
      <c r="E103" s="68" t="s">
        <v>1502</v>
      </c>
      <c r="F103" s="30">
        <v>18</v>
      </c>
    </row>
    <row r="104" spans="1:10" s="3" customFormat="1" ht="15.75" x14ac:dyDescent="0.25">
      <c r="A104" s="21"/>
      <c r="B104" s="21">
        <v>55</v>
      </c>
      <c r="C104" s="21">
        <v>0</v>
      </c>
      <c r="D104" s="22" t="s">
        <v>1505</v>
      </c>
      <c r="E104" s="22" t="s">
        <v>1506</v>
      </c>
      <c r="F104" s="23">
        <f>SUM(F105:F109)</f>
        <v>82</v>
      </c>
    </row>
    <row r="105" spans="1:10" s="3" customFormat="1" ht="30" x14ac:dyDescent="0.25">
      <c r="A105" s="21"/>
      <c r="B105" s="21"/>
      <c r="C105" s="24">
        <v>1</v>
      </c>
      <c r="D105" s="68" t="s">
        <v>1507</v>
      </c>
      <c r="E105" s="68" t="s">
        <v>1508</v>
      </c>
      <c r="F105" s="30">
        <v>39</v>
      </c>
    </row>
    <row r="106" spans="1:10" s="3" customFormat="1" ht="30" x14ac:dyDescent="0.25">
      <c r="A106" s="21"/>
      <c r="B106" s="21"/>
      <c r="C106" s="24">
        <v>2</v>
      </c>
      <c r="D106" s="68" t="s">
        <v>1510</v>
      </c>
      <c r="E106" s="68" t="s">
        <v>1509</v>
      </c>
      <c r="F106" s="30">
        <v>28</v>
      </c>
    </row>
    <row r="107" spans="1:10" s="3" customFormat="1" ht="15.75" x14ac:dyDescent="0.25">
      <c r="A107" s="21"/>
      <c r="B107" s="21"/>
      <c r="C107" s="24">
        <v>3</v>
      </c>
      <c r="D107" s="68" t="s">
        <v>1497</v>
      </c>
      <c r="E107" s="68" t="s">
        <v>1568</v>
      </c>
      <c r="F107" s="30">
        <v>2</v>
      </c>
    </row>
    <row r="108" spans="1:10" s="3" customFormat="1" ht="15.75" x14ac:dyDescent="0.25">
      <c r="A108" s="21"/>
      <c r="B108" s="21"/>
      <c r="C108" s="24">
        <v>4</v>
      </c>
      <c r="D108" s="68" t="s">
        <v>1569</v>
      </c>
      <c r="E108" s="68" t="s">
        <v>864</v>
      </c>
      <c r="F108" s="30">
        <v>1</v>
      </c>
    </row>
    <row r="109" spans="1:10" s="3" customFormat="1" ht="21.75" customHeight="1" x14ac:dyDescent="0.25">
      <c r="A109" s="21"/>
      <c r="B109" s="21"/>
      <c r="C109" s="24">
        <v>5</v>
      </c>
      <c r="D109" s="68" t="s">
        <v>1512</v>
      </c>
      <c r="E109" s="70" t="s">
        <v>1511</v>
      </c>
      <c r="F109" s="30">
        <v>12</v>
      </c>
    </row>
    <row r="110" spans="1:10" s="3" customFormat="1" ht="15.75" x14ac:dyDescent="0.25">
      <c r="A110" s="21"/>
      <c r="B110" s="21">
        <v>56</v>
      </c>
      <c r="C110" s="21">
        <v>0</v>
      </c>
      <c r="D110" s="22" t="s">
        <v>1566</v>
      </c>
      <c r="E110" s="22" t="s">
        <v>1513</v>
      </c>
      <c r="F110" s="23">
        <f>SUM(F111:F113)</f>
        <v>20</v>
      </c>
      <c r="G110"/>
      <c r="H110"/>
      <c r="I110"/>
      <c r="J110"/>
    </row>
    <row r="111" spans="1:10" s="3" customFormat="1" ht="15.75" x14ac:dyDescent="0.25">
      <c r="A111" s="21"/>
      <c r="B111" s="21"/>
      <c r="C111" s="24">
        <v>1</v>
      </c>
      <c r="D111" s="68" t="s">
        <v>863</v>
      </c>
      <c r="E111" s="68" t="s">
        <v>864</v>
      </c>
      <c r="F111" s="30">
        <v>11</v>
      </c>
      <c r="G111"/>
      <c r="H111"/>
      <c r="I111"/>
      <c r="J111"/>
    </row>
    <row r="112" spans="1:10" s="3" customFormat="1" ht="15.75" x14ac:dyDescent="0.25">
      <c r="A112" s="21"/>
      <c r="B112" s="21"/>
      <c r="C112" s="24">
        <v>2</v>
      </c>
      <c r="D112" s="68" t="s">
        <v>1497</v>
      </c>
      <c r="E112" s="68" t="s">
        <v>1502</v>
      </c>
      <c r="F112" s="30">
        <v>2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3</v>
      </c>
      <c r="D113" s="68" t="s">
        <v>1515</v>
      </c>
      <c r="E113" s="68" t="s">
        <v>323</v>
      </c>
      <c r="F113" s="30">
        <v>7</v>
      </c>
      <c r="G113"/>
      <c r="H113"/>
      <c r="I113"/>
      <c r="J113"/>
    </row>
    <row r="114" spans="1:10" s="3" customFormat="1" ht="31.5" x14ac:dyDescent="0.25">
      <c r="A114" s="21"/>
      <c r="B114" s="21">
        <v>57</v>
      </c>
      <c r="C114" s="21">
        <v>0</v>
      </c>
      <c r="D114" s="22" t="s">
        <v>1516</v>
      </c>
      <c r="E114" s="22" t="s">
        <v>1517</v>
      </c>
      <c r="F114" s="23">
        <v>7</v>
      </c>
    </row>
    <row r="115" spans="1:10" ht="31.5" x14ac:dyDescent="0.25">
      <c r="A115" s="21"/>
      <c r="B115" s="21">
        <v>58</v>
      </c>
      <c r="C115" s="21">
        <v>0</v>
      </c>
      <c r="D115" s="22" t="s">
        <v>1518</v>
      </c>
      <c r="E115" s="22" t="s">
        <v>1519</v>
      </c>
      <c r="F115" s="23">
        <v>3</v>
      </c>
    </row>
    <row r="116" spans="1:10" ht="17.25" x14ac:dyDescent="0.25">
      <c r="A116" s="21"/>
      <c r="B116" s="48" t="s">
        <v>1455</v>
      </c>
      <c r="C116" s="48"/>
      <c r="D116" s="50" t="s">
        <v>1456</v>
      </c>
      <c r="E116" s="50" t="s">
        <v>1457</v>
      </c>
      <c r="F116" s="54">
        <f>SUM(F117:F119)</f>
        <v>153</v>
      </c>
    </row>
    <row r="117" spans="1:10" ht="15.75" x14ac:dyDescent="0.25">
      <c r="A117" s="21"/>
      <c r="B117" s="21">
        <v>59</v>
      </c>
      <c r="C117" s="21">
        <v>0</v>
      </c>
      <c r="D117" s="22" t="s">
        <v>137</v>
      </c>
      <c r="E117" s="22" t="s">
        <v>327</v>
      </c>
      <c r="F117" s="23">
        <v>92</v>
      </c>
    </row>
    <row r="118" spans="1:10" ht="31.5" x14ac:dyDescent="0.25">
      <c r="A118" s="21"/>
      <c r="B118" s="21">
        <v>60</v>
      </c>
      <c r="C118" s="21">
        <v>0</v>
      </c>
      <c r="D118" s="22" t="s">
        <v>1520</v>
      </c>
      <c r="E118" s="22" t="s">
        <v>1521</v>
      </c>
      <c r="F118" s="23">
        <v>12</v>
      </c>
    </row>
    <row r="119" spans="1:10" ht="15.75" x14ac:dyDescent="0.25">
      <c r="A119" s="21"/>
      <c r="B119" s="21">
        <v>61</v>
      </c>
      <c r="C119" s="21">
        <v>0</v>
      </c>
      <c r="D119" s="22" t="s">
        <v>1523</v>
      </c>
      <c r="E119" s="22" t="s">
        <v>1522</v>
      </c>
      <c r="F119" s="23">
        <v>49</v>
      </c>
    </row>
    <row r="120" spans="1:10" ht="17.25" x14ac:dyDescent="0.25">
      <c r="A120" s="21"/>
      <c r="B120" s="48" t="s">
        <v>1458</v>
      </c>
      <c r="C120" s="48"/>
      <c r="D120" s="50" t="s">
        <v>145</v>
      </c>
      <c r="E120" s="50" t="s">
        <v>1459</v>
      </c>
      <c r="F120" s="54">
        <f>SUM(F121,F122,F123,F129,F130)</f>
        <v>153</v>
      </c>
    </row>
    <row r="121" spans="1:10" ht="47.25" x14ac:dyDescent="0.25">
      <c r="A121" s="21"/>
      <c r="B121" s="21">
        <v>62</v>
      </c>
      <c r="C121" s="21">
        <v>0</v>
      </c>
      <c r="D121" s="22" t="s">
        <v>1525</v>
      </c>
      <c r="E121" s="22" t="s">
        <v>1524</v>
      </c>
      <c r="F121" s="23">
        <v>3</v>
      </c>
    </row>
    <row r="122" spans="1:10" ht="47.25" x14ac:dyDescent="0.25">
      <c r="A122" s="21"/>
      <c r="B122" s="21">
        <v>63</v>
      </c>
      <c r="C122" s="21">
        <v>0</v>
      </c>
      <c r="D122" s="22" t="s">
        <v>1527</v>
      </c>
      <c r="E122" s="22" t="s">
        <v>1526</v>
      </c>
      <c r="F122" s="23">
        <v>8</v>
      </c>
    </row>
    <row r="123" spans="1:10" ht="15.75" x14ac:dyDescent="0.25">
      <c r="A123" s="21"/>
      <c r="B123" s="21">
        <v>64</v>
      </c>
      <c r="C123" s="21">
        <v>0</v>
      </c>
      <c r="D123" s="22" t="s">
        <v>1529</v>
      </c>
      <c r="E123" s="22" t="s">
        <v>1573</v>
      </c>
      <c r="F123" s="23">
        <f>SUM(F124:F128)</f>
        <v>127</v>
      </c>
    </row>
    <row r="124" spans="1:10" ht="15.75" x14ac:dyDescent="0.25">
      <c r="A124" s="21"/>
      <c r="B124" s="21"/>
      <c r="C124" s="24">
        <v>1</v>
      </c>
      <c r="D124" s="68" t="s">
        <v>1384</v>
      </c>
      <c r="E124" s="68" t="s">
        <v>1383</v>
      </c>
      <c r="F124" s="30">
        <v>87</v>
      </c>
    </row>
    <row r="125" spans="1:10" ht="15.75" x14ac:dyDescent="0.25">
      <c r="A125" s="21"/>
      <c r="B125" s="21"/>
      <c r="C125" s="24">
        <v>2</v>
      </c>
      <c r="D125" s="68" t="s">
        <v>1530</v>
      </c>
      <c r="E125" s="68" t="s">
        <v>1531</v>
      </c>
      <c r="F125" s="30">
        <v>19</v>
      </c>
    </row>
    <row r="126" spans="1:10" ht="15.75" x14ac:dyDescent="0.25">
      <c r="A126" s="21"/>
      <c r="B126" s="21"/>
      <c r="C126" s="24">
        <v>3</v>
      </c>
      <c r="D126" s="68" t="s">
        <v>167</v>
      </c>
      <c r="E126" s="68" t="s">
        <v>1013</v>
      </c>
      <c r="F126" s="30">
        <v>3</v>
      </c>
    </row>
    <row r="127" spans="1:10" ht="15.75" x14ac:dyDescent="0.25">
      <c r="A127" s="21"/>
      <c r="B127" s="21"/>
      <c r="C127" s="24">
        <v>4</v>
      </c>
      <c r="D127" s="68" t="s">
        <v>1532</v>
      </c>
      <c r="E127" s="68" t="s">
        <v>1533</v>
      </c>
      <c r="F127" s="30">
        <v>5</v>
      </c>
    </row>
    <row r="128" spans="1:10" ht="15.75" x14ac:dyDescent="0.25">
      <c r="A128" s="21"/>
      <c r="B128" s="21"/>
      <c r="C128" s="24">
        <v>5</v>
      </c>
      <c r="D128" s="68" t="s">
        <v>1473</v>
      </c>
      <c r="E128" s="68" t="s">
        <v>1348</v>
      </c>
      <c r="F128" s="30">
        <v>13</v>
      </c>
    </row>
    <row r="129" spans="1:6" ht="31.5" x14ac:dyDescent="0.25">
      <c r="A129" s="21"/>
      <c r="B129" s="21">
        <v>65</v>
      </c>
      <c r="C129" s="21">
        <v>0</v>
      </c>
      <c r="D129" s="22" t="s">
        <v>1534</v>
      </c>
      <c r="E129" s="22" t="s">
        <v>1535</v>
      </c>
      <c r="F129" s="23">
        <v>13</v>
      </c>
    </row>
    <row r="130" spans="1:6" ht="78.75" x14ac:dyDescent="0.25">
      <c r="A130" s="21"/>
      <c r="B130" s="21">
        <v>66</v>
      </c>
      <c r="C130" s="21">
        <v>0</v>
      </c>
      <c r="D130" s="22" t="s">
        <v>1537</v>
      </c>
      <c r="E130" s="22" t="s">
        <v>1536</v>
      </c>
      <c r="F130" s="23">
        <v>2</v>
      </c>
    </row>
    <row r="131" spans="1:6" x14ac:dyDescent="0.25">
      <c r="A131" s="10"/>
    </row>
    <row r="132" spans="1:6" s="29" customFormat="1" ht="15.75" x14ac:dyDescent="0.25">
      <c r="A132" s="10"/>
      <c r="B132" s="1"/>
      <c r="C132" s="1"/>
      <c r="D132" s="7"/>
      <c r="E132" s="7"/>
      <c r="F132"/>
    </row>
    <row r="133" spans="1:6" ht="37.5" x14ac:dyDescent="0.25">
      <c r="A133" s="17">
        <v>4</v>
      </c>
      <c r="B133" s="17"/>
      <c r="C133" s="17"/>
      <c r="D133" s="19" t="s">
        <v>1538</v>
      </c>
      <c r="E133" s="19" t="s">
        <v>1539</v>
      </c>
      <c r="F133" s="20">
        <f>SUM(F134:F142)</f>
        <v>241</v>
      </c>
    </row>
    <row r="134" spans="1:6" s="29" customFormat="1" ht="30.75" x14ac:dyDescent="0.25">
      <c r="A134" s="17"/>
      <c r="B134" s="21">
        <v>67</v>
      </c>
      <c r="C134" s="21">
        <v>0</v>
      </c>
      <c r="D134" s="22" t="s">
        <v>1541</v>
      </c>
      <c r="E134" s="22" t="s">
        <v>1540</v>
      </c>
      <c r="F134" s="23">
        <v>32</v>
      </c>
    </row>
    <row r="135" spans="1:6" s="3" customFormat="1" ht="18.75" x14ac:dyDescent="0.25">
      <c r="A135" s="17"/>
      <c r="B135" s="21">
        <v>68</v>
      </c>
      <c r="C135" s="21">
        <v>0</v>
      </c>
      <c r="D135" s="45" t="s">
        <v>1542</v>
      </c>
      <c r="E135" s="22" t="s">
        <v>1543</v>
      </c>
      <c r="F135" s="23">
        <v>4</v>
      </c>
    </row>
    <row r="136" spans="1:6" s="3" customFormat="1" ht="30.75" x14ac:dyDescent="0.25">
      <c r="A136" s="25"/>
      <c r="B136" s="21">
        <v>69</v>
      </c>
      <c r="C136" s="21">
        <v>0</v>
      </c>
      <c r="D136" s="22" t="s">
        <v>1545</v>
      </c>
      <c r="E136" s="22" t="s">
        <v>1544</v>
      </c>
      <c r="F136" s="23">
        <v>27</v>
      </c>
    </row>
    <row r="137" spans="1:6" ht="15.75" x14ac:dyDescent="0.25">
      <c r="A137" s="25"/>
      <c r="B137" s="21">
        <v>70</v>
      </c>
      <c r="C137" s="21">
        <v>0</v>
      </c>
      <c r="D137" s="22" t="s">
        <v>1218</v>
      </c>
      <c r="E137" s="22" t="s">
        <v>1546</v>
      </c>
      <c r="F137" s="23">
        <v>18</v>
      </c>
    </row>
    <row r="138" spans="1:6" ht="31.5" x14ac:dyDescent="0.25">
      <c r="A138" s="25"/>
      <c r="B138" s="21">
        <v>71</v>
      </c>
      <c r="C138" s="21">
        <v>0</v>
      </c>
      <c r="D138" s="22" t="s">
        <v>1548</v>
      </c>
      <c r="E138" s="22" t="s">
        <v>1547</v>
      </c>
      <c r="F138" s="23">
        <v>11</v>
      </c>
    </row>
    <row r="139" spans="1:6" ht="15.75" x14ac:dyDescent="0.25">
      <c r="A139" s="25"/>
      <c r="B139" s="21">
        <v>72</v>
      </c>
      <c r="C139" s="21">
        <v>0</v>
      </c>
      <c r="D139" s="22" t="s">
        <v>1550</v>
      </c>
      <c r="E139" s="22" t="s">
        <v>1549</v>
      </c>
      <c r="F139" s="23">
        <v>9</v>
      </c>
    </row>
    <row r="140" spans="1:6" ht="15.75" x14ac:dyDescent="0.25">
      <c r="A140" s="25"/>
      <c r="B140" s="21">
        <v>73</v>
      </c>
      <c r="C140" s="21">
        <v>0</v>
      </c>
      <c r="D140" s="22" t="s">
        <v>1551</v>
      </c>
      <c r="E140" s="22" t="s">
        <v>1552</v>
      </c>
      <c r="F140" s="23">
        <v>3</v>
      </c>
    </row>
    <row r="141" spans="1:6" ht="15.75" x14ac:dyDescent="0.25">
      <c r="A141" s="25"/>
      <c r="B141" s="21">
        <v>74</v>
      </c>
      <c r="C141" s="21">
        <v>0</v>
      </c>
      <c r="D141" s="22" t="s">
        <v>1246</v>
      </c>
      <c r="E141" s="22" t="s">
        <v>1553</v>
      </c>
      <c r="F141" s="23">
        <v>15</v>
      </c>
    </row>
    <row r="142" spans="1:6" s="4" customFormat="1" ht="18.75" x14ac:dyDescent="0.3">
      <c r="A142" s="1"/>
      <c r="B142" s="34">
        <v>75</v>
      </c>
      <c r="C142" s="34">
        <v>0</v>
      </c>
      <c r="D142" s="35" t="s">
        <v>1554</v>
      </c>
      <c r="E142" s="35" t="s">
        <v>1555</v>
      </c>
      <c r="F142" s="3">
        <f>SUM(F143:F146)</f>
        <v>122</v>
      </c>
    </row>
    <row r="143" spans="1:6" s="23" customFormat="1" ht="29.25" x14ac:dyDescent="0.3">
      <c r="A143" s="36"/>
      <c r="B143" s="1"/>
      <c r="C143" s="24">
        <v>1</v>
      </c>
      <c r="D143" s="68" t="s">
        <v>1541</v>
      </c>
      <c r="E143" s="71" t="s">
        <v>1556</v>
      </c>
      <c r="F143" s="8">
        <v>12</v>
      </c>
    </row>
    <row r="144" spans="1:6" s="23" customFormat="1" ht="15.75" x14ac:dyDescent="0.25">
      <c r="A144" s="21"/>
      <c r="B144" s="1"/>
      <c r="C144" s="24">
        <v>2</v>
      </c>
      <c r="D144" s="71" t="s">
        <v>1557</v>
      </c>
      <c r="E144" s="71" t="s">
        <v>1558</v>
      </c>
      <c r="F144" s="8">
        <v>23</v>
      </c>
    </row>
    <row r="145" spans="1:6" s="23" customFormat="1" ht="15.75" x14ac:dyDescent="0.25">
      <c r="A145" s="21"/>
      <c r="B145" s="1"/>
      <c r="C145" s="24">
        <v>3</v>
      </c>
      <c r="D145" s="71" t="s">
        <v>1559</v>
      </c>
      <c r="E145" s="71" t="s">
        <v>989</v>
      </c>
      <c r="F145" s="8">
        <v>61</v>
      </c>
    </row>
    <row r="146" spans="1:6" s="23" customFormat="1" ht="15.75" x14ac:dyDescent="0.25">
      <c r="A146" s="21"/>
      <c r="B146" s="1"/>
      <c r="C146" s="24">
        <v>4</v>
      </c>
      <c r="D146" s="71" t="s">
        <v>1038</v>
      </c>
      <c r="E146" s="71" t="s">
        <v>1033</v>
      </c>
      <c r="F146" s="8">
        <v>26</v>
      </c>
    </row>
    <row r="147" spans="1:6" ht="15.75" x14ac:dyDescent="0.25">
      <c r="A147" s="21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25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507</v>
      </c>
      <c r="B1" s="10"/>
      <c r="C1" s="10"/>
      <c r="D1" s="11"/>
      <c r="E1" s="11" t="s">
        <v>532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SUM(F4,F23,F49,F62,F74,F80,F95,F113,F131,F152,F167,F182,F187,F203,F212)</f>
        <v>6069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SUM(F5,F8,F9,F13,F14,F15,F16,F17)</f>
        <v>841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SUM(F6:F7)</f>
        <v>228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189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39</v>
      </c>
    </row>
    <row r="8" spans="1:8" s="3" customFormat="1" ht="15.75" x14ac:dyDescent="0.25">
      <c r="A8" s="21"/>
      <c r="B8" s="21">
        <v>2</v>
      </c>
      <c r="C8" s="21">
        <v>0</v>
      </c>
      <c r="D8" s="22" t="s">
        <v>9</v>
      </c>
      <c r="E8" s="22" t="s">
        <v>206</v>
      </c>
      <c r="F8" s="23">
        <v>72</v>
      </c>
    </row>
    <row r="9" spans="1:8" s="3" customFormat="1" ht="15.75" x14ac:dyDescent="0.25">
      <c r="A9" s="21"/>
      <c r="B9" s="21">
        <v>3</v>
      </c>
      <c r="C9" s="21"/>
      <c r="D9" s="22" t="s">
        <v>10</v>
      </c>
      <c r="E9" s="22" t="s">
        <v>207</v>
      </c>
      <c r="F9" s="23">
        <f>SUM(F10:F12)</f>
        <v>61</v>
      </c>
    </row>
    <row r="10" spans="1:8" x14ac:dyDescent="0.25">
      <c r="A10" s="10"/>
      <c r="B10" s="10"/>
      <c r="C10" s="10">
        <v>0</v>
      </c>
      <c r="D10" s="11" t="s">
        <v>10</v>
      </c>
      <c r="E10" s="11" t="s">
        <v>207</v>
      </c>
      <c r="F10" s="12">
        <v>59</v>
      </c>
    </row>
    <row r="11" spans="1:8" x14ac:dyDescent="0.25">
      <c r="A11" s="10"/>
      <c r="B11" s="10"/>
      <c r="C11" s="10">
        <v>1</v>
      </c>
      <c r="D11" s="11" t="s">
        <v>12</v>
      </c>
      <c r="E11" s="11" t="s">
        <v>215</v>
      </c>
      <c r="F11" s="12">
        <v>1</v>
      </c>
    </row>
    <row r="12" spans="1:8" x14ac:dyDescent="0.25">
      <c r="A12" s="10"/>
      <c r="B12" s="10"/>
      <c r="C12" s="10">
        <v>2</v>
      </c>
      <c r="D12" s="11" t="s">
        <v>11</v>
      </c>
      <c r="E12" s="11" t="s">
        <v>216</v>
      </c>
      <c r="F12" s="12">
        <v>1</v>
      </c>
    </row>
    <row r="13" spans="1:8" s="3" customFormat="1" ht="15.75" x14ac:dyDescent="0.25">
      <c r="A13" s="21"/>
      <c r="B13" s="21">
        <v>4</v>
      </c>
      <c r="C13" s="21">
        <v>0</v>
      </c>
      <c r="D13" s="22" t="s">
        <v>329</v>
      </c>
      <c r="E13" s="22" t="s">
        <v>208</v>
      </c>
      <c r="F13" s="23">
        <v>213</v>
      </c>
    </row>
    <row r="14" spans="1:8" s="3" customFormat="1" ht="15.75" x14ac:dyDescent="0.25">
      <c r="A14" s="21"/>
      <c r="B14" s="21">
        <v>5</v>
      </c>
      <c r="C14" s="21">
        <v>0</v>
      </c>
      <c r="D14" s="22" t="s">
        <v>214</v>
      </c>
      <c r="E14" s="22" t="s">
        <v>436</v>
      </c>
      <c r="F14" s="23">
        <v>25</v>
      </c>
    </row>
    <row r="15" spans="1:8" s="3" customFormat="1" ht="15.75" x14ac:dyDescent="0.25">
      <c r="A15" s="21"/>
      <c r="B15" s="21">
        <v>6</v>
      </c>
      <c r="C15" s="21">
        <v>0</v>
      </c>
      <c r="D15" s="22" t="s">
        <v>415</v>
      </c>
      <c r="E15" s="22" t="s">
        <v>210</v>
      </c>
      <c r="F15" s="23">
        <v>53</v>
      </c>
    </row>
    <row r="16" spans="1:8" s="3" customFormat="1" ht="15.75" x14ac:dyDescent="0.25">
      <c r="A16" s="21"/>
      <c r="B16" s="21">
        <v>7</v>
      </c>
      <c r="C16" s="21">
        <v>0</v>
      </c>
      <c r="D16" s="22" t="s">
        <v>13</v>
      </c>
      <c r="E16" s="22" t="s">
        <v>211</v>
      </c>
      <c r="F16" s="23">
        <v>110</v>
      </c>
    </row>
    <row r="17" spans="1:6" s="3" customFormat="1" ht="31.5" x14ac:dyDescent="0.25">
      <c r="A17" s="21"/>
      <c r="B17" s="21">
        <v>8</v>
      </c>
      <c r="C17" s="21">
        <v>0</v>
      </c>
      <c r="D17" s="22" t="s">
        <v>14</v>
      </c>
      <c r="E17" s="22" t="s">
        <v>212</v>
      </c>
      <c r="F17" s="23">
        <f>SUM(F18:F21)</f>
        <v>79</v>
      </c>
    </row>
    <row r="18" spans="1:6" x14ac:dyDescent="0.25">
      <c r="A18" s="10"/>
      <c r="B18" s="10"/>
      <c r="C18" s="10">
        <v>1</v>
      </c>
      <c r="D18" s="11" t="s">
        <v>15</v>
      </c>
      <c r="E18" s="11" t="s">
        <v>212</v>
      </c>
      <c r="F18" s="12">
        <v>16</v>
      </c>
    </row>
    <row r="19" spans="1:6" x14ac:dyDescent="0.25">
      <c r="A19" s="10"/>
      <c r="B19" s="10"/>
      <c r="C19" s="10">
        <v>2</v>
      </c>
      <c r="D19" s="11" t="s">
        <v>16</v>
      </c>
      <c r="E19" s="11" t="s">
        <v>217</v>
      </c>
      <c r="F19" s="12">
        <v>26</v>
      </c>
    </row>
    <row r="20" spans="1:6" ht="30" x14ac:dyDescent="0.25">
      <c r="A20" s="10"/>
      <c r="B20" s="10"/>
      <c r="C20" s="10">
        <v>3</v>
      </c>
      <c r="D20" s="11" t="s">
        <v>17</v>
      </c>
      <c r="E20" s="11" t="s">
        <v>458</v>
      </c>
      <c r="F20" s="12">
        <v>17</v>
      </c>
    </row>
    <row r="21" spans="1:6" x14ac:dyDescent="0.25">
      <c r="A21" s="10"/>
      <c r="B21" s="10"/>
      <c r="C21" s="10">
        <v>4</v>
      </c>
      <c r="D21" s="11" t="s">
        <v>18</v>
      </c>
      <c r="E21" s="11" t="s">
        <v>213</v>
      </c>
      <c r="F21" s="12">
        <v>20</v>
      </c>
    </row>
    <row r="22" spans="1:6" x14ac:dyDescent="0.25">
      <c r="A22" s="10"/>
      <c r="B22" s="10"/>
      <c r="C22" s="10"/>
      <c r="D22" s="11"/>
      <c r="E22" s="11"/>
      <c r="F22" s="12"/>
    </row>
    <row r="23" spans="1:6" s="6" customFormat="1" ht="37.5" x14ac:dyDescent="0.3">
      <c r="A23" s="17">
        <v>2</v>
      </c>
      <c r="B23" s="18"/>
      <c r="C23" s="18"/>
      <c r="D23" s="19" t="s">
        <v>19</v>
      </c>
      <c r="E23" s="19" t="s">
        <v>218</v>
      </c>
      <c r="F23" s="20">
        <f>SUM(F24,F25,F26,F27,F28,F29,F33,F39,F44)</f>
        <v>606</v>
      </c>
    </row>
    <row r="24" spans="1:6" s="3" customFormat="1" ht="15.75" x14ac:dyDescent="0.25">
      <c r="A24" s="21"/>
      <c r="B24" s="21">
        <v>11</v>
      </c>
      <c r="C24" s="21">
        <v>0</v>
      </c>
      <c r="D24" s="22" t="s">
        <v>196</v>
      </c>
      <c r="E24" s="22" t="s">
        <v>219</v>
      </c>
      <c r="F24" s="23">
        <v>69</v>
      </c>
    </row>
    <row r="25" spans="1:6" s="3" customFormat="1" ht="15.75" x14ac:dyDescent="0.25">
      <c r="A25" s="21"/>
      <c r="B25" s="21">
        <v>12</v>
      </c>
      <c r="C25" s="21">
        <v>0</v>
      </c>
      <c r="D25" s="22" t="s">
        <v>386</v>
      </c>
      <c r="E25" s="22" t="s">
        <v>220</v>
      </c>
      <c r="F25" s="23">
        <v>4</v>
      </c>
    </row>
    <row r="26" spans="1:6" s="3" customFormat="1" ht="15.75" x14ac:dyDescent="0.25">
      <c r="A26" s="21"/>
      <c r="B26" s="21">
        <v>13</v>
      </c>
      <c r="C26" s="21">
        <v>0</v>
      </c>
      <c r="D26" s="22" t="s">
        <v>20</v>
      </c>
      <c r="E26" s="22" t="s">
        <v>221</v>
      </c>
      <c r="F26" s="23">
        <v>32</v>
      </c>
    </row>
    <row r="27" spans="1:6" s="3" customFormat="1" ht="15.75" x14ac:dyDescent="0.25">
      <c r="A27" s="21"/>
      <c r="B27" s="21">
        <v>14</v>
      </c>
      <c r="C27" s="21">
        <v>0</v>
      </c>
      <c r="D27" s="22" t="s">
        <v>21</v>
      </c>
      <c r="E27" s="22" t="s">
        <v>222</v>
      </c>
      <c r="F27" s="23">
        <v>8</v>
      </c>
    </row>
    <row r="28" spans="1:6" s="3" customFormat="1" ht="31.5" x14ac:dyDescent="0.25">
      <c r="A28" s="21"/>
      <c r="B28" s="21">
        <v>15</v>
      </c>
      <c r="C28" s="21">
        <v>0</v>
      </c>
      <c r="D28" s="22" t="s">
        <v>22</v>
      </c>
      <c r="E28" s="22" t="s">
        <v>223</v>
      </c>
      <c r="F28" s="23">
        <v>14</v>
      </c>
    </row>
    <row r="29" spans="1:6" s="3" customFormat="1" ht="15.75" x14ac:dyDescent="0.25">
      <c r="A29" s="21"/>
      <c r="B29" s="21">
        <v>16</v>
      </c>
      <c r="C29" s="21"/>
      <c r="D29" s="22" t="s">
        <v>23</v>
      </c>
      <c r="E29" s="22" t="s">
        <v>224</v>
      </c>
      <c r="F29" s="23">
        <f>SUM(F30:F32)</f>
        <v>68</v>
      </c>
    </row>
    <row r="30" spans="1:6" x14ac:dyDescent="0.25">
      <c r="A30" s="10"/>
      <c r="B30" s="10"/>
      <c r="C30" s="10">
        <v>0</v>
      </c>
      <c r="D30" s="11" t="s">
        <v>23</v>
      </c>
      <c r="E30" s="11" t="s">
        <v>224</v>
      </c>
      <c r="F30" s="12">
        <v>47</v>
      </c>
    </row>
    <row r="31" spans="1:6" x14ac:dyDescent="0.25">
      <c r="A31" s="10"/>
      <c r="B31" s="10"/>
      <c r="C31" s="10">
        <v>1</v>
      </c>
      <c r="D31" s="11" t="s">
        <v>421</v>
      </c>
      <c r="E31" s="11" t="s">
        <v>421</v>
      </c>
      <c r="F31" s="12">
        <v>16</v>
      </c>
    </row>
    <row r="32" spans="1:6" x14ac:dyDescent="0.25">
      <c r="A32" s="10"/>
      <c r="B32" s="10"/>
      <c r="C32" s="10">
        <v>2</v>
      </c>
      <c r="D32" s="11" t="s">
        <v>422</v>
      </c>
      <c r="E32" s="11" t="s">
        <v>437</v>
      </c>
      <c r="F32" s="12">
        <v>5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120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44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21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31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17</v>
      </c>
    </row>
    <row r="38" spans="1:6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7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453</v>
      </c>
      <c r="F39" s="23">
        <f>SUM(F40:F43)</f>
        <v>217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454</v>
      </c>
      <c r="F40" s="12">
        <v>56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50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78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33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SUM(F45:F47)</f>
        <v>74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45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27</v>
      </c>
    </row>
    <row r="47" spans="1:6" x14ac:dyDescent="0.25">
      <c r="A47" s="10"/>
      <c r="B47" s="10"/>
      <c r="C47" s="10">
        <v>2</v>
      </c>
      <c r="D47" s="11" t="s">
        <v>508</v>
      </c>
      <c r="E47" s="11" t="s">
        <v>509</v>
      </c>
      <c r="F47" s="12">
        <v>2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SUM(F50,F51,F54,F57,F60)</f>
        <v>436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68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SUM(F52:F53)</f>
        <v>174</v>
      </c>
    </row>
    <row r="52" spans="1:6" x14ac:dyDescent="0.25">
      <c r="A52" s="10"/>
      <c r="B52" s="10"/>
      <c r="C52" s="10">
        <v>1</v>
      </c>
      <c r="D52" s="11" t="s">
        <v>510</v>
      </c>
      <c r="E52" s="11" t="s">
        <v>511</v>
      </c>
      <c r="F52" s="12">
        <v>114</v>
      </c>
    </row>
    <row r="53" spans="1:6" x14ac:dyDescent="0.25">
      <c r="A53" s="10"/>
      <c r="B53" s="10"/>
      <c r="C53" s="10">
        <v>2</v>
      </c>
      <c r="D53" s="11" t="s">
        <v>43</v>
      </c>
      <c r="E53" s="11" t="s">
        <v>512</v>
      </c>
      <c r="F53" s="12">
        <v>60</v>
      </c>
    </row>
    <row r="54" spans="1:6" s="3" customFormat="1" ht="15.75" x14ac:dyDescent="0.25">
      <c r="A54" s="21"/>
      <c r="B54" s="21">
        <v>23</v>
      </c>
      <c r="C54" s="21">
        <v>0</v>
      </c>
      <c r="D54" s="22" t="s">
        <v>46</v>
      </c>
      <c r="E54" s="22" t="s">
        <v>245</v>
      </c>
      <c r="F54" s="23">
        <f>SUM(F55:F56)</f>
        <v>116</v>
      </c>
    </row>
    <row r="55" spans="1:6" x14ac:dyDescent="0.25">
      <c r="A55" s="10"/>
      <c r="B55" s="10"/>
      <c r="C55" s="10">
        <v>1</v>
      </c>
      <c r="D55" s="11" t="s">
        <v>46</v>
      </c>
      <c r="E55" s="11" t="s">
        <v>513</v>
      </c>
      <c r="F55" s="12">
        <v>100</v>
      </c>
    </row>
    <row r="56" spans="1:6" x14ac:dyDescent="0.25">
      <c r="A56" s="10"/>
      <c r="B56" s="10"/>
      <c r="C56" s="10">
        <v>4</v>
      </c>
      <c r="D56" s="11" t="s">
        <v>514</v>
      </c>
      <c r="E56" s="11" t="s">
        <v>248</v>
      </c>
      <c r="F56" s="12">
        <v>16</v>
      </c>
    </row>
    <row r="57" spans="1:6" s="3" customFormat="1" ht="15.75" x14ac:dyDescent="0.25">
      <c r="A57" s="21"/>
      <c r="B57" s="21">
        <v>24</v>
      </c>
      <c r="C57" s="21"/>
      <c r="D57" s="22" t="s">
        <v>51</v>
      </c>
      <c r="E57" s="22" t="s">
        <v>438</v>
      </c>
      <c r="F57" s="23">
        <f>SUM(F58:F59)</f>
        <v>59</v>
      </c>
    </row>
    <row r="58" spans="1:6" x14ac:dyDescent="0.25">
      <c r="A58" s="10"/>
      <c r="B58" s="10"/>
      <c r="C58" s="10">
        <v>0</v>
      </c>
      <c r="D58" s="11" t="s">
        <v>51</v>
      </c>
      <c r="E58" s="11" t="s">
        <v>438</v>
      </c>
      <c r="F58" s="12">
        <v>53</v>
      </c>
    </row>
    <row r="59" spans="1:6" x14ac:dyDescent="0.25">
      <c r="A59" s="10"/>
      <c r="B59" s="10"/>
      <c r="C59" s="10">
        <v>1</v>
      </c>
      <c r="D59" s="11" t="s">
        <v>52</v>
      </c>
      <c r="E59" s="11" t="s">
        <v>249</v>
      </c>
      <c r="F59" s="12">
        <v>6</v>
      </c>
    </row>
    <row r="60" spans="1:6" s="3" customFormat="1" ht="15.75" x14ac:dyDescent="0.25">
      <c r="A60" s="21"/>
      <c r="B60" s="21">
        <v>25</v>
      </c>
      <c r="C60" s="21">
        <v>0</v>
      </c>
      <c r="D60" s="22" t="s">
        <v>53</v>
      </c>
      <c r="E60" s="22" t="s">
        <v>250</v>
      </c>
      <c r="F60" s="23">
        <v>19</v>
      </c>
    </row>
    <row r="61" spans="1:6" s="3" customFormat="1" ht="15.75" x14ac:dyDescent="0.25">
      <c r="A61" s="21"/>
      <c r="B61" s="21"/>
      <c r="C61" s="21"/>
      <c r="D61" s="22"/>
      <c r="E61" s="22"/>
      <c r="F61" s="23"/>
    </row>
    <row r="62" spans="1:6" s="6" customFormat="1" ht="18.75" x14ac:dyDescent="0.3">
      <c r="A62" s="17">
        <v>4</v>
      </c>
      <c r="B62" s="18"/>
      <c r="C62" s="18"/>
      <c r="D62" s="19" t="s">
        <v>54</v>
      </c>
      <c r="E62" s="19" t="s">
        <v>251</v>
      </c>
      <c r="F62" s="20">
        <f>SUM(F63,F64,F67,F68,F69,F70,F71,F72)</f>
        <v>265</v>
      </c>
    </row>
    <row r="63" spans="1:6" s="3" customFormat="1" ht="15.75" x14ac:dyDescent="0.25">
      <c r="A63" s="21"/>
      <c r="B63" s="21">
        <v>31</v>
      </c>
      <c r="C63" s="21">
        <v>0</v>
      </c>
      <c r="D63" s="22" t="s">
        <v>55</v>
      </c>
      <c r="E63" s="22" t="s">
        <v>252</v>
      </c>
      <c r="F63" s="23">
        <v>46</v>
      </c>
    </row>
    <row r="64" spans="1:6" s="3" customFormat="1" ht="15.75" x14ac:dyDescent="0.25">
      <c r="A64" s="21"/>
      <c r="B64" s="21">
        <v>32</v>
      </c>
      <c r="C64" s="21">
        <v>0</v>
      </c>
      <c r="D64" s="22" t="s">
        <v>56</v>
      </c>
      <c r="E64" s="22" t="s">
        <v>254</v>
      </c>
      <c r="F64" s="23">
        <f>SUM(F65:F66)</f>
        <v>25</v>
      </c>
    </row>
    <row r="65" spans="1:6" x14ac:dyDescent="0.25">
      <c r="A65" s="10"/>
      <c r="B65" s="10"/>
      <c r="C65" s="10">
        <v>1</v>
      </c>
      <c r="D65" s="11" t="s">
        <v>57</v>
      </c>
      <c r="E65" s="11" t="s">
        <v>255</v>
      </c>
      <c r="F65" s="12">
        <v>19</v>
      </c>
    </row>
    <row r="66" spans="1:6" x14ac:dyDescent="0.25">
      <c r="A66" s="10"/>
      <c r="B66" s="10"/>
      <c r="C66" s="10">
        <v>2</v>
      </c>
      <c r="D66" s="11" t="s">
        <v>58</v>
      </c>
      <c r="E66" s="11" t="s">
        <v>396</v>
      </c>
      <c r="F66" s="12">
        <v>6</v>
      </c>
    </row>
    <row r="67" spans="1:6" s="3" customFormat="1" ht="31.5" x14ac:dyDescent="0.25">
      <c r="A67" s="21"/>
      <c r="B67" s="21">
        <v>33</v>
      </c>
      <c r="C67" s="21">
        <v>0</v>
      </c>
      <c r="D67" s="22" t="s">
        <v>59</v>
      </c>
      <c r="E67" s="22" t="s">
        <v>256</v>
      </c>
      <c r="F67" s="23">
        <v>18</v>
      </c>
    </row>
    <row r="68" spans="1:6" s="3" customFormat="1" ht="15.75" x14ac:dyDescent="0.25">
      <c r="A68" s="21"/>
      <c r="B68" s="21">
        <v>34</v>
      </c>
      <c r="C68" s="21">
        <v>0</v>
      </c>
      <c r="D68" s="22" t="s">
        <v>60</v>
      </c>
      <c r="E68" s="22" t="s">
        <v>257</v>
      </c>
      <c r="F68" s="23">
        <v>60</v>
      </c>
    </row>
    <row r="69" spans="1:6" s="3" customFormat="1" ht="31.5" x14ac:dyDescent="0.25">
      <c r="A69" s="21"/>
      <c r="B69" s="21">
        <v>35</v>
      </c>
      <c r="C69" s="21">
        <v>0</v>
      </c>
      <c r="D69" s="22" t="s">
        <v>61</v>
      </c>
      <c r="E69" s="22" t="s">
        <v>258</v>
      </c>
      <c r="F69" s="23">
        <v>12</v>
      </c>
    </row>
    <row r="70" spans="1:6" s="3" customFormat="1" ht="31.5" x14ac:dyDescent="0.25">
      <c r="A70" s="21"/>
      <c r="B70" s="21">
        <v>36</v>
      </c>
      <c r="C70" s="21">
        <v>0</v>
      </c>
      <c r="D70" s="22" t="s">
        <v>62</v>
      </c>
      <c r="E70" s="22" t="s">
        <v>259</v>
      </c>
      <c r="F70" s="23">
        <v>55</v>
      </c>
    </row>
    <row r="71" spans="1:6" s="3" customFormat="1" ht="15.75" x14ac:dyDescent="0.25">
      <c r="A71" s="21"/>
      <c r="B71" s="21">
        <v>37</v>
      </c>
      <c r="C71" s="21">
        <v>0</v>
      </c>
      <c r="D71" s="22" t="s">
        <v>63</v>
      </c>
      <c r="E71" s="22" t="s">
        <v>260</v>
      </c>
      <c r="F71" s="23">
        <v>32</v>
      </c>
    </row>
    <row r="72" spans="1:6" s="3" customFormat="1" ht="28.5" customHeight="1" x14ac:dyDescent="0.25">
      <c r="A72" s="21"/>
      <c r="B72" s="21">
        <v>38</v>
      </c>
      <c r="C72" s="21">
        <v>0</v>
      </c>
      <c r="D72" s="22" t="s">
        <v>64</v>
      </c>
      <c r="E72" s="22" t="s">
        <v>439</v>
      </c>
      <c r="F72" s="23">
        <v>17</v>
      </c>
    </row>
    <row r="73" spans="1:6" s="3" customFormat="1" ht="15.75" customHeight="1" x14ac:dyDescent="0.25">
      <c r="A73" s="21"/>
      <c r="B73" s="21"/>
      <c r="C73" s="21"/>
      <c r="D73" s="22"/>
      <c r="E73" s="22"/>
      <c r="F73" s="23"/>
    </row>
    <row r="74" spans="1:6" s="6" customFormat="1" ht="18.75" x14ac:dyDescent="0.3">
      <c r="A74" s="17">
        <v>5</v>
      </c>
      <c r="B74" s="18"/>
      <c r="C74" s="18"/>
      <c r="D74" s="19" t="s">
        <v>65</v>
      </c>
      <c r="E74" s="19" t="s">
        <v>262</v>
      </c>
      <c r="F74" s="20">
        <f>SUM(F75,F76,F77,F78)</f>
        <v>269</v>
      </c>
    </row>
    <row r="75" spans="1:6" s="3" customFormat="1" ht="31.5" x14ac:dyDescent="0.25">
      <c r="A75" s="21"/>
      <c r="B75" s="21">
        <v>41</v>
      </c>
      <c r="C75" s="21">
        <v>0</v>
      </c>
      <c r="D75" s="22" t="s">
        <v>66</v>
      </c>
      <c r="E75" s="22" t="s">
        <v>460</v>
      </c>
      <c r="F75" s="23">
        <v>107</v>
      </c>
    </row>
    <row r="76" spans="1:6" s="3" customFormat="1" ht="31.5" x14ac:dyDescent="0.25">
      <c r="A76" s="21"/>
      <c r="B76" s="21">
        <v>42</v>
      </c>
      <c r="C76" s="21">
        <v>0</v>
      </c>
      <c r="D76" s="22" t="s">
        <v>67</v>
      </c>
      <c r="E76" s="22" t="s">
        <v>263</v>
      </c>
      <c r="F76" s="23">
        <v>13</v>
      </c>
    </row>
    <row r="77" spans="1:6" s="3" customFormat="1" ht="31.5" x14ac:dyDescent="0.25">
      <c r="A77" s="21"/>
      <c r="B77" s="21">
        <v>43</v>
      </c>
      <c r="C77" s="21">
        <v>0</v>
      </c>
      <c r="D77" s="22" t="s">
        <v>68</v>
      </c>
      <c r="E77" s="22" t="s">
        <v>398</v>
      </c>
      <c r="F77" s="23">
        <v>42</v>
      </c>
    </row>
    <row r="78" spans="1:6" s="3" customFormat="1" ht="15.75" x14ac:dyDescent="0.25">
      <c r="A78" s="21"/>
      <c r="B78" s="21">
        <v>44</v>
      </c>
      <c r="C78" s="21"/>
      <c r="D78" s="22" t="s">
        <v>69</v>
      </c>
      <c r="E78" s="22" t="s">
        <v>264</v>
      </c>
      <c r="F78" s="23">
        <v>107</v>
      </c>
    </row>
    <row r="79" spans="1:6" x14ac:dyDescent="0.25">
      <c r="A79" s="10"/>
      <c r="B79" s="10"/>
      <c r="C79" s="10"/>
      <c r="D79" s="11"/>
      <c r="E79" s="11"/>
      <c r="F79" s="12"/>
    </row>
    <row r="80" spans="1:6" s="6" customFormat="1" ht="18.75" x14ac:dyDescent="0.3">
      <c r="A80" s="17">
        <v>6</v>
      </c>
      <c r="B80" s="18"/>
      <c r="C80" s="18"/>
      <c r="D80" s="19" t="s">
        <v>73</v>
      </c>
      <c r="E80" s="19" t="s">
        <v>266</v>
      </c>
      <c r="F80" s="20">
        <f>SUM(F81,F87,F88,F89,F92,F93)</f>
        <v>333</v>
      </c>
    </row>
    <row r="81" spans="1:6" s="3" customFormat="1" ht="31.5" x14ac:dyDescent="0.25">
      <c r="A81" s="21"/>
      <c r="B81" s="21">
        <v>51</v>
      </c>
      <c r="C81" s="21"/>
      <c r="D81" s="22" t="s">
        <v>74</v>
      </c>
      <c r="E81" s="22" t="s">
        <v>267</v>
      </c>
      <c r="F81" s="23">
        <f>SUM(F82:F86)</f>
        <v>123</v>
      </c>
    </row>
    <row r="82" spans="1:6" ht="30" x14ac:dyDescent="0.25">
      <c r="A82" s="10"/>
      <c r="B82" s="10"/>
      <c r="C82" s="10">
        <v>0</v>
      </c>
      <c r="D82" s="11" t="s">
        <v>74</v>
      </c>
      <c r="E82" s="11" t="s">
        <v>267</v>
      </c>
      <c r="F82" s="12">
        <v>31</v>
      </c>
    </row>
    <row r="83" spans="1:6" x14ac:dyDescent="0.25">
      <c r="A83" s="10"/>
      <c r="B83" s="10"/>
      <c r="C83" s="10">
        <v>1</v>
      </c>
      <c r="D83" s="11" t="s">
        <v>76</v>
      </c>
      <c r="E83" s="11" t="s">
        <v>269</v>
      </c>
      <c r="F83" s="12">
        <v>18</v>
      </c>
    </row>
    <row r="84" spans="1:6" x14ac:dyDescent="0.25">
      <c r="A84" s="10"/>
      <c r="B84" s="10"/>
      <c r="C84" s="10">
        <v>2</v>
      </c>
      <c r="D84" s="11" t="s">
        <v>424</v>
      </c>
      <c r="E84" s="11" t="s">
        <v>425</v>
      </c>
      <c r="F84" s="12">
        <v>17</v>
      </c>
    </row>
    <row r="85" spans="1:6" x14ac:dyDescent="0.25">
      <c r="A85" s="10"/>
      <c r="B85" s="10"/>
      <c r="C85" s="10">
        <v>3</v>
      </c>
      <c r="D85" s="11" t="s">
        <v>79</v>
      </c>
      <c r="E85" s="11" t="s">
        <v>462</v>
      </c>
      <c r="F85" s="12">
        <v>33</v>
      </c>
    </row>
    <row r="86" spans="1:6" x14ac:dyDescent="0.25">
      <c r="A86" s="10"/>
      <c r="B86" s="10"/>
      <c r="C86" s="10">
        <v>4</v>
      </c>
      <c r="D86" s="11" t="s">
        <v>77</v>
      </c>
      <c r="E86" s="11" t="s">
        <v>270</v>
      </c>
      <c r="F86" s="12">
        <v>24</v>
      </c>
    </row>
    <row r="87" spans="1:6" s="3" customFormat="1" ht="15.75" x14ac:dyDescent="0.25">
      <c r="A87" s="21"/>
      <c r="B87" s="21">
        <v>52</v>
      </c>
      <c r="C87" s="21">
        <v>0</v>
      </c>
      <c r="D87" s="22" t="s">
        <v>525</v>
      </c>
      <c r="E87" s="22" t="s">
        <v>526</v>
      </c>
      <c r="F87" s="23">
        <v>20</v>
      </c>
    </row>
    <row r="88" spans="1:6" s="3" customFormat="1" ht="15.75" x14ac:dyDescent="0.25">
      <c r="A88" s="21"/>
      <c r="B88" s="21">
        <v>53</v>
      </c>
      <c r="C88" s="21">
        <v>0</v>
      </c>
      <c r="D88" s="22" t="s">
        <v>81</v>
      </c>
      <c r="E88" s="22" t="s">
        <v>273</v>
      </c>
      <c r="F88" s="23">
        <v>57</v>
      </c>
    </row>
    <row r="89" spans="1:6" s="3" customFormat="1" ht="31.5" x14ac:dyDescent="0.25">
      <c r="A89" s="21"/>
      <c r="B89" s="21">
        <v>54</v>
      </c>
      <c r="C89" s="21">
        <v>0</v>
      </c>
      <c r="D89" s="22" t="s">
        <v>82</v>
      </c>
      <c r="E89" s="22" t="s">
        <v>274</v>
      </c>
      <c r="F89" s="23">
        <f>SUM(F90:F91)</f>
        <v>87</v>
      </c>
    </row>
    <row r="90" spans="1:6" x14ac:dyDescent="0.25">
      <c r="A90" s="10"/>
      <c r="B90" s="10"/>
      <c r="C90" s="10">
        <v>1</v>
      </c>
      <c r="D90" s="11" t="s">
        <v>416</v>
      </c>
      <c r="E90" s="11" t="s">
        <v>275</v>
      </c>
      <c r="F90" s="12">
        <v>79</v>
      </c>
    </row>
    <row r="91" spans="1:6" x14ac:dyDescent="0.25">
      <c r="A91" s="10"/>
      <c r="B91" s="10"/>
      <c r="C91" s="10">
        <v>2</v>
      </c>
      <c r="D91" s="11" t="s">
        <v>84</v>
      </c>
      <c r="E91" s="11" t="s">
        <v>276</v>
      </c>
      <c r="F91" s="12">
        <v>8</v>
      </c>
    </row>
    <row r="92" spans="1:6" s="3" customFormat="1" ht="31.5" x14ac:dyDescent="0.25">
      <c r="A92" s="21"/>
      <c r="B92" s="21">
        <v>55</v>
      </c>
      <c r="C92" s="21">
        <v>0</v>
      </c>
      <c r="D92" s="22" t="s">
        <v>86</v>
      </c>
      <c r="E92" s="22" t="s">
        <v>278</v>
      </c>
      <c r="F92" s="23">
        <v>24</v>
      </c>
    </row>
    <row r="93" spans="1:6" s="3" customFormat="1" ht="31.5" x14ac:dyDescent="0.25">
      <c r="A93" s="21"/>
      <c r="B93" s="21">
        <v>56</v>
      </c>
      <c r="C93" s="21">
        <v>0</v>
      </c>
      <c r="D93" s="22" t="s">
        <v>88</v>
      </c>
      <c r="E93" s="22" t="s">
        <v>280</v>
      </c>
      <c r="F93" s="23">
        <v>22</v>
      </c>
    </row>
    <row r="94" spans="1:6" s="3" customFormat="1" ht="15.75" x14ac:dyDescent="0.25">
      <c r="A94" s="21"/>
      <c r="B94" s="21"/>
      <c r="C94" s="21"/>
      <c r="D94" s="22"/>
      <c r="E94" s="22"/>
      <c r="F94" s="23"/>
    </row>
    <row r="95" spans="1:6" s="6" customFormat="1" ht="18.75" x14ac:dyDescent="0.3">
      <c r="A95" s="17">
        <v>7</v>
      </c>
      <c r="B95" s="18"/>
      <c r="C95" s="18"/>
      <c r="D95" s="19" t="s">
        <v>83</v>
      </c>
      <c r="E95" s="19" t="s">
        <v>281</v>
      </c>
      <c r="F95" s="20">
        <f>SUM(F96,F99,F100,F101,F102,F105,F106,F107)</f>
        <v>479</v>
      </c>
    </row>
    <row r="96" spans="1:6" s="3" customFormat="1" ht="31.5" x14ac:dyDescent="0.25">
      <c r="A96" s="21"/>
      <c r="B96" s="21">
        <v>61</v>
      </c>
      <c r="C96" s="21">
        <v>0</v>
      </c>
      <c r="D96" s="22" t="s">
        <v>89</v>
      </c>
      <c r="E96" s="22" t="s">
        <v>282</v>
      </c>
      <c r="F96" s="23">
        <f>SUM(F97:F98)</f>
        <v>38</v>
      </c>
    </row>
    <row r="97" spans="1:6" x14ac:dyDescent="0.25">
      <c r="A97" s="10"/>
      <c r="B97" s="10"/>
      <c r="C97" s="10">
        <v>1</v>
      </c>
      <c r="D97" s="11" t="s">
        <v>90</v>
      </c>
      <c r="E97" s="11" t="s">
        <v>283</v>
      </c>
      <c r="F97" s="12">
        <v>12</v>
      </c>
    </row>
    <row r="98" spans="1:6" x14ac:dyDescent="0.25">
      <c r="A98" s="10"/>
      <c r="B98" s="10"/>
      <c r="C98" s="10">
        <v>2</v>
      </c>
      <c r="D98" s="11" t="s">
        <v>33</v>
      </c>
      <c r="E98" s="11" t="s">
        <v>33</v>
      </c>
      <c r="F98" s="12">
        <v>26</v>
      </c>
    </row>
    <row r="99" spans="1:6" s="3" customFormat="1" ht="15.75" x14ac:dyDescent="0.25">
      <c r="A99" s="21"/>
      <c r="B99" s="21">
        <v>62</v>
      </c>
      <c r="C99" s="21">
        <v>0</v>
      </c>
      <c r="D99" s="22" t="s">
        <v>93</v>
      </c>
      <c r="E99" s="22" t="s">
        <v>285</v>
      </c>
      <c r="F99" s="23">
        <v>13</v>
      </c>
    </row>
    <row r="100" spans="1:6" s="3" customFormat="1" ht="15.75" x14ac:dyDescent="0.25">
      <c r="A100" s="21"/>
      <c r="B100" s="21">
        <v>63</v>
      </c>
      <c r="C100" s="21">
        <v>0</v>
      </c>
      <c r="D100" s="22" t="s">
        <v>95</v>
      </c>
      <c r="E100" s="22" t="s">
        <v>287</v>
      </c>
      <c r="F100" s="23">
        <v>0</v>
      </c>
    </row>
    <row r="101" spans="1:6" s="3" customFormat="1" ht="31.5" x14ac:dyDescent="0.25">
      <c r="A101" s="21"/>
      <c r="B101" s="21">
        <v>64</v>
      </c>
      <c r="C101" s="21">
        <v>0</v>
      </c>
      <c r="D101" s="22" t="s">
        <v>96</v>
      </c>
      <c r="E101" s="22" t="s">
        <v>288</v>
      </c>
      <c r="F101" s="23">
        <v>74</v>
      </c>
    </row>
    <row r="102" spans="1:6" s="3" customFormat="1" ht="15.75" x14ac:dyDescent="0.25">
      <c r="A102" s="21"/>
      <c r="B102" s="21">
        <v>65</v>
      </c>
      <c r="C102" s="21"/>
      <c r="D102" s="22" t="s">
        <v>197</v>
      </c>
      <c r="E102" s="22" t="s">
        <v>289</v>
      </c>
      <c r="F102" s="23">
        <f>SUM(F103:F104)</f>
        <v>59</v>
      </c>
    </row>
    <row r="103" spans="1:6" x14ac:dyDescent="0.25">
      <c r="A103" s="10"/>
      <c r="B103" s="24"/>
      <c r="C103" s="10">
        <v>0</v>
      </c>
      <c r="D103" s="11" t="s">
        <v>197</v>
      </c>
      <c r="E103" s="11" t="s">
        <v>443</v>
      </c>
      <c r="F103" s="12">
        <v>41</v>
      </c>
    </row>
    <row r="104" spans="1:6" x14ac:dyDescent="0.25">
      <c r="A104" s="10"/>
      <c r="B104" s="24"/>
      <c r="C104" s="10">
        <v>1</v>
      </c>
      <c r="D104" s="11" t="s">
        <v>198</v>
      </c>
      <c r="E104" s="11" t="s">
        <v>290</v>
      </c>
      <c r="F104" s="12">
        <v>18</v>
      </c>
    </row>
    <row r="105" spans="1:6" s="3" customFormat="1" ht="31.5" x14ac:dyDescent="0.25">
      <c r="A105" s="21"/>
      <c r="B105" s="21">
        <v>66</v>
      </c>
      <c r="C105" s="21"/>
      <c r="D105" s="22" t="s">
        <v>400</v>
      </c>
      <c r="E105" s="22" t="s">
        <v>291</v>
      </c>
      <c r="F105" s="23">
        <v>115</v>
      </c>
    </row>
    <row r="106" spans="1:6" s="3" customFormat="1" ht="15.75" x14ac:dyDescent="0.25">
      <c r="A106" s="21"/>
      <c r="B106" s="21">
        <v>67</v>
      </c>
      <c r="C106" s="21">
        <v>0</v>
      </c>
      <c r="D106" s="22" t="s">
        <v>100</v>
      </c>
      <c r="E106" s="22" t="s">
        <v>293</v>
      </c>
      <c r="F106" s="23">
        <v>72</v>
      </c>
    </row>
    <row r="107" spans="1:6" s="3" customFormat="1" ht="15.75" x14ac:dyDescent="0.25">
      <c r="A107" s="21"/>
      <c r="B107" s="21">
        <v>68</v>
      </c>
      <c r="C107" s="21">
        <v>0</v>
      </c>
      <c r="D107" s="22" t="s">
        <v>394</v>
      </c>
      <c r="E107" s="22" t="s">
        <v>294</v>
      </c>
      <c r="F107" s="23">
        <f>SUM(F108:F111)</f>
        <v>108</v>
      </c>
    </row>
    <row r="108" spans="1:6" x14ac:dyDescent="0.25">
      <c r="A108" s="10"/>
      <c r="B108" s="10"/>
      <c r="C108" s="10">
        <v>1</v>
      </c>
      <c r="D108" s="11" t="s">
        <v>101</v>
      </c>
      <c r="E108" s="11" t="s">
        <v>295</v>
      </c>
      <c r="F108" s="12">
        <v>21</v>
      </c>
    </row>
    <row r="109" spans="1:6" x14ac:dyDescent="0.25">
      <c r="A109" s="10"/>
      <c r="B109" s="10"/>
      <c r="C109" s="10">
        <v>2</v>
      </c>
      <c r="D109" s="11" t="s">
        <v>102</v>
      </c>
      <c r="E109" s="11" t="s">
        <v>296</v>
      </c>
      <c r="F109" s="12">
        <v>50</v>
      </c>
    </row>
    <row r="110" spans="1:6" x14ac:dyDescent="0.25">
      <c r="A110" s="10"/>
      <c r="B110" s="10"/>
      <c r="C110" s="10">
        <v>3</v>
      </c>
      <c r="D110" s="11" t="s">
        <v>477</v>
      </c>
      <c r="E110" s="11" t="s">
        <v>479</v>
      </c>
      <c r="F110" s="12">
        <v>19</v>
      </c>
    </row>
    <row r="111" spans="1:6" ht="45" x14ac:dyDescent="0.25">
      <c r="A111" s="10"/>
      <c r="B111" s="10"/>
      <c r="C111" s="10">
        <v>4</v>
      </c>
      <c r="D111" s="11" t="s">
        <v>478</v>
      </c>
      <c r="E111" s="11" t="s">
        <v>480</v>
      </c>
      <c r="F111" s="12">
        <v>18</v>
      </c>
    </row>
    <row r="112" spans="1:6" x14ac:dyDescent="0.25">
      <c r="A112" s="10"/>
      <c r="B112" s="10"/>
      <c r="C112" s="10"/>
      <c r="D112" s="11"/>
      <c r="E112" s="11"/>
      <c r="F112" s="12"/>
    </row>
    <row r="113" spans="1:6" s="6" customFormat="1" ht="18.75" x14ac:dyDescent="0.3">
      <c r="A113" s="17">
        <v>8</v>
      </c>
      <c r="B113" s="17"/>
      <c r="C113" s="17"/>
      <c r="D113" s="19" t="s">
        <v>104</v>
      </c>
      <c r="E113" s="19" t="s">
        <v>297</v>
      </c>
      <c r="F113" s="20">
        <f>SUM(F114,F115,F116,F121,F122,F123,F127,F128,F129)</f>
        <v>581</v>
      </c>
    </row>
    <row r="114" spans="1:6" s="3" customFormat="1" ht="15.75" x14ac:dyDescent="0.25">
      <c r="A114" s="21"/>
      <c r="B114" s="21">
        <v>71</v>
      </c>
      <c r="C114" s="21">
        <v>0</v>
      </c>
      <c r="D114" s="22" t="s">
        <v>105</v>
      </c>
      <c r="E114" s="22" t="s">
        <v>298</v>
      </c>
      <c r="F114" s="23">
        <v>85</v>
      </c>
    </row>
    <row r="115" spans="1:6" s="3" customFormat="1" ht="15.75" x14ac:dyDescent="0.25">
      <c r="A115" s="21"/>
      <c r="B115" s="21">
        <v>72</v>
      </c>
      <c r="C115" s="21">
        <v>0</v>
      </c>
      <c r="D115" s="22" t="s">
        <v>106</v>
      </c>
      <c r="E115" s="22" t="s">
        <v>299</v>
      </c>
      <c r="F115" s="23">
        <v>43</v>
      </c>
    </row>
    <row r="116" spans="1:6" s="3" customFormat="1" ht="31.5" x14ac:dyDescent="0.25">
      <c r="A116" s="21"/>
      <c r="B116" s="21">
        <v>73</v>
      </c>
      <c r="C116" s="21">
        <v>0</v>
      </c>
      <c r="D116" s="22" t="s">
        <v>427</v>
      </c>
      <c r="E116" s="22" t="s">
        <v>300</v>
      </c>
      <c r="F116" s="23">
        <f>SUM(F117:F120)</f>
        <v>49</v>
      </c>
    </row>
    <row r="117" spans="1:6" x14ac:dyDescent="0.25">
      <c r="A117" s="10"/>
      <c r="B117" s="10"/>
      <c r="C117" s="10">
        <v>1</v>
      </c>
      <c r="D117" s="11" t="s">
        <v>108</v>
      </c>
      <c r="E117" s="11" t="s">
        <v>301</v>
      </c>
      <c r="F117" s="12">
        <v>7</v>
      </c>
    </row>
    <row r="118" spans="1:6" x14ac:dyDescent="0.25">
      <c r="A118" s="10"/>
      <c r="B118" s="10"/>
      <c r="C118" s="10">
        <v>2</v>
      </c>
      <c r="D118" s="11" t="s">
        <v>109</v>
      </c>
      <c r="E118" s="11" t="s">
        <v>302</v>
      </c>
      <c r="F118" s="12">
        <v>13</v>
      </c>
    </row>
    <row r="119" spans="1:6" x14ac:dyDescent="0.25">
      <c r="A119" s="10"/>
      <c r="B119" s="10"/>
      <c r="C119" s="10">
        <v>3</v>
      </c>
      <c r="D119" s="11" t="s">
        <v>110</v>
      </c>
      <c r="E119" s="11" t="s">
        <v>303</v>
      </c>
      <c r="F119" s="12">
        <v>18</v>
      </c>
    </row>
    <row r="120" spans="1:6" x14ac:dyDescent="0.25">
      <c r="A120" s="10"/>
      <c r="B120" s="10"/>
      <c r="C120" s="10">
        <v>4</v>
      </c>
      <c r="D120" s="11" t="s">
        <v>496</v>
      </c>
      <c r="E120" s="11" t="s">
        <v>497</v>
      </c>
      <c r="F120" s="12">
        <v>11</v>
      </c>
    </row>
    <row r="121" spans="1:6" s="3" customFormat="1" ht="31.5" x14ac:dyDescent="0.25">
      <c r="A121" s="21"/>
      <c r="B121" s="21">
        <v>74</v>
      </c>
      <c r="C121" s="21">
        <v>0</v>
      </c>
      <c r="D121" s="22" t="s">
        <v>428</v>
      </c>
      <c r="E121" s="22" t="s">
        <v>305</v>
      </c>
      <c r="F121" s="23">
        <v>81</v>
      </c>
    </row>
    <row r="122" spans="1:6" s="3" customFormat="1" ht="15.75" x14ac:dyDescent="0.25">
      <c r="A122" s="21"/>
      <c r="B122" s="21">
        <v>75</v>
      </c>
      <c r="C122" s="21">
        <v>0</v>
      </c>
      <c r="D122" s="22" t="s">
        <v>113</v>
      </c>
      <c r="E122" s="22" t="s">
        <v>306</v>
      </c>
      <c r="F122" s="23">
        <v>96</v>
      </c>
    </row>
    <row r="123" spans="1:6" s="3" customFormat="1" ht="31.5" x14ac:dyDescent="0.25">
      <c r="A123" s="21"/>
      <c r="B123" s="21">
        <v>76</v>
      </c>
      <c r="C123" s="21">
        <v>0</v>
      </c>
      <c r="D123" s="22" t="s">
        <v>114</v>
      </c>
      <c r="E123" s="22" t="s">
        <v>307</v>
      </c>
      <c r="F123" s="23">
        <f>SUM(F124:F126)</f>
        <v>178</v>
      </c>
    </row>
    <row r="124" spans="1:6" x14ac:dyDescent="0.25">
      <c r="A124" s="10"/>
      <c r="B124" s="10"/>
      <c r="C124" s="10">
        <v>1</v>
      </c>
      <c r="D124" s="11" t="s">
        <v>115</v>
      </c>
      <c r="E124" s="11" t="s">
        <v>308</v>
      </c>
      <c r="F124" s="12">
        <v>85</v>
      </c>
    </row>
    <row r="125" spans="1:6" x14ac:dyDescent="0.25">
      <c r="A125" s="10"/>
      <c r="B125" s="10"/>
      <c r="C125" s="10">
        <v>2</v>
      </c>
      <c r="D125" s="11" t="s">
        <v>116</v>
      </c>
      <c r="E125" s="11" t="s">
        <v>309</v>
      </c>
      <c r="F125" s="12">
        <v>64</v>
      </c>
    </row>
    <row r="126" spans="1:6" x14ac:dyDescent="0.25">
      <c r="A126" s="10"/>
      <c r="B126" s="10"/>
      <c r="C126" s="10">
        <v>3</v>
      </c>
      <c r="D126" s="11" t="s">
        <v>117</v>
      </c>
      <c r="E126" s="11" t="s">
        <v>310</v>
      </c>
      <c r="F126" s="12">
        <v>29</v>
      </c>
    </row>
    <row r="127" spans="1:6" s="3" customFormat="1" ht="15.75" x14ac:dyDescent="0.25">
      <c r="A127" s="21"/>
      <c r="B127" s="21">
        <v>77</v>
      </c>
      <c r="C127" s="21">
        <v>0</v>
      </c>
      <c r="D127" s="22" t="s">
        <v>118</v>
      </c>
      <c r="E127" s="22" t="s">
        <v>311</v>
      </c>
      <c r="F127" s="23">
        <v>6</v>
      </c>
    </row>
    <row r="128" spans="1:6" s="3" customFormat="1" ht="31.5" x14ac:dyDescent="0.25">
      <c r="A128" s="21"/>
      <c r="B128" s="21">
        <v>78</v>
      </c>
      <c r="C128" s="21">
        <v>0</v>
      </c>
      <c r="D128" s="22" t="s">
        <v>493</v>
      </c>
      <c r="E128" s="22" t="s">
        <v>312</v>
      </c>
      <c r="F128" s="23">
        <v>27</v>
      </c>
    </row>
    <row r="129" spans="1:6" s="3" customFormat="1" ht="31.5" x14ac:dyDescent="0.25">
      <c r="A129" s="21"/>
      <c r="B129" s="21">
        <v>79</v>
      </c>
      <c r="C129" s="21">
        <v>0</v>
      </c>
      <c r="D129" s="22" t="s">
        <v>120</v>
      </c>
      <c r="E129" s="22" t="s">
        <v>401</v>
      </c>
      <c r="F129" s="23">
        <v>16</v>
      </c>
    </row>
    <row r="130" spans="1:6" s="3" customFormat="1" ht="15.75" x14ac:dyDescent="0.25">
      <c r="A130" s="21"/>
      <c r="B130" s="21"/>
      <c r="C130" s="21"/>
      <c r="D130" s="22"/>
      <c r="E130" s="22"/>
      <c r="F130" s="23"/>
    </row>
    <row r="131" spans="1:6" s="6" customFormat="1" ht="18.75" x14ac:dyDescent="0.3">
      <c r="A131" s="17">
        <v>9</v>
      </c>
      <c r="B131" s="18"/>
      <c r="C131" s="18"/>
      <c r="D131" s="19" t="s">
        <v>121</v>
      </c>
      <c r="E131" s="19" t="s">
        <v>313</v>
      </c>
      <c r="F131" s="20">
        <f>SUM(F132,F133,F136,F143,F144,F145,F149,F150)</f>
        <v>579</v>
      </c>
    </row>
    <row r="132" spans="1:6" s="3" customFormat="1" ht="15.75" x14ac:dyDescent="0.25">
      <c r="A132" s="21"/>
      <c r="B132" s="21">
        <v>81</v>
      </c>
      <c r="C132" s="21">
        <v>0</v>
      </c>
      <c r="D132" s="22" t="s">
        <v>122</v>
      </c>
      <c r="E132" s="22" t="s">
        <v>314</v>
      </c>
      <c r="F132" s="23">
        <v>54</v>
      </c>
    </row>
    <row r="133" spans="1:6" s="3" customFormat="1" ht="15.75" x14ac:dyDescent="0.25">
      <c r="A133" s="21"/>
      <c r="B133" s="21">
        <v>82</v>
      </c>
      <c r="C133" s="21">
        <v>0</v>
      </c>
      <c r="D133" s="22" t="s">
        <v>125</v>
      </c>
      <c r="E133" s="22" t="s">
        <v>316</v>
      </c>
      <c r="F133" s="23">
        <f>SUM(F134:F135)</f>
        <v>106</v>
      </c>
    </row>
    <row r="134" spans="1:6" x14ac:dyDescent="0.25">
      <c r="A134" s="10"/>
      <c r="B134" s="10"/>
      <c r="C134" s="10">
        <v>1</v>
      </c>
      <c r="D134" s="11" t="s">
        <v>317</v>
      </c>
      <c r="E134" s="11" t="s">
        <v>318</v>
      </c>
      <c r="F134" s="12">
        <v>15</v>
      </c>
    </row>
    <row r="135" spans="1:6" x14ac:dyDescent="0.25">
      <c r="A135" s="10"/>
      <c r="B135" s="10"/>
      <c r="C135" s="10">
        <v>2</v>
      </c>
      <c r="D135" s="11" t="s">
        <v>124</v>
      </c>
      <c r="E135" s="11" t="s">
        <v>124</v>
      </c>
      <c r="F135" s="12">
        <v>91</v>
      </c>
    </row>
    <row r="136" spans="1:6" s="3" customFormat="1" ht="15.75" x14ac:dyDescent="0.25">
      <c r="A136" s="21"/>
      <c r="B136" s="21">
        <v>83</v>
      </c>
      <c r="C136" s="21"/>
      <c r="D136" s="22" t="s">
        <v>126</v>
      </c>
      <c r="E136" s="22" t="s">
        <v>319</v>
      </c>
      <c r="F136" s="23">
        <f>SUM(F137:F142)</f>
        <v>195</v>
      </c>
    </row>
    <row r="137" spans="1:6" x14ac:dyDescent="0.25">
      <c r="A137" s="10"/>
      <c r="B137" s="10"/>
      <c r="C137" s="10">
        <v>0</v>
      </c>
      <c r="D137" s="11" t="s">
        <v>126</v>
      </c>
      <c r="E137" s="11" t="s">
        <v>319</v>
      </c>
      <c r="F137" s="12">
        <v>70</v>
      </c>
    </row>
    <row r="138" spans="1:6" x14ac:dyDescent="0.25">
      <c r="A138" s="10"/>
      <c r="B138" s="10"/>
      <c r="C138" s="10">
        <v>1</v>
      </c>
      <c r="D138" s="11" t="s">
        <v>429</v>
      </c>
      <c r="E138" s="11" t="s">
        <v>430</v>
      </c>
      <c r="F138" s="12">
        <v>3</v>
      </c>
    </row>
    <row r="139" spans="1:6" x14ac:dyDescent="0.25">
      <c r="A139" s="10"/>
      <c r="B139" s="10"/>
      <c r="C139" s="10">
        <v>2</v>
      </c>
      <c r="D139" s="11" t="s">
        <v>431</v>
      </c>
      <c r="E139" s="11" t="s">
        <v>432</v>
      </c>
      <c r="F139" s="12">
        <v>3</v>
      </c>
    </row>
    <row r="140" spans="1:6" x14ac:dyDescent="0.25">
      <c r="A140" s="10"/>
      <c r="B140" s="10"/>
      <c r="C140" s="10">
        <v>3</v>
      </c>
      <c r="D140" s="11" t="s">
        <v>201</v>
      </c>
      <c r="E140" s="11" t="s">
        <v>321</v>
      </c>
      <c r="F140" s="12">
        <v>6</v>
      </c>
    </row>
    <row r="141" spans="1:6" x14ac:dyDescent="0.25">
      <c r="A141" s="10"/>
      <c r="B141" s="10"/>
      <c r="C141" s="10">
        <v>4</v>
      </c>
      <c r="D141" s="11" t="s">
        <v>527</v>
      </c>
      <c r="E141" s="11" t="s">
        <v>528</v>
      </c>
      <c r="F141" s="12">
        <v>90</v>
      </c>
    </row>
    <row r="142" spans="1:6" x14ac:dyDescent="0.25">
      <c r="A142" s="10"/>
      <c r="B142" s="10"/>
      <c r="C142" s="10">
        <v>5</v>
      </c>
      <c r="D142" s="11" t="s">
        <v>529</v>
      </c>
      <c r="E142" s="11" t="s">
        <v>530</v>
      </c>
      <c r="F142" s="12">
        <v>23</v>
      </c>
    </row>
    <row r="143" spans="1:6" s="3" customFormat="1" ht="15.75" x14ac:dyDescent="0.25">
      <c r="A143" s="21"/>
      <c r="B143" s="21">
        <v>84</v>
      </c>
      <c r="C143" s="21">
        <v>0</v>
      </c>
      <c r="D143" s="22" t="s">
        <v>128</v>
      </c>
      <c r="E143" s="22" t="s">
        <v>128</v>
      </c>
      <c r="F143" s="23">
        <v>79</v>
      </c>
    </row>
    <row r="144" spans="1:6" s="3" customFormat="1" ht="15.75" x14ac:dyDescent="0.25">
      <c r="A144" s="21"/>
      <c r="B144" s="21">
        <v>85</v>
      </c>
      <c r="C144" s="21">
        <v>0</v>
      </c>
      <c r="D144" s="22" t="s">
        <v>129</v>
      </c>
      <c r="E144" s="22" t="s">
        <v>322</v>
      </c>
      <c r="F144" s="23">
        <v>25</v>
      </c>
    </row>
    <row r="145" spans="1:6" s="3" customFormat="1" ht="15.75" x14ac:dyDescent="0.25">
      <c r="A145" s="21"/>
      <c r="B145" s="21">
        <v>86</v>
      </c>
      <c r="C145" s="21"/>
      <c r="D145" s="22" t="s">
        <v>131</v>
      </c>
      <c r="E145" s="22" t="s">
        <v>131</v>
      </c>
      <c r="F145" s="23">
        <f>SUM(F146:F148)</f>
        <v>89</v>
      </c>
    </row>
    <row r="146" spans="1:6" x14ac:dyDescent="0.25">
      <c r="A146" s="10"/>
      <c r="B146" s="10"/>
      <c r="C146" s="10">
        <v>0</v>
      </c>
      <c r="D146" s="11" t="s">
        <v>131</v>
      </c>
      <c r="E146" s="11" t="s">
        <v>131</v>
      </c>
      <c r="F146" s="12">
        <v>53</v>
      </c>
    </row>
    <row r="147" spans="1:6" x14ac:dyDescent="0.25">
      <c r="A147" s="10"/>
      <c r="B147" s="10"/>
      <c r="C147" s="10">
        <v>1</v>
      </c>
      <c r="D147" s="11" t="s">
        <v>102</v>
      </c>
      <c r="E147" s="11" t="s">
        <v>296</v>
      </c>
      <c r="F147" s="12">
        <v>30</v>
      </c>
    </row>
    <row r="148" spans="1:6" x14ac:dyDescent="0.25">
      <c r="A148" s="10"/>
      <c r="B148" s="10"/>
      <c r="C148" s="10">
        <v>2</v>
      </c>
      <c r="D148" s="11" t="s">
        <v>132</v>
      </c>
      <c r="E148" s="11" t="s">
        <v>323</v>
      </c>
      <c r="F148" s="12">
        <v>6</v>
      </c>
    </row>
    <row r="149" spans="1:6" s="3" customFormat="1" ht="15.75" x14ac:dyDescent="0.25">
      <c r="A149" s="21"/>
      <c r="B149" s="21">
        <v>87</v>
      </c>
      <c r="C149" s="21">
        <v>0</v>
      </c>
      <c r="D149" s="22" t="s">
        <v>133</v>
      </c>
      <c r="E149" s="22" t="s">
        <v>133</v>
      </c>
      <c r="F149" s="23">
        <v>19</v>
      </c>
    </row>
    <row r="150" spans="1:6" s="3" customFormat="1" ht="31.5" x14ac:dyDescent="0.25">
      <c r="A150" s="21"/>
      <c r="B150" s="21">
        <v>88</v>
      </c>
      <c r="C150" s="21">
        <v>0</v>
      </c>
      <c r="D150" s="22" t="s">
        <v>134</v>
      </c>
      <c r="E150" s="22" t="s">
        <v>324</v>
      </c>
      <c r="F150" s="23">
        <v>12</v>
      </c>
    </row>
    <row r="151" spans="1:6" s="3" customFormat="1" ht="15.75" x14ac:dyDescent="0.25">
      <c r="A151" s="21"/>
      <c r="B151" s="21"/>
      <c r="C151" s="21"/>
      <c r="D151" s="22"/>
      <c r="E151" s="22"/>
      <c r="F151" s="23"/>
    </row>
    <row r="152" spans="1:6" s="6" customFormat="1" ht="18.75" x14ac:dyDescent="0.3">
      <c r="A152" s="17">
        <v>10</v>
      </c>
      <c r="B152" s="18"/>
      <c r="C152" s="18"/>
      <c r="D152" s="19" t="s">
        <v>135</v>
      </c>
      <c r="E152" s="19" t="s">
        <v>325</v>
      </c>
      <c r="F152" s="20">
        <f>SUM(F153,F154,F155,F158,F165)</f>
        <v>424</v>
      </c>
    </row>
    <row r="153" spans="1:6" s="3" customFormat="1" ht="15.75" x14ac:dyDescent="0.25">
      <c r="A153" s="21"/>
      <c r="B153" s="21">
        <v>91</v>
      </c>
      <c r="C153" s="21">
        <v>0</v>
      </c>
      <c r="D153" s="22" t="s">
        <v>136</v>
      </c>
      <c r="E153" s="22" t="s">
        <v>446</v>
      </c>
      <c r="F153" s="23">
        <v>30</v>
      </c>
    </row>
    <row r="154" spans="1:6" s="3" customFormat="1" ht="15.75" x14ac:dyDescent="0.25">
      <c r="A154" s="21"/>
      <c r="B154" s="21">
        <v>92</v>
      </c>
      <c r="C154" s="21">
        <v>0</v>
      </c>
      <c r="D154" s="22" t="s">
        <v>137</v>
      </c>
      <c r="E154" s="22" t="s">
        <v>327</v>
      </c>
      <c r="F154" s="23">
        <v>65</v>
      </c>
    </row>
    <row r="155" spans="1:6" s="3" customFormat="1" ht="15.75" x14ac:dyDescent="0.25">
      <c r="A155" s="21"/>
      <c r="B155" s="21">
        <v>93</v>
      </c>
      <c r="C155" s="21"/>
      <c r="D155" s="22" t="s">
        <v>138</v>
      </c>
      <c r="E155" s="22" t="s">
        <v>328</v>
      </c>
      <c r="F155" s="23">
        <f>SUM(F156:F157)</f>
        <v>100</v>
      </c>
    </row>
    <row r="156" spans="1:6" x14ac:dyDescent="0.25">
      <c r="A156" s="10"/>
      <c r="B156" s="10"/>
      <c r="C156" s="10">
        <v>0</v>
      </c>
      <c r="D156" s="11" t="s">
        <v>138</v>
      </c>
      <c r="E156" s="11" t="s">
        <v>328</v>
      </c>
      <c r="F156" s="12">
        <v>89</v>
      </c>
    </row>
    <row r="157" spans="1:6" x14ac:dyDescent="0.25">
      <c r="A157" s="10"/>
      <c r="B157" s="10"/>
      <c r="C157" s="10">
        <v>1</v>
      </c>
      <c r="D157" s="11" t="s">
        <v>395</v>
      </c>
      <c r="E157" s="11" t="s">
        <v>330</v>
      </c>
      <c r="F157" s="12">
        <v>11</v>
      </c>
    </row>
    <row r="158" spans="1:6" s="3" customFormat="1" ht="15.75" x14ac:dyDescent="0.25">
      <c r="A158" s="21"/>
      <c r="B158" s="21">
        <v>94</v>
      </c>
      <c r="C158" s="21"/>
      <c r="D158" s="22" t="s">
        <v>139</v>
      </c>
      <c r="E158" s="22" t="s">
        <v>331</v>
      </c>
      <c r="F158" s="23">
        <f>SUM(F159:F164)</f>
        <v>196</v>
      </c>
    </row>
    <row r="159" spans="1:6" x14ac:dyDescent="0.25">
      <c r="A159" s="10"/>
      <c r="B159" s="10"/>
      <c r="C159" s="10">
        <v>0</v>
      </c>
      <c r="D159" s="11" t="s">
        <v>139</v>
      </c>
      <c r="E159" s="11" t="s">
        <v>332</v>
      </c>
      <c r="F159" s="12">
        <v>74</v>
      </c>
    </row>
    <row r="160" spans="1:6" x14ac:dyDescent="0.25">
      <c r="A160" s="10"/>
      <c r="B160" s="10"/>
      <c r="C160" s="10">
        <v>1</v>
      </c>
      <c r="D160" s="11" t="s">
        <v>140</v>
      </c>
      <c r="E160" s="11" t="s">
        <v>515</v>
      </c>
      <c r="F160" s="12">
        <v>52</v>
      </c>
    </row>
    <row r="161" spans="1:6" x14ac:dyDescent="0.25">
      <c r="A161" s="10"/>
      <c r="B161" s="10"/>
      <c r="C161" s="10">
        <v>2</v>
      </c>
      <c r="D161" s="11" t="s">
        <v>433</v>
      </c>
      <c r="E161" s="11" t="s">
        <v>337</v>
      </c>
      <c r="F161" s="12">
        <v>17</v>
      </c>
    </row>
    <row r="162" spans="1:6" x14ac:dyDescent="0.25">
      <c r="A162" s="10"/>
      <c r="B162" s="10"/>
      <c r="C162" s="10">
        <v>3</v>
      </c>
      <c r="D162" s="11" t="s">
        <v>141</v>
      </c>
      <c r="E162" s="11" t="s">
        <v>334</v>
      </c>
      <c r="F162" s="12">
        <v>12</v>
      </c>
    </row>
    <row r="163" spans="1:6" x14ac:dyDescent="0.25">
      <c r="A163" s="10"/>
      <c r="B163" s="10"/>
      <c r="C163" s="10">
        <v>4</v>
      </c>
      <c r="D163" s="11" t="s">
        <v>142</v>
      </c>
      <c r="E163" s="11" t="s">
        <v>335</v>
      </c>
      <c r="F163" s="12">
        <v>21</v>
      </c>
    </row>
    <row r="164" spans="1:6" x14ac:dyDescent="0.25">
      <c r="A164" s="10"/>
      <c r="B164" s="10"/>
      <c r="C164" s="10">
        <v>5</v>
      </c>
      <c r="D164" s="11" t="s">
        <v>143</v>
      </c>
      <c r="E164" s="11" t="s">
        <v>336</v>
      </c>
      <c r="F164" s="12">
        <v>20</v>
      </c>
    </row>
    <row r="165" spans="1:6" s="3" customFormat="1" ht="31.5" x14ac:dyDescent="0.25">
      <c r="A165" s="21"/>
      <c r="B165" s="21">
        <v>95</v>
      </c>
      <c r="C165" s="21">
        <v>0</v>
      </c>
      <c r="D165" s="22" t="s">
        <v>144</v>
      </c>
      <c r="E165" s="22" t="s">
        <v>338</v>
      </c>
      <c r="F165" s="23">
        <v>33</v>
      </c>
    </row>
    <row r="166" spans="1:6" s="3" customFormat="1" ht="15.75" x14ac:dyDescent="0.25">
      <c r="A166" s="21"/>
      <c r="B166" s="21"/>
      <c r="C166" s="21"/>
      <c r="D166" s="22"/>
      <c r="E166" s="22"/>
      <c r="F166" s="23"/>
    </row>
    <row r="167" spans="1:6" s="6" customFormat="1" ht="18.75" x14ac:dyDescent="0.3">
      <c r="A167" s="17">
        <v>11</v>
      </c>
      <c r="B167" s="18"/>
      <c r="C167" s="18"/>
      <c r="D167" s="19" t="s">
        <v>145</v>
      </c>
      <c r="E167" s="19" t="s">
        <v>339</v>
      </c>
      <c r="F167" s="20">
        <f>SUM(F168,F169,F172,F173,F176,F179,F180)</f>
        <v>257</v>
      </c>
    </row>
    <row r="168" spans="1:6" s="3" customFormat="1" ht="15.75" x14ac:dyDescent="0.25">
      <c r="A168" s="21"/>
      <c r="B168" s="21">
        <v>101</v>
      </c>
      <c r="C168" s="21">
        <v>0</v>
      </c>
      <c r="D168" s="22" t="s">
        <v>146</v>
      </c>
      <c r="E168" s="22" t="s">
        <v>283</v>
      </c>
      <c r="F168" s="23">
        <v>10</v>
      </c>
    </row>
    <row r="169" spans="1:6" s="3" customFormat="1" ht="15.75" x14ac:dyDescent="0.25">
      <c r="A169" s="21"/>
      <c r="B169" s="21">
        <v>102</v>
      </c>
      <c r="C169" s="21">
        <v>0</v>
      </c>
      <c r="D169" s="22" t="s">
        <v>147</v>
      </c>
      <c r="E169" s="22" t="s">
        <v>340</v>
      </c>
      <c r="F169" s="23">
        <f>SUM(F170:F171)</f>
        <v>33</v>
      </c>
    </row>
    <row r="170" spans="1:6" x14ac:dyDescent="0.25">
      <c r="A170" s="10"/>
      <c r="B170" s="10"/>
      <c r="C170" s="10">
        <v>1</v>
      </c>
      <c r="D170" s="11" t="s">
        <v>148</v>
      </c>
      <c r="E170" s="11" t="s">
        <v>466</v>
      </c>
      <c r="F170" s="12">
        <v>16</v>
      </c>
    </row>
    <row r="171" spans="1:6" x14ac:dyDescent="0.25">
      <c r="A171" s="10"/>
      <c r="B171" s="10"/>
      <c r="C171" s="10">
        <v>2</v>
      </c>
      <c r="D171" s="11" t="s">
        <v>149</v>
      </c>
      <c r="E171" s="11" t="s">
        <v>341</v>
      </c>
      <c r="F171" s="12">
        <v>17</v>
      </c>
    </row>
    <row r="172" spans="1:6" s="3" customFormat="1" ht="15.75" x14ac:dyDescent="0.25">
      <c r="A172" s="21"/>
      <c r="B172" s="21">
        <v>103</v>
      </c>
      <c r="C172" s="21">
        <v>0</v>
      </c>
      <c r="D172" s="22" t="s">
        <v>150</v>
      </c>
      <c r="E172" s="22" t="s">
        <v>342</v>
      </c>
      <c r="F172" s="23">
        <v>49</v>
      </c>
    </row>
    <row r="173" spans="1:6" s="3" customFormat="1" ht="15.75" x14ac:dyDescent="0.25">
      <c r="A173" s="21"/>
      <c r="B173" s="21">
        <v>104</v>
      </c>
      <c r="C173" s="21"/>
      <c r="D173" s="22" t="s">
        <v>500</v>
      </c>
      <c r="E173" s="22" t="s">
        <v>343</v>
      </c>
      <c r="F173" s="23">
        <f>SUM(F174:F175)</f>
        <v>121</v>
      </c>
    </row>
    <row r="174" spans="1:6" x14ac:dyDescent="0.25">
      <c r="A174" s="10"/>
      <c r="B174" s="10"/>
      <c r="C174" s="10">
        <v>0</v>
      </c>
      <c r="D174" s="11" t="s">
        <v>500</v>
      </c>
      <c r="E174" s="11" t="s">
        <v>343</v>
      </c>
      <c r="F174" s="12">
        <v>83</v>
      </c>
    </row>
    <row r="175" spans="1:6" x14ac:dyDescent="0.25">
      <c r="A175" s="10"/>
      <c r="B175" s="10"/>
      <c r="C175" s="10">
        <v>1</v>
      </c>
      <c r="D175" s="11" t="s">
        <v>152</v>
      </c>
      <c r="E175" s="11" t="s">
        <v>345</v>
      </c>
      <c r="F175" s="12">
        <v>38</v>
      </c>
    </row>
    <row r="176" spans="1:6" s="3" customFormat="1" ht="31.5" x14ac:dyDescent="0.25">
      <c r="A176" s="21"/>
      <c r="B176" s="21">
        <v>105</v>
      </c>
      <c r="C176" s="21"/>
      <c r="D176" s="22" t="s">
        <v>153</v>
      </c>
      <c r="E176" s="22" t="s">
        <v>346</v>
      </c>
      <c r="F176" s="23">
        <f>SUM(F177:F178)</f>
        <v>22</v>
      </c>
    </row>
    <row r="177" spans="1:6" ht="30" x14ac:dyDescent="0.25">
      <c r="A177" s="10"/>
      <c r="B177" s="10"/>
      <c r="C177" s="10">
        <v>0</v>
      </c>
      <c r="D177" s="11" t="s">
        <v>153</v>
      </c>
      <c r="E177" s="11" t="s">
        <v>346</v>
      </c>
      <c r="F177" s="12">
        <v>17</v>
      </c>
    </row>
    <row r="178" spans="1:6" x14ac:dyDescent="0.25">
      <c r="A178" s="10"/>
      <c r="B178" s="10"/>
      <c r="C178" s="10">
        <v>1</v>
      </c>
      <c r="D178" s="11" t="s">
        <v>154</v>
      </c>
      <c r="E178" s="11" t="s">
        <v>347</v>
      </c>
      <c r="F178" s="12">
        <v>5</v>
      </c>
    </row>
    <row r="179" spans="1:6" s="3" customFormat="1" ht="15.75" x14ac:dyDescent="0.25">
      <c r="A179" s="21"/>
      <c r="B179" s="21">
        <v>106</v>
      </c>
      <c r="C179" s="21">
        <v>0</v>
      </c>
      <c r="D179" s="22" t="s">
        <v>92</v>
      </c>
      <c r="E179" s="22" t="s">
        <v>348</v>
      </c>
      <c r="F179" s="23">
        <v>6</v>
      </c>
    </row>
    <row r="180" spans="1:6" s="3" customFormat="1" ht="15.75" x14ac:dyDescent="0.25">
      <c r="A180" s="21"/>
      <c r="B180" s="21">
        <v>107</v>
      </c>
      <c r="C180" s="21">
        <v>0</v>
      </c>
      <c r="D180" s="22" t="s">
        <v>155</v>
      </c>
      <c r="E180" s="22" t="s">
        <v>308</v>
      </c>
      <c r="F180" s="23">
        <v>16</v>
      </c>
    </row>
    <row r="181" spans="1:6" s="3" customFormat="1" ht="15.75" x14ac:dyDescent="0.25">
      <c r="A181" s="21"/>
      <c r="B181" s="21"/>
      <c r="C181" s="21"/>
      <c r="D181" s="22"/>
      <c r="E181" s="22"/>
      <c r="F181" s="23"/>
    </row>
    <row r="182" spans="1:6" s="6" customFormat="1" ht="37.5" x14ac:dyDescent="0.3">
      <c r="A182" s="17">
        <v>12</v>
      </c>
      <c r="B182" s="18"/>
      <c r="C182" s="18"/>
      <c r="D182" s="19" t="s">
        <v>156</v>
      </c>
      <c r="E182" s="19" t="s">
        <v>349</v>
      </c>
      <c r="F182" s="20">
        <f>SUM(F183:F185)</f>
        <v>77</v>
      </c>
    </row>
    <row r="183" spans="1:6" s="3" customFormat="1" ht="15.75" x14ac:dyDescent="0.25">
      <c r="A183" s="21"/>
      <c r="B183" s="21">
        <v>111</v>
      </c>
      <c r="C183" s="21">
        <v>0</v>
      </c>
      <c r="D183" s="22" t="s">
        <v>157</v>
      </c>
      <c r="E183" s="22" t="s">
        <v>350</v>
      </c>
      <c r="F183" s="23">
        <v>18</v>
      </c>
    </row>
    <row r="184" spans="1:6" s="3" customFormat="1" ht="15.75" x14ac:dyDescent="0.25">
      <c r="A184" s="21"/>
      <c r="B184" s="21">
        <v>112</v>
      </c>
      <c r="C184" s="21">
        <v>0</v>
      </c>
      <c r="D184" s="22" t="s">
        <v>158</v>
      </c>
      <c r="E184" s="22" t="s">
        <v>351</v>
      </c>
      <c r="F184" s="23">
        <v>46</v>
      </c>
    </row>
    <row r="185" spans="1:6" s="3" customFormat="1" ht="15.75" x14ac:dyDescent="0.25">
      <c r="A185" s="21"/>
      <c r="B185" s="21">
        <v>113</v>
      </c>
      <c r="C185" s="21">
        <v>0</v>
      </c>
      <c r="D185" s="22" t="s">
        <v>159</v>
      </c>
      <c r="E185" s="22" t="s">
        <v>352</v>
      </c>
      <c r="F185" s="23">
        <v>13</v>
      </c>
    </row>
    <row r="186" spans="1:6" s="3" customFormat="1" ht="15.75" x14ac:dyDescent="0.25">
      <c r="A186" s="21"/>
      <c r="B186" s="21"/>
      <c r="C186" s="21"/>
      <c r="D186" s="22"/>
      <c r="E186" s="22"/>
      <c r="F186" s="23"/>
    </row>
    <row r="187" spans="1:6" s="6" customFormat="1" ht="18.75" x14ac:dyDescent="0.3">
      <c r="A187" s="17">
        <v>13</v>
      </c>
      <c r="B187" s="18"/>
      <c r="C187" s="18"/>
      <c r="D187" s="19" t="s">
        <v>160</v>
      </c>
      <c r="E187" s="19" t="s">
        <v>353</v>
      </c>
      <c r="F187" s="20">
        <f>SUM(F188:F189,F190,F191,F196,F197)</f>
        <v>288</v>
      </c>
    </row>
    <row r="188" spans="1:6" s="3" customFormat="1" ht="31.5" x14ac:dyDescent="0.25">
      <c r="A188" s="21"/>
      <c r="B188" s="21">
        <v>121</v>
      </c>
      <c r="C188" s="21">
        <v>0</v>
      </c>
      <c r="D188" s="22" t="s">
        <v>161</v>
      </c>
      <c r="E188" s="22" t="s">
        <v>354</v>
      </c>
      <c r="F188" s="23">
        <v>16</v>
      </c>
    </row>
    <row r="189" spans="1:6" s="3" customFormat="1" ht="15.75" x14ac:dyDescent="0.25">
      <c r="A189" s="21"/>
      <c r="B189" s="21">
        <v>122</v>
      </c>
      <c r="C189" s="21">
        <v>0</v>
      </c>
      <c r="D189" s="22" t="s">
        <v>162</v>
      </c>
      <c r="E189" s="22" t="s">
        <v>404</v>
      </c>
      <c r="F189" s="23">
        <v>86</v>
      </c>
    </row>
    <row r="190" spans="1:6" s="3" customFormat="1" ht="15.75" x14ac:dyDescent="0.25">
      <c r="A190" s="21"/>
      <c r="B190" s="21">
        <v>123</v>
      </c>
      <c r="C190" s="21">
        <v>0</v>
      </c>
      <c r="D190" s="22" t="s">
        <v>434</v>
      </c>
      <c r="E190" s="28" t="s">
        <v>435</v>
      </c>
      <c r="F190" s="23">
        <v>36</v>
      </c>
    </row>
    <row r="191" spans="1:6" s="3" customFormat="1" ht="15.75" x14ac:dyDescent="0.25">
      <c r="A191" s="21"/>
      <c r="B191" s="21">
        <v>124</v>
      </c>
      <c r="C191" s="21">
        <v>0</v>
      </c>
      <c r="D191" s="22" t="s">
        <v>164</v>
      </c>
      <c r="E191" s="22" t="s">
        <v>356</v>
      </c>
      <c r="F191" s="23">
        <f>SUM(F192:F195)</f>
        <v>56</v>
      </c>
    </row>
    <row r="192" spans="1:6" s="3" customFormat="1" ht="15.75" x14ac:dyDescent="0.25">
      <c r="A192" s="21"/>
      <c r="B192" s="21"/>
      <c r="C192" s="10">
        <v>0</v>
      </c>
      <c r="D192" s="11" t="s">
        <v>164</v>
      </c>
      <c r="E192" s="11" t="s">
        <v>519</v>
      </c>
      <c r="F192" s="12">
        <v>35</v>
      </c>
    </row>
    <row r="193" spans="1:7" s="3" customFormat="1" ht="15.75" x14ac:dyDescent="0.25">
      <c r="A193" s="21"/>
      <c r="B193" s="21"/>
      <c r="C193" s="10">
        <v>1</v>
      </c>
      <c r="D193" s="11" t="s">
        <v>516</v>
      </c>
      <c r="E193" s="11" t="s">
        <v>520</v>
      </c>
      <c r="F193" s="12">
        <v>7</v>
      </c>
    </row>
    <row r="194" spans="1:7" s="3" customFormat="1" ht="15.75" x14ac:dyDescent="0.25">
      <c r="A194" s="21"/>
      <c r="B194" s="21"/>
      <c r="C194" s="10">
        <v>2</v>
      </c>
      <c r="D194" s="11" t="s">
        <v>517</v>
      </c>
      <c r="E194" s="11" t="s">
        <v>521</v>
      </c>
      <c r="F194" s="12">
        <v>6</v>
      </c>
    </row>
    <row r="195" spans="1:7" s="3" customFormat="1" ht="15.75" x14ac:dyDescent="0.25">
      <c r="A195" s="21"/>
      <c r="B195" s="21"/>
      <c r="C195" s="10">
        <v>3</v>
      </c>
      <c r="D195" s="11" t="s">
        <v>518</v>
      </c>
      <c r="E195" s="11" t="s">
        <v>522</v>
      </c>
      <c r="F195" s="12">
        <v>8</v>
      </c>
    </row>
    <row r="196" spans="1:7" s="3" customFormat="1" ht="31.5" x14ac:dyDescent="0.25">
      <c r="A196" s="21"/>
      <c r="B196" s="21">
        <v>125</v>
      </c>
      <c r="C196" s="21">
        <v>0</v>
      </c>
      <c r="D196" s="22" t="s">
        <v>165</v>
      </c>
      <c r="E196" s="22" t="s">
        <v>357</v>
      </c>
      <c r="F196" s="23">
        <v>44</v>
      </c>
    </row>
    <row r="197" spans="1:7" s="3" customFormat="1" ht="15.75" x14ac:dyDescent="0.25">
      <c r="A197" s="21"/>
      <c r="B197" s="21">
        <v>126</v>
      </c>
      <c r="C197" s="21">
        <v>0</v>
      </c>
      <c r="D197" s="22" t="s">
        <v>166</v>
      </c>
      <c r="E197" s="22" t="s">
        <v>166</v>
      </c>
      <c r="F197" s="23">
        <f>SUM(F198:F201)</f>
        <v>50</v>
      </c>
    </row>
    <row r="198" spans="1:7" x14ac:dyDescent="0.25">
      <c r="A198" s="10"/>
      <c r="B198" s="10"/>
      <c r="C198" s="10">
        <v>1</v>
      </c>
      <c r="D198" s="11" t="s">
        <v>167</v>
      </c>
      <c r="E198" s="11" t="s">
        <v>167</v>
      </c>
      <c r="F198" s="12">
        <v>8</v>
      </c>
    </row>
    <row r="199" spans="1:7" x14ac:dyDescent="0.25">
      <c r="A199" s="10"/>
      <c r="B199" s="10"/>
      <c r="C199" s="10">
        <v>2</v>
      </c>
      <c r="D199" s="11" t="s">
        <v>168</v>
      </c>
      <c r="E199" s="11" t="s">
        <v>358</v>
      </c>
      <c r="F199" s="12">
        <v>10</v>
      </c>
    </row>
    <row r="200" spans="1:7" x14ac:dyDescent="0.25">
      <c r="A200" s="10"/>
      <c r="B200" s="10"/>
      <c r="C200" s="10">
        <v>3</v>
      </c>
      <c r="D200" s="11" t="s">
        <v>169</v>
      </c>
      <c r="E200" s="11" t="s">
        <v>169</v>
      </c>
      <c r="F200" s="12">
        <v>19</v>
      </c>
    </row>
    <row r="201" spans="1:7" x14ac:dyDescent="0.25">
      <c r="A201" s="10"/>
      <c r="B201" s="10"/>
      <c r="C201" s="10">
        <v>4</v>
      </c>
      <c r="D201" s="11" t="s">
        <v>170</v>
      </c>
      <c r="E201" s="11" t="s">
        <v>359</v>
      </c>
      <c r="F201" s="12">
        <v>13</v>
      </c>
    </row>
    <row r="202" spans="1:7" ht="15.75" x14ac:dyDescent="0.25">
      <c r="A202" s="10"/>
      <c r="B202" s="10"/>
      <c r="C202" s="10"/>
      <c r="D202" s="11"/>
      <c r="E202" s="11"/>
      <c r="F202" s="27"/>
    </row>
    <row r="203" spans="1:7" s="6" customFormat="1" ht="56.25" x14ac:dyDescent="0.3">
      <c r="A203" s="17">
        <v>14</v>
      </c>
      <c r="B203" s="18"/>
      <c r="C203" s="18"/>
      <c r="D203" s="19" t="s">
        <v>171</v>
      </c>
      <c r="E203" s="19" t="s">
        <v>360</v>
      </c>
      <c r="F203" s="20">
        <f>SUM(F204,F205,F206,F207,F208)</f>
        <v>296</v>
      </c>
      <c r="G203" s="4"/>
    </row>
    <row r="204" spans="1:7" s="3" customFormat="1" ht="15.75" x14ac:dyDescent="0.25">
      <c r="A204" s="21"/>
      <c r="B204" s="21">
        <v>131</v>
      </c>
      <c r="C204" s="21">
        <v>0</v>
      </c>
      <c r="D204" s="22" t="s">
        <v>406</v>
      </c>
      <c r="E204" s="22" t="s">
        <v>361</v>
      </c>
      <c r="F204" s="23">
        <v>41</v>
      </c>
    </row>
    <row r="205" spans="1:7" s="3" customFormat="1" ht="15.75" x14ac:dyDescent="0.25">
      <c r="A205" s="21"/>
      <c r="B205" s="21">
        <v>132</v>
      </c>
      <c r="C205" s="21">
        <v>0</v>
      </c>
      <c r="D205" s="22" t="s">
        <v>174</v>
      </c>
      <c r="E205" s="22" t="s">
        <v>364</v>
      </c>
      <c r="F205" s="23">
        <v>20</v>
      </c>
    </row>
    <row r="206" spans="1:7" s="3" customFormat="1" ht="15.75" x14ac:dyDescent="0.25">
      <c r="A206" s="21"/>
      <c r="B206" s="21">
        <v>133</v>
      </c>
      <c r="C206" s="21">
        <v>0</v>
      </c>
      <c r="D206" s="22" t="s">
        <v>175</v>
      </c>
      <c r="E206" s="22" t="s">
        <v>365</v>
      </c>
      <c r="F206" s="23">
        <v>42</v>
      </c>
    </row>
    <row r="207" spans="1:7" s="3" customFormat="1" ht="15.75" x14ac:dyDescent="0.25">
      <c r="A207" s="21"/>
      <c r="B207" s="21">
        <v>134</v>
      </c>
      <c r="C207" s="21">
        <v>0</v>
      </c>
      <c r="D207" s="22" t="s">
        <v>503</v>
      </c>
      <c r="E207" s="22" t="s">
        <v>531</v>
      </c>
      <c r="F207" s="23">
        <v>120</v>
      </c>
    </row>
    <row r="208" spans="1:7" s="3" customFormat="1" ht="15.75" x14ac:dyDescent="0.25">
      <c r="A208" s="21"/>
      <c r="B208" s="21">
        <v>135</v>
      </c>
      <c r="C208" s="21">
        <v>0</v>
      </c>
      <c r="D208" s="22" t="s">
        <v>408</v>
      </c>
      <c r="E208" s="22" t="s">
        <v>372</v>
      </c>
      <c r="F208" s="23">
        <f>SUM(F209:F210)</f>
        <v>73</v>
      </c>
    </row>
    <row r="209" spans="1:6" s="3" customFormat="1" ht="15.75" x14ac:dyDescent="0.25">
      <c r="A209" s="21"/>
      <c r="B209" s="21"/>
      <c r="C209" s="10">
        <v>1</v>
      </c>
      <c r="D209" s="11" t="s">
        <v>408</v>
      </c>
      <c r="E209" s="11" t="s">
        <v>372</v>
      </c>
      <c r="F209" s="12">
        <v>61</v>
      </c>
    </row>
    <row r="210" spans="1:6" s="3" customFormat="1" ht="15.75" x14ac:dyDescent="0.25">
      <c r="A210" s="21"/>
      <c r="B210" s="21"/>
      <c r="C210" s="10">
        <v>2</v>
      </c>
      <c r="D210" s="11" t="s">
        <v>523</v>
      </c>
      <c r="E210" s="11" t="s">
        <v>524</v>
      </c>
      <c r="F210" s="12">
        <v>12</v>
      </c>
    </row>
    <row r="211" spans="1:6" s="3" customFormat="1" ht="15.75" x14ac:dyDescent="0.25">
      <c r="A211" s="21"/>
      <c r="B211" s="21"/>
      <c r="C211" s="21"/>
      <c r="D211" s="22"/>
      <c r="E211" s="22"/>
      <c r="F211" s="23"/>
    </row>
    <row r="212" spans="1:6" s="6" customFormat="1" ht="18.75" x14ac:dyDescent="0.3">
      <c r="A212" s="17">
        <v>15</v>
      </c>
      <c r="B212" s="18"/>
      <c r="C212" s="18"/>
      <c r="D212" s="19" t="s">
        <v>182</v>
      </c>
      <c r="E212" s="19" t="s">
        <v>373</v>
      </c>
      <c r="F212" s="20">
        <f>SUM(F213,F214,F215,F216,F220)</f>
        <v>338</v>
      </c>
    </row>
    <row r="213" spans="1:6" s="3" customFormat="1" ht="31.5" x14ac:dyDescent="0.25">
      <c r="A213" s="21"/>
      <c r="B213" s="21">
        <v>141</v>
      </c>
      <c r="C213" s="21">
        <v>0</v>
      </c>
      <c r="D213" s="22" t="s">
        <v>183</v>
      </c>
      <c r="E213" s="22" t="s">
        <v>374</v>
      </c>
      <c r="F213" s="23">
        <v>60</v>
      </c>
    </row>
    <row r="214" spans="1:6" s="3" customFormat="1" ht="15.75" x14ac:dyDescent="0.25">
      <c r="A214" s="21"/>
      <c r="B214" s="21">
        <v>142</v>
      </c>
      <c r="C214" s="21">
        <v>0</v>
      </c>
      <c r="D214" s="22" t="s">
        <v>184</v>
      </c>
      <c r="E214" s="22" t="s">
        <v>375</v>
      </c>
      <c r="F214" s="23">
        <v>25</v>
      </c>
    </row>
    <row r="215" spans="1:6" s="3" customFormat="1" ht="15.75" x14ac:dyDescent="0.25">
      <c r="A215" s="21"/>
      <c r="B215" s="21">
        <v>143</v>
      </c>
      <c r="C215" s="21">
        <v>0</v>
      </c>
      <c r="D215" s="22" t="s">
        <v>185</v>
      </c>
      <c r="E215" s="22" t="s">
        <v>376</v>
      </c>
      <c r="F215" s="23">
        <v>15</v>
      </c>
    </row>
    <row r="216" spans="1:6" s="3" customFormat="1" ht="15.75" x14ac:dyDescent="0.25">
      <c r="A216" s="21"/>
      <c r="B216" s="21">
        <v>144</v>
      </c>
      <c r="C216" s="21">
        <v>0</v>
      </c>
      <c r="D216" s="22" t="s">
        <v>186</v>
      </c>
      <c r="E216" s="22" t="s">
        <v>377</v>
      </c>
      <c r="F216" s="23">
        <f>SUM(F217:F219)</f>
        <v>84</v>
      </c>
    </row>
    <row r="217" spans="1:6" x14ac:dyDescent="0.25">
      <c r="A217" s="10"/>
      <c r="B217" s="10"/>
      <c r="C217" s="10">
        <v>1</v>
      </c>
      <c r="D217" s="11" t="s">
        <v>187</v>
      </c>
      <c r="E217" s="11" t="s">
        <v>378</v>
      </c>
      <c r="F217" s="12">
        <v>34</v>
      </c>
    </row>
    <row r="218" spans="1:6" x14ac:dyDescent="0.25">
      <c r="A218" s="10"/>
      <c r="B218" s="10"/>
      <c r="C218" s="10">
        <v>2</v>
      </c>
      <c r="D218" s="11" t="s">
        <v>188</v>
      </c>
      <c r="E218" s="11" t="s">
        <v>379</v>
      </c>
      <c r="F218" s="12">
        <v>22</v>
      </c>
    </row>
    <row r="219" spans="1:6" x14ac:dyDescent="0.25">
      <c r="A219" s="10"/>
      <c r="B219" s="10"/>
      <c r="C219" s="10">
        <v>3</v>
      </c>
      <c r="D219" s="11" t="s">
        <v>102</v>
      </c>
      <c r="E219" s="11" t="s">
        <v>296</v>
      </c>
      <c r="F219" s="12">
        <v>28</v>
      </c>
    </row>
    <row r="220" spans="1:6" s="3" customFormat="1" ht="15.75" x14ac:dyDescent="0.25">
      <c r="A220" s="21"/>
      <c r="B220" s="21">
        <v>145</v>
      </c>
      <c r="C220" s="21">
        <v>0</v>
      </c>
      <c r="D220" s="22" t="s">
        <v>190</v>
      </c>
      <c r="E220" s="22" t="s">
        <v>380</v>
      </c>
      <c r="F220" s="23">
        <f>SUM(F221:F225)</f>
        <v>154</v>
      </c>
    </row>
    <row r="221" spans="1:6" x14ac:dyDescent="0.25">
      <c r="A221" s="10"/>
      <c r="B221" s="10"/>
      <c r="C221" s="10">
        <v>1</v>
      </c>
      <c r="D221" s="11" t="s">
        <v>191</v>
      </c>
      <c r="E221" s="11" t="s">
        <v>407</v>
      </c>
      <c r="F221" s="12">
        <v>64</v>
      </c>
    </row>
    <row r="222" spans="1:6" x14ac:dyDescent="0.25">
      <c r="A222" s="10"/>
      <c r="B222" s="10"/>
      <c r="C222" s="10">
        <v>2</v>
      </c>
      <c r="D222" s="11" t="s">
        <v>192</v>
      </c>
      <c r="E222" s="11" t="s">
        <v>381</v>
      </c>
      <c r="F222" s="12">
        <v>40</v>
      </c>
    </row>
    <row r="223" spans="1:6" x14ac:dyDescent="0.25">
      <c r="A223" s="10"/>
      <c r="B223" s="10"/>
      <c r="C223" s="10">
        <v>3</v>
      </c>
      <c r="D223" s="11" t="s">
        <v>193</v>
      </c>
      <c r="E223" s="11" t="s">
        <v>382</v>
      </c>
      <c r="F223" s="12">
        <v>29</v>
      </c>
    </row>
    <row r="224" spans="1:6" x14ac:dyDescent="0.25">
      <c r="A224" s="10"/>
      <c r="B224" s="10"/>
      <c r="C224" s="10">
        <v>4</v>
      </c>
      <c r="D224" s="11" t="s">
        <v>194</v>
      </c>
      <c r="E224" s="11" t="s">
        <v>383</v>
      </c>
      <c r="F224" s="12">
        <v>13</v>
      </c>
    </row>
    <row r="225" spans="1:6" x14ac:dyDescent="0.25">
      <c r="A225" s="10"/>
      <c r="B225" s="10"/>
      <c r="C225" s="10">
        <v>5</v>
      </c>
      <c r="D225" s="11" t="s">
        <v>195</v>
      </c>
      <c r="E225" s="11" t="s">
        <v>384</v>
      </c>
      <c r="F225" s="12">
        <v>8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238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490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SUM(F4,F25,F50,F71,F83,F93,F108,F131,F149,F168,F183,F199,F204,F216,F225)</f>
        <v>7422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814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197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23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50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83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48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33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197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21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52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93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25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23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19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698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65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8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40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10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11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115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96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16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3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130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53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25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35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13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4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266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42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108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72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44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38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15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687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187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309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47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30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17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18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26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141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11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19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92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54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10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14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14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75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71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4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24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298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37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40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32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8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17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65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11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65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41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22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SUM(F84,F87,F88,F89)</f>
        <v>280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f>SUM(F85:F86)</f>
        <v>70</v>
      </c>
    </row>
    <row r="85" spans="1:6" s="3" customFormat="1" ht="15.75" x14ac:dyDescent="0.25">
      <c r="A85" s="21"/>
      <c r="B85" s="21"/>
      <c r="C85" s="25">
        <v>0</v>
      </c>
      <c r="D85" s="26" t="s">
        <v>66</v>
      </c>
      <c r="E85" s="26" t="s">
        <v>491</v>
      </c>
      <c r="F85" s="27">
        <v>67</v>
      </c>
    </row>
    <row r="86" spans="1:6" s="3" customFormat="1" ht="15.75" x14ac:dyDescent="0.25">
      <c r="A86" s="21"/>
      <c r="B86" s="21"/>
      <c r="C86" s="25">
        <v>1</v>
      </c>
      <c r="D86" s="26" t="s">
        <v>492</v>
      </c>
      <c r="E86" s="26" t="s">
        <v>393</v>
      </c>
      <c r="F86" s="27">
        <v>3</v>
      </c>
    </row>
    <row r="87" spans="1:6" s="3" customFormat="1" ht="31.5" x14ac:dyDescent="0.25">
      <c r="A87" s="21"/>
      <c r="B87" s="21">
        <v>42</v>
      </c>
      <c r="C87" s="21">
        <v>0</v>
      </c>
      <c r="D87" s="22" t="s">
        <v>67</v>
      </c>
      <c r="E87" s="22" t="s">
        <v>263</v>
      </c>
      <c r="F87" s="23">
        <v>6</v>
      </c>
    </row>
    <row r="88" spans="1:6" s="3" customFormat="1" ht="31.5" x14ac:dyDescent="0.25">
      <c r="A88" s="21"/>
      <c r="B88" s="21">
        <v>43</v>
      </c>
      <c r="C88" s="21">
        <v>0</v>
      </c>
      <c r="D88" s="22" t="s">
        <v>68</v>
      </c>
      <c r="E88" s="22" t="s">
        <v>398</v>
      </c>
      <c r="F88" s="23">
        <v>39</v>
      </c>
    </row>
    <row r="89" spans="1:6" s="3" customFormat="1" ht="31.5" x14ac:dyDescent="0.25">
      <c r="A89" s="21"/>
      <c r="B89" s="21">
        <v>44</v>
      </c>
      <c r="C89" s="21"/>
      <c r="D89" s="22" t="s">
        <v>69</v>
      </c>
      <c r="E89" s="22" t="s">
        <v>440</v>
      </c>
      <c r="F89" s="23">
        <f>SUM(F90:F91)</f>
        <v>165</v>
      </c>
    </row>
    <row r="90" spans="1:6" ht="30" x14ac:dyDescent="0.25">
      <c r="A90" s="10"/>
      <c r="B90" s="10"/>
      <c r="C90" s="10">
        <v>0</v>
      </c>
      <c r="D90" s="11" t="s">
        <v>69</v>
      </c>
      <c r="E90" s="11" t="s">
        <v>440</v>
      </c>
      <c r="F90" s="12">
        <v>110</v>
      </c>
    </row>
    <row r="91" spans="1:6" x14ac:dyDescent="0.25">
      <c r="A91" s="10"/>
      <c r="B91" s="10"/>
      <c r="C91" s="10">
        <v>1</v>
      </c>
      <c r="D91" s="11" t="s">
        <v>494</v>
      </c>
      <c r="E91" s="11" t="s">
        <v>495</v>
      </c>
      <c r="F91" s="12">
        <v>55</v>
      </c>
    </row>
    <row r="92" spans="1:6" x14ac:dyDescent="0.25">
      <c r="A92" s="10"/>
      <c r="B92" s="10"/>
      <c r="C92" s="10"/>
      <c r="D92" s="11"/>
      <c r="E92" s="11"/>
      <c r="F92" s="12"/>
    </row>
    <row r="93" spans="1:6" s="6" customFormat="1" ht="18.75" x14ac:dyDescent="0.3">
      <c r="A93" s="17">
        <v>6</v>
      </c>
      <c r="B93" s="18"/>
      <c r="C93" s="18"/>
      <c r="D93" s="19" t="s">
        <v>73</v>
      </c>
      <c r="E93" s="19" t="s">
        <v>266</v>
      </c>
      <c r="F93" s="20">
        <f>SUM(F94,F100,F101,F102,F105,F106)</f>
        <v>404</v>
      </c>
    </row>
    <row r="94" spans="1:6" s="3" customFormat="1" ht="31.5" x14ac:dyDescent="0.25">
      <c r="A94" s="21"/>
      <c r="B94" s="21">
        <v>51</v>
      </c>
      <c r="C94" s="21"/>
      <c r="D94" s="22" t="s">
        <v>74</v>
      </c>
      <c r="E94" s="22" t="s">
        <v>267</v>
      </c>
      <c r="F94" s="23">
        <f>SUM(F95:F99)</f>
        <v>127</v>
      </c>
    </row>
    <row r="95" spans="1:6" ht="30" x14ac:dyDescent="0.25">
      <c r="A95" s="10"/>
      <c r="B95" s="10"/>
      <c r="C95" s="10">
        <v>0</v>
      </c>
      <c r="D95" s="11" t="s">
        <v>74</v>
      </c>
      <c r="E95" s="11" t="s">
        <v>267</v>
      </c>
      <c r="F95" s="12">
        <v>43</v>
      </c>
    </row>
    <row r="96" spans="1:6" x14ac:dyDescent="0.25">
      <c r="A96" s="10"/>
      <c r="B96" s="10"/>
      <c r="C96" s="10">
        <v>1</v>
      </c>
      <c r="D96" s="11" t="s">
        <v>76</v>
      </c>
      <c r="E96" s="11" t="s">
        <v>269</v>
      </c>
      <c r="F96" s="12">
        <v>16</v>
      </c>
    </row>
    <row r="97" spans="1:6" x14ac:dyDescent="0.25">
      <c r="A97" s="10"/>
      <c r="B97" s="10"/>
      <c r="C97" s="10">
        <v>2</v>
      </c>
      <c r="D97" s="11" t="s">
        <v>424</v>
      </c>
      <c r="E97" s="11" t="s">
        <v>425</v>
      </c>
      <c r="F97" s="12">
        <v>15</v>
      </c>
    </row>
    <row r="98" spans="1:6" x14ac:dyDescent="0.25">
      <c r="A98" s="10"/>
      <c r="B98" s="10"/>
      <c r="C98" s="10">
        <v>3</v>
      </c>
      <c r="D98" s="11" t="s">
        <v>79</v>
      </c>
      <c r="E98" s="11" t="s">
        <v>462</v>
      </c>
      <c r="F98" s="12">
        <v>34</v>
      </c>
    </row>
    <row r="99" spans="1:6" x14ac:dyDescent="0.25">
      <c r="A99" s="10"/>
      <c r="B99" s="10"/>
      <c r="C99" s="10">
        <v>4</v>
      </c>
      <c r="D99" s="11" t="s">
        <v>77</v>
      </c>
      <c r="E99" s="11" t="s">
        <v>270</v>
      </c>
      <c r="F99" s="12">
        <v>19</v>
      </c>
    </row>
    <row r="100" spans="1:6" s="3" customFormat="1" ht="31.5" x14ac:dyDescent="0.25">
      <c r="A100" s="21"/>
      <c r="B100" s="21">
        <v>52</v>
      </c>
      <c r="C100" s="21">
        <v>0</v>
      </c>
      <c r="D100" s="22" t="s">
        <v>80</v>
      </c>
      <c r="E100" s="22" t="s">
        <v>463</v>
      </c>
      <c r="F100" s="23">
        <v>37</v>
      </c>
    </row>
    <row r="101" spans="1:6" s="3" customFormat="1" ht="15.75" x14ac:dyDescent="0.25">
      <c r="A101" s="21"/>
      <c r="B101" s="21">
        <v>53</v>
      </c>
      <c r="C101" s="21">
        <v>0</v>
      </c>
      <c r="D101" s="22" t="s">
        <v>81</v>
      </c>
      <c r="E101" s="22" t="s">
        <v>273</v>
      </c>
      <c r="F101" s="23">
        <v>95</v>
      </c>
    </row>
    <row r="102" spans="1:6" s="3" customFormat="1" ht="31.5" x14ac:dyDescent="0.25">
      <c r="A102" s="21"/>
      <c r="B102" s="21">
        <v>54</v>
      </c>
      <c r="C102" s="21">
        <v>0</v>
      </c>
      <c r="D102" s="22" t="s">
        <v>82</v>
      </c>
      <c r="E102" s="22" t="s">
        <v>274</v>
      </c>
      <c r="F102" s="23">
        <f>SUM(F103:F104)</f>
        <v>80</v>
      </c>
    </row>
    <row r="103" spans="1:6" x14ac:dyDescent="0.25">
      <c r="A103" s="10"/>
      <c r="B103" s="10"/>
      <c r="C103" s="10">
        <v>1</v>
      </c>
      <c r="D103" s="11" t="s">
        <v>83</v>
      </c>
      <c r="E103" s="11" t="s">
        <v>275</v>
      </c>
      <c r="F103" s="12">
        <v>75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5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48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17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SUM(F109,F113,F116,F117,F118,F121,F124,F125)</f>
        <v>596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SUM(F110:F112)</f>
        <v>39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10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10</v>
      </c>
    </row>
    <row r="112" spans="1:6" x14ac:dyDescent="0.25">
      <c r="A112" s="10"/>
      <c r="B112" s="10"/>
      <c r="C112" s="10">
        <v>3</v>
      </c>
      <c r="D112" s="11" t="s">
        <v>33</v>
      </c>
      <c r="E112" s="11" t="s">
        <v>33</v>
      </c>
      <c r="F112" s="12">
        <v>19</v>
      </c>
    </row>
    <row r="113" spans="1:6" s="3" customFormat="1" ht="15.75" x14ac:dyDescent="0.25">
      <c r="A113" s="21"/>
      <c r="B113" s="21">
        <v>62</v>
      </c>
      <c r="C113" s="21"/>
      <c r="D113" s="22" t="s">
        <v>93</v>
      </c>
      <c r="E113" s="22" t="s">
        <v>285</v>
      </c>
      <c r="F113" s="23">
        <f>SUM(F114:F115)</f>
        <v>17</v>
      </c>
    </row>
    <row r="114" spans="1:6" x14ac:dyDescent="0.25">
      <c r="A114" s="10"/>
      <c r="B114" s="10"/>
      <c r="C114" s="10">
        <v>0</v>
      </c>
      <c r="D114" s="11" t="s">
        <v>93</v>
      </c>
      <c r="E114" s="11" t="s">
        <v>285</v>
      </c>
      <c r="F114" s="12">
        <v>6</v>
      </c>
    </row>
    <row r="115" spans="1:6" x14ac:dyDescent="0.25">
      <c r="A115" s="10"/>
      <c r="B115" s="10"/>
      <c r="C115" s="10">
        <v>1</v>
      </c>
      <c r="D115" s="11" t="s">
        <v>94</v>
      </c>
      <c r="E115" s="11" t="s">
        <v>286</v>
      </c>
      <c r="F115" s="12">
        <v>11</v>
      </c>
    </row>
    <row r="116" spans="1:6" s="3" customFormat="1" ht="15.75" x14ac:dyDescent="0.25">
      <c r="A116" s="21"/>
      <c r="B116" s="21">
        <v>63</v>
      </c>
      <c r="C116" s="21">
        <v>0</v>
      </c>
      <c r="D116" s="22" t="s">
        <v>95</v>
      </c>
      <c r="E116" s="22" t="s">
        <v>287</v>
      </c>
      <c r="F116" s="23">
        <v>0</v>
      </c>
    </row>
    <row r="117" spans="1:6" s="3" customFormat="1" ht="31.5" x14ac:dyDescent="0.25">
      <c r="A117" s="21"/>
      <c r="B117" s="21">
        <v>64</v>
      </c>
      <c r="C117" s="21"/>
      <c r="D117" s="22" t="s">
        <v>96</v>
      </c>
      <c r="E117" s="22" t="s">
        <v>288</v>
      </c>
      <c r="F117" s="23">
        <v>86</v>
      </c>
    </row>
    <row r="118" spans="1:6" s="3" customFormat="1" ht="15.75" x14ac:dyDescent="0.25">
      <c r="A118" s="21"/>
      <c r="B118" s="21">
        <v>65</v>
      </c>
      <c r="C118" s="21"/>
      <c r="D118" s="22" t="s">
        <v>197</v>
      </c>
      <c r="E118" s="22" t="s">
        <v>289</v>
      </c>
      <c r="F118" s="23">
        <f>SUM(F119:F120)</f>
        <v>100</v>
      </c>
    </row>
    <row r="119" spans="1:6" x14ac:dyDescent="0.25">
      <c r="A119" s="10"/>
      <c r="B119" s="24"/>
      <c r="C119" s="10">
        <v>0</v>
      </c>
      <c r="D119" s="11" t="s">
        <v>197</v>
      </c>
      <c r="E119" s="11" t="s">
        <v>443</v>
      </c>
      <c r="F119" s="12">
        <v>64</v>
      </c>
    </row>
    <row r="120" spans="1:6" x14ac:dyDescent="0.25">
      <c r="A120" s="10"/>
      <c r="B120" s="24"/>
      <c r="C120" s="10">
        <v>1</v>
      </c>
      <c r="D120" s="11" t="s">
        <v>198</v>
      </c>
      <c r="E120" s="11" t="s">
        <v>290</v>
      </c>
      <c r="F120" s="12">
        <v>36</v>
      </c>
    </row>
    <row r="121" spans="1:6" s="3" customFormat="1" ht="31.5" x14ac:dyDescent="0.25">
      <c r="A121" s="21"/>
      <c r="B121" s="21">
        <v>66</v>
      </c>
      <c r="C121" s="21"/>
      <c r="D121" s="22" t="s">
        <v>400</v>
      </c>
      <c r="E121" s="22" t="s">
        <v>291</v>
      </c>
      <c r="F121" s="23">
        <f>SUM(F122:F123)</f>
        <v>115</v>
      </c>
    </row>
    <row r="122" spans="1:6" x14ac:dyDescent="0.25">
      <c r="A122" s="10"/>
      <c r="B122" s="10"/>
      <c r="C122" s="10">
        <v>0</v>
      </c>
      <c r="D122" s="11" t="s">
        <v>400</v>
      </c>
      <c r="E122" s="11" t="s">
        <v>444</v>
      </c>
      <c r="F122" s="12">
        <v>92</v>
      </c>
    </row>
    <row r="123" spans="1:6" x14ac:dyDescent="0.25">
      <c r="A123" s="10"/>
      <c r="B123" s="10"/>
      <c r="C123" s="10">
        <v>1</v>
      </c>
      <c r="D123" s="11" t="s">
        <v>99</v>
      </c>
      <c r="E123" s="11" t="s">
        <v>292</v>
      </c>
      <c r="F123" s="12">
        <v>23</v>
      </c>
    </row>
    <row r="124" spans="1:6" s="3" customFormat="1" ht="15.75" x14ac:dyDescent="0.25">
      <c r="A124" s="21"/>
      <c r="B124" s="21">
        <v>67</v>
      </c>
      <c r="C124" s="21">
        <v>0</v>
      </c>
      <c r="D124" s="22" t="s">
        <v>100</v>
      </c>
      <c r="E124" s="22" t="s">
        <v>293</v>
      </c>
      <c r="F124" s="23">
        <v>77</v>
      </c>
    </row>
    <row r="125" spans="1:6" s="3" customFormat="1" ht="15.75" x14ac:dyDescent="0.25">
      <c r="A125" s="21"/>
      <c r="B125" s="21">
        <v>68</v>
      </c>
      <c r="C125" s="21">
        <v>0</v>
      </c>
      <c r="D125" s="22" t="s">
        <v>394</v>
      </c>
      <c r="E125" s="22" t="s">
        <v>294</v>
      </c>
      <c r="F125" s="23">
        <f>SUM(F126:F129)</f>
        <v>162</v>
      </c>
    </row>
    <row r="126" spans="1:6" x14ac:dyDescent="0.25">
      <c r="A126" s="10"/>
      <c r="B126" s="10"/>
      <c r="C126" s="10">
        <v>1</v>
      </c>
      <c r="D126" s="11" t="s">
        <v>101</v>
      </c>
      <c r="E126" s="11" t="s">
        <v>295</v>
      </c>
      <c r="F126" s="12">
        <v>41</v>
      </c>
    </row>
    <row r="127" spans="1:6" x14ac:dyDescent="0.25">
      <c r="A127" s="10"/>
      <c r="B127" s="10"/>
      <c r="C127" s="10">
        <v>2</v>
      </c>
      <c r="D127" s="11" t="s">
        <v>102</v>
      </c>
      <c r="E127" s="11" t="s">
        <v>296</v>
      </c>
      <c r="F127" s="12">
        <v>67</v>
      </c>
    </row>
    <row r="128" spans="1:6" x14ac:dyDescent="0.25">
      <c r="A128" s="10"/>
      <c r="B128" s="10"/>
      <c r="C128" s="10">
        <v>3</v>
      </c>
      <c r="D128" s="11" t="s">
        <v>477</v>
      </c>
      <c r="E128" s="11" t="s">
        <v>479</v>
      </c>
      <c r="F128" s="12">
        <v>28</v>
      </c>
    </row>
    <row r="129" spans="1:6" ht="45" x14ac:dyDescent="0.25">
      <c r="A129" s="10"/>
      <c r="B129" s="10"/>
      <c r="C129" s="10">
        <v>4</v>
      </c>
      <c r="D129" s="11" t="s">
        <v>478</v>
      </c>
      <c r="E129" s="11" t="s">
        <v>480</v>
      </c>
      <c r="F129" s="12">
        <v>26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66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43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75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11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17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22</v>
      </c>
    </row>
    <row r="138" spans="1:6" x14ac:dyDescent="0.25">
      <c r="A138" s="10"/>
      <c r="B138" s="10"/>
      <c r="C138" s="10">
        <v>4</v>
      </c>
      <c r="D138" s="11" t="s">
        <v>496</v>
      </c>
      <c r="E138" s="11" t="s">
        <v>497</v>
      </c>
      <c r="F138" s="12">
        <v>25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118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93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227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112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77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38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18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493</v>
      </c>
      <c r="E146" s="22" t="s">
        <v>312</v>
      </c>
      <c r="F146" s="23">
        <v>54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23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621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61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115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12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103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249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230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5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8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63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15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95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55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35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5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13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10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495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59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56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129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117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219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153</v>
      </c>
    </row>
    <row r="176" spans="1:6" x14ac:dyDescent="0.25">
      <c r="A176" s="10"/>
      <c r="B176" s="10"/>
      <c r="C176" s="10">
        <v>1</v>
      </c>
      <c r="D176" s="11" t="s">
        <v>498</v>
      </c>
      <c r="E176" s="11" t="s">
        <v>499</v>
      </c>
      <c r="F176" s="12">
        <v>10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7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10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21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18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32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281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9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17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2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8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7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59</v>
      </c>
    </row>
    <row r="190" spans="1:6" s="3" customFormat="1" ht="15.75" x14ac:dyDescent="0.25">
      <c r="A190" s="21"/>
      <c r="B190" s="21">
        <v>104</v>
      </c>
      <c r="C190" s="21"/>
      <c r="D190" s="22" t="s">
        <v>500</v>
      </c>
      <c r="E190" s="22" t="s">
        <v>343</v>
      </c>
      <c r="F190" s="23">
        <f>SUM(F191:F192)</f>
        <v>156</v>
      </c>
    </row>
    <row r="191" spans="1:6" x14ac:dyDescent="0.25">
      <c r="A191" s="10"/>
      <c r="B191" s="10"/>
      <c r="C191" s="10">
        <v>0</v>
      </c>
      <c r="D191" s="11" t="s">
        <v>500</v>
      </c>
      <c r="E191" s="11" t="s">
        <v>343</v>
      </c>
      <c r="F191" s="12">
        <v>104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52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27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19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8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4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9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85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31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41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13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350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13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76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57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76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47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81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19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14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30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18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56.25" x14ac:dyDescent="0.3">
      <c r="A216" s="17">
        <v>14</v>
      </c>
      <c r="B216" s="18"/>
      <c r="C216" s="18"/>
      <c r="D216" s="19" t="s">
        <v>171</v>
      </c>
      <c r="E216" s="19" t="s">
        <v>360</v>
      </c>
      <c r="F216" s="20">
        <f>SUM(F217,F218,F219,F220,F223)</f>
        <v>529</v>
      </c>
      <c r="G216" s="4"/>
    </row>
    <row r="217" spans="1:7" s="3" customFormat="1" ht="15.75" x14ac:dyDescent="0.25">
      <c r="A217" s="21"/>
      <c r="B217" s="21">
        <v>131</v>
      </c>
      <c r="C217" s="21">
        <v>0</v>
      </c>
      <c r="D217" s="22" t="s">
        <v>406</v>
      </c>
      <c r="E217" s="22" t="s">
        <v>361</v>
      </c>
      <c r="F217" s="23">
        <v>143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44</v>
      </c>
    </row>
    <row r="219" spans="1:7" s="3" customFormat="1" ht="15.75" x14ac:dyDescent="0.25">
      <c r="A219" s="21"/>
      <c r="B219" s="21">
        <v>133</v>
      </c>
      <c r="C219" s="21">
        <v>0</v>
      </c>
      <c r="D219" s="22" t="s">
        <v>175</v>
      </c>
      <c r="E219" s="22" t="s">
        <v>365</v>
      </c>
      <c r="F219" s="23">
        <v>49</v>
      </c>
    </row>
    <row r="220" spans="1:7" s="3" customFormat="1" ht="15.75" x14ac:dyDescent="0.25">
      <c r="A220" s="21"/>
      <c r="B220" s="21">
        <v>134</v>
      </c>
      <c r="C220" s="21">
        <v>0</v>
      </c>
      <c r="D220" s="22" t="s">
        <v>501</v>
      </c>
      <c r="E220" s="22" t="s">
        <v>502</v>
      </c>
      <c r="F220" s="23">
        <f>SUM(F221:F222)</f>
        <v>199</v>
      </c>
    </row>
    <row r="221" spans="1:7" s="3" customFormat="1" ht="15.75" x14ac:dyDescent="0.25">
      <c r="A221" s="21"/>
      <c r="B221" s="21"/>
      <c r="C221" s="25">
        <v>1</v>
      </c>
      <c r="D221" s="26" t="s">
        <v>503</v>
      </c>
      <c r="E221" s="26" t="s">
        <v>504</v>
      </c>
      <c r="F221" s="27">
        <v>175</v>
      </c>
    </row>
    <row r="222" spans="1:7" s="3" customFormat="1" ht="15.75" x14ac:dyDescent="0.25">
      <c r="A222" s="21"/>
      <c r="B222" s="21"/>
      <c r="C222" s="25">
        <v>2</v>
      </c>
      <c r="D222" s="26" t="s">
        <v>180</v>
      </c>
      <c r="E222" s="26" t="s">
        <v>487</v>
      </c>
      <c r="F222" s="27">
        <v>24</v>
      </c>
    </row>
    <row r="223" spans="1:7" s="3" customFormat="1" ht="15.75" x14ac:dyDescent="0.25">
      <c r="A223" s="21"/>
      <c r="B223" s="21">
        <v>135</v>
      </c>
      <c r="C223" s="21">
        <v>0</v>
      </c>
      <c r="D223" s="22" t="s">
        <v>408</v>
      </c>
      <c r="E223" s="22" t="s">
        <v>372</v>
      </c>
      <c r="F223" s="23">
        <v>94</v>
      </c>
    </row>
    <row r="224" spans="1:7" s="3" customFormat="1" ht="15.75" x14ac:dyDescent="0.25">
      <c r="A224" s="21"/>
      <c r="B224" s="21"/>
      <c r="C224" s="21"/>
      <c r="D224" s="22"/>
      <c r="E224" s="22"/>
      <c r="F224" s="23"/>
    </row>
    <row r="225" spans="1:6" s="6" customFormat="1" ht="18.75" x14ac:dyDescent="0.3">
      <c r="A225" s="17">
        <v>15</v>
      </c>
      <c r="B225" s="18"/>
      <c r="C225" s="18"/>
      <c r="D225" s="19" t="s">
        <v>182</v>
      </c>
      <c r="E225" s="19" t="s">
        <v>373</v>
      </c>
      <c r="F225" s="20">
        <f>SUM(F226,F227,F228,F229,F233)</f>
        <v>567</v>
      </c>
    </row>
    <row r="226" spans="1:6" s="3" customFormat="1" ht="31.5" x14ac:dyDescent="0.25">
      <c r="A226" s="21"/>
      <c r="B226" s="21">
        <v>141</v>
      </c>
      <c r="C226" s="21">
        <v>0</v>
      </c>
      <c r="D226" s="22" t="s">
        <v>183</v>
      </c>
      <c r="E226" s="22" t="s">
        <v>374</v>
      </c>
      <c r="F226" s="23">
        <v>163</v>
      </c>
    </row>
    <row r="227" spans="1:6" s="3" customFormat="1" ht="15.75" x14ac:dyDescent="0.25">
      <c r="A227" s="21"/>
      <c r="B227" s="21">
        <v>142</v>
      </c>
      <c r="C227" s="21">
        <v>0</v>
      </c>
      <c r="D227" s="22" t="s">
        <v>184</v>
      </c>
      <c r="E227" s="22" t="s">
        <v>375</v>
      </c>
      <c r="F227" s="23">
        <v>28</v>
      </c>
    </row>
    <row r="228" spans="1:6" s="3" customFormat="1" ht="15.75" x14ac:dyDescent="0.25">
      <c r="A228" s="21"/>
      <c r="B228" s="21">
        <v>143</v>
      </c>
      <c r="C228" s="21">
        <v>0</v>
      </c>
      <c r="D228" s="22" t="s">
        <v>185</v>
      </c>
      <c r="E228" s="22" t="s">
        <v>376</v>
      </c>
      <c r="F228" s="23">
        <v>21</v>
      </c>
    </row>
    <row r="229" spans="1:6" s="3" customFormat="1" ht="15.75" x14ac:dyDescent="0.25">
      <c r="A229" s="21"/>
      <c r="B229" s="21">
        <v>144</v>
      </c>
      <c r="C229" s="21">
        <v>0</v>
      </c>
      <c r="D229" s="22" t="s">
        <v>186</v>
      </c>
      <c r="E229" s="22" t="s">
        <v>377</v>
      </c>
      <c r="F229" s="23">
        <f>SUM(F230:F232)</f>
        <v>158</v>
      </c>
    </row>
    <row r="230" spans="1:6" x14ac:dyDescent="0.25">
      <c r="A230" s="10"/>
      <c r="B230" s="10"/>
      <c r="C230" s="10">
        <v>1</v>
      </c>
      <c r="D230" s="11" t="s">
        <v>187</v>
      </c>
      <c r="E230" s="11" t="s">
        <v>378</v>
      </c>
      <c r="F230" s="12">
        <v>53</v>
      </c>
    </row>
    <row r="231" spans="1:6" x14ac:dyDescent="0.25">
      <c r="A231" s="10"/>
      <c r="B231" s="10"/>
      <c r="C231" s="10">
        <v>2</v>
      </c>
      <c r="D231" s="11" t="s">
        <v>188</v>
      </c>
      <c r="E231" s="11" t="s">
        <v>379</v>
      </c>
      <c r="F231" s="12">
        <v>31</v>
      </c>
    </row>
    <row r="232" spans="1:6" x14ac:dyDescent="0.25">
      <c r="A232" s="10"/>
      <c r="B232" s="10"/>
      <c r="C232" s="10">
        <v>3</v>
      </c>
      <c r="D232" s="11" t="s">
        <v>102</v>
      </c>
      <c r="E232" s="11" t="s">
        <v>296</v>
      </c>
      <c r="F232" s="12">
        <v>74</v>
      </c>
    </row>
    <row r="233" spans="1:6" s="3" customFormat="1" ht="15.75" x14ac:dyDescent="0.25">
      <c r="A233" s="21"/>
      <c r="B233" s="21">
        <v>145</v>
      </c>
      <c r="C233" s="21">
        <v>0</v>
      </c>
      <c r="D233" s="22" t="s">
        <v>190</v>
      </c>
      <c r="E233" s="22" t="s">
        <v>380</v>
      </c>
      <c r="F233" s="23">
        <f>SUM(F234:F238)</f>
        <v>197</v>
      </c>
    </row>
    <row r="234" spans="1:6" x14ac:dyDescent="0.25">
      <c r="A234" s="10"/>
      <c r="B234" s="10"/>
      <c r="C234" s="10">
        <v>1</v>
      </c>
      <c r="D234" s="11" t="s">
        <v>191</v>
      </c>
      <c r="E234" s="11" t="s">
        <v>407</v>
      </c>
      <c r="F234" s="12">
        <v>72</v>
      </c>
    </row>
    <row r="235" spans="1:6" x14ac:dyDescent="0.25">
      <c r="A235" s="10"/>
      <c r="B235" s="10"/>
      <c r="C235" s="10">
        <v>2</v>
      </c>
      <c r="D235" s="11" t="s">
        <v>192</v>
      </c>
      <c r="E235" s="11" t="s">
        <v>381</v>
      </c>
      <c r="F235" s="12">
        <v>52</v>
      </c>
    </row>
    <row r="236" spans="1:6" x14ac:dyDescent="0.25">
      <c r="A236" s="10"/>
      <c r="B236" s="10"/>
      <c r="C236" s="10">
        <v>3</v>
      </c>
      <c r="D236" s="11" t="s">
        <v>193</v>
      </c>
      <c r="E236" s="11" t="s">
        <v>382</v>
      </c>
      <c r="F236" s="12">
        <v>43</v>
      </c>
    </row>
    <row r="237" spans="1:6" x14ac:dyDescent="0.25">
      <c r="A237" s="10"/>
      <c r="B237" s="10"/>
      <c r="C237" s="10">
        <v>4</v>
      </c>
      <c r="D237" s="11" t="s">
        <v>194</v>
      </c>
      <c r="E237" s="11" t="s">
        <v>383</v>
      </c>
      <c r="F237" s="12">
        <v>21</v>
      </c>
    </row>
    <row r="238" spans="1:6" x14ac:dyDescent="0.25">
      <c r="A238" s="10"/>
      <c r="B238" s="10"/>
      <c r="C238" s="10">
        <v>5</v>
      </c>
      <c r="D238" s="11" t="s">
        <v>195</v>
      </c>
      <c r="E238" s="11" t="s">
        <v>384</v>
      </c>
      <c r="F238" s="12">
        <v>9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240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475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SUM(F4,F25,F50,F71,F83,F91,F106,F130,F151,F170,F185,F201,F206,F218,F227)</f>
        <v>7511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SUM(F5,F9,F10,F15,F16,F17,F18,F19)</f>
        <v>831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232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200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12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82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SUM(F11:F14)</f>
        <v>76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60</v>
      </c>
    </row>
    <row r="12" spans="1:8" x14ac:dyDescent="0.25">
      <c r="A12" s="10"/>
      <c r="B12" s="10"/>
      <c r="C12" s="10">
        <v>1</v>
      </c>
      <c r="D12" s="11" t="s">
        <v>476</v>
      </c>
      <c r="E12" s="11" t="s">
        <v>476</v>
      </c>
      <c r="F12" s="12">
        <v>14</v>
      </c>
    </row>
    <row r="13" spans="1:8" x14ac:dyDescent="0.25">
      <c r="A13" s="10"/>
      <c r="B13" s="10"/>
      <c r="C13" s="10">
        <v>2</v>
      </c>
      <c r="D13" s="11" t="s">
        <v>12</v>
      </c>
      <c r="E13" s="11" t="s">
        <v>215</v>
      </c>
      <c r="F13" s="12">
        <v>1</v>
      </c>
    </row>
    <row r="14" spans="1:8" x14ac:dyDescent="0.25">
      <c r="A14" s="10"/>
      <c r="B14" s="10"/>
      <c r="C14" s="10">
        <v>3</v>
      </c>
      <c r="D14" s="11" t="s">
        <v>11</v>
      </c>
      <c r="E14" s="11" t="s">
        <v>216</v>
      </c>
      <c r="F14" s="12">
        <v>1</v>
      </c>
    </row>
    <row r="15" spans="1:8" s="3" customFormat="1" ht="15.75" x14ac:dyDescent="0.25">
      <c r="A15" s="21"/>
      <c r="B15" s="21">
        <v>4</v>
      </c>
      <c r="C15" s="21">
        <v>0</v>
      </c>
      <c r="D15" s="22" t="s">
        <v>329</v>
      </c>
      <c r="E15" s="22" t="s">
        <v>208</v>
      </c>
      <c r="F15" s="23">
        <v>192</v>
      </c>
    </row>
    <row r="16" spans="1:8" s="3" customFormat="1" ht="15.75" x14ac:dyDescent="0.25">
      <c r="A16" s="21"/>
      <c r="B16" s="21">
        <v>5</v>
      </c>
      <c r="C16" s="21">
        <v>0</v>
      </c>
      <c r="D16" s="22" t="s">
        <v>214</v>
      </c>
      <c r="E16" s="22" t="s">
        <v>436</v>
      </c>
      <c r="F16" s="23">
        <v>15</v>
      </c>
    </row>
    <row r="17" spans="1:6" s="3" customFormat="1" ht="15.75" x14ac:dyDescent="0.25">
      <c r="A17" s="21"/>
      <c r="B17" s="21">
        <v>6</v>
      </c>
      <c r="C17" s="21">
        <v>0</v>
      </c>
      <c r="D17" s="22" t="s">
        <v>415</v>
      </c>
      <c r="E17" s="22" t="s">
        <v>210</v>
      </c>
      <c r="F17" s="23">
        <v>51</v>
      </c>
    </row>
    <row r="18" spans="1:6" s="3" customFormat="1" ht="15.75" x14ac:dyDescent="0.25">
      <c r="A18" s="21"/>
      <c r="B18" s="21">
        <v>7</v>
      </c>
      <c r="C18" s="21">
        <v>0</v>
      </c>
      <c r="D18" s="22" t="s">
        <v>13</v>
      </c>
      <c r="E18" s="22" t="s">
        <v>211</v>
      </c>
      <c r="F18" s="23">
        <v>103</v>
      </c>
    </row>
    <row r="19" spans="1:6" s="3" customFormat="1" ht="31.5" x14ac:dyDescent="0.25">
      <c r="A19" s="21"/>
      <c r="B19" s="21">
        <v>8</v>
      </c>
      <c r="C19" s="21">
        <v>0</v>
      </c>
      <c r="D19" s="22" t="s">
        <v>14</v>
      </c>
      <c r="E19" s="22" t="s">
        <v>212</v>
      </c>
      <c r="F19" s="23">
        <f>SUM(F20:F23)</f>
        <v>80</v>
      </c>
    </row>
    <row r="20" spans="1:6" x14ac:dyDescent="0.25">
      <c r="A20" s="10"/>
      <c r="B20" s="10"/>
      <c r="C20" s="10">
        <v>1</v>
      </c>
      <c r="D20" s="11" t="s">
        <v>15</v>
      </c>
      <c r="E20" s="11" t="s">
        <v>212</v>
      </c>
      <c r="F20" s="12">
        <v>13</v>
      </c>
    </row>
    <row r="21" spans="1:6" x14ac:dyDescent="0.25">
      <c r="A21" s="10"/>
      <c r="B21" s="10"/>
      <c r="C21" s="10">
        <v>2</v>
      </c>
      <c r="D21" s="11" t="s">
        <v>16</v>
      </c>
      <c r="E21" s="11" t="s">
        <v>217</v>
      </c>
      <c r="F21" s="12">
        <v>30</v>
      </c>
    </row>
    <row r="22" spans="1:6" ht="30" x14ac:dyDescent="0.25">
      <c r="A22" s="10"/>
      <c r="B22" s="10"/>
      <c r="C22" s="10">
        <v>3</v>
      </c>
      <c r="D22" s="11" t="s">
        <v>17</v>
      </c>
      <c r="E22" s="11" t="s">
        <v>458</v>
      </c>
      <c r="F22" s="12">
        <v>14</v>
      </c>
    </row>
    <row r="23" spans="1:6" x14ac:dyDescent="0.25">
      <c r="A23" s="10"/>
      <c r="B23" s="10"/>
      <c r="C23" s="10">
        <v>4</v>
      </c>
      <c r="D23" s="11" t="s">
        <v>18</v>
      </c>
      <c r="E23" s="11" t="s">
        <v>213</v>
      </c>
      <c r="F23" s="12">
        <v>23</v>
      </c>
    </row>
    <row r="24" spans="1:6" x14ac:dyDescent="0.25">
      <c r="A24" s="10"/>
      <c r="B24" s="10"/>
      <c r="C24" s="10"/>
      <c r="D24" s="11"/>
      <c r="E24" s="11"/>
      <c r="F24" s="12"/>
    </row>
    <row r="25" spans="1:6" s="6" customFormat="1" ht="37.5" x14ac:dyDescent="0.3">
      <c r="A25" s="17">
        <v>2</v>
      </c>
      <c r="B25" s="18"/>
      <c r="C25" s="18"/>
      <c r="D25" s="19" t="s">
        <v>19</v>
      </c>
      <c r="E25" s="19" t="s">
        <v>218</v>
      </c>
      <c r="F25" s="20">
        <f>SUM(F26,F27,F28,F29,F30,F31,F35,F41,F46)</f>
        <v>670</v>
      </c>
    </row>
    <row r="26" spans="1:6" s="3" customFormat="1" ht="15.75" x14ac:dyDescent="0.25">
      <c r="A26" s="21"/>
      <c r="B26" s="21">
        <v>11</v>
      </c>
      <c r="C26" s="21">
        <v>0</v>
      </c>
      <c r="D26" s="22" t="s">
        <v>196</v>
      </c>
      <c r="E26" s="22" t="s">
        <v>219</v>
      </c>
      <c r="F26" s="23">
        <v>53</v>
      </c>
    </row>
    <row r="27" spans="1:6" s="3" customFormat="1" ht="15.75" x14ac:dyDescent="0.25">
      <c r="A27" s="21"/>
      <c r="B27" s="21">
        <v>12</v>
      </c>
      <c r="C27" s="21">
        <v>0</v>
      </c>
      <c r="D27" s="22" t="s">
        <v>386</v>
      </c>
      <c r="E27" s="22" t="s">
        <v>220</v>
      </c>
      <c r="F27" s="23">
        <v>4</v>
      </c>
    </row>
    <row r="28" spans="1:6" s="3" customFormat="1" ht="15.75" x14ac:dyDescent="0.25">
      <c r="A28" s="21"/>
      <c r="B28" s="21">
        <v>13</v>
      </c>
      <c r="C28" s="21">
        <v>0</v>
      </c>
      <c r="D28" s="22" t="s">
        <v>20</v>
      </c>
      <c r="E28" s="22" t="s">
        <v>221</v>
      </c>
      <c r="F28" s="23">
        <v>35</v>
      </c>
    </row>
    <row r="29" spans="1:6" s="3" customFormat="1" ht="15.75" x14ac:dyDescent="0.25">
      <c r="A29" s="21"/>
      <c r="B29" s="21">
        <v>14</v>
      </c>
      <c r="C29" s="21">
        <v>0</v>
      </c>
      <c r="D29" s="22" t="s">
        <v>21</v>
      </c>
      <c r="E29" s="22" t="s">
        <v>222</v>
      </c>
      <c r="F29" s="23">
        <v>16</v>
      </c>
    </row>
    <row r="30" spans="1:6" s="3" customFormat="1" ht="31.5" x14ac:dyDescent="0.25">
      <c r="A30" s="21"/>
      <c r="B30" s="21">
        <v>15</v>
      </c>
      <c r="C30" s="21">
        <v>0</v>
      </c>
      <c r="D30" s="22" t="s">
        <v>22</v>
      </c>
      <c r="E30" s="22" t="s">
        <v>223</v>
      </c>
      <c r="F30" s="23">
        <v>7</v>
      </c>
    </row>
    <row r="31" spans="1:6" s="3" customFormat="1" ht="15.75" x14ac:dyDescent="0.25">
      <c r="A31" s="21"/>
      <c r="B31" s="21">
        <v>16</v>
      </c>
      <c r="C31" s="21"/>
      <c r="D31" s="22" t="s">
        <v>23</v>
      </c>
      <c r="E31" s="22" t="s">
        <v>224</v>
      </c>
      <c r="F31" s="23">
        <f>SUM(F32:F34)</f>
        <v>138</v>
      </c>
    </row>
    <row r="32" spans="1:6" x14ac:dyDescent="0.25">
      <c r="A32" s="10"/>
      <c r="B32" s="10"/>
      <c r="C32" s="10">
        <v>0</v>
      </c>
      <c r="D32" s="11" t="s">
        <v>23</v>
      </c>
      <c r="E32" s="11" t="s">
        <v>224</v>
      </c>
      <c r="F32" s="12">
        <v>108</v>
      </c>
    </row>
    <row r="33" spans="1:6" x14ac:dyDescent="0.25">
      <c r="A33" s="10"/>
      <c r="B33" s="10"/>
      <c r="C33" s="10">
        <v>1</v>
      </c>
      <c r="D33" s="11" t="s">
        <v>421</v>
      </c>
      <c r="E33" s="11" t="s">
        <v>421</v>
      </c>
      <c r="F33" s="12">
        <v>28</v>
      </c>
    </row>
    <row r="34" spans="1:6" x14ac:dyDescent="0.25">
      <c r="A34" s="10"/>
      <c r="B34" s="10"/>
      <c r="C34" s="10">
        <v>2</v>
      </c>
      <c r="D34" s="11" t="s">
        <v>422</v>
      </c>
      <c r="E34" s="11" t="s">
        <v>437</v>
      </c>
      <c r="F34" s="12">
        <v>2</v>
      </c>
    </row>
    <row r="35" spans="1:6" s="3" customFormat="1" ht="15.75" x14ac:dyDescent="0.25">
      <c r="A35" s="21"/>
      <c r="B35" s="21">
        <v>17</v>
      </c>
      <c r="C35" s="21"/>
      <c r="D35" s="22" t="s">
        <v>25</v>
      </c>
      <c r="E35" s="22" t="s">
        <v>227</v>
      </c>
      <c r="F35" s="23">
        <f>SUM(F36:F40)</f>
        <v>131</v>
      </c>
    </row>
    <row r="36" spans="1:6" x14ac:dyDescent="0.25">
      <c r="A36" s="10"/>
      <c r="B36" s="10"/>
      <c r="C36" s="10">
        <v>0</v>
      </c>
      <c r="D36" s="11" t="s">
        <v>25</v>
      </c>
      <c r="E36" s="11" t="s">
        <v>227</v>
      </c>
      <c r="F36" s="12">
        <v>54</v>
      </c>
    </row>
    <row r="37" spans="1:6" x14ac:dyDescent="0.25">
      <c r="A37" s="10"/>
      <c r="B37" s="10"/>
      <c r="C37" s="10">
        <v>1</v>
      </c>
      <c r="D37" s="11" t="s">
        <v>26</v>
      </c>
      <c r="E37" s="11" t="s">
        <v>228</v>
      </c>
      <c r="F37" s="12">
        <v>11</v>
      </c>
    </row>
    <row r="38" spans="1:6" x14ac:dyDescent="0.25">
      <c r="A38" s="10"/>
      <c r="B38" s="10"/>
      <c r="C38" s="10">
        <v>2</v>
      </c>
      <c r="D38" s="11" t="s">
        <v>229</v>
      </c>
      <c r="E38" s="11" t="s">
        <v>392</v>
      </c>
      <c r="F38" s="12">
        <v>36</v>
      </c>
    </row>
    <row r="39" spans="1:6" x14ac:dyDescent="0.25">
      <c r="A39" s="10"/>
      <c r="B39" s="10"/>
      <c r="C39" s="10">
        <v>3</v>
      </c>
      <c r="D39" s="11" t="s">
        <v>27</v>
      </c>
      <c r="E39" s="11" t="s">
        <v>230</v>
      </c>
      <c r="F39" s="12">
        <v>14</v>
      </c>
    </row>
    <row r="40" spans="1:6" x14ac:dyDescent="0.25">
      <c r="A40" s="10"/>
      <c r="B40" s="10"/>
      <c r="C40" s="10">
        <v>4</v>
      </c>
      <c r="D40" s="11" t="s">
        <v>28</v>
      </c>
      <c r="E40" s="11" t="s">
        <v>451</v>
      </c>
      <c r="F40" s="12">
        <v>16</v>
      </c>
    </row>
    <row r="41" spans="1:6" s="3" customFormat="1" ht="31.5" x14ac:dyDescent="0.25">
      <c r="A41" s="21"/>
      <c r="B41" s="21">
        <v>18</v>
      </c>
      <c r="C41" s="21"/>
      <c r="D41" s="22" t="s">
        <v>29</v>
      </c>
      <c r="E41" s="22" t="s">
        <v>453</v>
      </c>
      <c r="F41" s="23">
        <f>SUM(F42:F45)</f>
        <v>233</v>
      </c>
    </row>
    <row r="42" spans="1:6" ht="30" x14ac:dyDescent="0.25">
      <c r="A42" s="10"/>
      <c r="B42" s="10"/>
      <c r="C42" s="10">
        <v>0</v>
      </c>
      <c r="D42" s="11" t="s">
        <v>29</v>
      </c>
      <c r="E42" s="11" t="s">
        <v>454</v>
      </c>
      <c r="F42" s="12">
        <v>46</v>
      </c>
    </row>
    <row r="43" spans="1:6" ht="30" x14ac:dyDescent="0.25">
      <c r="A43" s="10"/>
      <c r="B43" s="10"/>
      <c r="C43" s="10">
        <v>1</v>
      </c>
      <c r="D43" s="11" t="s">
        <v>30</v>
      </c>
      <c r="E43" s="11" t="s">
        <v>231</v>
      </c>
      <c r="F43" s="12">
        <v>85</v>
      </c>
    </row>
    <row r="44" spans="1:6" x14ac:dyDescent="0.25">
      <c r="A44" s="10"/>
      <c r="B44" s="10"/>
      <c r="C44" s="10">
        <v>2</v>
      </c>
      <c r="D44" s="11" t="s">
        <v>31</v>
      </c>
      <c r="E44" s="11" t="s">
        <v>232</v>
      </c>
      <c r="F44" s="12">
        <v>57</v>
      </c>
    </row>
    <row r="45" spans="1:6" ht="30" x14ac:dyDescent="0.25">
      <c r="A45" s="10"/>
      <c r="B45" s="10"/>
      <c r="C45" s="10">
        <v>3</v>
      </c>
      <c r="D45" s="11" t="s">
        <v>32</v>
      </c>
      <c r="E45" s="11" t="s">
        <v>233</v>
      </c>
      <c r="F45" s="12">
        <v>45</v>
      </c>
    </row>
    <row r="46" spans="1:6" s="3" customFormat="1" ht="15.75" x14ac:dyDescent="0.25">
      <c r="A46" s="21"/>
      <c r="B46" s="21">
        <v>19</v>
      </c>
      <c r="C46" s="21"/>
      <c r="D46" s="22" t="s">
        <v>33</v>
      </c>
      <c r="E46" s="22" t="s">
        <v>33</v>
      </c>
      <c r="F46" s="23">
        <f>SUM(F47:F48)</f>
        <v>53</v>
      </c>
    </row>
    <row r="47" spans="1:6" x14ac:dyDescent="0.25">
      <c r="A47" s="10"/>
      <c r="B47" s="10"/>
      <c r="C47" s="10">
        <v>0</v>
      </c>
      <c r="D47" s="11" t="s">
        <v>33</v>
      </c>
      <c r="E47" s="11" t="s">
        <v>33</v>
      </c>
      <c r="F47" s="12">
        <v>39</v>
      </c>
    </row>
    <row r="48" spans="1:6" x14ac:dyDescent="0.25">
      <c r="A48" s="10"/>
      <c r="B48" s="10"/>
      <c r="C48" s="10">
        <v>1</v>
      </c>
      <c r="D48" s="11" t="s">
        <v>34</v>
      </c>
      <c r="E48" s="11" t="s">
        <v>234</v>
      </c>
      <c r="F48" s="12">
        <v>14</v>
      </c>
    </row>
    <row r="49" spans="1:6" x14ac:dyDescent="0.25">
      <c r="A49" s="10"/>
      <c r="B49" s="10"/>
      <c r="C49" s="10"/>
      <c r="D49" s="11"/>
      <c r="E49" s="11"/>
      <c r="F49" s="12"/>
    </row>
    <row r="50" spans="1:6" s="6" customFormat="1" ht="18.75" x14ac:dyDescent="0.3">
      <c r="A50" s="17">
        <v>3</v>
      </c>
      <c r="B50" s="18"/>
      <c r="C50" s="18"/>
      <c r="D50" s="19" t="s">
        <v>35</v>
      </c>
      <c r="E50" s="19" t="s">
        <v>235</v>
      </c>
      <c r="F50" s="20">
        <f>SUM(F51,F52,F61,F66,F69)</f>
        <v>503</v>
      </c>
    </row>
    <row r="51" spans="1:6" s="3" customFormat="1" ht="31.5" x14ac:dyDescent="0.25">
      <c r="A51" s="21"/>
      <c r="B51" s="21">
        <v>21</v>
      </c>
      <c r="C51" s="21">
        <v>0</v>
      </c>
      <c r="D51" s="22" t="s">
        <v>36</v>
      </c>
      <c r="E51" s="22" t="s">
        <v>236</v>
      </c>
      <c r="F51" s="23">
        <v>102</v>
      </c>
    </row>
    <row r="52" spans="1:6" s="3" customFormat="1" ht="15.75" x14ac:dyDescent="0.25">
      <c r="A52" s="21"/>
      <c r="B52" s="21">
        <v>22</v>
      </c>
      <c r="C52" s="21">
        <v>0</v>
      </c>
      <c r="D52" s="22" t="s">
        <v>38</v>
      </c>
      <c r="E52" s="22" t="s">
        <v>237</v>
      </c>
      <c r="F52" s="23">
        <f>SUM(F53:F60)</f>
        <v>215</v>
      </c>
    </row>
    <row r="53" spans="1:6" x14ac:dyDescent="0.25">
      <c r="A53" s="10"/>
      <c r="B53" s="10"/>
      <c r="C53" s="10">
        <v>1</v>
      </c>
      <c r="D53" s="11" t="s">
        <v>37</v>
      </c>
      <c r="E53" s="11" t="s">
        <v>238</v>
      </c>
      <c r="F53" s="12">
        <v>49</v>
      </c>
    </row>
    <row r="54" spans="1:6" x14ac:dyDescent="0.25">
      <c r="A54" s="10"/>
      <c r="B54" s="10"/>
      <c r="C54" s="10">
        <v>2</v>
      </c>
      <c r="D54" s="11" t="s">
        <v>39</v>
      </c>
      <c r="E54" s="11" t="s">
        <v>455</v>
      </c>
      <c r="F54" s="12">
        <v>19</v>
      </c>
    </row>
    <row r="55" spans="1:6" x14ac:dyDescent="0.25">
      <c r="A55" s="10"/>
      <c r="B55" s="10"/>
      <c r="C55" s="10">
        <v>3</v>
      </c>
      <c r="D55" s="11" t="s">
        <v>40</v>
      </c>
      <c r="E55" s="11" t="s">
        <v>239</v>
      </c>
      <c r="F55" s="12">
        <v>14</v>
      </c>
    </row>
    <row r="56" spans="1:6" x14ac:dyDescent="0.25">
      <c r="A56" s="10"/>
      <c r="B56" s="10"/>
      <c r="C56" s="10">
        <v>4</v>
      </c>
      <c r="D56" s="11" t="s">
        <v>41</v>
      </c>
      <c r="E56" s="11" t="s">
        <v>240</v>
      </c>
      <c r="F56" s="12">
        <v>15</v>
      </c>
    </row>
    <row r="57" spans="1:6" x14ac:dyDescent="0.25">
      <c r="A57" s="10"/>
      <c r="B57" s="10"/>
      <c r="C57" s="10">
        <v>5</v>
      </c>
      <c r="D57" s="11" t="s">
        <v>42</v>
      </c>
      <c r="E57" s="11" t="s">
        <v>241</v>
      </c>
      <c r="F57" s="12">
        <v>10</v>
      </c>
    </row>
    <row r="58" spans="1:6" x14ac:dyDescent="0.25">
      <c r="A58" s="10"/>
      <c r="B58" s="10"/>
      <c r="C58" s="10">
        <v>6</v>
      </c>
      <c r="D58" s="11" t="s">
        <v>43</v>
      </c>
      <c r="E58" s="11" t="s">
        <v>242</v>
      </c>
      <c r="F58" s="12">
        <v>98</v>
      </c>
    </row>
    <row r="59" spans="1:6" ht="30" x14ac:dyDescent="0.25">
      <c r="A59" s="10"/>
      <c r="B59" s="10"/>
      <c r="C59" s="10">
        <v>7</v>
      </c>
      <c r="D59" s="11" t="s">
        <v>44</v>
      </c>
      <c r="E59" s="11" t="s">
        <v>243</v>
      </c>
      <c r="F59" s="12">
        <v>5</v>
      </c>
    </row>
    <row r="60" spans="1:6" x14ac:dyDescent="0.25">
      <c r="A60" s="10"/>
      <c r="B60" s="10"/>
      <c r="C60" s="10">
        <v>8</v>
      </c>
      <c r="D60" s="11" t="s">
        <v>45</v>
      </c>
      <c r="E60" s="11" t="s">
        <v>244</v>
      </c>
      <c r="F60" s="12">
        <v>5</v>
      </c>
    </row>
    <row r="61" spans="1:6" s="3" customFormat="1" ht="15.75" x14ac:dyDescent="0.25">
      <c r="A61" s="21"/>
      <c r="B61" s="21">
        <v>23</v>
      </c>
      <c r="C61" s="21">
        <v>0</v>
      </c>
      <c r="D61" s="22" t="s">
        <v>46</v>
      </c>
      <c r="E61" s="22" t="s">
        <v>245</v>
      </c>
      <c r="F61" s="23">
        <f>SUM(F62:F65)</f>
        <v>121</v>
      </c>
    </row>
    <row r="62" spans="1:6" ht="30" x14ac:dyDescent="0.25">
      <c r="A62" s="10"/>
      <c r="B62" s="10"/>
      <c r="C62" s="10">
        <v>1</v>
      </c>
      <c r="D62" s="11" t="s">
        <v>47</v>
      </c>
      <c r="E62" s="11" t="s">
        <v>246</v>
      </c>
      <c r="F62" s="12">
        <v>77</v>
      </c>
    </row>
    <row r="63" spans="1:6" x14ac:dyDescent="0.25">
      <c r="A63" s="10"/>
      <c r="B63" s="10"/>
      <c r="C63" s="10">
        <v>2</v>
      </c>
      <c r="D63" s="11" t="s">
        <v>48</v>
      </c>
      <c r="E63" s="11" t="s">
        <v>459</v>
      </c>
      <c r="F63" s="12">
        <v>20</v>
      </c>
    </row>
    <row r="64" spans="1:6" x14ac:dyDescent="0.25">
      <c r="A64" s="10"/>
      <c r="B64" s="10"/>
      <c r="C64" s="10">
        <v>3</v>
      </c>
      <c r="D64" s="11" t="s">
        <v>49</v>
      </c>
      <c r="E64" s="11" t="s">
        <v>247</v>
      </c>
      <c r="F64" s="12">
        <v>13</v>
      </c>
    </row>
    <row r="65" spans="1:6" x14ac:dyDescent="0.25">
      <c r="A65" s="10"/>
      <c r="B65" s="10"/>
      <c r="C65" s="10">
        <v>4</v>
      </c>
      <c r="D65" s="11" t="s">
        <v>50</v>
      </c>
      <c r="E65" s="11" t="s">
        <v>248</v>
      </c>
      <c r="F65" s="12">
        <v>11</v>
      </c>
    </row>
    <row r="66" spans="1:6" s="3" customFormat="1" ht="15.75" x14ac:dyDescent="0.25">
      <c r="A66" s="21"/>
      <c r="B66" s="21">
        <v>24</v>
      </c>
      <c r="C66" s="21"/>
      <c r="D66" s="22" t="s">
        <v>51</v>
      </c>
      <c r="E66" s="22" t="s">
        <v>438</v>
      </c>
      <c r="F66" s="23">
        <f>SUM(F67:F68)</f>
        <v>50</v>
      </c>
    </row>
    <row r="67" spans="1:6" x14ac:dyDescent="0.25">
      <c r="A67" s="10"/>
      <c r="B67" s="10"/>
      <c r="C67" s="10">
        <v>0</v>
      </c>
      <c r="D67" s="11" t="s">
        <v>51</v>
      </c>
      <c r="E67" s="11" t="s">
        <v>438</v>
      </c>
      <c r="F67" s="12">
        <v>44</v>
      </c>
    </row>
    <row r="68" spans="1:6" x14ac:dyDescent="0.25">
      <c r="A68" s="10"/>
      <c r="B68" s="10"/>
      <c r="C68" s="10">
        <v>1</v>
      </c>
      <c r="D68" s="11" t="s">
        <v>52</v>
      </c>
      <c r="E68" s="11" t="s">
        <v>249</v>
      </c>
      <c r="F68" s="12">
        <v>6</v>
      </c>
    </row>
    <row r="69" spans="1:6" s="3" customFormat="1" ht="15.75" x14ac:dyDescent="0.25">
      <c r="A69" s="21"/>
      <c r="B69" s="21">
        <v>25</v>
      </c>
      <c r="C69" s="21">
        <v>0</v>
      </c>
      <c r="D69" s="22" t="s">
        <v>53</v>
      </c>
      <c r="E69" s="22" t="s">
        <v>250</v>
      </c>
      <c r="F69" s="23">
        <v>15</v>
      </c>
    </row>
    <row r="70" spans="1:6" s="3" customFormat="1" ht="15.75" x14ac:dyDescent="0.25">
      <c r="A70" s="21"/>
      <c r="B70" s="21"/>
      <c r="C70" s="21"/>
      <c r="D70" s="22"/>
      <c r="E70" s="22"/>
      <c r="F70" s="23"/>
    </row>
    <row r="71" spans="1:6" s="6" customFormat="1" ht="18.75" x14ac:dyDescent="0.3">
      <c r="A71" s="17">
        <v>4</v>
      </c>
      <c r="B71" s="18"/>
      <c r="C71" s="18"/>
      <c r="D71" s="19" t="s">
        <v>54</v>
      </c>
      <c r="E71" s="19" t="s">
        <v>251</v>
      </c>
      <c r="F71" s="20">
        <f>SUM(F72,F73,F76,F77,F78,F79,F80,F81)</f>
        <v>334</v>
      </c>
    </row>
    <row r="72" spans="1:6" s="3" customFormat="1" ht="15.75" x14ac:dyDescent="0.25">
      <c r="A72" s="21"/>
      <c r="B72" s="21">
        <v>31</v>
      </c>
      <c r="C72" s="21">
        <v>0</v>
      </c>
      <c r="D72" s="22" t="s">
        <v>55</v>
      </c>
      <c r="E72" s="22" t="s">
        <v>252</v>
      </c>
      <c r="F72" s="23">
        <v>56</v>
      </c>
    </row>
    <row r="73" spans="1:6" s="3" customFormat="1" ht="15.75" x14ac:dyDescent="0.25">
      <c r="A73" s="21"/>
      <c r="B73" s="21">
        <v>32</v>
      </c>
      <c r="C73" s="21">
        <v>0</v>
      </c>
      <c r="D73" s="22" t="s">
        <v>56</v>
      </c>
      <c r="E73" s="22" t="s">
        <v>254</v>
      </c>
      <c r="F73" s="23">
        <f>SUM(F74:F75)</f>
        <v>21</v>
      </c>
    </row>
    <row r="74" spans="1:6" x14ac:dyDescent="0.25">
      <c r="A74" s="10"/>
      <c r="B74" s="10"/>
      <c r="C74" s="10">
        <v>1</v>
      </c>
      <c r="D74" s="11" t="s">
        <v>57</v>
      </c>
      <c r="E74" s="11" t="s">
        <v>255</v>
      </c>
      <c r="F74" s="12">
        <v>14</v>
      </c>
    </row>
    <row r="75" spans="1:6" x14ac:dyDescent="0.25">
      <c r="A75" s="10"/>
      <c r="B75" s="10"/>
      <c r="C75" s="10">
        <v>2</v>
      </c>
      <c r="D75" s="11" t="s">
        <v>58</v>
      </c>
      <c r="E75" s="11" t="s">
        <v>396</v>
      </c>
      <c r="F75" s="12">
        <v>7</v>
      </c>
    </row>
    <row r="76" spans="1:6" s="3" customFormat="1" ht="31.5" x14ac:dyDescent="0.25">
      <c r="A76" s="21"/>
      <c r="B76" s="21">
        <v>33</v>
      </c>
      <c r="C76" s="21">
        <v>0</v>
      </c>
      <c r="D76" s="22" t="s">
        <v>59</v>
      </c>
      <c r="E76" s="22" t="s">
        <v>256</v>
      </c>
      <c r="F76" s="23">
        <v>25</v>
      </c>
    </row>
    <row r="77" spans="1:6" s="3" customFormat="1" ht="15.75" x14ac:dyDescent="0.25">
      <c r="A77" s="21"/>
      <c r="B77" s="21">
        <v>34</v>
      </c>
      <c r="C77" s="21">
        <v>0</v>
      </c>
      <c r="D77" s="22" t="s">
        <v>60</v>
      </c>
      <c r="E77" s="22" t="s">
        <v>257</v>
      </c>
      <c r="F77" s="23">
        <v>59</v>
      </c>
    </row>
    <row r="78" spans="1:6" s="3" customFormat="1" ht="31.5" x14ac:dyDescent="0.25">
      <c r="A78" s="21"/>
      <c r="B78" s="21">
        <v>35</v>
      </c>
      <c r="C78" s="21">
        <v>0</v>
      </c>
      <c r="D78" s="22" t="s">
        <v>61</v>
      </c>
      <c r="E78" s="22" t="s">
        <v>258</v>
      </c>
      <c r="F78" s="23">
        <v>16</v>
      </c>
    </row>
    <row r="79" spans="1:6" s="3" customFormat="1" ht="31.5" x14ac:dyDescent="0.25">
      <c r="A79" s="21"/>
      <c r="B79" s="21">
        <v>36</v>
      </c>
      <c r="C79" s="21">
        <v>0</v>
      </c>
      <c r="D79" s="22" t="s">
        <v>62</v>
      </c>
      <c r="E79" s="22" t="s">
        <v>259</v>
      </c>
      <c r="F79" s="23">
        <v>92</v>
      </c>
    </row>
    <row r="80" spans="1:6" s="3" customFormat="1" ht="15.75" x14ac:dyDescent="0.25">
      <c r="A80" s="21"/>
      <c r="B80" s="21">
        <v>37</v>
      </c>
      <c r="C80" s="21">
        <v>0</v>
      </c>
      <c r="D80" s="22" t="s">
        <v>63</v>
      </c>
      <c r="E80" s="22" t="s">
        <v>260</v>
      </c>
      <c r="F80" s="23">
        <v>44</v>
      </c>
    </row>
    <row r="81" spans="1:6" s="3" customFormat="1" ht="28.5" customHeight="1" x14ac:dyDescent="0.25">
      <c r="A81" s="21"/>
      <c r="B81" s="21">
        <v>38</v>
      </c>
      <c r="C81" s="21">
        <v>0</v>
      </c>
      <c r="D81" s="22" t="s">
        <v>64</v>
      </c>
      <c r="E81" s="22" t="s">
        <v>439</v>
      </c>
      <c r="F81" s="23">
        <v>21</v>
      </c>
    </row>
    <row r="82" spans="1:6" s="3" customFormat="1" ht="15.75" customHeight="1" x14ac:dyDescent="0.25">
      <c r="A82" s="21"/>
      <c r="B82" s="21"/>
      <c r="C82" s="21"/>
      <c r="D82" s="22"/>
      <c r="E82" s="22"/>
      <c r="F82" s="23"/>
    </row>
    <row r="83" spans="1:6" s="6" customFormat="1" ht="18.75" x14ac:dyDescent="0.3">
      <c r="A83" s="17">
        <v>5</v>
      </c>
      <c r="B83" s="18"/>
      <c r="C83" s="18"/>
      <c r="D83" s="19" t="s">
        <v>65</v>
      </c>
      <c r="E83" s="19" t="s">
        <v>262</v>
      </c>
      <c r="F83" s="20">
        <f>SUM(F84,F85,F86,F87)</f>
        <v>351</v>
      </c>
    </row>
    <row r="84" spans="1:6" s="3" customFormat="1" ht="31.5" x14ac:dyDescent="0.25">
      <c r="A84" s="21"/>
      <c r="B84" s="21">
        <v>41</v>
      </c>
      <c r="C84" s="21">
        <v>0</v>
      </c>
      <c r="D84" s="22" t="s">
        <v>66</v>
      </c>
      <c r="E84" s="22" t="s">
        <v>460</v>
      </c>
      <c r="F84" s="23">
        <v>78</v>
      </c>
    </row>
    <row r="85" spans="1:6" s="3" customFormat="1" ht="31.5" x14ac:dyDescent="0.25">
      <c r="A85" s="21"/>
      <c r="B85" s="21">
        <v>42</v>
      </c>
      <c r="C85" s="21">
        <v>0</v>
      </c>
      <c r="D85" s="22" t="s">
        <v>67</v>
      </c>
      <c r="E85" s="22" t="s">
        <v>263</v>
      </c>
      <c r="F85" s="23">
        <v>17</v>
      </c>
    </row>
    <row r="86" spans="1:6" s="3" customFormat="1" ht="31.5" x14ac:dyDescent="0.25">
      <c r="A86" s="21"/>
      <c r="B86" s="21">
        <v>43</v>
      </c>
      <c r="C86" s="21">
        <v>0</v>
      </c>
      <c r="D86" s="22" t="s">
        <v>68</v>
      </c>
      <c r="E86" s="22" t="s">
        <v>398</v>
      </c>
      <c r="F86" s="23">
        <v>44</v>
      </c>
    </row>
    <row r="87" spans="1:6" s="3" customFormat="1" ht="31.5" x14ac:dyDescent="0.25">
      <c r="A87" s="21"/>
      <c r="B87" s="21">
        <v>44</v>
      </c>
      <c r="C87" s="21"/>
      <c r="D87" s="22" t="s">
        <v>69</v>
      </c>
      <c r="E87" s="22" t="s">
        <v>440</v>
      </c>
      <c r="F87" s="23">
        <f>SUM(F88:F89)</f>
        <v>212</v>
      </c>
    </row>
    <row r="88" spans="1:6" ht="30" x14ac:dyDescent="0.25">
      <c r="A88" s="10"/>
      <c r="B88" s="10"/>
      <c r="C88" s="10">
        <v>0</v>
      </c>
      <c r="D88" s="11" t="s">
        <v>69</v>
      </c>
      <c r="E88" s="11" t="s">
        <v>440</v>
      </c>
      <c r="F88" s="12">
        <v>154</v>
      </c>
    </row>
    <row r="89" spans="1:6" ht="30" x14ac:dyDescent="0.25">
      <c r="A89" s="10"/>
      <c r="B89" s="10"/>
      <c r="C89" s="10">
        <v>1</v>
      </c>
      <c r="D89" s="11" t="s">
        <v>423</v>
      </c>
      <c r="E89" s="11" t="s">
        <v>442</v>
      </c>
      <c r="F89" s="12">
        <v>58</v>
      </c>
    </row>
    <row r="90" spans="1:6" x14ac:dyDescent="0.25">
      <c r="A90" s="10"/>
      <c r="B90" s="10"/>
      <c r="C90" s="10"/>
      <c r="D90" s="11"/>
      <c r="E90" s="11"/>
      <c r="F90" s="12"/>
    </row>
    <row r="91" spans="1:6" s="6" customFormat="1" ht="18.75" x14ac:dyDescent="0.3">
      <c r="A91" s="17">
        <v>6</v>
      </c>
      <c r="B91" s="18"/>
      <c r="C91" s="18"/>
      <c r="D91" s="19" t="s">
        <v>73</v>
      </c>
      <c r="E91" s="19" t="s">
        <v>266</v>
      </c>
      <c r="F91" s="20">
        <f>SUM(F92,F98,F99,F100,F103,F104)</f>
        <v>408</v>
      </c>
    </row>
    <row r="92" spans="1:6" s="3" customFormat="1" ht="31.5" x14ac:dyDescent="0.25">
      <c r="A92" s="21"/>
      <c r="B92" s="21">
        <v>51</v>
      </c>
      <c r="C92" s="21"/>
      <c r="D92" s="22" t="s">
        <v>74</v>
      </c>
      <c r="E92" s="22" t="s">
        <v>267</v>
      </c>
      <c r="F92" s="23">
        <f>SUM(F93:F97)</f>
        <v>117</v>
      </c>
    </row>
    <row r="93" spans="1:6" ht="30" x14ac:dyDescent="0.25">
      <c r="A93" s="10"/>
      <c r="B93" s="10"/>
      <c r="C93" s="10">
        <v>0</v>
      </c>
      <c r="D93" s="11" t="s">
        <v>74</v>
      </c>
      <c r="E93" s="11" t="s">
        <v>267</v>
      </c>
      <c r="F93" s="12">
        <v>32</v>
      </c>
    </row>
    <row r="94" spans="1:6" x14ac:dyDescent="0.25">
      <c r="A94" s="10"/>
      <c r="B94" s="10"/>
      <c r="C94" s="10">
        <v>1</v>
      </c>
      <c r="D94" s="11" t="s">
        <v>76</v>
      </c>
      <c r="E94" s="11" t="s">
        <v>269</v>
      </c>
      <c r="F94" s="12">
        <v>8</v>
      </c>
    </row>
    <row r="95" spans="1:6" x14ac:dyDescent="0.25">
      <c r="A95" s="10"/>
      <c r="B95" s="10"/>
      <c r="C95" s="10">
        <v>2</v>
      </c>
      <c r="D95" s="11" t="s">
        <v>424</v>
      </c>
      <c r="E95" s="11" t="s">
        <v>425</v>
      </c>
      <c r="F95" s="12">
        <v>13</v>
      </c>
    </row>
    <row r="96" spans="1:6" x14ac:dyDescent="0.25">
      <c r="A96" s="10"/>
      <c r="B96" s="10"/>
      <c r="C96" s="10">
        <v>3</v>
      </c>
      <c r="D96" s="11" t="s">
        <v>79</v>
      </c>
      <c r="E96" s="11" t="s">
        <v>462</v>
      </c>
      <c r="F96" s="12">
        <v>41</v>
      </c>
    </row>
    <row r="97" spans="1:6" x14ac:dyDescent="0.25">
      <c r="A97" s="10"/>
      <c r="B97" s="10"/>
      <c r="C97" s="10">
        <v>4</v>
      </c>
      <c r="D97" s="11" t="s">
        <v>77</v>
      </c>
      <c r="E97" s="11" t="s">
        <v>270</v>
      </c>
      <c r="F97" s="12">
        <v>23</v>
      </c>
    </row>
    <row r="98" spans="1:6" s="3" customFormat="1" ht="31.5" x14ac:dyDescent="0.25">
      <c r="A98" s="21"/>
      <c r="B98" s="21">
        <v>52</v>
      </c>
      <c r="C98" s="21">
        <v>0</v>
      </c>
      <c r="D98" s="22" t="s">
        <v>80</v>
      </c>
      <c r="E98" s="22" t="s">
        <v>463</v>
      </c>
      <c r="F98" s="23">
        <v>34</v>
      </c>
    </row>
    <row r="99" spans="1:6" s="3" customFormat="1" ht="15.75" x14ac:dyDescent="0.25">
      <c r="A99" s="21"/>
      <c r="B99" s="21">
        <v>53</v>
      </c>
      <c r="C99" s="21">
        <v>0</v>
      </c>
      <c r="D99" s="22" t="s">
        <v>81</v>
      </c>
      <c r="E99" s="22" t="s">
        <v>273</v>
      </c>
      <c r="F99" s="23">
        <v>74</v>
      </c>
    </row>
    <row r="100" spans="1:6" s="3" customFormat="1" ht="31.5" x14ac:dyDescent="0.25">
      <c r="A100" s="21"/>
      <c r="B100" s="21">
        <v>54</v>
      </c>
      <c r="C100" s="21">
        <v>0</v>
      </c>
      <c r="D100" s="22" t="s">
        <v>82</v>
      </c>
      <c r="E100" s="22" t="s">
        <v>274</v>
      </c>
      <c r="F100" s="23">
        <f>SUM(F101:F102)</f>
        <v>113</v>
      </c>
    </row>
    <row r="101" spans="1:6" x14ac:dyDescent="0.25">
      <c r="A101" s="10"/>
      <c r="B101" s="10"/>
      <c r="C101" s="10">
        <v>1</v>
      </c>
      <c r="D101" s="11" t="s">
        <v>83</v>
      </c>
      <c r="E101" s="11" t="s">
        <v>275</v>
      </c>
      <c r="F101" s="12">
        <v>112</v>
      </c>
    </row>
    <row r="102" spans="1:6" x14ac:dyDescent="0.25">
      <c r="A102" s="10"/>
      <c r="B102" s="10"/>
      <c r="C102" s="10">
        <v>2</v>
      </c>
      <c r="D102" s="11" t="s">
        <v>84</v>
      </c>
      <c r="E102" s="11" t="s">
        <v>276</v>
      </c>
      <c r="F102" s="12">
        <v>1</v>
      </c>
    </row>
    <row r="103" spans="1:6" s="3" customFormat="1" ht="31.5" x14ac:dyDescent="0.25">
      <c r="A103" s="21"/>
      <c r="B103" s="21">
        <v>55</v>
      </c>
      <c r="C103" s="21">
        <v>0</v>
      </c>
      <c r="D103" s="22" t="s">
        <v>86</v>
      </c>
      <c r="E103" s="22" t="s">
        <v>278</v>
      </c>
      <c r="F103" s="23">
        <v>55</v>
      </c>
    </row>
    <row r="104" spans="1:6" s="3" customFormat="1" ht="31.5" x14ac:dyDescent="0.25">
      <c r="A104" s="21"/>
      <c r="B104" s="21">
        <v>56</v>
      </c>
      <c r="C104" s="21">
        <v>0</v>
      </c>
      <c r="D104" s="22" t="s">
        <v>88</v>
      </c>
      <c r="E104" s="22" t="s">
        <v>280</v>
      </c>
      <c r="F104" s="23">
        <v>15</v>
      </c>
    </row>
    <row r="105" spans="1:6" s="3" customFormat="1" ht="15.75" x14ac:dyDescent="0.25">
      <c r="A105" s="21"/>
      <c r="B105" s="21"/>
      <c r="C105" s="21"/>
      <c r="D105" s="22"/>
      <c r="E105" s="22"/>
      <c r="F105" s="23"/>
    </row>
    <row r="106" spans="1:6" s="6" customFormat="1" ht="18.75" x14ac:dyDescent="0.3">
      <c r="A106" s="17">
        <v>7</v>
      </c>
      <c r="B106" s="18"/>
      <c r="C106" s="18"/>
      <c r="D106" s="19" t="s">
        <v>83</v>
      </c>
      <c r="E106" s="19" t="s">
        <v>281</v>
      </c>
      <c r="F106" s="20">
        <f>SUM(F107,F112,F115,F116,F117,F120,F123,F124)</f>
        <v>689</v>
      </c>
    </row>
    <row r="107" spans="1:6" s="3" customFormat="1" ht="31.5" x14ac:dyDescent="0.25">
      <c r="A107" s="21"/>
      <c r="B107" s="21">
        <v>61</v>
      </c>
      <c r="C107" s="21">
        <v>0</v>
      </c>
      <c r="D107" s="22" t="s">
        <v>89</v>
      </c>
      <c r="E107" s="22" t="s">
        <v>282</v>
      </c>
      <c r="F107" s="23">
        <f>SUM(F108:F111)</f>
        <v>47</v>
      </c>
    </row>
    <row r="108" spans="1:6" x14ac:dyDescent="0.25">
      <c r="A108" s="10"/>
      <c r="B108" s="10"/>
      <c r="C108" s="10">
        <v>1</v>
      </c>
      <c r="D108" s="11" t="s">
        <v>90</v>
      </c>
      <c r="E108" s="11" t="s">
        <v>283</v>
      </c>
      <c r="F108" s="12">
        <v>11</v>
      </c>
    </row>
    <row r="109" spans="1:6" x14ac:dyDescent="0.25">
      <c r="A109" s="10"/>
      <c r="B109" s="10"/>
      <c r="C109" s="10">
        <v>2</v>
      </c>
      <c r="D109" s="11" t="s">
        <v>91</v>
      </c>
      <c r="E109" s="11" t="s">
        <v>284</v>
      </c>
      <c r="F109" s="12">
        <v>20</v>
      </c>
    </row>
    <row r="110" spans="1:6" x14ac:dyDescent="0.25">
      <c r="A110" s="10"/>
      <c r="B110" s="10"/>
      <c r="C110" s="10">
        <v>3</v>
      </c>
      <c r="D110" s="11" t="s">
        <v>92</v>
      </c>
      <c r="E110" s="11" t="s">
        <v>92</v>
      </c>
      <c r="F110" s="12">
        <v>8</v>
      </c>
    </row>
    <row r="111" spans="1:6" x14ac:dyDescent="0.25">
      <c r="A111" s="10"/>
      <c r="B111" s="10"/>
      <c r="C111" s="10">
        <v>4</v>
      </c>
      <c r="D111" s="11" t="s">
        <v>33</v>
      </c>
      <c r="E111" s="11" t="s">
        <v>33</v>
      </c>
      <c r="F111" s="12">
        <v>8</v>
      </c>
    </row>
    <row r="112" spans="1:6" s="3" customFormat="1" ht="15.75" x14ac:dyDescent="0.25">
      <c r="A112" s="21"/>
      <c r="B112" s="21">
        <v>62</v>
      </c>
      <c r="C112" s="21"/>
      <c r="D112" s="22" t="s">
        <v>93</v>
      </c>
      <c r="E112" s="22" t="s">
        <v>285</v>
      </c>
      <c r="F112" s="23">
        <f>SUM(F113:F114)</f>
        <v>10</v>
      </c>
    </row>
    <row r="113" spans="1:6" x14ac:dyDescent="0.25">
      <c r="A113" s="10"/>
      <c r="B113" s="10"/>
      <c r="C113" s="10">
        <v>0</v>
      </c>
      <c r="D113" s="11" t="s">
        <v>93</v>
      </c>
      <c r="E113" s="11" t="s">
        <v>285</v>
      </c>
      <c r="F113" s="12">
        <v>3</v>
      </c>
    </row>
    <row r="114" spans="1:6" x14ac:dyDescent="0.25">
      <c r="A114" s="10"/>
      <c r="B114" s="10"/>
      <c r="C114" s="10">
        <v>1</v>
      </c>
      <c r="D114" s="11" t="s">
        <v>94</v>
      </c>
      <c r="E114" s="11" t="s">
        <v>286</v>
      </c>
      <c r="F114" s="12">
        <v>7</v>
      </c>
    </row>
    <row r="115" spans="1:6" s="3" customFormat="1" ht="15.75" x14ac:dyDescent="0.25">
      <c r="A115" s="21"/>
      <c r="B115" s="21">
        <v>63</v>
      </c>
      <c r="C115" s="21">
        <v>0</v>
      </c>
      <c r="D115" s="22" t="s">
        <v>95</v>
      </c>
      <c r="E115" s="22" t="s">
        <v>287</v>
      </c>
      <c r="F115" s="23">
        <v>1</v>
      </c>
    </row>
    <row r="116" spans="1:6" s="3" customFormat="1" ht="31.5" x14ac:dyDescent="0.25">
      <c r="A116" s="21"/>
      <c r="B116" s="21">
        <v>64</v>
      </c>
      <c r="C116" s="21"/>
      <c r="D116" s="22" t="s">
        <v>96</v>
      </c>
      <c r="E116" s="22" t="s">
        <v>288</v>
      </c>
      <c r="F116" s="23">
        <v>88</v>
      </c>
    </row>
    <row r="117" spans="1:6" s="3" customFormat="1" ht="15.75" x14ac:dyDescent="0.25">
      <c r="A117" s="21"/>
      <c r="B117" s="21">
        <v>65</v>
      </c>
      <c r="C117" s="21"/>
      <c r="D117" s="22" t="s">
        <v>197</v>
      </c>
      <c r="E117" s="22" t="s">
        <v>289</v>
      </c>
      <c r="F117" s="23">
        <f>SUM(F118:F119)</f>
        <v>153</v>
      </c>
    </row>
    <row r="118" spans="1:6" x14ac:dyDescent="0.25">
      <c r="A118" s="10"/>
      <c r="B118" s="24"/>
      <c r="C118" s="10">
        <v>0</v>
      </c>
      <c r="D118" s="11" t="s">
        <v>197</v>
      </c>
      <c r="E118" s="11" t="s">
        <v>443</v>
      </c>
      <c r="F118" s="12">
        <v>92</v>
      </c>
    </row>
    <row r="119" spans="1:6" x14ac:dyDescent="0.25">
      <c r="A119" s="10"/>
      <c r="B119" s="24"/>
      <c r="C119" s="10">
        <v>1</v>
      </c>
      <c r="D119" s="11" t="s">
        <v>198</v>
      </c>
      <c r="E119" s="11" t="s">
        <v>290</v>
      </c>
      <c r="F119" s="12">
        <v>61</v>
      </c>
    </row>
    <row r="120" spans="1:6" s="3" customFormat="1" ht="31.5" x14ac:dyDescent="0.25">
      <c r="A120" s="21"/>
      <c r="B120" s="21">
        <v>66</v>
      </c>
      <c r="C120" s="21"/>
      <c r="D120" s="22" t="s">
        <v>98</v>
      </c>
      <c r="E120" s="22" t="s">
        <v>291</v>
      </c>
      <c r="F120" s="23">
        <f>SUM(F121:F122)</f>
        <v>139</v>
      </c>
    </row>
    <row r="121" spans="1:6" x14ac:dyDescent="0.25">
      <c r="A121" s="10"/>
      <c r="B121" s="10"/>
      <c r="C121" s="10">
        <v>0</v>
      </c>
      <c r="D121" s="11" t="s">
        <v>400</v>
      </c>
      <c r="E121" s="11" t="s">
        <v>444</v>
      </c>
      <c r="F121" s="12">
        <v>120</v>
      </c>
    </row>
    <row r="122" spans="1:6" x14ac:dyDescent="0.25">
      <c r="A122" s="10"/>
      <c r="B122" s="10"/>
      <c r="C122" s="10">
        <v>1</v>
      </c>
      <c r="D122" s="11" t="s">
        <v>99</v>
      </c>
      <c r="E122" s="11" t="s">
        <v>292</v>
      </c>
      <c r="F122" s="12">
        <v>19</v>
      </c>
    </row>
    <row r="123" spans="1:6" s="3" customFormat="1" ht="15.75" x14ac:dyDescent="0.25">
      <c r="A123" s="21"/>
      <c r="B123" s="21">
        <v>67</v>
      </c>
      <c r="C123" s="21">
        <v>0</v>
      </c>
      <c r="D123" s="22" t="s">
        <v>100</v>
      </c>
      <c r="E123" s="22" t="s">
        <v>293</v>
      </c>
      <c r="F123" s="23">
        <v>76</v>
      </c>
    </row>
    <row r="124" spans="1:6" s="3" customFormat="1" ht="15.75" x14ac:dyDescent="0.25">
      <c r="A124" s="21"/>
      <c r="B124" s="21">
        <v>68</v>
      </c>
      <c r="C124" s="21">
        <v>0</v>
      </c>
      <c r="D124" s="22" t="s">
        <v>394</v>
      </c>
      <c r="E124" s="22" t="s">
        <v>294</v>
      </c>
      <c r="F124" s="23">
        <f>SUM(F125:F128)</f>
        <v>175</v>
      </c>
    </row>
    <row r="125" spans="1:6" x14ac:dyDescent="0.25">
      <c r="A125" s="10"/>
      <c r="B125" s="10"/>
      <c r="C125" s="10">
        <v>1</v>
      </c>
      <c r="D125" s="11" t="s">
        <v>101</v>
      </c>
      <c r="E125" s="11" t="s">
        <v>295</v>
      </c>
      <c r="F125" s="12">
        <v>47</v>
      </c>
    </row>
    <row r="126" spans="1:6" x14ac:dyDescent="0.25">
      <c r="A126" s="10"/>
      <c r="B126" s="10"/>
      <c r="C126" s="10">
        <v>2</v>
      </c>
      <c r="D126" s="11" t="s">
        <v>102</v>
      </c>
      <c r="E126" s="11" t="s">
        <v>296</v>
      </c>
      <c r="F126" s="12">
        <v>80</v>
      </c>
    </row>
    <row r="127" spans="1:6" x14ac:dyDescent="0.25">
      <c r="A127" s="10"/>
      <c r="B127" s="10"/>
      <c r="C127" s="10">
        <v>3</v>
      </c>
      <c r="D127" s="11" t="s">
        <v>477</v>
      </c>
      <c r="E127" s="11" t="s">
        <v>479</v>
      </c>
      <c r="F127" s="12">
        <v>21</v>
      </c>
    </row>
    <row r="128" spans="1:6" ht="45" x14ac:dyDescent="0.25">
      <c r="A128" s="10"/>
      <c r="B128" s="10"/>
      <c r="C128" s="10">
        <v>4</v>
      </c>
      <c r="D128" s="11" t="s">
        <v>478</v>
      </c>
      <c r="E128" s="11" t="s">
        <v>480</v>
      </c>
      <c r="F128" s="12">
        <v>27</v>
      </c>
    </row>
    <row r="129" spans="1:6" x14ac:dyDescent="0.25">
      <c r="A129" s="10"/>
      <c r="B129" s="10"/>
      <c r="C129" s="10"/>
      <c r="D129" s="11"/>
      <c r="E129" s="11"/>
      <c r="F129" s="12"/>
    </row>
    <row r="130" spans="1:6" s="6" customFormat="1" ht="18.75" x14ac:dyDescent="0.3">
      <c r="A130" s="17">
        <v>8</v>
      </c>
      <c r="B130" s="17"/>
      <c r="C130" s="17"/>
      <c r="D130" s="19" t="s">
        <v>104</v>
      </c>
      <c r="E130" s="19" t="s">
        <v>297</v>
      </c>
      <c r="F130" s="20">
        <f>SUM(F131,F132,F133,F138,F139,F140,F144,F145,F149)</f>
        <v>703</v>
      </c>
    </row>
    <row r="131" spans="1:6" s="3" customFormat="1" ht="15.75" x14ac:dyDescent="0.25">
      <c r="A131" s="21"/>
      <c r="B131" s="21">
        <v>71</v>
      </c>
      <c r="C131" s="21">
        <v>0</v>
      </c>
      <c r="D131" s="22" t="s">
        <v>105</v>
      </c>
      <c r="E131" s="22" t="s">
        <v>298</v>
      </c>
      <c r="F131" s="23">
        <v>62</v>
      </c>
    </row>
    <row r="132" spans="1:6" s="3" customFormat="1" ht="15.75" x14ac:dyDescent="0.25">
      <c r="A132" s="21"/>
      <c r="B132" s="21">
        <v>72</v>
      </c>
      <c r="C132" s="21">
        <v>0</v>
      </c>
      <c r="D132" s="22" t="s">
        <v>106</v>
      </c>
      <c r="E132" s="22" t="s">
        <v>299</v>
      </c>
      <c r="F132" s="23">
        <v>56</v>
      </c>
    </row>
    <row r="133" spans="1:6" s="3" customFormat="1" ht="31.5" x14ac:dyDescent="0.25">
      <c r="A133" s="21"/>
      <c r="B133" s="21">
        <v>73</v>
      </c>
      <c r="C133" s="21">
        <v>0</v>
      </c>
      <c r="D133" s="22" t="s">
        <v>427</v>
      </c>
      <c r="E133" s="22" t="s">
        <v>300</v>
      </c>
      <c r="F133" s="23">
        <f>SUM(F134:F137)</f>
        <v>55</v>
      </c>
    </row>
    <row r="134" spans="1:6" x14ac:dyDescent="0.25">
      <c r="A134" s="10"/>
      <c r="B134" s="10"/>
      <c r="C134" s="10">
        <v>1</v>
      </c>
      <c r="D134" s="11" t="s">
        <v>108</v>
      </c>
      <c r="E134" s="11" t="s">
        <v>301</v>
      </c>
      <c r="F134" s="12">
        <v>8</v>
      </c>
    </row>
    <row r="135" spans="1:6" x14ac:dyDescent="0.25">
      <c r="A135" s="10"/>
      <c r="B135" s="10"/>
      <c r="C135" s="10">
        <v>2</v>
      </c>
      <c r="D135" s="11" t="s">
        <v>109</v>
      </c>
      <c r="E135" s="11" t="s">
        <v>302</v>
      </c>
      <c r="F135" s="12">
        <v>9</v>
      </c>
    </row>
    <row r="136" spans="1:6" x14ac:dyDescent="0.25">
      <c r="A136" s="10"/>
      <c r="B136" s="10"/>
      <c r="C136" s="10">
        <v>3</v>
      </c>
      <c r="D136" s="11" t="s">
        <v>110</v>
      </c>
      <c r="E136" s="11" t="s">
        <v>303</v>
      </c>
      <c r="F136" s="12">
        <v>30</v>
      </c>
    </row>
    <row r="137" spans="1:6" x14ac:dyDescent="0.25">
      <c r="A137" s="10"/>
      <c r="B137" s="10"/>
      <c r="C137" s="10">
        <v>4</v>
      </c>
      <c r="D137" s="11" t="s">
        <v>496</v>
      </c>
      <c r="E137" s="11" t="s">
        <v>497</v>
      </c>
      <c r="F137" s="12">
        <v>8</v>
      </c>
    </row>
    <row r="138" spans="1:6" s="3" customFormat="1" ht="31.5" x14ac:dyDescent="0.25">
      <c r="A138" s="21"/>
      <c r="B138" s="21">
        <v>74</v>
      </c>
      <c r="C138" s="21">
        <v>0</v>
      </c>
      <c r="D138" s="22" t="s">
        <v>428</v>
      </c>
      <c r="E138" s="22" t="s">
        <v>305</v>
      </c>
      <c r="F138" s="23">
        <v>92</v>
      </c>
    </row>
    <row r="139" spans="1:6" s="3" customFormat="1" ht="15.75" x14ac:dyDescent="0.25">
      <c r="A139" s="21"/>
      <c r="B139" s="21">
        <v>75</v>
      </c>
      <c r="C139" s="21">
        <v>0</v>
      </c>
      <c r="D139" s="22" t="s">
        <v>113</v>
      </c>
      <c r="E139" s="22" t="s">
        <v>306</v>
      </c>
      <c r="F139" s="23">
        <v>117</v>
      </c>
    </row>
    <row r="140" spans="1:6" s="3" customFormat="1" ht="31.5" x14ac:dyDescent="0.25">
      <c r="A140" s="21"/>
      <c r="B140" s="21">
        <v>76</v>
      </c>
      <c r="C140" s="21">
        <v>0</v>
      </c>
      <c r="D140" s="22" t="s">
        <v>114</v>
      </c>
      <c r="E140" s="22" t="s">
        <v>307</v>
      </c>
      <c r="F140" s="23">
        <f>SUM(F141:F143)</f>
        <v>246</v>
      </c>
    </row>
    <row r="141" spans="1:6" x14ac:dyDescent="0.25">
      <c r="A141" s="10"/>
      <c r="B141" s="10"/>
      <c r="C141" s="10">
        <v>1</v>
      </c>
      <c r="D141" s="11" t="s">
        <v>115</v>
      </c>
      <c r="E141" s="11" t="s">
        <v>308</v>
      </c>
      <c r="F141" s="12">
        <v>95</v>
      </c>
    </row>
    <row r="142" spans="1:6" x14ac:dyDescent="0.25">
      <c r="A142" s="10"/>
      <c r="B142" s="10"/>
      <c r="C142" s="10">
        <v>2</v>
      </c>
      <c r="D142" s="11" t="s">
        <v>116</v>
      </c>
      <c r="E142" s="11" t="s">
        <v>309</v>
      </c>
      <c r="F142" s="12">
        <v>99</v>
      </c>
    </row>
    <row r="143" spans="1:6" x14ac:dyDescent="0.25">
      <c r="A143" s="10"/>
      <c r="B143" s="10"/>
      <c r="C143" s="10">
        <v>3</v>
      </c>
      <c r="D143" s="11" t="s">
        <v>117</v>
      </c>
      <c r="E143" s="11" t="s">
        <v>310</v>
      </c>
      <c r="F143" s="12">
        <v>52</v>
      </c>
    </row>
    <row r="144" spans="1:6" s="3" customFormat="1" ht="15.75" x14ac:dyDescent="0.25">
      <c r="A144" s="21"/>
      <c r="B144" s="21">
        <v>77</v>
      </c>
      <c r="C144" s="21">
        <v>0</v>
      </c>
      <c r="D144" s="22" t="s">
        <v>118</v>
      </c>
      <c r="E144" s="22" t="s">
        <v>311</v>
      </c>
      <c r="F144" s="23">
        <v>12</v>
      </c>
    </row>
    <row r="145" spans="1:6" s="3" customFormat="1" ht="15.75" x14ac:dyDescent="0.25">
      <c r="A145" s="21"/>
      <c r="B145" s="21">
        <v>78</v>
      </c>
      <c r="C145" s="21">
        <v>0</v>
      </c>
      <c r="D145" s="22" t="s">
        <v>481</v>
      </c>
      <c r="E145" s="22" t="s">
        <v>482</v>
      </c>
      <c r="F145" s="23">
        <f>SUM(F146:F148)</f>
        <v>52</v>
      </c>
    </row>
    <row r="146" spans="1:6" s="3" customFormat="1" ht="15.75" x14ac:dyDescent="0.25">
      <c r="A146" s="21"/>
      <c r="B146" s="21"/>
      <c r="C146" s="25">
        <v>0</v>
      </c>
      <c r="D146" s="26" t="s">
        <v>481</v>
      </c>
      <c r="E146" s="26" t="s">
        <v>483</v>
      </c>
      <c r="F146" s="27">
        <v>45</v>
      </c>
    </row>
    <row r="147" spans="1:6" s="3" customFormat="1" ht="15.75" x14ac:dyDescent="0.25">
      <c r="A147" s="21"/>
      <c r="B147" s="21"/>
      <c r="C147" s="25">
        <v>1</v>
      </c>
      <c r="D147" s="26" t="s">
        <v>484</v>
      </c>
      <c r="E147" s="26" t="s">
        <v>486</v>
      </c>
      <c r="F147" s="27">
        <v>2</v>
      </c>
    </row>
    <row r="148" spans="1:6" s="3" customFormat="1" ht="15.75" x14ac:dyDescent="0.25">
      <c r="A148" s="21"/>
      <c r="B148" s="21"/>
      <c r="C148" s="25">
        <v>2</v>
      </c>
      <c r="D148" s="26" t="s">
        <v>485</v>
      </c>
      <c r="E148" s="26" t="s">
        <v>485</v>
      </c>
      <c r="F148" s="27">
        <v>5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11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SUM(F152,F153,F156,F161,F162,F163,F167,F168)</f>
        <v>740</v>
      </c>
    </row>
    <row r="152" spans="1:6" s="3" customFormat="1" ht="15.75" x14ac:dyDescent="0.25">
      <c r="A152" s="21"/>
      <c r="B152" s="21">
        <v>81</v>
      </c>
      <c r="C152" s="21">
        <v>0</v>
      </c>
      <c r="D152" s="22" t="s">
        <v>122</v>
      </c>
      <c r="E152" s="22" t="s">
        <v>314</v>
      </c>
      <c r="F152" s="23">
        <v>59</v>
      </c>
    </row>
    <row r="153" spans="1:6" s="3" customFormat="1" ht="15.75" x14ac:dyDescent="0.25">
      <c r="A153" s="21"/>
      <c r="B153" s="21">
        <v>82</v>
      </c>
      <c r="C153" s="21">
        <v>0</v>
      </c>
      <c r="D153" s="22" t="s">
        <v>125</v>
      </c>
      <c r="E153" s="22" t="s">
        <v>316</v>
      </c>
      <c r="F153" s="23">
        <f>SUM(F154:F155)</f>
        <v>92</v>
      </c>
    </row>
    <row r="154" spans="1:6" x14ac:dyDescent="0.25">
      <c r="A154" s="10"/>
      <c r="B154" s="10"/>
      <c r="C154" s="10">
        <v>1</v>
      </c>
      <c r="D154" s="11" t="s">
        <v>317</v>
      </c>
      <c r="E154" s="11" t="s">
        <v>318</v>
      </c>
      <c r="F154" s="12">
        <v>18</v>
      </c>
    </row>
    <row r="155" spans="1:6" x14ac:dyDescent="0.25">
      <c r="A155" s="10"/>
      <c r="B155" s="10"/>
      <c r="C155" s="10">
        <v>2</v>
      </c>
      <c r="D155" s="11" t="s">
        <v>124</v>
      </c>
      <c r="E155" s="11" t="s">
        <v>124</v>
      </c>
      <c r="F155" s="12">
        <v>74</v>
      </c>
    </row>
    <row r="156" spans="1:6" s="3" customFormat="1" ht="15.75" x14ac:dyDescent="0.25">
      <c r="A156" s="21"/>
      <c r="B156" s="21">
        <v>83</v>
      </c>
      <c r="C156" s="21"/>
      <c r="D156" s="22" t="s">
        <v>126</v>
      </c>
      <c r="E156" s="22" t="s">
        <v>319</v>
      </c>
      <c r="F156" s="23">
        <f>SUM(F157:F160)</f>
        <v>301</v>
      </c>
    </row>
    <row r="157" spans="1:6" x14ac:dyDescent="0.25">
      <c r="A157" s="10"/>
      <c r="B157" s="10"/>
      <c r="C157" s="10">
        <v>0</v>
      </c>
      <c r="D157" s="11" t="s">
        <v>126</v>
      </c>
      <c r="E157" s="11" t="s">
        <v>319</v>
      </c>
      <c r="F157" s="12">
        <v>284</v>
      </c>
    </row>
    <row r="158" spans="1:6" x14ac:dyDescent="0.25">
      <c r="A158" s="10"/>
      <c r="B158" s="10"/>
      <c r="C158" s="10">
        <v>1</v>
      </c>
      <c r="D158" s="11" t="s">
        <v>429</v>
      </c>
      <c r="E158" s="11" t="s">
        <v>430</v>
      </c>
      <c r="F158" s="12">
        <v>5</v>
      </c>
    </row>
    <row r="159" spans="1:6" x14ac:dyDescent="0.25">
      <c r="A159" s="10"/>
      <c r="B159" s="10"/>
      <c r="C159" s="10">
        <v>2</v>
      </c>
      <c r="D159" s="11" t="s">
        <v>431</v>
      </c>
      <c r="E159" s="11" t="s">
        <v>432</v>
      </c>
      <c r="F159" s="12">
        <v>6</v>
      </c>
    </row>
    <row r="160" spans="1:6" x14ac:dyDescent="0.25">
      <c r="A160" s="10"/>
      <c r="B160" s="10"/>
      <c r="C160" s="10">
        <v>3</v>
      </c>
      <c r="D160" s="11" t="s">
        <v>201</v>
      </c>
      <c r="E160" s="11" t="s">
        <v>321</v>
      </c>
      <c r="F160" s="12">
        <v>6</v>
      </c>
    </row>
    <row r="161" spans="1:6" s="3" customFormat="1" ht="15.75" x14ac:dyDescent="0.25">
      <c r="A161" s="21"/>
      <c r="B161" s="21">
        <v>84</v>
      </c>
      <c r="C161" s="21">
        <v>0</v>
      </c>
      <c r="D161" s="22" t="s">
        <v>128</v>
      </c>
      <c r="E161" s="22" t="s">
        <v>128</v>
      </c>
      <c r="F161" s="23">
        <v>153</v>
      </c>
    </row>
    <row r="162" spans="1:6" s="3" customFormat="1" ht="15.75" x14ac:dyDescent="0.25">
      <c r="A162" s="21"/>
      <c r="B162" s="21">
        <v>85</v>
      </c>
      <c r="C162" s="21">
        <v>0</v>
      </c>
      <c r="D162" s="22" t="s">
        <v>129</v>
      </c>
      <c r="E162" s="22" t="s">
        <v>322</v>
      </c>
      <c r="F162" s="23">
        <v>16</v>
      </c>
    </row>
    <row r="163" spans="1:6" s="3" customFormat="1" ht="15.75" x14ac:dyDescent="0.25">
      <c r="A163" s="21"/>
      <c r="B163" s="21">
        <v>86</v>
      </c>
      <c r="C163" s="21"/>
      <c r="D163" s="22" t="s">
        <v>131</v>
      </c>
      <c r="E163" s="22" t="s">
        <v>131</v>
      </c>
      <c r="F163" s="23">
        <f>SUM(F164:F166)</f>
        <v>90</v>
      </c>
    </row>
    <row r="164" spans="1:6" x14ac:dyDescent="0.25">
      <c r="A164" s="10"/>
      <c r="B164" s="10"/>
      <c r="C164" s="10">
        <v>0</v>
      </c>
      <c r="D164" s="11" t="s">
        <v>131</v>
      </c>
      <c r="E164" s="11" t="s">
        <v>131</v>
      </c>
      <c r="F164" s="12">
        <v>40</v>
      </c>
    </row>
    <row r="165" spans="1:6" x14ac:dyDescent="0.25">
      <c r="A165" s="10"/>
      <c r="B165" s="10"/>
      <c r="C165" s="10">
        <v>1</v>
      </c>
      <c r="D165" s="11" t="s">
        <v>102</v>
      </c>
      <c r="E165" s="11" t="s">
        <v>296</v>
      </c>
      <c r="F165" s="12">
        <v>35</v>
      </c>
    </row>
    <row r="166" spans="1:6" x14ac:dyDescent="0.25">
      <c r="A166" s="10"/>
      <c r="B166" s="10"/>
      <c r="C166" s="10">
        <v>2</v>
      </c>
      <c r="D166" s="11" t="s">
        <v>132</v>
      </c>
      <c r="E166" s="11" t="s">
        <v>323</v>
      </c>
      <c r="F166" s="12">
        <v>15</v>
      </c>
    </row>
    <row r="167" spans="1:6" s="3" customFormat="1" ht="15.75" x14ac:dyDescent="0.25">
      <c r="A167" s="21"/>
      <c r="B167" s="21">
        <v>87</v>
      </c>
      <c r="C167" s="21">
        <v>0</v>
      </c>
      <c r="D167" s="22" t="s">
        <v>133</v>
      </c>
      <c r="E167" s="22" t="s">
        <v>133</v>
      </c>
      <c r="F167" s="23">
        <v>14</v>
      </c>
    </row>
    <row r="168" spans="1:6" s="3" customFormat="1" ht="31.5" x14ac:dyDescent="0.25">
      <c r="A168" s="21"/>
      <c r="B168" s="21">
        <v>88</v>
      </c>
      <c r="C168" s="21">
        <v>0</v>
      </c>
      <c r="D168" s="22" t="s">
        <v>134</v>
      </c>
      <c r="E168" s="22" t="s">
        <v>324</v>
      </c>
      <c r="F168" s="23">
        <v>15</v>
      </c>
    </row>
    <row r="169" spans="1:6" s="3" customFormat="1" ht="15.75" x14ac:dyDescent="0.25">
      <c r="A169" s="21"/>
      <c r="B169" s="21"/>
      <c r="C169" s="21"/>
      <c r="D169" s="22"/>
      <c r="E169" s="22"/>
      <c r="F169" s="23"/>
    </row>
    <row r="170" spans="1:6" s="6" customFormat="1" ht="18.75" x14ac:dyDescent="0.3">
      <c r="A170" s="17">
        <v>10</v>
      </c>
      <c r="B170" s="18"/>
      <c r="C170" s="18"/>
      <c r="D170" s="19" t="s">
        <v>135</v>
      </c>
      <c r="E170" s="19" t="s">
        <v>325</v>
      </c>
      <c r="F170" s="20">
        <f>SUM(F171,F172,F173,F176,F183)</f>
        <v>455</v>
      </c>
    </row>
    <row r="171" spans="1:6" s="3" customFormat="1" ht="15.75" x14ac:dyDescent="0.25">
      <c r="A171" s="21"/>
      <c r="B171" s="21">
        <v>91</v>
      </c>
      <c r="C171" s="21">
        <v>0</v>
      </c>
      <c r="D171" s="22" t="s">
        <v>136</v>
      </c>
      <c r="E171" s="22" t="s">
        <v>446</v>
      </c>
      <c r="F171" s="23">
        <v>49</v>
      </c>
    </row>
    <row r="172" spans="1:6" s="3" customFormat="1" ht="15.75" x14ac:dyDescent="0.25">
      <c r="A172" s="21"/>
      <c r="B172" s="21">
        <v>92</v>
      </c>
      <c r="C172" s="21">
        <v>0</v>
      </c>
      <c r="D172" s="22" t="s">
        <v>137</v>
      </c>
      <c r="E172" s="22" t="s">
        <v>327</v>
      </c>
      <c r="F172" s="23">
        <v>58</v>
      </c>
    </row>
    <row r="173" spans="1:6" s="3" customFormat="1" ht="15.75" x14ac:dyDescent="0.25">
      <c r="A173" s="21"/>
      <c r="B173" s="21">
        <v>93</v>
      </c>
      <c r="C173" s="21"/>
      <c r="D173" s="22" t="s">
        <v>138</v>
      </c>
      <c r="E173" s="22" t="s">
        <v>328</v>
      </c>
      <c r="F173" s="23">
        <f>SUM(F174:F175)</f>
        <v>101</v>
      </c>
    </row>
    <row r="174" spans="1:6" x14ac:dyDescent="0.25">
      <c r="A174" s="10"/>
      <c r="B174" s="10"/>
      <c r="C174" s="10">
        <v>0</v>
      </c>
      <c r="D174" s="11" t="s">
        <v>138</v>
      </c>
      <c r="E174" s="11" t="s">
        <v>328</v>
      </c>
      <c r="F174" s="12">
        <v>90</v>
      </c>
    </row>
    <row r="175" spans="1:6" x14ac:dyDescent="0.25">
      <c r="A175" s="10"/>
      <c r="B175" s="10"/>
      <c r="C175" s="10">
        <v>1</v>
      </c>
      <c r="D175" s="11" t="s">
        <v>395</v>
      </c>
      <c r="E175" s="11" t="s">
        <v>330</v>
      </c>
      <c r="F175" s="12">
        <v>11</v>
      </c>
    </row>
    <row r="176" spans="1:6" s="3" customFormat="1" ht="15.75" x14ac:dyDescent="0.25">
      <c r="A176" s="21"/>
      <c r="B176" s="21">
        <v>94</v>
      </c>
      <c r="C176" s="21"/>
      <c r="D176" s="22" t="s">
        <v>139</v>
      </c>
      <c r="E176" s="22" t="s">
        <v>331</v>
      </c>
      <c r="F176" s="23">
        <f>SUM(F177:F182)</f>
        <v>216</v>
      </c>
    </row>
    <row r="177" spans="1:6" x14ac:dyDescent="0.25">
      <c r="A177" s="10"/>
      <c r="B177" s="10"/>
      <c r="C177" s="10">
        <v>0</v>
      </c>
      <c r="D177" s="11" t="s">
        <v>139</v>
      </c>
      <c r="E177" s="11" t="s">
        <v>332</v>
      </c>
      <c r="F177" s="12">
        <v>113</v>
      </c>
    </row>
    <row r="178" spans="1:6" x14ac:dyDescent="0.25">
      <c r="A178" s="10"/>
      <c r="B178" s="10"/>
      <c r="C178" s="10">
        <v>1</v>
      </c>
      <c r="D178" s="11" t="s">
        <v>140</v>
      </c>
      <c r="E178" s="11" t="s">
        <v>333</v>
      </c>
      <c r="F178" s="12">
        <v>40</v>
      </c>
    </row>
    <row r="179" spans="1:6" x14ac:dyDescent="0.25">
      <c r="A179" s="10"/>
      <c r="B179" s="10"/>
      <c r="C179" s="10">
        <v>2</v>
      </c>
      <c r="D179" s="11" t="s">
        <v>433</v>
      </c>
      <c r="E179" s="11" t="s">
        <v>337</v>
      </c>
      <c r="F179" s="12">
        <v>15</v>
      </c>
    </row>
    <row r="180" spans="1:6" x14ac:dyDescent="0.25">
      <c r="A180" s="10"/>
      <c r="B180" s="10"/>
      <c r="C180" s="10">
        <v>3</v>
      </c>
      <c r="D180" s="11" t="s">
        <v>141</v>
      </c>
      <c r="E180" s="11" t="s">
        <v>334</v>
      </c>
      <c r="F180" s="12">
        <v>8</v>
      </c>
    </row>
    <row r="181" spans="1:6" x14ac:dyDescent="0.25">
      <c r="A181" s="10"/>
      <c r="B181" s="10"/>
      <c r="C181" s="10">
        <v>4</v>
      </c>
      <c r="D181" s="11" t="s">
        <v>142</v>
      </c>
      <c r="E181" s="11" t="s">
        <v>335</v>
      </c>
      <c r="F181" s="12">
        <v>20</v>
      </c>
    </row>
    <row r="182" spans="1:6" x14ac:dyDescent="0.25">
      <c r="A182" s="10"/>
      <c r="B182" s="10"/>
      <c r="C182" s="10">
        <v>5</v>
      </c>
      <c r="D182" s="11" t="s">
        <v>143</v>
      </c>
      <c r="E182" s="11" t="s">
        <v>336</v>
      </c>
      <c r="F182" s="12">
        <v>20</v>
      </c>
    </row>
    <row r="183" spans="1:6" s="3" customFormat="1" ht="31.5" x14ac:dyDescent="0.25">
      <c r="A183" s="21"/>
      <c r="B183" s="21">
        <v>95</v>
      </c>
      <c r="C183" s="21">
        <v>0</v>
      </c>
      <c r="D183" s="22" t="s">
        <v>144</v>
      </c>
      <c r="E183" s="22" t="s">
        <v>338</v>
      </c>
      <c r="F183" s="23">
        <v>31</v>
      </c>
    </row>
    <row r="184" spans="1:6" s="3" customFormat="1" ht="15.75" x14ac:dyDescent="0.25">
      <c r="A184" s="21"/>
      <c r="B184" s="21"/>
      <c r="C184" s="21"/>
      <c r="D184" s="22"/>
      <c r="E184" s="22"/>
      <c r="F184" s="23"/>
    </row>
    <row r="185" spans="1:6" s="6" customFormat="1" ht="18.75" x14ac:dyDescent="0.3">
      <c r="A185" s="17">
        <v>11</v>
      </c>
      <c r="B185" s="18"/>
      <c r="C185" s="18"/>
      <c r="D185" s="19" t="s">
        <v>145</v>
      </c>
      <c r="E185" s="19" t="s">
        <v>339</v>
      </c>
      <c r="F185" s="20">
        <f>SUM(F186,F187,F191,F192,F195,F198,F199)</f>
        <v>284</v>
      </c>
    </row>
    <row r="186" spans="1:6" s="3" customFormat="1" ht="15.75" x14ac:dyDescent="0.25">
      <c r="A186" s="21"/>
      <c r="B186" s="21">
        <v>101</v>
      </c>
      <c r="C186" s="21">
        <v>0</v>
      </c>
      <c r="D186" s="22" t="s">
        <v>146</v>
      </c>
      <c r="E186" s="22" t="s">
        <v>283</v>
      </c>
      <c r="F186" s="23">
        <v>5</v>
      </c>
    </row>
    <row r="187" spans="1:6" s="3" customFormat="1" ht="15.75" x14ac:dyDescent="0.25">
      <c r="A187" s="21"/>
      <c r="B187" s="21">
        <v>102</v>
      </c>
      <c r="C187" s="21"/>
      <c r="D187" s="22" t="s">
        <v>147</v>
      </c>
      <c r="E187" s="22" t="s">
        <v>340</v>
      </c>
      <c r="F187" s="23">
        <f>SUM(F188:F190)</f>
        <v>28</v>
      </c>
    </row>
    <row r="188" spans="1:6" x14ac:dyDescent="0.25">
      <c r="A188" s="10"/>
      <c r="B188" s="10"/>
      <c r="C188" s="10">
        <v>0</v>
      </c>
      <c r="D188" s="11" t="s">
        <v>147</v>
      </c>
      <c r="E188" s="11" t="s">
        <v>340</v>
      </c>
      <c r="F188" s="12">
        <v>4</v>
      </c>
    </row>
    <row r="189" spans="1:6" x14ac:dyDescent="0.25">
      <c r="A189" s="10"/>
      <c r="B189" s="10"/>
      <c r="C189" s="10">
        <v>1</v>
      </c>
      <c r="D189" s="11" t="s">
        <v>148</v>
      </c>
      <c r="E189" s="11" t="s">
        <v>466</v>
      </c>
      <c r="F189" s="12">
        <v>11</v>
      </c>
    </row>
    <row r="190" spans="1:6" x14ac:dyDescent="0.25">
      <c r="A190" s="10"/>
      <c r="B190" s="10"/>
      <c r="C190" s="10">
        <v>2</v>
      </c>
      <c r="D190" s="11" t="s">
        <v>149</v>
      </c>
      <c r="E190" s="11" t="s">
        <v>341</v>
      </c>
      <c r="F190" s="12">
        <v>13</v>
      </c>
    </row>
    <row r="191" spans="1:6" s="3" customFormat="1" ht="15.75" x14ac:dyDescent="0.25">
      <c r="A191" s="21"/>
      <c r="B191" s="21">
        <v>103</v>
      </c>
      <c r="C191" s="21">
        <v>0</v>
      </c>
      <c r="D191" s="22" t="s">
        <v>150</v>
      </c>
      <c r="E191" s="22" t="s">
        <v>342</v>
      </c>
      <c r="F191" s="23">
        <v>65</v>
      </c>
    </row>
    <row r="192" spans="1:6" s="3" customFormat="1" ht="15.75" x14ac:dyDescent="0.25">
      <c r="A192" s="21"/>
      <c r="B192" s="21">
        <v>104</v>
      </c>
      <c r="C192" s="21"/>
      <c r="D192" s="22" t="s">
        <v>505</v>
      </c>
      <c r="E192" s="22" t="s">
        <v>343</v>
      </c>
      <c r="F192" s="23">
        <f>SUM(F193:F194)</f>
        <v>134</v>
      </c>
    </row>
    <row r="193" spans="1:6" x14ac:dyDescent="0.25">
      <c r="A193" s="10"/>
      <c r="B193" s="10"/>
      <c r="C193" s="10">
        <v>0</v>
      </c>
      <c r="D193" s="11" t="s">
        <v>505</v>
      </c>
      <c r="E193" s="11" t="s">
        <v>343</v>
      </c>
      <c r="F193" s="12">
        <v>85</v>
      </c>
    </row>
    <row r="194" spans="1:6" x14ac:dyDescent="0.25">
      <c r="A194" s="10"/>
      <c r="B194" s="10"/>
      <c r="C194" s="10">
        <v>1</v>
      </c>
      <c r="D194" s="11" t="s">
        <v>152</v>
      </c>
      <c r="E194" s="11" t="s">
        <v>345</v>
      </c>
      <c r="F194" s="12">
        <v>49</v>
      </c>
    </row>
    <row r="195" spans="1:6" s="3" customFormat="1" ht="31.5" x14ac:dyDescent="0.25">
      <c r="A195" s="21"/>
      <c r="B195" s="21">
        <v>105</v>
      </c>
      <c r="C195" s="21"/>
      <c r="D195" s="22" t="s">
        <v>153</v>
      </c>
      <c r="E195" s="22" t="s">
        <v>346</v>
      </c>
      <c r="F195" s="23">
        <f>SUM(F196:F197)</f>
        <v>15</v>
      </c>
    </row>
    <row r="196" spans="1:6" ht="30" x14ac:dyDescent="0.25">
      <c r="A196" s="10"/>
      <c r="B196" s="10"/>
      <c r="C196" s="10">
        <v>0</v>
      </c>
      <c r="D196" s="11" t="s">
        <v>153</v>
      </c>
      <c r="E196" s="11" t="s">
        <v>346</v>
      </c>
      <c r="F196" s="12">
        <v>13</v>
      </c>
    </row>
    <row r="197" spans="1:6" x14ac:dyDescent="0.25">
      <c r="A197" s="10"/>
      <c r="B197" s="10"/>
      <c r="C197" s="10">
        <v>1</v>
      </c>
      <c r="D197" s="11" t="s">
        <v>154</v>
      </c>
      <c r="E197" s="11" t="s">
        <v>347</v>
      </c>
      <c r="F197" s="12">
        <v>2</v>
      </c>
    </row>
    <row r="198" spans="1:6" s="3" customFormat="1" ht="15.75" x14ac:dyDescent="0.25">
      <c r="A198" s="21"/>
      <c r="B198" s="21">
        <v>106</v>
      </c>
      <c r="C198" s="21">
        <v>0</v>
      </c>
      <c r="D198" s="22" t="s">
        <v>92</v>
      </c>
      <c r="E198" s="22" t="s">
        <v>348</v>
      </c>
      <c r="F198" s="23">
        <v>13</v>
      </c>
    </row>
    <row r="199" spans="1:6" s="3" customFormat="1" ht="15.75" x14ac:dyDescent="0.25">
      <c r="A199" s="21"/>
      <c r="B199" s="21">
        <v>107</v>
      </c>
      <c r="C199" s="21">
        <v>0</v>
      </c>
      <c r="D199" s="22" t="s">
        <v>155</v>
      </c>
      <c r="E199" s="22" t="s">
        <v>308</v>
      </c>
      <c r="F199" s="23">
        <v>24</v>
      </c>
    </row>
    <row r="200" spans="1:6" s="3" customFormat="1" ht="15.75" x14ac:dyDescent="0.25">
      <c r="A200" s="21"/>
      <c r="B200" s="21"/>
      <c r="C200" s="21"/>
      <c r="D200" s="22"/>
      <c r="E200" s="22"/>
      <c r="F200" s="23"/>
    </row>
    <row r="201" spans="1:6" s="6" customFormat="1" ht="37.5" x14ac:dyDescent="0.3">
      <c r="A201" s="17">
        <v>12</v>
      </c>
      <c r="B201" s="18"/>
      <c r="C201" s="18"/>
      <c r="D201" s="19" t="s">
        <v>156</v>
      </c>
      <c r="E201" s="19" t="s">
        <v>349</v>
      </c>
      <c r="F201" s="20">
        <f>SUM(F202:F204)</f>
        <v>73</v>
      </c>
    </row>
    <row r="202" spans="1:6" s="3" customFormat="1" ht="15.75" x14ac:dyDescent="0.25">
      <c r="A202" s="21"/>
      <c r="B202" s="21">
        <v>111</v>
      </c>
      <c r="C202" s="21">
        <v>0</v>
      </c>
      <c r="D202" s="22" t="s">
        <v>157</v>
      </c>
      <c r="E202" s="22" t="s">
        <v>350</v>
      </c>
      <c r="F202" s="23">
        <v>15</v>
      </c>
    </row>
    <row r="203" spans="1:6" s="3" customFormat="1" ht="15.75" x14ac:dyDescent="0.25">
      <c r="A203" s="21"/>
      <c r="B203" s="21">
        <v>112</v>
      </c>
      <c r="C203" s="21">
        <v>0</v>
      </c>
      <c r="D203" s="22" t="s">
        <v>158</v>
      </c>
      <c r="E203" s="22" t="s">
        <v>351</v>
      </c>
      <c r="F203" s="23">
        <v>41</v>
      </c>
    </row>
    <row r="204" spans="1:6" s="3" customFormat="1" ht="15.75" x14ac:dyDescent="0.25">
      <c r="A204" s="21"/>
      <c r="B204" s="21">
        <v>113</v>
      </c>
      <c r="C204" s="21">
        <v>0</v>
      </c>
      <c r="D204" s="22" t="s">
        <v>159</v>
      </c>
      <c r="E204" s="22" t="s">
        <v>352</v>
      </c>
      <c r="F204" s="23">
        <v>17</v>
      </c>
    </row>
    <row r="205" spans="1:6" s="3" customFormat="1" ht="15.75" x14ac:dyDescent="0.25">
      <c r="A205" s="21"/>
      <c r="B205" s="21"/>
      <c r="C205" s="21"/>
      <c r="D205" s="22"/>
      <c r="E205" s="22"/>
      <c r="F205" s="23"/>
    </row>
    <row r="206" spans="1:6" s="6" customFormat="1" ht="18.75" x14ac:dyDescent="0.3">
      <c r="A206" s="17">
        <v>13</v>
      </c>
      <c r="B206" s="18"/>
      <c r="C206" s="18"/>
      <c r="D206" s="19" t="s">
        <v>160</v>
      </c>
      <c r="E206" s="19" t="s">
        <v>353</v>
      </c>
      <c r="F206" s="20">
        <f>SUM(F207:F212)</f>
        <v>371</v>
      </c>
    </row>
    <row r="207" spans="1:6" s="3" customFormat="1" ht="31.5" x14ac:dyDescent="0.25">
      <c r="A207" s="21"/>
      <c r="B207" s="21">
        <v>121</v>
      </c>
      <c r="C207" s="21">
        <v>0</v>
      </c>
      <c r="D207" s="22" t="s">
        <v>161</v>
      </c>
      <c r="E207" s="22" t="s">
        <v>354</v>
      </c>
      <c r="F207" s="23">
        <v>16</v>
      </c>
    </row>
    <row r="208" spans="1:6" s="3" customFormat="1" ht="15.75" x14ac:dyDescent="0.25">
      <c r="A208" s="21"/>
      <c r="B208" s="21">
        <v>122</v>
      </c>
      <c r="C208" s="21">
        <v>0</v>
      </c>
      <c r="D208" s="22" t="s">
        <v>162</v>
      </c>
      <c r="E208" s="22" t="s">
        <v>404</v>
      </c>
      <c r="F208" s="23">
        <v>109</v>
      </c>
    </row>
    <row r="209" spans="1:7" s="3" customFormat="1" ht="15.75" x14ac:dyDescent="0.25">
      <c r="A209" s="21"/>
      <c r="B209" s="21">
        <v>123</v>
      </c>
      <c r="C209" s="21">
        <v>0</v>
      </c>
      <c r="D209" s="22" t="s">
        <v>434</v>
      </c>
      <c r="E209" s="28" t="s">
        <v>435</v>
      </c>
      <c r="F209" s="23">
        <v>56</v>
      </c>
    </row>
    <row r="210" spans="1:7" s="3" customFormat="1" ht="15.75" x14ac:dyDescent="0.25">
      <c r="A210" s="21"/>
      <c r="B210" s="21">
        <v>124</v>
      </c>
      <c r="C210" s="21">
        <v>0</v>
      </c>
      <c r="D210" s="22" t="s">
        <v>164</v>
      </c>
      <c r="E210" s="22" t="s">
        <v>356</v>
      </c>
      <c r="F210" s="23">
        <v>73</v>
      </c>
    </row>
    <row r="211" spans="1:7" s="3" customFormat="1" ht="31.5" x14ac:dyDescent="0.25">
      <c r="A211" s="21"/>
      <c r="B211" s="21">
        <v>125</v>
      </c>
      <c r="C211" s="21">
        <v>0</v>
      </c>
      <c r="D211" s="22" t="s">
        <v>165</v>
      </c>
      <c r="E211" s="22" t="s">
        <v>357</v>
      </c>
      <c r="F211" s="23">
        <v>55</v>
      </c>
    </row>
    <row r="212" spans="1:7" s="3" customFormat="1" ht="15.75" x14ac:dyDescent="0.25">
      <c r="A212" s="21"/>
      <c r="B212" s="21">
        <v>126</v>
      </c>
      <c r="C212" s="21">
        <v>0</v>
      </c>
      <c r="D212" s="22" t="s">
        <v>166</v>
      </c>
      <c r="E212" s="22" t="s">
        <v>166</v>
      </c>
      <c r="F212" s="23">
        <f>SUM(F213:F216)</f>
        <v>62</v>
      </c>
    </row>
    <row r="213" spans="1:7" x14ac:dyDescent="0.25">
      <c r="A213" s="10"/>
      <c r="B213" s="10"/>
      <c r="C213" s="10">
        <v>1</v>
      </c>
      <c r="D213" s="11" t="s">
        <v>167</v>
      </c>
      <c r="E213" s="11" t="s">
        <v>167</v>
      </c>
      <c r="F213" s="12">
        <v>8</v>
      </c>
    </row>
    <row r="214" spans="1:7" x14ac:dyDescent="0.25">
      <c r="A214" s="10"/>
      <c r="B214" s="10"/>
      <c r="C214" s="10">
        <v>2</v>
      </c>
      <c r="D214" s="11" t="s">
        <v>168</v>
      </c>
      <c r="E214" s="11" t="s">
        <v>358</v>
      </c>
      <c r="F214" s="12">
        <v>10</v>
      </c>
    </row>
    <row r="215" spans="1:7" x14ac:dyDescent="0.25">
      <c r="A215" s="10"/>
      <c r="B215" s="10"/>
      <c r="C215" s="10">
        <v>3</v>
      </c>
      <c r="D215" s="11" t="s">
        <v>169</v>
      </c>
      <c r="E215" s="11" t="s">
        <v>169</v>
      </c>
      <c r="F215" s="12">
        <v>22</v>
      </c>
    </row>
    <row r="216" spans="1:7" x14ac:dyDescent="0.25">
      <c r="A216" s="10"/>
      <c r="B216" s="10"/>
      <c r="C216" s="10">
        <v>4</v>
      </c>
      <c r="D216" s="11" t="s">
        <v>170</v>
      </c>
      <c r="E216" s="11" t="s">
        <v>359</v>
      </c>
      <c r="F216" s="12">
        <v>22</v>
      </c>
    </row>
    <row r="217" spans="1:7" ht="15.75" x14ac:dyDescent="0.25">
      <c r="A217" s="10"/>
      <c r="B217" s="10"/>
      <c r="C217" s="10"/>
      <c r="D217" s="11"/>
      <c r="E217" s="11"/>
      <c r="F217" s="27"/>
    </row>
    <row r="218" spans="1:7" s="6" customFormat="1" ht="37.5" x14ac:dyDescent="0.3">
      <c r="A218" s="17">
        <v>14</v>
      </c>
      <c r="B218" s="18"/>
      <c r="C218" s="18"/>
      <c r="D218" s="19" t="s">
        <v>447</v>
      </c>
      <c r="E218" s="19" t="s">
        <v>448</v>
      </c>
      <c r="F218" s="20">
        <f>SUM(F219,F220,F221,F222,F225)</f>
        <v>577</v>
      </c>
      <c r="G218" s="4"/>
    </row>
    <row r="219" spans="1:7" s="3" customFormat="1" ht="15.75" x14ac:dyDescent="0.25">
      <c r="A219" s="21"/>
      <c r="B219" s="21">
        <v>131</v>
      </c>
      <c r="C219" s="21">
        <v>0</v>
      </c>
      <c r="D219" s="22" t="s">
        <v>406</v>
      </c>
      <c r="E219" s="22" t="s">
        <v>361</v>
      </c>
      <c r="F219" s="23">
        <v>152</v>
      </c>
    </row>
    <row r="220" spans="1:7" s="3" customFormat="1" ht="15.75" x14ac:dyDescent="0.25">
      <c r="A220" s="21"/>
      <c r="B220" s="21">
        <v>132</v>
      </c>
      <c r="C220" s="21">
        <v>0</v>
      </c>
      <c r="D220" s="22" t="s">
        <v>174</v>
      </c>
      <c r="E220" s="22" t="s">
        <v>364</v>
      </c>
      <c r="F220" s="23">
        <v>37</v>
      </c>
    </row>
    <row r="221" spans="1:7" s="3" customFormat="1" ht="15.75" x14ac:dyDescent="0.25">
      <c r="A221" s="21"/>
      <c r="B221" s="21">
        <v>133</v>
      </c>
      <c r="C221" s="21">
        <v>0</v>
      </c>
      <c r="D221" s="22" t="s">
        <v>175</v>
      </c>
      <c r="E221" s="22" t="s">
        <v>365</v>
      </c>
      <c r="F221" s="23">
        <v>53</v>
      </c>
    </row>
    <row r="222" spans="1:7" s="3" customFormat="1" ht="31.5" x14ac:dyDescent="0.25">
      <c r="A222" s="21"/>
      <c r="B222" s="21">
        <v>134</v>
      </c>
      <c r="C222" s="21">
        <v>0</v>
      </c>
      <c r="D222" s="22" t="s">
        <v>488</v>
      </c>
      <c r="E222" s="22" t="s">
        <v>489</v>
      </c>
      <c r="F222" s="23">
        <f>SUM(F223:F224)</f>
        <v>250</v>
      </c>
    </row>
    <row r="223" spans="1:7" s="3" customFormat="1" ht="15.75" x14ac:dyDescent="0.25">
      <c r="A223" s="21"/>
      <c r="B223" s="21"/>
      <c r="C223" s="25">
        <v>1</v>
      </c>
      <c r="D223" s="26" t="s">
        <v>409</v>
      </c>
      <c r="E223" s="26" t="s">
        <v>506</v>
      </c>
      <c r="F223" s="27">
        <v>211</v>
      </c>
    </row>
    <row r="224" spans="1:7" s="3" customFormat="1" ht="15.75" x14ac:dyDescent="0.25">
      <c r="A224" s="21"/>
      <c r="B224" s="21"/>
      <c r="C224" s="25">
        <v>2</v>
      </c>
      <c r="D224" s="26" t="s">
        <v>180</v>
      </c>
      <c r="E224" s="26" t="s">
        <v>487</v>
      </c>
      <c r="F224" s="27">
        <v>39</v>
      </c>
    </row>
    <row r="225" spans="1:6" s="3" customFormat="1" ht="15.75" x14ac:dyDescent="0.25">
      <c r="A225" s="21"/>
      <c r="B225" s="21">
        <v>135</v>
      </c>
      <c r="C225" s="21">
        <v>0</v>
      </c>
      <c r="D225" s="22" t="s">
        <v>408</v>
      </c>
      <c r="E225" s="22" t="s">
        <v>372</v>
      </c>
      <c r="F225" s="23">
        <v>85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SUM(F228,F229,F230,F231,F235)</f>
        <v>522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180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38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9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SUM(F232:F234)</f>
        <v>129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54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28</v>
      </c>
    </row>
    <row r="234" spans="1:6" x14ac:dyDescent="0.25">
      <c r="A234" s="10"/>
      <c r="B234" s="10"/>
      <c r="C234" s="10">
        <v>3</v>
      </c>
      <c r="D234" s="11" t="s">
        <v>102</v>
      </c>
      <c r="E234" s="11" t="s">
        <v>296</v>
      </c>
      <c r="F234" s="12">
        <v>47</v>
      </c>
    </row>
    <row r="235" spans="1:6" s="3" customFormat="1" ht="15.75" x14ac:dyDescent="0.25">
      <c r="A235" s="21"/>
      <c r="B235" s="21">
        <v>145</v>
      </c>
      <c r="C235" s="21">
        <v>0</v>
      </c>
      <c r="D235" s="22" t="s">
        <v>190</v>
      </c>
      <c r="E235" s="22" t="s">
        <v>380</v>
      </c>
      <c r="F235" s="23">
        <f>SUM(F236:F240)</f>
        <v>166</v>
      </c>
    </row>
    <row r="236" spans="1:6" x14ac:dyDescent="0.25">
      <c r="A236" s="10"/>
      <c r="B236" s="10"/>
      <c r="C236" s="10">
        <v>1</v>
      </c>
      <c r="D236" s="11" t="s">
        <v>191</v>
      </c>
      <c r="E236" s="11" t="s">
        <v>407</v>
      </c>
      <c r="F236" s="12">
        <v>82</v>
      </c>
    </row>
    <row r="237" spans="1:6" x14ac:dyDescent="0.25">
      <c r="A237" s="10"/>
      <c r="B237" s="10"/>
      <c r="C237" s="10">
        <v>2</v>
      </c>
      <c r="D237" s="11" t="s">
        <v>192</v>
      </c>
      <c r="E237" s="11" t="s">
        <v>381</v>
      </c>
      <c r="F237" s="12">
        <v>46</v>
      </c>
    </row>
    <row r="238" spans="1:6" x14ac:dyDescent="0.25">
      <c r="A238" s="10"/>
      <c r="B238" s="10"/>
      <c r="C238" s="10">
        <v>3</v>
      </c>
      <c r="D238" s="11" t="s">
        <v>193</v>
      </c>
      <c r="E238" s="11" t="s">
        <v>382</v>
      </c>
      <c r="F238" s="12">
        <v>14</v>
      </c>
    </row>
    <row r="239" spans="1:6" x14ac:dyDescent="0.25">
      <c r="A239" s="10"/>
      <c r="B239" s="10"/>
      <c r="C239" s="10">
        <v>4</v>
      </c>
      <c r="D239" s="11" t="s">
        <v>194</v>
      </c>
      <c r="E239" s="11" t="s">
        <v>383</v>
      </c>
      <c r="F239" s="12">
        <v>19</v>
      </c>
    </row>
    <row r="240" spans="1:6" x14ac:dyDescent="0.25">
      <c r="A240" s="10"/>
      <c r="B240" s="10"/>
      <c r="C240" s="10">
        <v>5</v>
      </c>
      <c r="D240" s="11" t="s">
        <v>195</v>
      </c>
      <c r="E240" s="11" t="s">
        <v>384</v>
      </c>
      <c r="F240" s="12">
        <v>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24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5.28515625" style="7" customWidth="1"/>
    <col min="6" max="6" width="9.28515625" customWidth="1"/>
    <col min="8" max="8" width="7" customWidth="1"/>
  </cols>
  <sheetData>
    <row r="1" spans="1:8" ht="23.25" x14ac:dyDescent="0.25">
      <c r="A1" s="9" t="s">
        <v>420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SUM(F4,F24,F49,F70,F82,F90,F108,F131,F149,F168,F183,F199,F204,F216,F227)</f>
        <v>7758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797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230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199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11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20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77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63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61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216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436</v>
      </c>
      <c r="F15" s="23">
        <v>22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87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60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27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10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19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37.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SUM(F25,F26,F27,F28,F29,F30,F34,F40,F45)</f>
        <v>752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219</v>
      </c>
      <c r="F25" s="23">
        <v>60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2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43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16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SUM(F31:F33)</f>
        <v>184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157</v>
      </c>
    </row>
    <row r="32" spans="1:6" x14ac:dyDescent="0.25">
      <c r="A32" s="10"/>
      <c r="B32" s="10"/>
      <c r="C32" s="10">
        <v>1</v>
      </c>
      <c r="D32" s="11" t="s">
        <v>421</v>
      </c>
      <c r="E32" s="11" t="s">
        <v>421</v>
      </c>
      <c r="F32" s="12">
        <v>24</v>
      </c>
    </row>
    <row r="33" spans="1:6" x14ac:dyDescent="0.25">
      <c r="A33" s="10"/>
      <c r="B33" s="10"/>
      <c r="C33" s="10">
        <v>2</v>
      </c>
      <c r="D33" s="11" t="s">
        <v>422</v>
      </c>
      <c r="E33" s="11" t="s">
        <v>437</v>
      </c>
      <c r="F33" s="12">
        <v>3</v>
      </c>
    </row>
    <row r="34" spans="1:6" s="3" customFormat="1" ht="15.75" x14ac:dyDescent="0.25">
      <c r="A34" s="21"/>
      <c r="B34" s="21">
        <v>17</v>
      </c>
      <c r="C34" s="21"/>
      <c r="D34" s="22" t="s">
        <v>25</v>
      </c>
      <c r="E34" s="22" t="s">
        <v>227</v>
      </c>
      <c r="F34" s="23">
        <f>SUM(F35:F39)</f>
        <v>139</v>
      </c>
    </row>
    <row r="35" spans="1:6" x14ac:dyDescent="0.25">
      <c r="A35" s="10"/>
      <c r="B35" s="10"/>
      <c r="C35" s="10">
        <v>0</v>
      </c>
      <c r="D35" s="11" t="s">
        <v>25</v>
      </c>
      <c r="E35" s="11" t="s">
        <v>227</v>
      </c>
      <c r="F35" s="12">
        <v>47</v>
      </c>
    </row>
    <row r="36" spans="1:6" x14ac:dyDescent="0.25">
      <c r="A36" s="10"/>
      <c r="B36" s="10"/>
      <c r="C36" s="10">
        <v>1</v>
      </c>
      <c r="D36" s="11" t="s">
        <v>26</v>
      </c>
      <c r="E36" s="11" t="s">
        <v>228</v>
      </c>
      <c r="F36" s="12">
        <v>17</v>
      </c>
    </row>
    <row r="37" spans="1:6" x14ac:dyDescent="0.25">
      <c r="A37" s="10"/>
      <c r="B37" s="10"/>
      <c r="C37" s="10">
        <v>2</v>
      </c>
      <c r="D37" s="11" t="s">
        <v>229</v>
      </c>
      <c r="E37" s="11" t="s">
        <v>392</v>
      </c>
      <c r="F37" s="12">
        <v>33</v>
      </c>
    </row>
    <row r="38" spans="1:6" x14ac:dyDescent="0.25">
      <c r="A38" s="10"/>
      <c r="B38" s="10"/>
      <c r="C38" s="10">
        <v>3</v>
      </c>
      <c r="D38" s="11" t="s">
        <v>27</v>
      </c>
      <c r="E38" s="11" t="s">
        <v>230</v>
      </c>
      <c r="F38" s="12">
        <v>29</v>
      </c>
    </row>
    <row r="39" spans="1:6" x14ac:dyDescent="0.25">
      <c r="A39" s="10"/>
      <c r="B39" s="10"/>
      <c r="C39" s="10">
        <v>4</v>
      </c>
      <c r="D39" s="11" t="s">
        <v>28</v>
      </c>
      <c r="E39" s="11" t="s">
        <v>451</v>
      </c>
      <c r="F39" s="12">
        <v>13</v>
      </c>
    </row>
    <row r="40" spans="1:6" s="3" customFormat="1" ht="31.5" x14ac:dyDescent="0.25">
      <c r="A40" s="21"/>
      <c r="B40" s="21">
        <v>18</v>
      </c>
      <c r="C40" s="21"/>
      <c r="D40" s="22" t="s">
        <v>29</v>
      </c>
      <c r="E40" s="22" t="s">
        <v>453</v>
      </c>
      <c r="F40" s="23">
        <f>SUM(F41:F44)</f>
        <v>224</v>
      </c>
    </row>
    <row r="41" spans="1:6" ht="30" x14ac:dyDescent="0.25">
      <c r="A41" s="10"/>
      <c r="B41" s="10"/>
      <c r="C41" s="10">
        <v>0</v>
      </c>
      <c r="D41" s="11" t="s">
        <v>29</v>
      </c>
      <c r="E41" s="11" t="s">
        <v>454</v>
      </c>
      <c r="F41" s="12">
        <v>36</v>
      </c>
    </row>
    <row r="42" spans="1:6" ht="30" x14ac:dyDescent="0.25">
      <c r="A42" s="10"/>
      <c r="B42" s="10"/>
      <c r="C42" s="10">
        <v>1</v>
      </c>
      <c r="D42" s="11" t="s">
        <v>30</v>
      </c>
      <c r="E42" s="11" t="s">
        <v>231</v>
      </c>
      <c r="F42" s="12">
        <v>52</v>
      </c>
    </row>
    <row r="43" spans="1:6" x14ac:dyDescent="0.25">
      <c r="A43" s="10"/>
      <c r="B43" s="10"/>
      <c r="C43" s="10">
        <v>2</v>
      </c>
      <c r="D43" s="11" t="s">
        <v>31</v>
      </c>
      <c r="E43" s="11" t="s">
        <v>232</v>
      </c>
      <c r="F43" s="12">
        <v>73</v>
      </c>
    </row>
    <row r="44" spans="1:6" ht="30" x14ac:dyDescent="0.25">
      <c r="A44" s="10"/>
      <c r="B44" s="10"/>
      <c r="C44" s="10">
        <v>3</v>
      </c>
      <c r="D44" s="11" t="s">
        <v>32</v>
      </c>
      <c r="E44" s="11" t="s">
        <v>233</v>
      </c>
      <c r="F44" s="12">
        <v>63</v>
      </c>
    </row>
    <row r="45" spans="1:6" s="3" customFormat="1" ht="15.75" x14ac:dyDescent="0.25">
      <c r="A45" s="21"/>
      <c r="B45" s="21">
        <v>19</v>
      </c>
      <c r="C45" s="21"/>
      <c r="D45" s="22" t="s">
        <v>33</v>
      </c>
      <c r="E45" s="22" t="s">
        <v>33</v>
      </c>
      <c r="F45" s="23">
        <f>SUM(F46:F47)</f>
        <v>68</v>
      </c>
    </row>
    <row r="46" spans="1:6" x14ac:dyDescent="0.25">
      <c r="A46" s="10"/>
      <c r="B46" s="10"/>
      <c r="C46" s="10">
        <v>0</v>
      </c>
      <c r="D46" s="11" t="s">
        <v>33</v>
      </c>
      <c r="E46" s="11" t="s">
        <v>33</v>
      </c>
      <c r="F46" s="12">
        <v>48</v>
      </c>
    </row>
    <row r="47" spans="1:6" x14ac:dyDescent="0.25">
      <c r="A47" s="10"/>
      <c r="B47" s="10"/>
      <c r="C47" s="10">
        <v>1</v>
      </c>
      <c r="D47" s="11" t="s">
        <v>34</v>
      </c>
      <c r="E47" s="11" t="s">
        <v>234</v>
      </c>
      <c r="F47" s="12">
        <v>20</v>
      </c>
    </row>
    <row r="48" spans="1:6" x14ac:dyDescent="0.25">
      <c r="A48" s="10"/>
      <c r="B48" s="10"/>
      <c r="C48" s="10"/>
      <c r="D48" s="11"/>
      <c r="E48" s="11"/>
      <c r="F48" s="12"/>
    </row>
    <row r="49" spans="1:6" s="6" customFormat="1" ht="18.75" x14ac:dyDescent="0.3">
      <c r="A49" s="17">
        <v>3</v>
      </c>
      <c r="B49" s="18"/>
      <c r="C49" s="18"/>
      <c r="D49" s="19" t="s">
        <v>35</v>
      </c>
      <c r="E49" s="19" t="s">
        <v>235</v>
      </c>
      <c r="F49" s="20">
        <f>SUM(F50,F51,F60,F65,F68)</f>
        <v>571</v>
      </c>
    </row>
    <row r="50" spans="1:6" s="3" customFormat="1" ht="31.5" x14ac:dyDescent="0.25">
      <c r="A50" s="21"/>
      <c r="B50" s="21">
        <v>21</v>
      </c>
      <c r="C50" s="21">
        <v>0</v>
      </c>
      <c r="D50" s="22" t="s">
        <v>36</v>
      </c>
      <c r="E50" s="22" t="s">
        <v>236</v>
      </c>
      <c r="F50" s="23">
        <v>85</v>
      </c>
    </row>
    <row r="51" spans="1:6" s="3" customFormat="1" ht="15.75" x14ac:dyDescent="0.25">
      <c r="A51" s="21"/>
      <c r="B51" s="21">
        <v>22</v>
      </c>
      <c r="C51" s="21">
        <v>0</v>
      </c>
      <c r="D51" s="22" t="s">
        <v>38</v>
      </c>
      <c r="E51" s="22" t="s">
        <v>237</v>
      </c>
      <c r="F51" s="23">
        <f>SUM(F52:F59)</f>
        <v>288</v>
      </c>
    </row>
    <row r="52" spans="1:6" x14ac:dyDescent="0.25">
      <c r="A52" s="10"/>
      <c r="B52" s="10"/>
      <c r="C52" s="10">
        <v>1</v>
      </c>
      <c r="D52" s="11" t="s">
        <v>37</v>
      </c>
      <c r="E52" s="11" t="s">
        <v>238</v>
      </c>
      <c r="F52" s="12">
        <v>61</v>
      </c>
    </row>
    <row r="53" spans="1:6" x14ac:dyDescent="0.25">
      <c r="A53" s="10"/>
      <c r="B53" s="10"/>
      <c r="C53" s="10">
        <v>2</v>
      </c>
      <c r="D53" s="11" t="s">
        <v>39</v>
      </c>
      <c r="E53" s="11" t="s">
        <v>455</v>
      </c>
      <c r="F53" s="12">
        <v>46</v>
      </c>
    </row>
    <row r="54" spans="1:6" x14ac:dyDescent="0.25">
      <c r="A54" s="10"/>
      <c r="B54" s="10"/>
      <c r="C54" s="10">
        <v>3</v>
      </c>
      <c r="D54" s="11" t="s">
        <v>40</v>
      </c>
      <c r="E54" s="11" t="s">
        <v>239</v>
      </c>
      <c r="F54" s="12">
        <v>12</v>
      </c>
    </row>
    <row r="55" spans="1:6" x14ac:dyDescent="0.25">
      <c r="A55" s="10"/>
      <c r="B55" s="10"/>
      <c r="C55" s="10">
        <v>4</v>
      </c>
      <c r="D55" s="11" t="s">
        <v>41</v>
      </c>
      <c r="E55" s="11" t="s">
        <v>240</v>
      </c>
      <c r="F55" s="12">
        <v>11</v>
      </c>
    </row>
    <row r="56" spans="1:6" x14ac:dyDescent="0.25">
      <c r="A56" s="10"/>
      <c r="B56" s="10"/>
      <c r="C56" s="10">
        <v>5</v>
      </c>
      <c r="D56" s="11" t="s">
        <v>42</v>
      </c>
      <c r="E56" s="11" t="s">
        <v>241</v>
      </c>
      <c r="F56" s="12">
        <v>33</v>
      </c>
    </row>
    <row r="57" spans="1:6" x14ac:dyDescent="0.25">
      <c r="A57" s="10"/>
      <c r="B57" s="10"/>
      <c r="C57" s="10">
        <v>6</v>
      </c>
      <c r="D57" s="11" t="s">
        <v>43</v>
      </c>
      <c r="E57" s="11" t="s">
        <v>242</v>
      </c>
      <c r="F57" s="12">
        <v>107</v>
      </c>
    </row>
    <row r="58" spans="1:6" ht="30" x14ac:dyDescent="0.25">
      <c r="A58" s="10"/>
      <c r="B58" s="10"/>
      <c r="C58" s="10">
        <v>7</v>
      </c>
      <c r="D58" s="11" t="s">
        <v>44</v>
      </c>
      <c r="E58" s="11" t="s">
        <v>243</v>
      </c>
      <c r="F58" s="12">
        <v>10</v>
      </c>
    </row>
    <row r="59" spans="1:6" x14ac:dyDescent="0.25">
      <c r="A59" s="10"/>
      <c r="B59" s="10"/>
      <c r="C59" s="10">
        <v>8</v>
      </c>
      <c r="D59" s="11" t="s">
        <v>45</v>
      </c>
      <c r="E59" s="11" t="s">
        <v>244</v>
      </c>
      <c r="F59" s="12">
        <v>8</v>
      </c>
    </row>
    <row r="60" spans="1:6" s="3" customFormat="1" ht="15.75" x14ac:dyDescent="0.25">
      <c r="A60" s="21"/>
      <c r="B60" s="21">
        <v>23</v>
      </c>
      <c r="C60" s="21">
        <v>0</v>
      </c>
      <c r="D60" s="22" t="s">
        <v>46</v>
      </c>
      <c r="E60" s="22" t="s">
        <v>245</v>
      </c>
      <c r="F60" s="23">
        <f>SUM(F61:F64)</f>
        <v>112</v>
      </c>
    </row>
    <row r="61" spans="1:6" ht="30" x14ac:dyDescent="0.25">
      <c r="A61" s="10"/>
      <c r="B61" s="10"/>
      <c r="C61" s="10">
        <v>1</v>
      </c>
      <c r="D61" s="11" t="s">
        <v>47</v>
      </c>
      <c r="E61" s="11" t="s">
        <v>246</v>
      </c>
      <c r="F61" s="12">
        <v>66</v>
      </c>
    </row>
    <row r="62" spans="1:6" x14ac:dyDescent="0.25">
      <c r="A62" s="10"/>
      <c r="B62" s="10"/>
      <c r="C62" s="10">
        <v>2</v>
      </c>
      <c r="D62" s="11" t="s">
        <v>48</v>
      </c>
      <c r="E62" s="11" t="s">
        <v>459</v>
      </c>
      <c r="F62" s="12">
        <v>26</v>
      </c>
    </row>
    <row r="63" spans="1:6" x14ac:dyDescent="0.25">
      <c r="A63" s="10"/>
      <c r="B63" s="10"/>
      <c r="C63" s="10">
        <v>3</v>
      </c>
      <c r="D63" s="11" t="s">
        <v>49</v>
      </c>
      <c r="E63" s="11" t="s">
        <v>247</v>
      </c>
      <c r="F63" s="12">
        <v>16</v>
      </c>
    </row>
    <row r="64" spans="1:6" x14ac:dyDescent="0.25">
      <c r="A64" s="10"/>
      <c r="B64" s="10"/>
      <c r="C64" s="10">
        <v>4</v>
      </c>
      <c r="D64" s="11" t="s">
        <v>50</v>
      </c>
      <c r="E64" s="11" t="s">
        <v>248</v>
      </c>
      <c r="F64" s="12">
        <v>4</v>
      </c>
    </row>
    <row r="65" spans="1:6" s="3" customFormat="1" ht="15.75" x14ac:dyDescent="0.25">
      <c r="A65" s="21"/>
      <c r="B65" s="21">
        <v>24</v>
      </c>
      <c r="C65" s="21"/>
      <c r="D65" s="22" t="s">
        <v>51</v>
      </c>
      <c r="E65" s="22" t="s">
        <v>438</v>
      </c>
      <c r="F65" s="23">
        <f>SUM(F66:F67)</f>
        <v>60</v>
      </c>
    </row>
    <row r="66" spans="1:6" x14ac:dyDescent="0.25">
      <c r="A66" s="10"/>
      <c r="B66" s="10"/>
      <c r="C66" s="10">
        <v>0</v>
      </c>
      <c r="D66" s="11" t="s">
        <v>51</v>
      </c>
      <c r="E66" s="11" t="s">
        <v>438</v>
      </c>
      <c r="F66" s="12">
        <v>55</v>
      </c>
    </row>
    <row r="67" spans="1:6" x14ac:dyDescent="0.25">
      <c r="A67" s="10"/>
      <c r="B67" s="10"/>
      <c r="C67" s="10">
        <v>1</v>
      </c>
      <c r="D67" s="11" t="s">
        <v>52</v>
      </c>
      <c r="E67" s="11" t="s">
        <v>249</v>
      </c>
      <c r="F67" s="12">
        <v>5</v>
      </c>
    </row>
    <row r="68" spans="1:6" s="3" customFormat="1" ht="15.75" x14ac:dyDescent="0.25">
      <c r="A68" s="21"/>
      <c r="B68" s="21">
        <v>25</v>
      </c>
      <c r="C68" s="21">
        <v>0</v>
      </c>
      <c r="D68" s="22" t="s">
        <v>53</v>
      </c>
      <c r="E68" s="22" t="s">
        <v>250</v>
      </c>
      <c r="F68" s="23">
        <v>26</v>
      </c>
    </row>
    <row r="69" spans="1:6" s="3" customFormat="1" ht="15.75" x14ac:dyDescent="0.25">
      <c r="A69" s="21"/>
      <c r="B69" s="21"/>
      <c r="C69" s="21"/>
      <c r="D69" s="22"/>
      <c r="E69" s="22"/>
      <c r="F69" s="23"/>
    </row>
    <row r="70" spans="1:6" s="6" customFormat="1" ht="18.75" x14ac:dyDescent="0.3">
      <c r="A70" s="17">
        <v>4</v>
      </c>
      <c r="B70" s="18"/>
      <c r="C70" s="18"/>
      <c r="D70" s="19" t="s">
        <v>54</v>
      </c>
      <c r="E70" s="19" t="s">
        <v>251</v>
      </c>
      <c r="F70" s="20">
        <f>SUM(F71,F72,F75,F76,F77,F78,F79,F80)</f>
        <v>316</v>
      </c>
    </row>
    <row r="71" spans="1:6" s="3" customFormat="1" ht="15.75" x14ac:dyDescent="0.25">
      <c r="A71" s="21"/>
      <c r="B71" s="21">
        <v>31</v>
      </c>
      <c r="C71" s="21">
        <v>0</v>
      </c>
      <c r="D71" s="22" t="s">
        <v>55</v>
      </c>
      <c r="E71" s="22" t="s">
        <v>252</v>
      </c>
      <c r="F71" s="23">
        <v>50</v>
      </c>
    </row>
    <row r="72" spans="1:6" s="3" customFormat="1" ht="15.75" x14ac:dyDescent="0.25">
      <c r="A72" s="21"/>
      <c r="B72" s="21">
        <v>32</v>
      </c>
      <c r="C72" s="21">
        <v>0</v>
      </c>
      <c r="D72" s="22" t="s">
        <v>56</v>
      </c>
      <c r="E72" s="22" t="s">
        <v>254</v>
      </c>
      <c r="F72" s="23">
        <f>SUM(F73:F74)</f>
        <v>42</v>
      </c>
    </row>
    <row r="73" spans="1:6" x14ac:dyDescent="0.25">
      <c r="A73" s="10"/>
      <c r="B73" s="10"/>
      <c r="C73" s="10">
        <v>1</v>
      </c>
      <c r="D73" s="11" t="s">
        <v>57</v>
      </c>
      <c r="E73" s="11" t="s">
        <v>255</v>
      </c>
      <c r="F73" s="12">
        <v>36</v>
      </c>
    </row>
    <row r="74" spans="1:6" x14ac:dyDescent="0.25">
      <c r="A74" s="10"/>
      <c r="B74" s="10"/>
      <c r="C74" s="10">
        <v>2</v>
      </c>
      <c r="D74" s="11" t="s">
        <v>58</v>
      </c>
      <c r="E74" s="11" t="s">
        <v>396</v>
      </c>
      <c r="F74" s="12">
        <v>6</v>
      </c>
    </row>
    <row r="75" spans="1:6" s="3" customFormat="1" ht="31.5" x14ac:dyDescent="0.25">
      <c r="A75" s="21"/>
      <c r="B75" s="21">
        <v>33</v>
      </c>
      <c r="C75" s="21">
        <v>0</v>
      </c>
      <c r="D75" s="22" t="s">
        <v>59</v>
      </c>
      <c r="E75" s="22" t="s">
        <v>256</v>
      </c>
      <c r="F75" s="23">
        <v>12</v>
      </c>
    </row>
    <row r="76" spans="1:6" s="3" customFormat="1" ht="15.75" x14ac:dyDescent="0.25">
      <c r="A76" s="21"/>
      <c r="B76" s="21">
        <v>34</v>
      </c>
      <c r="C76" s="21">
        <v>0</v>
      </c>
      <c r="D76" s="22" t="s">
        <v>60</v>
      </c>
      <c r="E76" s="22" t="s">
        <v>257</v>
      </c>
      <c r="F76" s="23">
        <v>61</v>
      </c>
    </row>
    <row r="77" spans="1:6" s="3" customFormat="1" ht="31.5" x14ac:dyDescent="0.25">
      <c r="A77" s="21"/>
      <c r="B77" s="21">
        <v>35</v>
      </c>
      <c r="C77" s="21">
        <v>0</v>
      </c>
      <c r="D77" s="22" t="s">
        <v>61</v>
      </c>
      <c r="E77" s="22" t="s">
        <v>258</v>
      </c>
      <c r="F77" s="23">
        <v>9</v>
      </c>
    </row>
    <row r="78" spans="1:6" s="3" customFormat="1" ht="31.5" x14ac:dyDescent="0.25">
      <c r="A78" s="21"/>
      <c r="B78" s="21">
        <v>36</v>
      </c>
      <c r="C78" s="21">
        <v>0</v>
      </c>
      <c r="D78" s="22" t="s">
        <v>62</v>
      </c>
      <c r="E78" s="22" t="s">
        <v>259</v>
      </c>
      <c r="F78" s="23">
        <v>73</v>
      </c>
    </row>
    <row r="79" spans="1:6" s="3" customFormat="1" ht="15.75" x14ac:dyDescent="0.25">
      <c r="A79" s="21"/>
      <c r="B79" s="21">
        <v>37</v>
      </c>
      <c r="C79" s="21">
        <v>0</v>
      </c>
      <c r="D79" s="22" t="s">
        <v>63</v>
      </c>
      <c r="E79" s="22" t="s">
        <v>260</v>
      </c>
      <c r="F79" s="23">
        <v>46</v>
      </c>
    </row>
    <row r="80" spans="1:6" s="3" customFormat="1" ht="28.5" customHeight="1" x14ac:dyDescent="0.25">
      <c r="A80" s="21"/>
      <c r="B80" s="21">
        <v>38</v>
      </c>
      <c r="C80" s="21">
        <v>0</v>
      </c>
      <c r="D80" s="22" t="s">
        <v>64</v>
      </c>
      <c r="E80" s="22" t="s">
        <v>439</v>
      </c>
      <c r="F80" s="23">
        <v>23</v>
      </c>
    </row>
    <row r="81" spans="1:6" s="3" customFormat="1" ht="15.75" customHeight="1" x14ac:dyDescent="0.25">
      <c r="A81" s="21"/>
      <c r="B81" s="21"/>
      <c r="C81" s="21"/>
      <c r="D81" s="22"/>
      <c r="E81" s="22"/>
      <c r="F81" s="23"/>
    </row>
    <row r="82" spans="1:6" s="6" customFormat="1" ht="18.75" x14ac:dyDescent="0.3">
      <c r="A82" s="17">
        <v>5</v>
      </c>
      <c r="B82" s="18"/>
      <c r="C82" s="18"/>
      <c r="D82" s="19" t="s">
        <v>65</v>
      </c>
      <c r="E82" s="19" t="s">
        <v>262</v>
      </c>
      <c r="F82" s="20">
        <f>SUM(F83,F84,F85,F86)</f>
        <v>462</v>
      </c>
    </row>
    <row r="83" spans="1:6" s="3" customFormat="1" ht="31.5" x14ac:dyDescent="0.25">
      <c r="A83" s="21"/>
      <c r="B83" s="21">
        <v>41</v>
      </c>
      <c r="C83" s="21"/>
      <c r="D83" s="22" t="s">
        <v>66</v>
      </c>
      <c r="E83" s="22" t="s">
        <v>460</v>
      </c>
      <c r="F83" s="23">
        <v>126</v>
      </c>
    </row>
    <row r="84" spans="1:6" s="3" customFormat="1" ht="31.5" x14ac:dyDescent="0.25">
      <c r="A84" s="21"/>
      <c r="B84" s="21">
        <v>42</v>
      </c>
      <c r="C84" s="21">
        <v>0</v>
      </c>
      <c r="D84" s="22" t="s">
        <v>67</v>
      </c>
      <c r="E84" s="22" t="s">
        <v>263</v>
      </c>
      <c r="F84" s="23">
        <v>19</v>
      </c>
    </row>
    <row r="85" spans="1:6" s="3" customFormat="1" ht="31.5" x14ac:dyDescent="0.25">
      <c r="A85" s="21"/>
      <c r="B85" s="21">
        <v>43</v>
      </c>
      <c r="C85" s="21">
        <v>0</v>
      </c>
      <c r="D85" s="22" t="s">
        <v>68</v>
      </c>
      <c r="E85" s="22" t="s">
        <v>398</v>
      </c>
      <c r="F85" s="23">
        <v>80</v>
      </c>
    </row>
    <row r="86" spans="1:6" s="3" customFormat="1" ht="31.5" x14ac:dyDescent="0.25">
      <c r="A86" s="21"/>
      <c r="B86" s="21">
        <v>44</v>
      </c>
      <c r="C86" s="21"/>
      <c r="D86" s="22" t="s">
        <v>69</v>
      </c>
      <c r="E86" s="22" t="s">
        <v>440</v>
      </c>
      <c r="F86" s="23">
        <f>SUM(F87:F88)</f>
        <v>237</v>
      </c>
    </row>
    <row r="87" spans="1:6" ht="30" x14ac:dyDescent="0.25">
      <c r="A87" s="10"/>
      <c r="B87" s="10"/>
      <c r="C87" s="10">
        <v>0</v>
      </c>
      <c r="D87" s="11" t="s">
        <v>69</v>
      </c>
      <c r="E87" s="11" t="s">
        <v>440</v>
      </c>
      <c r="F87" s="12">
        <v>172</v>
      </c>
    </row>
    <row r="88" spans="1:6" ht="30" x14ac:dyDescent="0.25">
      <c r="A88" s="10"/>
      <c r="B88" s="10"/>
      <c r="C88" s="10">
        <v>1</v>
      </c>
      <c r="D88" s="11" t="s">
        <v>423</v>
      </c>
      <c r="E88" s="11" t="s">
        <v>442</v>
      </c>
      <c r="F88" s="12">
        <v>65</v>
      </c>
    </row>
    <row r="89" spans="1:6" x14ac:dyDescent="0.25">
      <c r="A89" s="10"/>
      <c r="B89" s="10"/>
      <c r="C89" s="10"/>
      <c r="D89" s="11"/>
      <c r="E89" s="11"/>
      <c r="F89" s="12"/>
    </row>
    <row r="90" spans="1:6" s="6" customFormat="1" ht="18.75" x14ac:dyDescent="0.3">
      <c r="A90" s="17">
        <v>6</v>
      </c>
      <c r="B90" s="18"/>
      <c r="C90" s="18"/>
      <c r="D90" s="19" t="s">
        <v>73</v>
      </c>
      <c r="E90" s="19" t="s">
        <v>266</v>
      </c>
      <c r="F90" s="20">
        <f>SUM(F91,F97,F100,F101,F105,F106)</f>
        <v>435</v>
      </c>
    </row>
    <row r="91" spans="1:6" s="3" customFormat="1" ht="31.5" x14ac:dyDescent="0.25">
      <c r="A91" s="21"/>
      <c r="B91" s="21">
        <v>51</v>
      </c>
      <c r="C91" s="21"/>
      <c r="D91" s="22" t="s">
        <v>74</v>
      </c>
      <c r="E91" s="22" t="s">
        <v>267</v>
      </c>
      <c r="F91" s="23">
        <f>SUM(F92:F96)</f>
        <v>123</v>
      </c>
    </row>
    <row r="92" spans="1:6" ht="30" x14ac:dyDescent="0.25">
      <c r="A92" s="10"/>
      <c r="B92" s="10"/>
      <c r="C92" s="10">
        <v>0</v>
      </c>
      <c r="D92" s="11" t="s">
        <v>74</v>
      </c>
      <c r="E92" s="11" t="s">
        <v>267</v>
      </c>
      <c r="F92" s="12">
        <v>36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12</v>
      </c>
    </row>
    <row r="94" spans="1:6" x14ac:dyDescent="0.25">
      <c r="A94" s="10"/>
      <c r="B94" s="10"/>
      <c r="C94" s="10">
        <v>3</v>
      </c>
      <c r="D94" s="11" t="s">
        <v>424</v>
      </c>
      <c r="E94" s="11" t="s">
        <v>425</v>
      </c>
      <c r="F94" s="12">
        <v>5</v>
      </c>
    </row>
    <row r="95" spans="1:6" x14ac:dyDescent="0.25">
      <c r="A95" s="10"/>
      <c r="B95" s="10"/>
      <c r="C95" s="10">
        <v>4</v>
      </c>
      <c r="D95" s="11" t="s">
        <v>79</v>
      </c>
      <c r="E95" s="11" t="s">
        <v>462</v>
      </c>
      <c r="F95" s="12">
        <v>53</v>
      </c>
    </row>
    <row r="96" spans="1:6" x14ac:dyDescent="0.25">
      <c r="A96" s="10"/>
      <c r="B96" s="10"/>
      <c r="C96" s="10">
        <v>5</v>
      </c>
      <c r="D96" s="11" t="s">
        <v>77</v>
      </c>
      <c r="E96" s="11" t="s">
        <v>270</v>
      </c>
      <c r="F96" s="12">
        <v>17</v>
      </c>
    </row>
    <row r="97" spans="1:6" s="3" customFormat="1" ht="31.5" x14ac:dyDescent="0.25">
      <c r="A97" s="21"/>
      <c r="B97" s="21">
        <v>52</v>
      </c>
      <c r="C97" s="21"/>
      <c r="D97" s="22" t="s">
        <v>80</v>
      </c>
      <c r="E97" s="22" t="s">
        <v>463</v>
      </c>
      <c r="F97" s="23">
        <f>SUM(F98:F99)</f>
        <v>53</v>
      </c>
    </row>
    <row r="98" spans="1:6" s="8" customFormat="1" ht="30" x14ac:dyDescent="0.25">
      <c r="A98" s="24"/>
      <c r="B98" s="24"/>
      <c r="C98" s="10">
        <v>0</v>
      </c>
      <c r="D98" s="11" t="s">
        <v>80</v>
      </c>
      <c r="E98" s="11" t="s">
        <v>272</v>
      </c>
      <c r="F98" s="12">
        <v>39</v>
      </c>
    </row>
    <row r="99" spans="1:6" s="8" customFormat="1" x14ac:dyDescent="0.25">
      <c r="A99" s="24"/>
      <c r="B99" s="24"/>
      <c r="C99" s="10">
        <v>1</v>
      </c>
      <c r="D99" s="11" t="s">
        <v>426</v>
      </c>
      <c r="E99" s="11" t="s">
        <v>441</v>
      </c>
      <c r="F99" s="12">
        <v>14</v>
      </c>
    </row>
    <row r="100" spans="1:6" s="3" customFormat="1" ht="15.75" x14ac:dyDescent="0.25">
      <c r="A100" s="21"/>
      <c r="B100" s="21">
        <v>53</v>
      </c>
      <c r="C100" s="21">
        <v>0</v>
      </c>
      <c r="D100" s="22" t="s">
        <v>81</v>
      </c>
      <c r="E100" s="22" t="s">
        <v>273</v>
      </c>
      <c r="F100" s="23">
        <v>64</v>
      </c>
    </row>
    <row r="101" spans="1:6" s="3" customFormat="1" ht="31.5" x14ac:dyDescent="0.25">
      <c r="A101" s="21"/>
      <c r="B101" s="21">
        <v>54</v>
      </c>
      <c r="C101" s="21"/>
      <c r="D101" s="22" t="s">
        <v>82</v>
      </c>
      <c r="E101" s="22" t="s">
        <v>274</v>
      </c>
      <c r="F101" s="23">
        <f>SUM(F102:F104)</f>
        <v>121</v>
      </c>
    </row>
    <row r="102" spans="1:6" x14ac:dyDescent="0.25">
      <c r="A102" s="10"/>
      <c r="B102" s="10"/>
      <c r="C102" s="10">
        <v>0</v>
      </c>
      <c r="D102" s="11" t="s">
        <v>83</v>
      </c>
      <c r="E102" s="11" t="s">
        <v>275</v>
      </c>
      <c r="F102" s="12">
        <v>86</v>
      </c>
    </row>
    <row r="103" spans="1:6" x14ac:dyDescent="0.25">
      <c r="A103" s="10"/>
      <c r="B103" s="10"/>
      <c r="C103" s="10">
        <v>1</v>
      </c>
      <c r="D103" s="11" t="s">
        <v>85</v>
      </c>
      <c r="E103" s="11" t="s">
        <v>277</v>
      </c>
      <c r="F103" s="12">
        <v>31</v>
      </c>
    </row>
    <row r="104" spans="1:6" x14ac:dyDescent="0.25">
      <c r="A104" s="10"/>
      <c r="B104" s="10"/>
      <c r="C104" s="10">
        <v>2</v>
      </c>
      <c r="D104" s="11" t="s">
        <v>84</v>
      </c>
      <c r="E104" s="11" t="s">
        <v>276</v>
      </c>
      <c r="F104" s="12">
        <v>4</v>
      </c>
    </row>
    <row r="105" spans="1:6" s="3" customFormat="1" ht="31.5" x14ac:dyDescent="0.25">
      <c r="A105" s="21"/>
      <c r="B105" s="21">
        <v>55</v>
      </c>
      <c r="C105" s="21">
        <v>0</v>
      </c>
      <c r="D105" s="22" t="s">
        <v>86</v>
      </c>
      <c r="E105" s="22" t="s">
        <v>278</v>
      </c>
      <c r="F105" s="23">
        <v>64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280</v>
      </c>
      <c r="F106" s="23">
        <v>10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SUM(F109,F114,F117,F118,F119,F122,F125,F126)</f>
        <v>569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36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0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16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11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14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10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v>88</v>
      </c>
    </row>
    <row r="119" spans="1:6" s="3" customFormat="1" ht="15.75" x14ac:dyDescent="0.25">
      <c r="A119" s="21"/>
      <c r="B119" s="21">
        <v>65</v>
      </c>
      <c r="C119" s="21"/>
      <c r="D119" s="22" t="s">
        <v>197</v>
      </c>
      <c r="E119" s="22" t="s">
        <v>289</v>
      </c>
      <c r="F119" s="23">
        <f>SUM(F120:F121)</f>
        <v>101</v>
      </c>
    </row>
    <row r="120" spans="1:6" x14ac:dyDescent="0.25">
      <c r="A120" s="10"/>
      <c r="B120" s="24"/>
      <c r="C120" s="10">
        <v>0</v>
      </c>
      <c r="D120" s="11" t="s">
        <v>197</v>
      </c>
      <c r="E120" s="11" t="s">
        <v>443</v>
      </c>
      <c r="F120" s="12">
        <v>74</v>
      </c>
    </row>
    <row r="121" spans="1:6" x14ac:dyDescent="0.25">
      <c r="A121" s="10"/>
      <c r="B121" s="24"/>
      <c r="C121" s="10">
        <v>1</v>
      </c>
      <c r="D121" s="11" t="s">
        <v>198</v>
      </c>
      <c r="E121" s="11" t="s">
        <v>290</v>
      </c>
      <c r="F121" s="12">
        <v>27</v>
      </c>
    </row>
    <row r="122" spans="1:6" s="3" customFormat="1" ht="31.5" x14ac:dyDescent="0.25">
      <c r="A122" s="21"/>
      <c r="B122" s="21">
        <v>66</v>
      </c>
      <c r="C122" s="21"/>
      <c r="D122" s="22" t="s">
        <v>98</v>
      </c>
      <c r="E122" s="22" t="s">
        <v>291</v>
      </c>
      <c r="F122" s="23">
        <f>SUM(F123:F124)</f>
        <v>123</v>
      </c>
    </row>
    <row r="123" spans="1:6" x14ac:dyDescent="0.25">
      <c r="A123" s="10"/>
      <c r="B123" s="10"/>
      <c r="C123" s="10">
        <v>0</v>
      </c>
      <c r="D123" s="11" t="s">
        <v>400</v>
      </c>
      <c r="E123" s="11" t="s">
        <v>444</v>
      </c>
      <c r="F123" s="12">
        <v>102</v>
      </c>
    </row>
    <row r="124" spans="1:6" x14ac:dyDescent="0.25">
      <c r="A124" s="10"/>
      <c r="B124" s="10"/>
      <c r="C124" s="10">
        <v>1</v>
      </c>
      <c r="D124" s="11" t="s">
        <v>99</v>
      </c>
      <c r="E124" s="11" t="s">
        <v>292</v>
      </c>
      <c r="F124" s="12">
        <v>21</v>
      </c>
    </row>
    <row r="125" spans="1:6" s="3" customFormat="1" ht="15.75" x14ac:dyDescent="0.25">
      <c r="A125" s="21"/>
      <c r="B125" s="21">
        <v>67</v>
      </c>
      <c r="C125" s="21">
        <v>0</v>
      </c>
      <c r="D125" s="22" t="s">
        <v>100</v>
      </c>
      <c r="E125" s="22" t="s">
        <v>293</v>
      </c>
      <c r="F125" s="23">
        <v>63</v>
      </c>
    </row>
    <row r="126" spans="1:6" s="3" customFormat="1" ht="15.75" x14ac:dyDescent="0.25">
      <c r="A126" s="21"/>
      <c r="B126" s="21">
        <v>68</v>
      </c>
      <c r="C126" s="21">
        <v>0</v>
      </c>
      <c r="D126" s="22" t="s">
        <v>394</v>
      </c>
      <c r="E126" s="22" t="s">
        <v>294</v>
      </c>
      <c r="F126" s="23">
        <f>SUM(F127:F129)</f>
        <v>144</v>
      </c>
    </row>
    <row r="127" spans="1:6" x14ac:dyDescent="0.25">
      <c r="A127" s="10"/>
      <c r="B127" s="10"/>
      <c r="C127" s="10">
        <v>1</v>
      </c>
      <c r="D127" s="11" t="s">
        <v>101</v>
      </c>
      <c r="E127" s="11" t="s">
        <v>295</v>
      </c>
      <c r="F127" s="12">
        <v>28</v>
      </c>
    </row>
    <row r="128" spans="1:6" x14ac:dyDescent="0.25">
      <c r="A128" s="10"/>
      <c r="B128" s="10"/>
      <c r="C128" s="10">
        <v>2</v>
      </c>
      <c r="D128" s="11" t="s">
        <v>102</v>
      </c>
      <c r="E128" s="11" t="s">
        <v>296</v>
      </c>
      <c r="F128" s="12">
        <v>62</v>
      </c>
    </row>
    <row r="129" spans="1:6" ht="45" x14ac:dyDescent="0.25">
      <c r="A129" s="10"/>
      <c r="B129" s="10"/>
      <c r="C129" s="10">
        <v>3</v>
      </c>
      <c r="D129" s="11" t="s">
        <v>103</v>
      </c>
      <c r="E129" s="11" t="s">
        <v>445</v>
      </c>
      <c r="F129" s="12">
        <v>54</v>
      </c>
    </row>
    <row r="130" spans="1:6" x14ac:dyDescent="0.25">
      <c r="A130" s="10"/>
      <c r="B130" s="10"/>
      <c r="C130" s="10"/>
      <c r="D130" s="11"/>
      <c r="E130" s="11"/>
      <c r="F130" s="12"/>
    </row>
    <row r="131" spans="1:6" s="6" customFormat="1" ht="18.75" x14ac:dyDescent="0.3">
      <c r="A131" s="17">
        <v>8</v>
      </c>
      <c r="B131" s="17"/>
      <c r="C131" s="17"/>
      <c r="D131" s="19" t="s">
        <v>104</v>
      </c>
      <c r="E131" s="19" t="s">
        <v>297</v>
      </c>
      <c r="F131" s="20">
        <f>SUM(F132,F133,F134,F139,F140,F141,F145,F146,F147)</f>
        <v>717</v>
      </c>
    </row>
    <row r="132" spans="1:6" s="3" customFormat="1" ht="15.75" x14ac:dyDescent="0.25">
      <c r="A132" s="21"/>
      <c r="B132" s="21">
        <v>71</v>
      </c>
      <c r="C132" s="21">
        <v>0</v>
      </c>
      <c r="D132" s="22" t="s">
        <v>105</v>
      </c>
      <c r="E132" s="22" t="s">
        <v>298</v>
      </c>
      <c r="F132" s="23">
        <v>95</v>
      </c>
    </row>
    <row r="133" spans="1:6" s="3" customFormat="1" ht="15.75" x14ac:dyDescent="0.25">
      <c r="A133" s="21"/>
      <c r="B133" s="21">
        <v>72</v>
      </c>
      <c r="C133" s="21">
        <v>0</v>
      </c>
      <c r="D133" s="22" t="s">
        <v>106</v>
      </c>
      <c r="E133" s="22" t="s">
        <v>299</v>
      </c>
      <c r="F133" s="23">
        <v>65</v>
      </c>
    </row>
    <row r="134" spans="1:6" s="3" customFormat="1" ht="31.5" x14ac:dyDescent="0.25">
      <c r="A134" s="21"/>
      <c r="B134" s="21">
        <v>73</v>
      </c>
      <c r="C134" s="21">
        <v>0</v>
      </c>
      <c r="D134" s="22" t="s">
        <v>427</v>
      </c>
      <c r="E134" s="22" t="s">
        <v>300</v>
      </c>
      <c r="F134" s="23">
        <f>SUM(F135:F138)</f>
        <v>64</v>
      </c>
    </row>
    <row r="135" spans="1:6" x14ac:dyDescent="0.25">
      <c r="A135" s="10"/>
      <c r="B135" s="10"/>
      <c r="C135" s="10">
        <v>1</v>
      </c>
      <c r="D135" s="11" t="s">
        <v>108</v>
      </c>
      <c r="E135" s="11" t="s">
        <v>301</v>
      </c>
      <c r="F135" s="12">
        <v>6</v>
      </c>
    </row>
    <row r="136" spans="1:6" x14ac:dyDescent="0.25">
      <c r="A136" s="10"/>
      <c r="B136" s="10"/>
      <c r="C136" s="10">
        <v>2</v>
      </c>
      <c r="D136" s="11" t="s">
        <v>109</v>
      </c>
      <c r="E136" s="11" t="s">
        <v>302</v>
      </c>
      <c r="F136" s="12">
        <v>12</v>
      </c>
    </row>
    <row r="137" spans="1:6" x14ac:dyDescent="0.25">
      <c r="A137" s="10"/>
      <c r="B137" s="10"/>
      <c r="C137" s="10">
        <v>3</v>
      </c>
      <c r="D137" s="11" t="s">
        <v>110</v>
      </c>
      <c r="E137" s="11" t="s">
        <v>303</v>
      </c>
      <c r="F137" s="12">
        <v>25</v>
      </c>
    </row>
    <row r="138" spans="1:6" x14ac:dyDescent="0.25">
      <c r="A138" s="10"/>
      <c r="B138" s="10"/>
      <c r="C138" s="10">
        <v>4</v>
      </c>
      <c r="D138" s="11" t="s">
        <v>111</v>
      </c>
      <c r="E138" s="11" t="s">
        <v>304</v>
      </c>
      <c r="F138" s="12">
        <v>21</v>
      </c>
    </row>
    <row r="139" spans="1:6" s="3" customFormat="1" ht="31.5" x14ac:dyDescent="0.25">
      <c r="A139" s="21"/>
      <c r="B139" s="21">
        <v>74</v>
      </c>
      <c r="C139" s="21">
        <v>0</v>
      </c>
      <c r="D139" s="22" t="s">
        <v>428</v>
      </c>
      <c r="E139" s="22" t="s">
        <v>305</v>
      </c>
      <c r="F139" s="23">
        <v>97</v>
      </c>
    </row>
    <row r="140" spans="1:6" s="3" customFormat="1" ht="15.75" x14ac:dyDescent="0.25">
      <c r="A140" s="21"/>
      <c r="B140" s="21">
        <v>75</v>
      </c>
      <c r="C140" s="21">
        <v>0</v>
      </c>
      <c r="D140" s="22" t="s">
        <v>113</v>
      </c>
      <c r="E140" s="22" t="s">
        <v>306</v>
      </c>
      <c r="F140" s="23">
        <v>114</v>
      </c>
    </row>
    <row r="141" spans="1:6" s="3" customFormat="1" ht="31.5" x14ac:dyDescent="0.25">
      <c r="A141" s="21"/>
      <c r="B141" s="21">
        <v>76</v>
      </c>
      <c r="C141" s="21">
        <v>0</v>
      </c>
      <c r="D141" s="22" t="s">
        <v>114</v>
      </c>
      <c r="E141" s="22" t="s">
        <v>307</v>
      </c>
      <c r="F141" s="23">
        <f>SUM(F142:F144)</f>
        <v>223</v>
      </c>
    </row>
    <row r="142" spans="1:6" x14ac:dyDescent="0.25">
      <c r="A142" s="10"/>
      <c r="B142" s="10"/>
      <c r="C142" s="10">
        <v>1</v>
      </c>
      <c r="D142" s="11" t="s">
        <v>115</v>
      </c>
      <c r="E142" s="11" t="s">
        <v>308</v>
      </c>
      <c r="F142" s="12">
        <v>111</v>
      </c>
    </row>
    <row r="143" spans="1:6" x14ac:dyDescent="0.25">
      <c r="A143" s="10"/>
      <c r="B143" s="10"/>
      <c r="C143" s="10">
        <v>2</v>
      </c>
      <c r="D143" s="11" t="s">
        <v>116</v>
      </c>
      <c r="E143" s="11" t="s">
        <v>309</v>
      </c>
      <c r="F143" s="12">
        <v>70</v>
      </c>
    </row>
    <row r="144" spans="1:6" x14ac:dyDescent="0.25">
      <c r="A144" s="10"/>
      <c r="B144" s="10"/>
      <c r="C144" s="10">
        <v>3</v>
      </c>
      <c r="D144" s="11" t="s">
        <v>117</v>
      </c>
      <c r="E144" s="11" t="s">
        <v>310</v>
      </c>
      <c r="F144" s="12">
        <v>42</v>
      </c>
    </row>
    <row r="145" spans="1:6" s="3" customFormat="1" ht="15.75" x14ac:dyDescent="0.25">
      <c r="A145" s="21"/>
      <c r="B145" s="21">
        <v>77</v>
      </c>
      <c r="C145" s="21">
        <v>0</v>
      </c>
      <c r="D145" s="22" t="s">
        <v>118</v>
      </c>
      <c r="E145" s="22" t="s">
        <v>311</v>
      </c>
      <c r="F145" s="23">
        <v>13</v>
      </c>
    </row>
    <row r="146" spans="1:6" s="3" customFormat="1" ht="31.5" x14ac:dyDescent="0.25">
      <c r="A146" s="21"/>
      <c r="B146" s="21">
        <v>78</v>
      </c>
      <c r="C146" s="21">
        <v>0</v>
      </c>
      <c r="D146" s="22" t="s">
        <v>119</v>
      </c>
      <c r="E146" s="22" t="s">
        <v>312</v>
      </c>
      <c r="F146" s="23">
        <v>41</v>
      </c>
    </row>
    <row r="147" spans="1:6" s="3" customFormat="1" ht="31.5" x14ac:dyDescent="0.25">
      <c r="A147" s="21"/>
      <c r="B147" s="21">
        <v>79</v>
      </c>
      <c r="C147" s="21">
        <v>0</v>
      </c>
      <c r="D147" s="22" t="s">
        <v>120</v>
      </c>
      <c r="E147" s="22" t="s">
        <v>401</v>
      </c>
      <c r="F147" s="23">
        <v>5</v>
      </c>
    </row>
    <row r="148" spans="1:6" s="3" customFormat="1" ht="15.75" x14ac:dyDescent="0.25">
      <c r="A148" s="21"/>
      <c r="B148" s="21"/>
      <c r="C148" s="21"/>
      <c r="D148" s="22"/>
      <c r="E148" s="22"/>
      <c r="F148" s="23"/>
    </row>
    <row r="149" spans="1:6" s="6" customFormat="1" ht="18.75" x14ac:dyDescent="0.3">
      <c r="A149" s="17">
        <v>9</v>
      </c>
      <c r="B149" s="18"/>
      <c r="C149" s="18"/>
      <c r="D149" s="19" t="s">
        <v>121</v>
      </c>
      <c r="E149" s="19" t="s">
        <v>313</v>
      </c>
      <c r="F149" s="20">
        <f>SUM(F150,F151,F154,F159,F160,F161,F165,F166)</f>
        <v>677</v>
      </c>
    </row>
    <row r="150" spans="1:6" s="3" customFormat="1" ht="15.75" x14ac:dyDescent="0.25">
      <c r="A150" s="21"/>
      <c r="B150" s="21">
        <v>81</v>
      </c>
      <c r="C150" s="21">
        <v>0</v>
      </c>
      <c r="D150" s="22" t="s">
        <v>122</v>
      </c>
      <c r="E150" s="22" t="s">
        <v>314</v>
      </c>
      <c r="F150" s="23">
        <v>49</v>
      </c>
    </row>
    <row r="151" spans="1:6" s="3" customFormat="1" ht="15.75" x14ac:dyDescent="0.25">
      <c r="A151" s="21"/>
      <c r="B151" s="21">
        <v>82</v>
      </c>
      <c r="C151" s="21">
        <v>0</v>
      </c>
      <c r="D151" s="22" t="s">
        <v>125</v>
      </c>
      <c r="E151" s="22" t="s">
        <v>316</v>
      </c>
      <c r="F151" s="23">
        <f>SUM(F152:F153)</f>
        <v>78</v>
      </c>
    </row>
    <row r="152" spans="1:6" x14ac:dyDescent="0.25">
      <c r="A152" s="10"/>
      <c r="B152" s="10"/>
      <c r="C152" s="10">
        <v>1</v>
      </c>
      <c r="D152" s="11" t="s">
        <v>317</v>
      </c>
      <c r="E152" s="11" t="s">
        <v>318</v>
      </c>
      <c r="F152" s="12">
        <v>19</v>
      </c>
    </row>
    <row r="153" spans="1:6" x14ac:dyDescent="0.25">
      <c r="A153" s="10"/>
      <c r="B153" s="10"/>
      <c r="C153" s="10">
        <v>2</v>
      </c>
      <c r="D153" s="11" t="s">
        <v>124</v>
      </c>
      <c r="E153" s="11" t="s">
        <v>124</v>
      </c>
      <c r="F153" s="12">
        <v>59</v>
      </c>
    </row>
    <row r="154" spans="1:6" s="3" customFormat="1" ht="15.75" x14ac:dyDescent="0.25">
      <c r="A154" s="21"/>
      <c r="B154" s="21">
        <v>83</v>
      </c>
      <c r="C154" s="21"/>
      <c r="D154" s="22" t="s">
        <v>126</v>
      </c>
      <c r="E154" s="22" t="s">
        <v>319</v>
      </c>
      <c r="F154" s="23">
        <f>SUM(F155:F158)</f>
        <v>314</v>
      </c>
    </row>
    <row r="155" spans="1:6" x14ac:dyDescent="0.25">
      <c r="A155" s="10"/>
      <c r="B155" s="10"/>
      <c r="C155" s="10">
        <v>0</v>
      </c>
      <c r="D155" s="11" t="s">
        <v>126</v>
      </c>
      <c r="E155" s="11" t="s">
        <v>319</v>
      </c>
      <c r="F155" s="12">
        <v>296</v>
      </c>
    </row>
    <row r="156" spans="1:6" x14ac:dyDescent="0.25">
      <c r="A156" s="10"/>
      <c r="B156" s="10"/>
      <c r="C156" s="10">
        <v>1</v>
      </c>
      <c r="D156" s="11" t="s">
        <v>429</v>
      </c>
      <c r="E156" s="11" t="s">
        <v>430</v>
      </c>
      <c r="F156" s="12">
        <v>6</v>
      </c>
    </row>
    <row r="157" spans="1:6" x14ac:dyDescent="0.25">
      <c r="A157" s="10"/>
      <c r="B157" s="10"/>
      <c r="C157" s="10">
        <v>2</v>
      </c>
      <c r="D157" s="11" t="s">
        <v>431</v>
      </c>
      <c r="E157" s="11" t="s">
        <v>432</v>
      </c>
      <c r="F157" s="12">
        <v>6</v>
      </c>
    </row>
    <row r="158" spans="1:6" x14ac:dyDescent="0.25">
      <c r="A158" s="10"/>
      <c r="B158" s="10"/>
      <c r="C158" s="10">
        <v>3</v>
      </c>
      <c r="D158" s="11" t="s">
        <v>201</v>
      </c>
      <c r="E158" s="11" t="s">
        <v>321</v>
      </c>
      <c r="F158" s="12">
        <v>6</v>
      </c>
    </row>
    <row r="159" spans="1:6" s="3" customFormat="1" ht="15.75" x14ac:dyDescent="0.25">
      <c r="A159" s="21"/>
      <c r="B159" s="21">
        <v>84</v>
      </c>
      <c r="C159" s="21">
        <v>0</v>
      </c>
      <c r="D159" s="22" t="s">
        <v>128</v>
      </c>
      <c r="E159" s="22" t="s">
        <v>128</v>
      </c>
      <c r="F159" s="23">
        <v>89</v>
      </c>
    </row>
    <row r="160" spans="1:6" s="3" customFormat="1" ht="15.75" x14ac:dyDescent="0.25">
      <c r="A160" s="21"/>
      <c r="B160" s="21">
        <v>85</v>
      </c>
      <c r="C160" s="21">
        <v>0</v>
      </c>
      <c r="D160" s="22" t="s">
        <v>129</v>
      </c>
      <c r="E160" s="22" t="s">
        <v>322</v>
      </c>
      <c r="F160" s="23">
        <v>14</v>
      </c>
    </row>
    <row r="161" spans="1:6" s="3" customFormat="1" ht="15.75" x14ac:dyDescent="0.25">
      <c r="A161" s="21"/>
      <c r="B161" s="21">
        <v>86</v>
      </c>
      <c r="C161" s="21"/>
      <c r="D161" s="22" t="s">
        <v>131</v>
      </c>
      <c r="E161" s="22" t="s">
        <v>131</v>
      </c>
      <c r="F161" s="23">
        <f>SUM(F162:F164)</f>
        <v>86</v>
      </c>
    </row>
    <row r="162" spans="1:6" x14ac:dyDescent="0.25">
      <c r="A162" s="10"/>
      <c r="B162" s="10"/>
      <c r="C162" s="10">
        <v>0</v>
      </c>
      <c r="D162" s="11" t="s">
        <v>131</v>
      </c>
      <c r="E162" s="11" t="s">
        <v>131</v>
      </c>
      <c r="F162" s="12">
        <v>46</v>
      </c>
    </row>
    <row r="163" spans="1:6" x14ac:dyDescent="0.25">
      <c r="A163" s="10"/>
      <c r="B163" s="10"/>
      <c r="C163" s="10">
        <v>1</v>
      </c>
      <c r="D163" s="11" t="s">
        <v>102</v>
      </c>
      <c r="E163" s="11" t="s">
        <v>296</v>
      </c>
      <c r="F163" s="12">
        <v>28</v>
      </c>
    </row>
    <row r="164" spans="1:6" x14ac:dyDescent="0.25">
      <c r="A164" s="10"/>
      <c r="B164" s="10"/>
      <c r="C164" s="10">
        <v>2</v>
      </c>
      <c r="D164" s="11" t="s">
        <v>132</v>
      </c>
      <c r="E164" s="11" t="s">
        <v>323</v>
      </c>
      <c r="F164" s="12">
        <v>12</v>
      </c>
    </row>
    <row r="165" spans="1:6" s="3" customFormat="1" ht="15.75" x14ac:dyDescent="0.25">
      <c r="A165" s="21"/>
      <c r="B165" s="21">
        <v>87</v>
      </c>
      <c r="C165" s="21">
        <v>0</v>
      </c>
      <c r="D165" s="22" t="s">
        <v>133</v>
      </c>
      <c r="E165" s="22" t="s">
        <v>133</v>
      </c>
      <c r="F165" s="23">
        <v>26</v>
      </c>
    </row>
    <row r="166" spans="1:6" s="3" customFormat="1" ht="31.5" x14ac:dyDescent="0.25">
      <c r="A166" s="21"/>
      <c r="B166" s="21">
        <v>88</v>
      </c>
      <c r="C166" s="21">
        <v>0</v>
      </c>
      <c r="D166" s="22" t="s">
        <v>134</v>
      </c>
      <c r="E166" s="22" t="s">
        <v>324</v>
      </c>
      <c r="F166" s="23">
        <v>21</v>
      </c>
    </row>
    <row r="167" spans="1:6" s="3" customFormat="1" ht="15.75" x14ac:dyDescent="0.25">
      <c r="A167" s="21"/>
      <c r="B167" s="21"/>
      <c r="C167" s="21"/>
      <c r="D167" s="22"/>
      <c r="E167" s="22"/>
      <c r="F167" s="23"/>
    </row>
    <row r="168" spans="1:6" s="6" customFormat="1" ht="18.75" x14ac:dyDescent="0.3">
      <c r="A168" s="17">
        <v>10</v>
      </c>
      <c r="B168" s="18"/>
      <c r="C168" s="18"/>
      <c r="D168" s="19" t="s">
        <v>135</v>
      </c>
      <c r="E168" s="19" t="s">
        <v>325</v>
      </c>
      <c r="F168" s="20">
        <f>SUM(F169,F170,F171,F174,F181)</f>
        <v>537</v>
      </c>
    </row>
    <row r="169" spans="1:6" s="3" customFormat="1" ht="15.75" x14ac:dyDescent="0.25">
      <c r="A169" s="21"/>
      <c r="B169" s="21">
        <v>91</v>
      </c>
      <c r="C169" s="21">
        <v>0</v>
      </c>
      <c r="D169" s="22" t="s">
        <v>136</v>
      </c>
      <c r="E169" s="22" t="s">
        <v>446</v>
      </c>
      <c r="F169" s="23">
        <v>105</v>
      </c>
    </row>
    <row r="170" spans="1:6" s="3" customFormat="1" ht="15.75" x14ac:dyDescent="0.25">
      <c r="A170" s="21"/>
      <c r="B170" s="21">
        <v>92</v>
      </c>
      <c r="C170" s="21">
        <v>0</v>
      </c>
      <c r="D170" s="22" t="s">
        <v>137</v>
      </c>
      <c r="E170" s="22" t="s">
        <v>327</v>
      </c>
      <c r="F170" s="23">
        <v>80</v>
      </c>
    </row>
    <row r="171" spans="1:6" s="3" customFormat="1" ht="15.75" x14ac:dyDescent="0.25">
      <c r="A171" s="21"/>
      <c r="B171" s="21">
        <v>93</v>
      </c>
      <c r="C171" s="21"/>
      <c r="D171" s="22" t="s">
        <v>138</v>
      </c>
      <c r="E171" s="22" t="s">
        <v>328</v>
      </c>
      <c r="F171" s="23">
        <f>SUM(F172:F173)</f>
        <v>104</v>
      </c>
    </row>
    <row r="172" spans="1:6" x14ac:dyDescent="0.25">
      <c r="A172" s="10"/>
      <c r="B172" s="10"/>
      <c r="C172" s="10">
        <v>0</v>
      </c>
      <c r="D172" s="11" t="s">
        <v>138</v>
      </c>
      <c r="E172" s="11" t="s">
        <v>328</v>
      </c>
      <c r="F172" s="12">
        <v>92</v>
      </c>
    </row>
    <row r="173" spans="1:6" x14ac:dyDescent="0.25">
      <c r="A173" s="10"/>
      <c r="B173" s="10"/>
      <c r="C173" s="10">
        <v>1</v>
      </c>
      <c r="D173" s="11" t="s">
        <v>395</v>
      </c>
      <c r="E173" s="11" t="s">
        <v>330</v>
      </c>
      <c r="F173" s="12">
        <v>12</v>
      </c>
    </row>
    <row r="174" spans="1:6" s="3" customFormat="1" ht="15.75" x14ac:dyDescent="0.25">
      <c r="A174" s="21"/>
      <c r="B174" s="21">
        <v>94</v>
      </c>
      <c r="C174" s="21"/>
      <c r="D174" s="22" t="s">
        <v>139</v>
      </c>
      <c r="E174" s="22" t="s">
        <v>331</v>
      </c>
      <c r="F174" s="23">
        <f>SUM(F175:F180)</f>
        <v>204</v>
      </c>
    </row>
    <row r="175" spans="1:6" x14ac:dyDescent="0.25">
      <c r="A175" s="10"/>
      <c r="B175" s="10"/>
      <c r="C175" s="10">
        <v>0</v>
      </c>
      <c r="D175" s="11" t="s">
        <v>139</v>
      </c>
      <c r="E175" s="11" t="s">
        <v>332</v>
      </c>
      <c r="F175" s="12">
        <v>82</v>
      </c>
    </row>
    <row r="176" spans="1:6" x14ac:dyDescent="0.25">
      <c r="A176" s="10"/>
      <c r="B176" s="10"/>
      <c r="C176" s="10">
        <v>1</v>
      </c>
      <c r="D176" s="11" t="s">
        <v>140</v>
      </c>
      <c r="E176" s="11" t="s">
        <v>333</v>
      </c>
      <c r="F176" s="12">
        <v>46</v>
      </c>
    </row>
    <row r="177" spans="1:6" x14ac:dyDescent="0.25">
      <c r="A177" s="10"/>
      <c r="B177" s="10"/>
      <c r="C177" s="10">
        <v>2</v>
      </c>
      <c r="D177" s="11" t="s">
        <v>433</v>
      </c>
      <c r="E177" s="11" t="s">
        <v>337</v>
      </c>
      <c r="F177" s="12">
        <v>14</v>
      </c>
    </row>
    <row r="178" spans="1:6" x14ac:dyDescent="0.25">
      <c r="A178" s="10"/>
      <c r="B178" s="10"/>
      <c r="C178" s="10">
        <v>3</v>
      </c>
      <c r="D178" s="11" t="s">
        <v>141</v>
      </c>
      <c r="E178" s="11" t="s">
        <v>334</v>
      </c>
      <c r="F178" s="12">
        <v>19</v>
      </c>
    </row>
    <row r="179" spans="1:6" x14ac:dyDescent="0.25">
      <c r="A179" s="10"/>
      <c r="B179" s="10"/>
      <c r="C179" s="10">
        <v>4</v>
      </c>
      <c r="D179" s="11" t="s">
        <v>142</v>
      </c>
      <c r="E179" s="11" t="s">
        <v>335</v>
      </c>
      <c r="F179" s="12">
        <v>31</v>
      </c>
    </row>
    <row r="180" spans="1:6" x14ac:dyDescent="0.25">
      <c r="A180" s="10"/>
      <c r="B180" s="10"/>
      <c r="C180" s="10">
        <v>5</v>
      </c>
      <c r="D180" s="11" t="s">
        <v>143</v>
      </c>
      <c r="E180" s="11" t="s">
        <v>336</v>
      </c>
      <c r="F180" s="12">
        <v>12</v>
      </c>
    </row>
    <row r="181" spans="1:6" s="3" customFormat="1" ht="31.5" x14ac:dyDescent="0.25">
      <c r="A181" s="21"/>
      <c r="B181" s="21">
        <v>95</v>
      </c>
      <c r="C181" s="21">
        <v>0</v>
      </c>
      <c r="D181" s="22" t="s">
        <v>144</v>
      </c>
      <c r="E181" s="22" t="s">
        <v>338</v>
      </c>
      <c r="F181" s="23">
        <v>44</v>
      </c>
    </row>
    <row r="182" spans="1:6" s="3" customFormat="1" ht="15.75" x14ac:dyDescent="0.25">
      <c r="A182" s="21"/>
      <c r="B182" s="21"/>
      <c r="C182" s="21"/>
      <c r="D182" s="22"/>
      <c r="E182" s="22"/>
      <c r="F182" s="23"/>
    </row>
    <row r="183" spans="1:6" s="6" customFormat="1" ht="18.75" x14ac:dyDescent="0.3">
      <c r="A183" s="17">
        <v>11</v>
      </c>
      <c r="B183" s="18"/>
      <c r="C183" s="18"/>
      <c r="D183" s="19" t="s">
        <v>145</v>
      </c>
      <c r="E183" s="19" t="s">
        <v>339</v>
      </c>
      <c r="F183" s="20">
        <f>SUM(F184,F185,F189,F190,F193,F196,F197)</f>
        <v>443</v>
      </c>
    </row>
    <row r="184" spans="1:6" s="3" customFormat="1" ht="15.75" x14ac:dyDescent="0.25">
      <c r="A184" s="21"/>
      <c r="B184" s="21">
        <v>101</v>
      </c>
      <c r="C184" s="21">
        <v>0</v>
      </c>
      <c r="D184" s="22" t="s">
        <v>146</v>
      </c>
      <c r="E184" s="22" t="s">
        <v>283</v>
      </c>
      <c r="F184" s="23">
        <v>6</v>
      </c>
    </row>
    <row r="185" spans="1:6" s="3" customFormat="1" ht="15.75" x14ac:dyDescent="0.25">
      <c r="A185" s="21"/>
      <c r="B185" s="21">
        <v>102</v>
      </c>
      <c r="C185" s="21"/>
      <c r="D185" s="22" t="s">
        <v>147</v>
      </c>
      <c r="E185" s="22" t="s">
        <v>340</v>
      </c>
      <c r="F185" s="23">
        <f>SUM(F186:F188)</f>
        <v>26</v>
      </c>
    </row>
    <row r="186" spans="1:6" x14ac:dyDescent="0.25">
      <c r="A186" s="10"/>
      <c r="B186" s="10"/>
      <c r="C186" s="10">
        <v>0</v>
      </c>
      <c r="D186" s="11" t="s">
        <v>147</v>
      </c>
      <c r="E186" s="11" t="s">
        <v>340</v>
      </c>
      <c r="F186" s="12">
        <v>4</v>
      </c>
    </row>
    <row r="187" spans="1:6" x14ac:dyDescent="0.25">
      <c r="A187" s="10"/>
      <c r="B187" s="10"/>
      <c r="C187" s="10">
        <v>1</v>
      </c>
      <c r="D187" s="11" t="s">
        <v>148</v>
      </c>
      <c r="E187" s="11" t="s">
        <v>466</v>
      </c>
      <c r="F187" s="12">
        <v>17</v>
      </c>
    </row>
    <row r="188" spans="1:6" x14ac:dyDescent="0.25">
      <c r="A188" s="10"/>
      <c r="B188" s="10"/>
      <c r="C188" s="10">
        <v>2</v>
      </c>
      <c r="D188" s="11" t="s">
        <v>149</v>
      </c>
      <c r="E188" s="11" t="s">
        <v>341</v>
      </c>
      <c r="F188" s="12">
        <v>5</v>
      </c>
    </row>
    <row r="189" spans="1:6" s="3" customFormat="1" ht="15.75" x14ac:dyDescent="0.25">
      <c r="A189" s="21"/>
      <c r="B189" s="21">
        <v>103</v>
      </c>
      <c r="C189" s="21">
        <v>0</v>
      </c>
      <c r="D189" s="22" t="s">
        <v>150</v>
      </c>
      <c r="E189" s="22" t="s">
        <v>342</v>
      </c>
      <c r="F189" s="23">
        <v>100</v>
      </c>
    </row>
    <row r="190" spans="1:6" s="3" customFormat="1" ht="15.75" x14ac:dyDescent="0.25">
      <c r="A190" s="21"/>
      <c r="B190" s="21">
        <v>104</v>
      </c>
      <c r="C190" s="21"/>
      <c r="D190" s="22" t="s">
        <v>151</v>
      </c>
      <c r="E190" s="22" t="s">
        <v>343</v>
      </c>
      <c r="F190" s="23">
        <f>SUM(F191:F192)</f>
        <v>240</v>
      </c>
    </row>
    <row r="191" spans="1:6" x14ac:dyDescent="0.25">
      <c r="A191" s="10"/>
      <c r="B191" s="10"/>
      <c r="C191" s="10">
        <v>0</v>
      </c>
      <c r="D191" s="11" t="s">
        <v>151</v>
      </c>
      <c r="E191" s="11" t="s">
        <v>343</v>
      </c>
      <c r="F191" s="12">
        <v>176</v>
      </c>
    </row>
    <row r="192" spans="1:6" x14ac:dyDescent="0.25">
      <c r="A192" s="10"/>
      <c r="B192" s="10"/>
      <c r="C192" s="10">
        <v>1</v>
      </c>
      <c r="D192" s="11" t="s">
        <v>152</v>
      </c>
      <c r="E192" s="11" t="s">
        <v>345</v>
      </c>
      <c r="F192" s="12">
        <v>64</v>
      </c>
    </row>
    <row r="193" spans="1:6" s="3" customFormat="1" ht="31.5" x14ac:dyDescent="0.25">
      <c r="A193" s="21"/>
      <c r="B193" s="21">
        <v>105</v>
      </c>
      <c r="C193" s="21"/>
      <c r="D193" s="22" t="s">
        <v>153</v>
      </c>
      <c r="E193" s="22" t="s">
        <v>346</v>
      </c>
      <c r="F193" s="23">
        <f>SUM(F194:F195)</f>
        <v>33</v>
      </c>
    </row>
    <row r="194" spans="1:6" ht="30" x14ac:dyDescent="0.25">
      <c r="A194" s="10"/>
      <c r="B194" s="10"/>
      <c r="C194" s="10">
        <v>0</v>
      </c>
      <c r="D194" s="11" t="s">
        <v>153</v>
      </c>
      <c r="E194" s="11" t="s">
        <v>346</v>
      </c>
      <c r="F194" s="12">
        <v>30</v>
      </c>
    </row>
    <row r="195" spans="1:6" x14ac:dyDescent="0.25">
      <c r="A195" s="10"/>
      <c r="B195" s="10"/>
      <c r="C195" s="10">
        <v>1</v>
      </c>
      <c r="D195" s="11" t="s">
        <v>154</v>
      </c>
      <c r="E195" s="11" t="s">
        <v>347</v>
      </c>
      <c r="F195" s="12">
        <v>3</v>
      </c>
    </row>
    <row r="196" spans="1:6" s="3" customFormat="1" ht="15.75" x14ac:dyDescent="0.25">
      <c r="A196" s="21"/>
      <c r="B196" s="21">
        <v>106</v>
      </c>
      <c r="C196" s="21">
        <v>0</v>
      </c>
      <c r="D196" s="22" t="s">
        <v>92</v>
      </c>
      <c r="E196" s="22" t="s">
        <v>348</v>
      </c>
      <c r="F196" s="23">
        <v>17</v>
      </c>
    </row>
    <row r="197" spans="1:6" s="3" customFormat="1" ht="15.75" x14ac:dyDescent="0.25">
      <c r="A197" s="21"/>
      <c r="B197" s="21">
        <v>107</v>
      </c>
      <c r="C197" s="21">
        <v>0</v>
      </c>
      <c r="D197" s="22" t="s">
        <v>155</v>
      </c>
      <c r="E197" s="22" t="s">
        <v>308</v>
      </c>
      <c r="F197" s="23">
        <v>21</v>
      </c>
    </row>
    <row r="198" spans="1:6" s="3" customFormat="1" ht="15.75" x14ac:dyDescent="0.25">
      <c r="A198" s="21"/>
      <c r="B198" s="21"/>
      <c r="C198" s="21"/>
      <c r="D198" s="22"/>
      <c r="E198" s="22"/>
      <c r="F198" s="23"/>
    </row>
    <row r="199" spans="1:6" s="6" customFormat="1" ht="37.5" x14ac:dyDescent="0.3">
      <c r="A199" s="17">
        <v>12</v>
      </c>
      <c r="B199" s="18"/>
      <c r="C199" s="18"/>
      <c r="D199" s="19" t="s">
        <v>156</v>
      </c>
      <c r="E199" s="19" t="s">
        <v>349</v>
      </c>
      <c r="F199" s="20">
        <f>SUM(F200:F202)</f>
        <v>95</v>
      </c>
    </row>
    <row r="200" spans="1:6" s="3" customFormat="1" ht="15.75" x14ac:dyDescent="0.25">
      <c r="A200" s="21"/>
      <c r="B200" s="21">
        <v>111</v>
      </c>
      <c r="C200" s="21">
        <v>0</v>
      </c>
      <c r="D200" s="22" t="s">
        <v>157</v>
      </c>
      <c r="E200" s="22" t="s">
        <v>350</v>
      </c>
      <c r="F200" s="23">
        <v>24</v>
      </c>
    </row>
    <row r="201" spans="1:6" s="3" customFormat="1" ht="15.75" x14ac:dyDescent="0.25">
      <c r="A201" s="21"/>
      <c r="B201" s="21">
        <v>112</v>
      </c>
      <c r="C201" s="21">
        <v>0</v>
      </c>
      <c r="D201" s="22" t="s">
        <v>158</v>
      </c>
      <c r="E201" s="22" t="s">
        <v>351</v>
      </c>
      <c r="F201" s="23">
        <v>55</v>
      </c>
    </row>
    <row r="202" spans="1:6" s="3" customFormat="1" ht="15.75" x14ac:dyDescent="0.25">
      <c r="A202" s="21"/>
      <c r="B202" s="21">
        <v>113</v>
      </c>
      <c r="C202" s="21">
        <v>0</v>
      </c>
      <c r="D202" s="22" t="s">
        <v>159</v>
      </c>
      <c r="E202" s="22" t="s">
        <v>352</v>
      </c>
      <c r="F202" s="23">
        <v>16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18.75" x14ac:dyDescent="0.3">
      <c r="A204" s="17">
        <v>13</v>
      </c>
      <c r="B204" s="18"/>
      <c r="C204" s="18"/>
      <c r="D204" s="19" t="s">
        <v>160</v>
      </c>
      <c r="E204" s="19" t="s">
        <v>353</v>
      </c>
      <c r="F204" s="20">
        <f>SUM(F205:F210)</f>
        <v>365</v>
      </c>
    </row>
    <row r="205" spans="1:6" s="3" customFormat="1" ht="31.5" x14ac:dyDescent="0.25">
      <c r="A205" s="21"/>
      <c r="B205" s="21">
        <v>121</v>
      </c>
      <c r="C205" s="21">
        <v>0</v>
      </c>
      <c r="D205" s="22" t="s">
        <v>161</v>
      </c>
      <c r="E205" s="22" t="s">
        <v>354</v>
      </c>
      <c r="F205" s="23">
        <v>15</v>
      </c>
    </row>
    <row r="206" spans="1:6" s="3" customFormat="1" ht="15.75" x14ac:dyDescent="0.25">
      <c r="A206" s="21"/>
      <c r="B206" s="21">
        <v>122</v>
      </c>
      <c r="C206" s="21">
        <v>0</v>
      </c>
      <c r="D206" s="22" t="s">
        <v>162</v>
      </c>
      <c r="E206" s="22" t="s">
        <v>404</v>
      </c>
      <c r="F206" s="23">
        <v>104</v>
      </c>
    </row>
    <row r="207" spans="1:6" s="3" customFormat="1" ht="15.75" x14ac:dyDescent="0.25">
      <c r="A207" s="21"/>
      <c r="B207" s="21">
        <v>123</v>
      </c>
      <c r="C207" s="21">
        <v>0</v>
      </c>
      <c r="D207" s="22" t="s">
        <v>434</v>
      </c>
      <c r="E207" s="28" t="s">
        <v>435</v>
      </c>
      <c r="F207" s="23">
        <v>54</v>
      </c>
    </row>
    <row r="208" spans="1:6" s="3" customFormat="1" ht="15.75" x14ac:dyDescent="0.25">
      <c r="A208" s="21"/>
      <c r="B208" s="21">
        <v>124</v>
      </c>
      <c r="C208" s="21">
        <v>0</v>
      </c>
      <c r="D208" s="22" t="s">
        <v>164</v>
      </c>
      <c r="E208" s="22" t="s">
        <v>356</v>
      </c>
      <c r="F208" s="23">
        <v>103</v>
      </c>
    </row>
    <row r="209" spans="1:7" s="3" customFormat="1" ht="31.5" x14ac:dyDescent="0.25">
      <c r="A209" s="21"/>
      <c r="B209" s="21">
        <v>125</v>
      </c>
      <c r="C209" s="21">
        <v>0</v>
      </c>
      <c r="D209" s="22" t="s">
        <v>165</v>
      </c>
      <c r="E209" s="22" t="s">
        <v>357</v>
      </c>
      <c r="F209" s="23">
        <v>38</v>
      </c>
    </row>
    <row r="210" spans="1:7" s="3" customFormat="1" ht="15.75" x14ac:dyDescent="0.25">
      <c r="A210" s="21"/>
      <c r="B210" s="21">
        <v>126</v>
      </c>
      <c r="C210" s="21">
        <v>0</v>
      </c>
      <c r="D210" s="22" t="s">
        <v>166</v>
      </c>
      <c r="E210" s="22" t="s">
        <v>166</v>
      </c>
      <c r="F210" s="23">
        <f>SUM(F211:F214)</f>
        <v>51</v>
      </c>
    </row>
    <row r="211" spans="1:7" x14ac:dyDescent="0.25">
      <c r="A211" s="10"/>
      <c r="B211" s="10"/>
      <c r="C211" s="10">
        <v>1</v>
      </c>
      <c r="D211" s="11" t="s">
        <v>167</v>
      </c>
      <c r="E211" s="11" t="s">
        <v>167</v>
      </c>
      <c r="F211" s="12">
        <v>12</v>
      </c>
    </row>
    <row r="212" spans="1:7" x14ac:dyDescent="0.25">
      <c r="A212" s="10"/>
      <c r="B212" s="10"/>
      <c r="C212" s="10">
        <v>2</v>
      </c>
      <c r="D212" s="11" t="s">
        <v>168</v>
      </c>
      <c r="E212" s="11" t="s">
        <v>358</v>
      </c>
      <c r="F212" s="12">
        <v>10</v>
      </c>
    </row>
    <row r="213" spans="1:7" x14ac:dyDescent="0.25">
      <c r="A213" s="10"/>
      <c r="B213" s="10"/>
      <c r="C213" s="10">
        <v>3</v>
      </c>
      <c r="D213" s="11" t="s">
        <v>169</v>
      </c>
      <c r="E213" s="11" t="s">
        <v>169</v>
      </c>
      <c r="F213" s="12">
        <v>19</v>
      </c>
    </row>
    <row r="214" spans="1:7" x14ac:dyDescent="0.25">
      <c r="A214" s="10"/>
      <c r="B214" s="10"/>
      <c r="C214" s="10">
        <v>4</v>
      </c>
      <c r="D214" s="11" t="s">
        <v>170</v>
      </c>
      <c r="E214" s="11" t="s">
        <v>359</v>
      </c>
      <c r="F214" s="12">
        <v>10</v>
      </c>
    </row>
    <row r="215" spans="1:7" ht="15.75" x14ac:dyDescent="0.25">
      <c r="A215" s="10"/>
      <c r="B215" s="10"/>
      <c r="C215" s="10"/>
      <c r="D215" s="11"/>
      <c r="E215" s="11"/>
      <c r="F215" s="27"/>
    </row>
    <row r="216" spans="1:7" s="6" customFormat="1" ht="37.5" x14ac:dyDescent="0.3">
      <c r="A216" s="17">
        <v>14</v>
      </c>
      <c r="B216" s="18"/>
      <c r="C216" s="18"/>
      <c r="D216" s="19" t="s">
        <v>447</v>
      </c>
      <c r="E216" s="19" t="s">
        <v>448</v>
      </c>
      <c r="F216" s="20">
        <f>SUM(F217,F218,F219,F223,F224,F225)</f>
        <v>611</v>
      </c>
      <c r="G216" s="4"/>
    </row>
    <row r="217" spans="1:7" s="3" customFormat="1" ht="15.75" x14ac:dyDescent="0.25">
      <c r="A217" s="21"/>
      <c r="B217" s="21">
        <v>131</v>
      </c>
      <c r="C217" s="21"/>
      <c r="D217" s="22" t="s">
        <v>406</v>
      </c>
      <c r="E217" s="22" t="s">
        <v>361</v>
      </c>
      <c r="F217" s="23">
        <v>63</v>
      </c>
    </row>
    <row r="218" spans="1:7" s="3" customFormat="1" ht="15.75" x14ac:dyDescent="0.25">
      <c r="A218" s="21"/>
      <c r="B218" s="21">
        <v>132</v>
      </c>
      <c r="C218" s="21">
        <v>0</v>
      </c>
      <c r="D218" s="22" t="s">
        <v>174</v>
      </c>
      <c r="E218" s="22" t="s">
        <v>364</v>
      </c>
      <c r="F218" s="23">
        <v>28</v>
      </c>
    </row>
    <row r="219" spans="1:7" s="3" customFormat="1" ht="15.75" x14ac:dyDescent="0.25">
      <c r="A219" s="21"/>
      <c r="B219" s="21">
        <v>133</v>
      </c>
      <c r="C219" s="21"/>
      <c r="D219" s="22" t="s">
        <v>175</v>
      </c>
      <c r="E219" s="22" t="s">
        <v>365</v>
      </c>
      <c r="F219" s="23">
        <f>SUM(F220:F222)</f>
        <v>79</v>
      </c>
    </row>
    <row r="220" spans="1:7" x14ac:dyDescent="0.25">
      <c r="A220" s="10"/>
      <c r="B220" s="10"/>
      <c r="C220" s="10">
        <v>0</v>
      </c>
      <c r="D220" s="11" t="s">
        <v>175</v>
      </c>
      <c r="E220" s="11" t="s">
        <v>365</v>
      </c>
      <c r="F220" s="12">
        <v>41</v>
      </c>
    </row>
    <row r="221" spans="1:7" x14ac:dyDescent="0.25">
      <c r="A221" s="10"/>
      <c r="B221" s="10"/>
      <c r="C221" s="10">
        <v>1</v>
      </c>
      <c r="D221" s="11" t="s">
        <v>176</v>
      </c>
      <c r="E221" s="11" t="s">
        <v>366</v>
      </c>
      <c r="F221" s="12">
        <v>13</v>
      </c>
    </row>
    <row r="222" spans="1:7" x14ac:dyDescent="0.25">
      <c r="A222" s="10"/>
      <c r="B222" s="10"/>
      <c r="C222" s="10">
        <v>2</v>
      </c>
      <c r="D222" s="11" t="s">
        <v>177</v>
      </c>
      <c r="E222" s="11" t="s">
        <v>367</v>
      </c>
      <c r="F222" s="12">
        <v>25</v>
      </c>
    </row>
    <row r="223" spans="1:7" s="3" customFormat="1" ht="15.75" x14ac:dyDescent="0.25">
      <c r="A223" s="21"/>
      <c r="B223" s="21">
        <v>134</v>
      </c>
      <c r="C223" s="21">
        <v>0</v>
      </c>
      <c r="D223" s="22" t="s">
        <v>409</v>
      </c>
      <c r="E223" s="22" t="s">
        <v>369</v>
      </c>
      <c r="F223" s="23">
        <v>271</v>
      </c>
    </row>
    <row r="224" spans="1:7" s="3" customFormat="1" ht="15.75" x14ac:dyDescent="0.25">
      <c r="A224" s="21"/>
      <c r="B224" s="21">
        <v>135</v>
      </c>
      <c r="C224" s="21">
        <v>0</v>
      </c>
      <c r="D224" s="22" t="s">
        <v>180</v>
      </c>
      <c r="E224" s="22" t="s">
        <v>371</v>
      </c>
      <c r="F224" s="23">
        <v>67</v>
      </c>
    </row>
    <row r="225" spans="1:6" s="3" customFormat="1" ht="15.75" x14ac:dyDescent="0.25">
      <c r="A225" s="21"/>
      <c r="B225" s="21">
        <v>136</v>
      </c>
      <c r="C225" s="21">
        <v>0</v>
      </c>
      <c r="D225" s="22" t="s">
        <v>408</v>
      </c>
      <c r="E225" s="22" t="s">
        <v>372</v>
      </c>
      <c r="F225" s="23">
        <v>103</v>
      </c>
    </row>
    <row r="226" spans="1:6" s="3" customFormat="1" ht="15.75" x14ac:dyDescent="0.25">
      <c r="A226" s="21"/>
      <c r="B226" s="21"/>
      <c r="C226" s="21"/>
      <c r="D226" s="22"/>
      <c r="E226" s="22"/>
      <c r="F226" s="23"/>
    </row>
    <row r="227" spans="1:6" s="6" customFormat="1" ht="18.75" x14ac:dyDescent="0.3">
      <c r="A227" s="17">
        <v>15</v>
      </c>
      <c r="B227" s="18"/>
      <c r="C227" s="18"/>
      <c r="D227" s="19" t="s">
        <v>182</v>
      </c>
      <c r="E227" s="19" t="s">
        <v>373</v>
      </c>
      <c r="F227" s="20">
        <f>SUM(F228,F229,F230,F231,F236)</f>
        <v>411</v>
      </c>
    </row>
    <row r="228" spans="1:6" s="3" customFormat="1" ht="31.5" x14ac:dyDescent="0.25">
      <c r="A228" s="21"/>
      <c r="B228" s="21">
        <v>141</v>
      </c>
      <c r="C228" s="21">
        <v>0</v>
      </c>
      <c r="D228" s="22" t="s">
        <v>183</v>
      </c>
      <c r="E228" s="22" t="s">
        <v>374</v>
      </c>
      <c r="F228" s="23">
        <v>69</v>
      </c>
    </row>
    <row r="229" spans="1:6" s="3" customFormat="1" ht="15.75" x14ac:dyDescent="0.25">
      <c r="A229" s="21"/>
      <c r="B229" s="21">
        <v>142</v>
      </c>
      <c r="C229" s="21">
        <v>0</v>
      </c>
      <c r="D229" s="22" t="s">
        <v>184</v>
      </c>
      <c r="E229" s="22" t="s">
        <v>375</v>
      </c>
      <c r="F229" s="23">
        <v>40</v>
      </c>
    </row>
    <row r="230" spans="1:6" s="3" customFormat="1" ht="15.75" x14ac:dyDescent="0.25">
      <c r="A230" s="21"/>
      <c r="B230" s="21">
        <v>143</v>
      </c>
      <c r="C230" s="21">
        <v>0</v>
      </c>
      <c r="D230" s="22" t="s">
        <v>185</v>
      </c>
      <c r="E230" s="22" t="s">
        <v>376</v>
      </c>
      <c r="F230" s="23">
        <v>17</v>
      </c>
    </row>
    <row r="231" spans="1:6" s="3" customFormat="1" ht="15.75" x14ac:dyDescent="0.25">
      <c r="A231" s="21"/>
      <c r="B231" s="21">
        <v>144</v>
      </c>
      <c r="C231" s="21">
        <v>0</v>
      </c>
      <c r="D231" s="22" t="s">
        <v>186</v>
      </c>
      <c r="E231" s="22" t="s">
        <v>377</v>
      </c>
      <c r="F231" s="23">
        <f>SUM(F232:F235)</f>
        <v>106</v>
      </c>
    </row>
    <row r="232" spans="1:6" x14ac:dyDescent="0.25">
      <c r="A232" s="10"/>
      <c r="B232" s="10"/>
      <c r="C232" s="10">
        <v>1</v>
      </c>
      <c r="D232" s="11" t="s">
        <v>187</v>
      </c>
      <c r="E232" s="11" t="s">
        <v>378</v>
      </c>
      <c r="F232" s="12">
        <v>27</v>
      </c>
    </row>
    <row r="233" spans="1:6" x14ac:dyDescent="0.25">
      <c r="A233" s="10"/>
      <c r="B233" s="10"/>
      <c r="C233" s="10">
        <v>2</v>
      </c>
      <c r="D233" s="11" t="s">
        <v>188</v>
      </c>
      <c r="E233" s="11" t="s">
        <v>379</v>
      </c>
      <c r="F233" s="12">
        <v>31</v>
      </c>
    </row>
    <row r="234" spans="1:6" x14ac:dyDescent="0.25">
      <c r="A234" s="10"/>
      <c r="B234" s="10"/>
      <c r="C234" s="10">
        <v>3</v>
      </c>
      <c r="D234" s="11" t="s">
        <v>189</v>
      </c>
      <c r="E234" s="11" t="s">
        <v>308</v>
      </c>
      <c r="F234" s="12">
        <v>5</v>
      </c>
    </row>
    <row r="235" spans="1:6" x14ac:dyDescent="0.25">
      <c r="A235" s="10"/>
      <c r="B235" s="10"/>
      <c r="C235" s="10">
        <v>4</v>
      </c>
      <c r="D235" s="11" t="s">
        <v>102</v>
      </c>
      <c r="E235" s="11" t="s">
        <v>296</v>
      </c>
      <c r="F235" s="12">
        <v>43</v>
      </c>
    </row>
    <row r="236" spans="1:6" s="3" customFormat="1" ht="15.75" x14ac:dyDescent="0.25">
      <c r="A236" s="21"/>
      <c r="B236" s="21">
        <v>145</v>
      </c>
      <c r="C236" s="21">
        <v>0</v>
      </c>
      <c r="D236" s="22" t="s">
        <v>190</v>
      </c>
      <c r="E236" s="22" t="s">
        <v>380</v>
      </c>
      <c r="F236" s="23">
        <f>SUM(F237:F241)</f>
        <v>179</v>
      </c>
    </row>
    <row r="237" spans="1:6" x14ac:dyDescent="0.25">
      <c r="A237" s="10"/>
      <c r="B237" s="10"/>
      <c r="C237" s="10">
        <v>1</v>
      </c>
      <c r="D237" s="11" t="s">
        <v>191</v>
      </c>
      <c r="E237" s="11" t="s">
        <v>407</v>
      </c>
      <c r="F237" s="12">
        <v>82</v>
      </c>
    </row>
    <row r="238" spans="1:6" x14ac:dyDescent="0.25">
      <c r="A238" s="10"/>
      <c r="B238" s="10"/>
      <c r="C238" s="10">
        <v>2</v>
      </c>
      <c r="D238" s="11" t="s">
        <v>192</v>
      </c>
      <c r="E238" s="11" t="s">
        <v>381</v>
      </c>
      <c r="F238" s="12">
        <v>37</v>
      </c>
    </row>
    <row r="239" spans="1:6" x14ac:dyDescent="0.25">
      <c r="A239" s="10"/>
      <c r="B239" s="10"/>
      <c r="C239" s="10">
        <v>3</v>
      </c>
      <c r="D239" s="11" t="s">
        <v>193</v>
      </c>
      <c r="E239" s="11" t="s">
        <v>382</v>
      </c>
      <c r="F239" s="12">
        <v>21</v>
      </c>
    </row>
    <row r="240" spans="1:6" x14ac:dyDescent="0.25">
      <c r="A240" s="10"/>
      <c r="B240" s="10"/>
      <c r="C240" s="10">
        <v>4</v>
      </c>
      <c r="D240" s="11" t="s">
        <v>194</v>
      </c>
      <c r="E240" s="11" t="s">
        <v>383</v>
      </c>
      <c r="F240" s="12">
        <v>28</v>
      </c>
    </row>
    <row r="241" spans="1:6" x14ac:dyDescent="0.25">
      <c r="A241" s="10"/>
      <c r="B241" s="10"/>
      <c r="C241" s="10">
        <v>5</v>
      </c>
      <c r="D241" s="11" t="s">
        <v>195</v>
      </c>
      <c r="E241" s="11" t="s">
        <v>384</v>
      </c>
      <c r="F241" s="12">
        <v>11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52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50.85546875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385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SUM(F4,F24,F51,F72,F84,F94,F112,F137,F155,F177,F191,F207,F212,F224,F238)</f>
        <v>8254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793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227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195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8</v>
      </c>
    </row>
    <row r="8" spans="1:8" x14ac:dyDescent="0.25">
      <c r="A8" s="10"/>
      <c r="B8" s="10"/>
      <c r="C8" s="10">
        <v>3</v>
      </c>
      <c r="D8" s="11" t="s">
        <v>8</v>
      </c>
      <c r="E8" s="11" t="s">
        <v>205</v>
      </c>
      <c r="F8" s="12">
        <v>24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104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43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41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223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15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415</v>
      </c>
      <c r="E16" s="22" t="s">
        <v>210</v>
      </c>
      <c r="F16" s="23">
        <v>41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70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70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7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33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21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449</v>
      </c>
      <c r="F22" s="12">
        <v>9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SUM(F25,F26,F27,F28,F29,F30,F36,F42,F47)</f>
        <v>729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64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53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12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14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SUM(F31:F35)</f>
        <v>133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225</v>
      </c>
      <c r="F31" s="12">
        <v>19</v>
      </c>
    </row>
    <row r="32" spans="1:6" x14ac:dyDescent="0.25">
      <c r="A32" s="10"/>
      <c r="B32" s="10"/>
      <c r="C32" s="10">
        <v>1</v>
      </c>
      <c r="D32" s="11" t="s">
        <v>387</v>
      </c>
      <c r="E32" s="11" t="s">
        <v>457</v>
      </c>
      <c r="F32" s="12">
        <v>5</v>
      </c>
    </row>
    <row r="33" spans="1:6" x14ac:dyDescent="0.25">
      <c r="A33" s="10"/>
      <c r="B33" s="10"/>
      <c r="C33" s="10">
        <v>2</v>
      </c>
      <c r="D33" s="11" t="s">
        <v>388</v>
      </c>
      <c r="E33" s="11" t="s">
        <v>390</v>
      </c>
      <c r="F33" s="12">
        <v>13</v>
      </c>
    </row>
    <row r="34" spans="1:6" x14ac:dyDescent="0.25">
      <c r="A34" s="10"/>
      <c r="B34" s="10"/>
      <c r="C34" s="10">
        <v>3</v>
      </c>
      <c r="D34" s="11" t="s">
        <v>24</v>
      </c>
      <c r="E34" s="11" t="s">
        <v>226</v>
      </c>
      <c r="F34" s="12">
        <v>67</v>
      </c>
    </row>
    <row r="35" spans="1:6" x14ac:dyDescent="0.25">
      <c r="A35" s="10"/>
      <c r="B35" s="10"/>
      <c r="C35" s="10">
        <v>4</v>
      </c>
      <c r="D35" s="11" t="s">
        <v>389</v>
      </c>
      <c r="E35" s="11" t="s">
        <v>391</v>
      </c>
      <c r="F35" s="12">
        <v>29</v>
      </c>
    </row>
    <row r="36" spans="1:6" s="3" customFormat="1" ht="15.75" x14ac:dyDescent="0.25">
      <c r="A36" s="21"/>
      <c r="B36" s="21">
        <v>17</v>
      </c>
      <c r="C36" s="21"/>
      <c r="D36" s="22" t="s">
        <v>25</v>
      </c>
      <c r="E36" s="22" t="s">
        <v>227</v>
      </c>
      <c r="F36" s="23">
        <f>SUM(F37:F41)</f>
        <v>147</v>
      </c>
    </row>
    <row r="37" spans="1:6" x14ac:dyDescent="0.25">
      <c r="A37" s="10"/>
      <c r="B37" s="10"/>
      <c r="C37" s="10">
        <v>0</v>
      </c>
      <c r="D37" s="11" t="s">
        <v>25</v>
      </c>
      <c r="E37" s="11" t="s">
        <v>227</v>
      </c>
      <c r="F37" s="12">
        <v>52</v>
      </c>
    </row>
    <row r="38" spans="1:6" x14ac:dyDescent="0.25">
      <c r="A38" s="10"/>
      <c r="B38" s="10"/>
      <c r="C38" s="10">
        <v>1</v>
      </c>
      <c r="D38" s="11" t="s">
        <v>26</v>
      </c>
      <c r="E38" s="11" t="s">
        <v>228</v>
      </c>
      <c r="F38" s="12">
        <v>15</v>
      </c>
    </row>
    <row r="39" spans="1:6" x14ac:dyDescent="0.25">
      <c r="A39" s="10"/>
      <c r="B39" s="10"/>
      <c r="C39" s="10">
        <v>2</v>
      </c>
      <c r="D39" s="11" t="s">
        <v>229</v>
      </c>
      <c r="E39" s="11" t="s">
        <v>392</v>
      </c>
      <c r="F39" s="12">
        <v>37</v>
      </c>
    </row>
    <row r="40" spans="1:6" x14ac:dyDescent="0.25">
      <c r="A40" s="10"/>
      <c r="B40" s="10"/>
      <c r="C40" s="10">
        <v>3</v>
      </c>
      <c r="D40" s="11" t="s">
        <v>27</v>
      </c>
      <c r="E40" s="11" t="s">
        <v>230</v>
      </c>
      <c r="F40" s="12">
        <v>24</v>
      </c>
    </row>
    <row r="41" spans="1:6" ht="30" x14ac:dyDescent="0.25">
      <c r="A41" s="10"/>
      <c r="B41" s="10"/>
      <c r="C41" s="10">
        <v>4</v>
      </c>
      <c r="D41" s="11" t="s">
        <v>28</v>
      </c>
      <c r="E41" s="11" t="s">
        <v>451</v>
      </c>
      <c r="F41" s="12">
        <v>19</v>
      </c>
    </row>
    <row r="42" spans="1:6" s="3" customFormat="1" ht="31.5" x14ac:dyDescent="0.25">
      <c r="A42" s="21"/>
      <c r="B42" s="21">
        <v>18</v>
      </c>
      <c r="C42" s="21"/>
      <c r="D42" s="22" t="s">
        <v>29</v>
      </c>
      <c r="E42" s="22" t="s">
        <v>452</v>
      </c>
      <c r="F42" s="23">
        <f>SUM(F43:F46)</f>
        <v>253</v>
      </c>
    </row>
    <row r="43" spans="1:6" ht="30" x14ac:dyDescent="0.25">
      <c r="A43" s="10"/>
      <c r="B43" s="10"/>
      <c r="C43" s="10">
        <v>0</v>
      </c>
      <c r="D43" s="11" t="s">
        <v>29</v>
      </c>
      <c r="E43" s="11" t="s">
        <v>456</v>
      </c>
      <c r="F43" s="12">
        <v>52</v>
      </c>
    </row>
    <row r="44" spans="1:6" ht="30" x14ac:dyDescent="0.25">
      <c r="A44" s="10"/>
      <c r="B44" s="10"/>
      <c r="C44" s="10">
        <v>1</v>
      </c>
      <c r="D44" s="11" t="s">
        <v>30</v>
      </c>
      <c r="E44" s="11" t="s">
        <v>231</v>
      </c>
      <c r="F44" s="12">
        <v>89</v>
      </c>
    </row>
    <row r="45" spans="1:6" x14ac:dyDescent="0.25">
      <c r="A45" s="10"/>
      <c r="B45" s="10"/>
      <c r="C45" s="10">
        <v>2</v>
      </c>
      <c r="D45" s="11" t="s">
        <v>31</v>
      </c>
      <c r="E45" s="11" t="s">
        <v>232</v>
      </c>
      <c r="F45" s="12">
        <v>66</v>
      </c>
    </row>
    <row r="46" spans="1:6" ht="30" x14ac:dyDescent="0.25">
      <c r="A46" s="10"/>
      <c r="B46" s="10"/>
      <c r="C46" s="10">
        <v>3</v>
      </c>
      <c r="D46" s="11" t="s">
        <v>32</v>
      </c>
      <c r="E46" s="11" t="s">
        <v>233</v>
      </c>
      <c r="F46" s="12">
        <v>46</v>
      </c>
    </row>
    <row r="47" spans="1:6" s="3" customFormat="1" ht="15.75" x14ac:dyDescent="0.25">
      <c r="A47" s="21"/>
      <c r="B47" s="21">
        <v>19</v>
      </c>
      <c r="C47" s="21"/>
      <c r="D47" s="22" t="s">
        <v>33</v>
      </c>
      <c r="E47" s="22" t="s">
        <v>33</v>
      </c>
      <c r="F47" s="23">
        <f>SUM(F48:F49)</f>
        <v>49</v>
      </c>
    </row>
    <row r="48" spans="1:6" x14ac:dyDescent="0.25">
      <c r="A48" s="10"/>
      <c r="B48" s="10"/>
      <c r="C48" s="10">
        <v>0</v>
      </c>
      <c r="D48" s="11" t="s">
        <v>33</v>
      </c>
      <c r="E48" s="11" t="s">
        <v>33</v>
      </c>
      <c r="F48" s="12">
        <v>37</v>
      </c>
    </row>
    <row r="49" spans="1:6" x14ac:dyDescent="0.25">
      <c r="A49" s="10"/>
      <c r="B49" s="10"/>
      <c r="C49" s="10">
        <v>1</v>
      </c>
      <c r="D49" s="11" t="s">
        <v>34</v>
      </c>
      <c r="E49" s="11" t="s">
        <v>234</v>
      </c>
      <c r="F49" s="12">
        <v>12</v>
      </c>
    </row>
    <row r="50" spans="1:6" x14ac:dyDescent="0.25">
      <c r="A50" s="10"/>
      <c r="B50" s="10"/>
      <c r="C50" s="10"/>
      <c r="D50" s="11"/>
      <c r="E50" s="11"/>
      <c r="F50" s="12"/>
    </row>
    <row r="51" spans="1:6" s="6" customFormat="1" ht="18.75" x14ac:dyDescent="0.3">
      <c r="A51" s="17">
        <v>3</v>
      </c>
      <c r="B51" s="18"/>
      <c r="C51" s="18"/>
      <c r="D51" s="19" t="s">
        <v>35</v>
      </c>
      <c r="E51" s="19" t="s">
        <v>235</v>
      </c>
      <c r="F51" s="20">
        <f>SUM(F52,F53,F62,F67,F70)</f>
        <v>565</v>
      </c>
    </row>
    <row r="52" spans="1:6" s="3" customFormat="1" ht="31.5" x14ac:dyDescent="0.25">
      <c r="A52" s="21"/>
      <c r="B52" s="21">
        <v>21</v>
      </c>
      <c r="C52" s="21">
        <v>0</v>
      </c>
      <c r="D52" s="22" t="s">
        <v>36</v>
      </c>
      <c r="E52" s="22" t="s">
        <v>236</v>
      </c>
      <c r="F52" s="23">
        <v>77</v>
      </c>
    </row>
    <row r="53" spans="1:6" s="3" customFormat="1" ht="15.75" x14ac:dyDescent="0.25">
      <c r="A53" s="21"/>
      <c r="B53" s="21">
        <v>22</v>
      </c>
      <c r="C53" s="21">
        <v>0</v>
      </c>
      <c r="D53" s="22" t="s">
        <v>38</v>
      </c>
      <c r="E53" s="22" t="s">
        <v>237</v>
      </c>
      <c r="F53" s="23">
        <f>SUM(F54:F61)</f>
        <v>306</v>
      </c>
    </row>
    <row r="54" spans="1:6" x14ac:dyDescent="0.25">
      <c r="A54" s="10"/>
      <c r="B54" s="10"/>
      <c r="C54" s="10">
        <v>1</v>
      </c>
      <c r="D54" s="11" t="s">
        <v>37</v>
      </c>
      <c r="E54" s="11" t="s">
        <v>238</v>
      </c>
      <c r="F54" s="12">
        <v>67</v>
      </c>
    </row>
    <row r="55" spans="1:6" x14ac:dyDescent="0.25">
      <c r="A55" s="10"/>
      <c r="B55" s="10"/>
      <c r="C55" s="10">
        <v>2</v>
      </c>
      <c r="D55" s="11" t="s">
        <v>39</v>
      </c>
      <c r="E55" s="11" t="s">
        <v>455</v>
      </c>
      <c r="F55" s="12">
        <v>22</v>
      </c>
    </row>
    <row r="56" spans="1:6" ht="30" x14ac:dyDescent="0.25">
      <c r="A56" s="10"/>
      <c r="B56" s="10"/>
      <c r="C56" s="10">
        <v>3</v>
      </c>
      <c r="D56" s="11" t="s">
        <v>40</v>
      </c>
      <c r="E56" s="11" t="s">
        <v>239</v>
      </c>
      <c r="F56" s="12">
        <v>27</v>
      </c>
    </row>
    <row r="57" spans="1:6" x14ac:dyDescent="0.25">
      <c r="A57" s="10"/>
      <c r="B57" s="10"/>
      <c r="C57" s="10">
        <v>4</v>
      </c>
      <c r="D57" s="11" t="s">
        <v>41</v>
      </c>
      <c r="E57" s="11" t="s">
        <v>240</v>
      </c>
      <c r="F57" s="12">
        <v>8</v>
      </c>
    </row>
    <row r="58" spans="1:6" x14ac:dyDescent="0.25">
      <c r="A58" s="10"/>
      <c r="B58" s="10"/>
      <c r="C58" s="10">
        <v>5</v>
      </c>
      <c r="D58" s="11" t="s">
        <v>42</v>
      </c>
      <c r="E58" s="11" t="s">
        <v>241</v>
      </c>
      <c r="F58" s="12">
        <v>40</v>
      </c>
    </row>
    <row r="59" spans="1:6" x14ac:dyDescent="0.25">
      <c r="A59" s="10"/>
      <c r="B59" s="10"/>
      <c r="C59" s="10">
        <v>6</v>
      </c>
      <c r="D59" s="11" t="s">
        <v>43</v>
      </c>
      <c r="E59" s="11" t="s">
        <v>242</v>
      </c>
      <c r="F59" s="12">
        <v>126</v>
      </c>
    </row>
    <row r="60" spans="1:6" ht="30" x14ac:dyDescent="0.25">
      <c r="A60" s="10"/>
      <c r="B60" s="10"/>
      <c r="C60" s="10">
        <v>7</v>
      </c>
      <c r="D60" s="11" t="s">
        <v>44</v>
      </c>
      <c r="E60" s="11" t="s">
        <v>243</v>
      </c>
      <c r="F60" s="12">
        <v>4</v>
      </c>
    </row>
    <row r="61" spans="1:6" x14ac:dyDescent="0.25">
      <c r="A61" s="10"/>
      <c r="B61" s="10"/>
      <c r="C61" s="10">
        <v>8</v>
      </c>
      <c r="D61" s="11" t="s">
        <v>45</v>
      </c>
      <c r="E61" s="11" t="s">
        <v>244</v>
      </c>
      <c r="F61" s="12">
        <v>12</v>
      </c>
    </row>
    <row r="62" spans="1:6" s="3" customFormat="1" ht="15.75" x14ac:dyDescent="0.25">
      <c r="A62" s="21"/>
      <c r="B62" s="21">
        <v>23</v>
      </c>
      <c r="C62" s="21">
        <v>0</v>
      </c>
      <c r="D62" s="22" t="s">
        <v>46</v>
      </c>
      <c r="E62" s="22" t="s">
        <v>245</v>
      </c>
      <c r="F62" s="23">
        <f>SUM(F63:F66)</f>
        <v>98</v>
      </c>
    </row>
    <row r="63" spans="1:6" ht="30" x14ac:dyDescent="0.25">
      <c r="A63" s="10"/>
      <c r="B63" s="10"/>
      <c r="C63" s="10">
        <v>1</v>
      </c>
      <c r="D63" s="11" t="s">
        <v>47</v>
      </c>
      <c r="E63" s="11" t="s">
        <v>246</v>
      </c>
      <c r="F63" s="12">
        <v>76</v>
      </c>
    </row>
    <row r="64" spans="1:6" x14ac:dyDescent="0.25">
      <c r="A64" s="10"/>
      <c r="B64" s="10"/>
      <c r="C64" s="10">
        <v>2</v>
      </c>
      <c r="D64" s="11" t="s">
        <v>48</v>
      </c>
      <c r="E64" s="11" t="s">
        <v>459</v>
      </c>
      <c r="F64" s="12">
        <v>14</v>
      </c>
    </row>
    <row r="65" spans="1:6" x14ac:dyDescent="0.25">
      <c r="A65" s="10"/>
      <c r="B65" s="10"/>
      <c r="C65" s="10">
        <v>3</v>
      </c>
      <c r="D65" s="11" t="s">
        <v>49</v>
      </c>
      <c r="E65" s="11" t="s">
        <v>247</v>
      </c>
      <c r="F65" s="12">
        <v>6</v>
      </c>
    </row>
    <row r="66" spans="1:6" x14ac:dyDescent="0.25">
      <c r="A66" s="10"/>
      <c r="B66" s="10"/>
      <c r="C66" s="10">
        <v>4</v>
      </c>
      <c r="D66" s="11" t="s">
        <v>50</v>
      </c>
      <c r="E66" s="11" t="s">
        <v>248</v>
      </c>
      <c r="F66" s="12">
        <v>2</v>
      </c>
    </row>
    <row r="67" spans="1:6" s="3" customFormat="1" ht="15.75" x14ac:dyDescent="0.25">
      <c r="A67" s="21"/>
      <c r="B67" s="21">
        <v>24</v>
      </c>
      <c r="C67" s="21"/>
      <c r="D67" s="22" t="s">
        <v>51</v>
      </c>
      <c r="E67" s="22" t="s">
        <v>470</v>
      </c>
      <c r="F67" s="23">
        <f>SUM(F68:F69)</f>
        <v>59</v>
      </c>
    </row>
    <row r="68" spans="1:6" ht="12" customHeight="1" x14ac:dyDescent="0.25">
      <c r="A68" s="10"/>
      <c r="B68" s="10"/>
      <c r="C68" s="10">
        <v>0</v>
      </c>
      <c r="D68" s="11" t="s">
        <v>51</v>
      </c>
      <c r="E68" s="11" t="s">
        <v>470</v>
      </c>
      <c r="F68" s="12">
        <v>55</v>
      </c>
    </row>
    <row r="69" spans="1:6" x14ac:dyDescent="0.25">
      <c r="A69" s="10"/>
      <c r="B69" s="10"/>
      <c r="C69" s="10">
        <v>1</v>
      </c>
      <c r="D69" s="11" t="s">
        <v>52</v>
      </c>
      <c r="E69" s="11" t="s">
        <v>249</v>
      </c>
      <c r="F69" s="12">
        <v>4</v>
      </c>
    </row>
    <row r="70" spans="1:6" s="3" customFormat="1" ht="15.75" x14ac:dyDescent="0.25">
      <c r="A70" s="21"/>
      <c r="B70" s="21">
        <v>25</v>
      </c>
      <c r="C70" s="21">
        <v>0</v>
      </c>
      <c r="D70" s="22" t="s">
        <v>53</v>
      </c>
      <c r="E70" s="22" t="s">
        <v>250</v>
      </c>
      <c r="F70" s="23">
        <v>25</v>
      </c>
    </row>
    <row r="71" spans="1:6" s="3" customFormat="1" ht="15.75" x14ac:dyDescent="0.25">
      <c r="A71" s="21"/>
      <c r="B71" s="21"/>
      <c r="C71" s="21"/>
      <c r="D71" s="22"/>
      <c r="E71" s="22"/>
      <c r="F71" s="23"/>
    </row>
    <row r="72" spans="1:6" s="6" customFormat="1" ht="18.75" x14ac:dyDescent="0.3">
      <c r="A72" s="17">
        <v>4</v>
      </c>
      <c r="B72" s="18"/>
      <c r="C72" s="18"/>
      <c r="D72" s="19" t="s">
        <v>54</v>
      </c>
      <c r="E72" s="19" t="s">
        <v>251</v>
      </c>
      <c r="F72" s="20">
        <f>SUM(F73,F74,F77,F78,F79,F80,F81,F82)</f>
        <v>290</v>
      </c>
    </row>
    <row r="73" spans="1:6" s="3" customFormat="1" ht="15.75" x14ac:dyDescent="0.25">
      <c r="A73" s="21"/>
      <c r="B73" s="21">
        <v>31</v>
      </c>
      <c r="C73" s="21">
        <v>0</v>
      </c>
      <c r="D73" s="22" t="s">
        <v>55</v>
      </c>
      <c r="E73" s="22" t="s">
        <v>252</v>
      </c>
      <c r="F73" s="23">
        <v>60</v>
      </c>
    </row>
    <row r="74" spans="1:6" s="3" customFormat="1" ht="15.75" x14ac:dyDescent="0.25">
      <c r="A74" s="21"/>
      <c r="B74" s="21">
        <v>32</v>
      </c>
      <c r="C74" s="21">
        <v>0</v>
      </c>
      <c r="D74" s="22" t="s">
        <v>56</v>
      </c>
      <c r="E74" s="22" t="s">
        <v>254</v>
      </c>
      <c r="F74" s="23">
        <f>SUM(F75:F76)</f>
        <v>26</v>
      </c>
    </row>
    <row r="75" spans="1:6" x14ac:dyDescent="0.25">
      <c r="A75" s="10"/>
      <c r="B75" s="10"/>
      <c r="C75" s="10">
        <v>1</v>
      </c>
      <c r="D75" s="11" t="s">
        <v>57</v>
      </c>
      <c r="E75" s="11" t="s">
        <v>255</v>
      </c>
      <c r="F75" s="12">
        <v>19</v>
      </c>
    </row>
    <row r="76" spans="1:6" x14ac:dyDescent="0.25">
      <c r="A76" s="10"/>
      <c r="B76" s="10"/>
      <c r="C76" s="10">
        <v>2</v>
      </c>
      <c r="D76" s="11" t="s">
        <v>58</v>
      </c>
      <c r="E76" s="11" t="s">
        <v>396</v>
      </c>
      <c r="F76" s="12">
        <v>7</v>
      </c>
    </row>
    <row r="77" spans="1:6" s="3" customFormat="1" ht="31.5" x14ac:dyDescent="0.25">
      <c r="A77" s="21"/>
      <c r="B77" s="21">
        <v>33</v>
      </c>
      <c r="C77" s="21">
        <v>0</v>
      </c>
      <c r="D77" s="22" t="s">
        <v>59</v>
      </c>
      <c r="E77" s="22" t="s">
        <v>256</v>
      </c>
      <c r="F77" s="23">
        <v>12</v>
      </c>
    </row>
    <row r="78" spans="1:6" s="3" customFormat="1" ht="15.75" x14ac:dyDescent="0.25">
      <c r="A78" s="21"/>
      <c r="B78" s="21">
        <v>34</v>
      </c>
      <c r="C78" s="21">
        <v>0</v>
      </c>
      <c r="D78" s="22" t="s">
        <v>60</v>
      </c>
      <c r="E78" s="22" t="s">
        <v>257</v>
      </c>
      <c r="F78" s="23">
        <v>58</v>
      </c>
    </row>
    <row r="79" spans="1:6" s="3" customFormat="1" ht="31.5" x14ac:dyDescent="0.25">
      <c r="A79" s="21"/>
      <c r="B79" s="21">
        <v>35</v>
      </c>
      <c r="C79" s="21">
        <v>0</v>
      </c>
      <c r="D79" s="22" t="s">
        <v>61</v>
      </c>
      <c r="E79" s="22" t="s">
        <v>258</v>
      </c>
      <c r="F79" s="23">
        <v>6</v>
      </c>
    </row>
    <row r="80" spans="1:6" s="3" customFormat="1" ht="31.5" x14ac:dyDescent="0.25">
      <c r="A80" s="21"/>
      <c r="B80" s="21">
        <v>36</v>
      </c>
      <c r="C80" s="21">
        <v>0</v>
      </c>
      <c r="D80" s="22" t="s">
        <v>62</v>
      </c>
      <c r="E80" s="22" t="s">
        <v>259</v>
      </c>
      <c r="F80" s="23">
        <v>68</v>
      </c>
    </row>
    <row r="81" spans="1:6" s="3" customFormat="1" ht="15.75" x14ac:dyDescent="0.25">
      <c r="A81" s="21"/>
      <c r="B81" s="21">
        <v>37</v>
      </c>
      <c r="C81" s="21">
        <v>0</v>
      </c>
      <c r="D81" s="22" t="s">
        <v>63</v>
      </c>
      <c r="E81" s="22" t="s">
        <v>260</v>
      </c>
      <c r="F81" s="23">
        <v>41</v>
      </c>
    </row>
    <row r="82" spans="1:6" s="3" customFormat="1" ht="28.5" customHeight="1" x14ac:dyDescent="0.25">
      <c r="A82" s="21"/>
      <c r="B82" s="21">
        <v>38</v>
      </c>
      <c r="C82" s="21">
        <v>0</v>
      </c>
      <c r="D82" s="22" t="s">
        <v>64</v>
      </c>
      <c r="E82" s="22" t="s">
        <v>261</v>
      </c>
      <c r="F82" s="23">
        <v>19</v>
      </c>
    </row>
    <row r="83" spans="1:6" s="3" customFormat="1" ht="15.75" customHeight="1" x14ac:dyDescent="0.25">
      <c r="A83" s="21"/>
      <c r="B83" s="21"/>
      <c r="C83" s="21"/>
      <c r="D83" s="22"/>
      <c r="E83" s="22"/>
      <c r="F83" s="23"/>
    </row>
    <row r="84" spans="1:6" s="6" customFormat="1" ht="18.75" x14ac:dyDescent="0.3">
      <c r="A84" s="17">
        <v>5</v>
      </c>
      <c r="B84" s="18"/>
      <c r="C84" s="18"/>
      <c r="D84" s="19" t="s">
        <v>65</v>
      </c>
      <c r="E84" s="19" t="s">
        <v>262</v>
      </c>
      <c r="F84" s="20">
        <f>SUM(F85,F88,F89,F90)</f>
        <v>415</v>
      </c>
    </row>
    <row r="85" spans="1:6" s="3" customFormat="1" ht="31.5" x14ac:dyDescent="0.25">
      <c r="A85" s="21"/>
      <c r="B85" s="21">
        <v>41</v>
      </c>
      <c r="C85" s="21"/>
      <c r="D85" s="22" t="s">
        <v>66</v>
      </c>
      <c r="E85" s="22" t="s">
        <v>460</v>
      </c>
      <c r="F85" s="23">
        <f>SUM(F86:F87)</f>
        <v>98</v>
      </c>
    </row>
    <row r="86" spans="1:6" s="8" customFormat="1" x14ac:dyDescent="0.25">
      <c r="A86" s="24"/>
      <c r="B86" s="24"/>
      <c r="C86" s="10">
        <v>0</v>
      </c>
      <c r="D86" s="11" t="s">
        <v>66</v>
      </c>
      <c r="E86" s="11" t="s">
        <v>461</v>
      </c>
      <c r="F86" s="12">
        <v>93</v>
      </c>
    </row>
    <row r="87" spans="1:6" s="8" customFormat="1" x14ac:dyDescent="0.25">
      <c r="A87" s="24"/>
      <c r="B87" s="24"/>
      <c r="C87" s="10">
        <v>1</v>
      </c>
      <c r="D87" s="11" t="s">
        <v>397</v>
      </c>
      <c r="E87" s="11" t="s">
        <v>393</v>
      </c>
      <c r="F87" s="12">
        <v>5</v>
      </c>
    </row>
    <row r="88" spans="1:6" s="3" customFormat="1" ht="31.5" x14ac:dyDescent="0.25">
      <c r="A88" s="21"/>
      <c r="B88" s="21">
        <v>42</v>
      </c>
      <c r="C88" s="21">
        <v>0</v>
      </c>
      <c r="D88" s="22" t="s">
        <v>67</v>
      </c>
      <c r="E88" s="22" t="s">
        <v>263</v>
      </c>
      <c r="F88" s="23">
        <v>20</v>
      </c>
    </row>
    <row r="89" spans="1:6" s="3" customFormat="1" ht="31.5" x14ac:dyDescent="0.25">
      <c r="A89" s="21"/>
      <c r="B89" s="21">
        <v>43</v>
      </c>
      <c r="C89" s="21">
        <v>0</v>
      </c>
      <c r="D89" s="22" t="s">
        <v>68</v>
      </c>
      <c r="E89" s="22" t="s">
        <v>398</v>
      </c>
      <c r="F89" s="23">
        <v>76</v>
      </c>
    </row>
    <row r="90" spans="1:6" s="3" customFormat="1" ht="15.75" x14ac:dyDescent="0.25">
      <c r="A90" s="21"/>
      <c r="B90" s="21">
        <v>44</v>
      </c>
      <c r="C90" s="21"/>
      <c r="D90" s="22" t="s">
        <v>69</v>
      </c>
      <c r="E90" s="22" t="s">
        <v>264</v>
      </c>
      <c r="F90" s="23">
        <f>SUM(F91:F92)</f>
        <v>221</v>
      </c>
    </row>
    <row r="91" spans="1:6" x14ac:dyDescent="0.25">
      <c r="A91" s="10"/>
      <c r="B91" s="10"/>
      <c r="C91" s="10">
        <v>0</v>
      </c>
      <c r="D91" s="11" t="s">
        <v>69</v>
      </c>
      <c r="E91" s="11" t="s">
        <v>265</v>
      </c>
      <c r="F91" s="12">
        <v>190</v>
      </c>
    </row>
    <row r="92" spans="1:6" x14ac:dyDescent="0.25">
      <c r="A92" s="10"/>
      <c r="B92" s="10"/>
      <c r="C92" s="10">
        <v>1</v>
      </c>
      <c r="D92" s="11" t="s">
        <v>70</v>
      </c>
      <c r="E92" s="11" t="s">
        <v>399</v>
      </c>
      <c r="F92" s="12">
        <v>31</v>
      </c>
    </row>
    <row r="93" spans="1:6" x14ac:dyDescent="0.25">
      <c r="A93" s="10"/>
      <c r="B93" s="10"/>
      <c r="C93" s="10"/>
      <c r="D93" s="11"/>
      <c r="E93" s="11"/>
      <c r="F93" s="12"/>
    </row>
    <row r="94" spans="1:6" s="6" customFormat="1" ht="18.75" x14ac:dyDescent="0.3">
      <c r="A94" s="17">
        <v>6</v>
      </c>
      <c r="B94" s="18"/>
      <c r="C94" s="18"/>
      <c r="D94" s="19" t="s">
        <v>73</v>
      </c>
      <c r="E94" s="19" t="s">
        <v>266</v>
      </c>
      <c r="F94" s="20">
        <f>SUM(F95,F102,F103,F104,F107,F110)</f>
        <v>562</v>
      </c>
    </row>
    <row r="95" spans="1:6" s="3" customFormat="1" ht="31.5" x14ac:dyDescent="0.25">
      <c r="A95" s="21"/>
      <c r="B95" s="21">
        <v>51</v>
      </c>
      <c r="C95" s="21"/>
      <c r="D95" s="22" t="s">
        <v>74</v>
      </c>
      <c r="E95" s="22" t="s">
        <v>267</v>
      </c>
      <c r="F95" s="23">
        <f>SUM(F96:F101)</f>
        <v>165</v>
      </c>
    </row>
    <row r="96" spans="1:6" ht="30" x14ac:dyDescent="0.25">
      <c r="A96" s="10"/>
      <c r="B96" s="10"/>
      <c r="C96" s="10">
        <v>0</v>
      </c>
      <c r="D96" s="11" t="s">
        <v>74</v>
      </c>
      <c r="E96" s="11" t="s">
        <v>267</v>
      </c>
      <c r="F96" s="12">
        <v>31</v>
      </c>
    </row>
    <row r="97" spans="1:6" x14ac:dyDescent="0.25">
      <c r="A97" s="10"/>
      <c r="B97" s="10"/>
      <c r="C97" s="10">
        <v>1</v>
      </c>
      <c r="D97" s="11" t="s">
        <v>75</v>
      </c>
      <c r="E97" s="11" t="s">
        <v>268</v>
      </c>
      <c r="F97" s="12">
        <v>13</v>
      </c>
    </row>
    <row r="98" spans="1:6" x14ac:dyDescent="0.25">
      <c r="A98" s="10"/>
      <c r="B98" s="10"/>
      <c r="C98" s="10">
        <v>2</v>
      </c>
      <c r="D98" s="11" t="s">
        <v>76</v>
      </c>
      <c r="E98" s="11" t="s">
        <v>269</v>
      </c>
      <c r="F98" s="12">
        <v>14</v>
      </c>
    </row>
    <row r="99" spans="1:6" x14ac:dyDescent="0.25">
      <c r="A99" s="10"/>
      <c r="B99" s="10"/>
      <c r="C99" s="10">
        <v>3</v>
      </c>
      <c r="D99" s="11" t="s">
        <v>77</v>
      </c>
      <c r="E99" s="11" t="s">
        <v>270</v>
      </c>
      <c r="F99" s="12">
        <v>11</v>
      </c>
    </row>
    <row r="100" spans="1:6" x14ac:dyDescent="0.25">
      <c r="A100" s="10"/>
      <c r="B100" s="10"/>
      <c r="C100" s="10">
        <v>4</v>
      </c>
      <c r="D100" s="11" t="s">
        <v>78</v>
      </c>
      <c r="E100" s="11" t="s">
        <v>271</v>
      </c>
      <c r="F100" s="12">
        <v>43</v>
      </c>
    </row>
    <row r="101" spans="1:6" x14ac:dyDescent="0.25">
      <c r="A101" s="10"/>
      <c r="B101" s="10"/>
      <c r="C101" s="10">
        <v>5</v>
      </c>
      <c r="D101" s="11" t="s">
        <v>79</v>
      </c>
      <c r="E101" s="11" t="s">
        <v>462</v>
      </c>
      <c r="F101" s="12">
        <v>53</v>
      </c>
    </row>
    <row r="102" spans="1:6" s="3" customFormat="1" ht="31.5" x14ac:dyDescent="0.25">
      <c r="A102" s="21"/>
      <c r="B102" s="21">
        <v>52</v>
      </c>
      <c r="C102" s="21">
        <v>0</v>
      </c>
      <c r="D102" s="22" t="s">
        <v>80</v>
      </c>
      <c r="E102" s="22" t="s">
        <v>463</v>
      </c>
      <c r="F102" s="23">
        <v>68</v>
      </c>
    </row>
    <row r="103" spans="1:6" s="3" customFormat="1" ht="15.75" x14ac:dyDescent="0.25">
      <c r="A103" s="21"/>
      <c r="B103" s="21">
        <v>53</v>
      </c>
      <c r="C103" s="21">
        <v>0</v>
      </c>
      <c r="D103" s="22" t="s">
        <v>81</v>
      </c>
      <c r="E103" s="22" t="s">
        <v>273</v>
      </c>
      <c r="F103" s="23">
        <v>75</v>
      </c>
    </row>
    <row r="104" spans="1:6" s="3" customFormat="1" ht="31.5" x14ac:dyDescent="0.25">
      <c r="A104" s="21"/>
      <c r="B104" s="21">
        <v>54</v>
      </c>
      <c r="C104" s="21"/>
      <c r="D104" s="22" t="s">
        <v>82</v>
      </c>
      <c r="E104" s="22" t="s">
        <v>274</v>
      </c>
      <c r="F104" s="23">
        <f>SUM(F105:F106)</f>
        <v>118</v>
      </c>
    </row>
    <row r="105" spans="1:6" ht="30" x14ac:dyDescent="0.25">
      <c r="A105" s="10"/>
      <c r="B105" s="10"/>
      <c r="C105" s="10">
        <v>0</v>
      </c>
      <c r="D105" s="11" t="s">
        <v>82</v>
      </c>
      <c r="E105" s="11" t="s">
        <v>274</v>
      </c>
      <c r="F105" s="12">
        <v>84</v>
      </c>
    </row>
    <row r="106" spans="1:6" x14ac:dyDescent="0.25">
      <c r="A106" s="10"/>
      <c r="B106" s="10"/>
      <c r="C106" s="10">
        <v>1</v>
      </c>
      <c r="D106" s="11" t="s">
        <v>85</v>
      </c>
      <c r="E106" s="11" t="s">
        <v>277</v>
      </c>
      <c r="F106" s="12">
        <v>34</v>
      </c>
    </row>
    <row r="107" spans="1:6" s="3" customFormat="1" ht="31.5" x14ac:dyDescent="0.25">
      <c r="A107" s="21"/>
      <c r="B107" s="21">
        <v>55</v>
      </c>
      <c r="C107" s="21"/>
      <c r="D107" s="22" t="s">
        <v>86</v>
      </c>
      <c r="E107" s="22" t="s">
        <v>278</v>
      </c>
      <c r="F107" s="23">
        <f>SUM(F108:F109)</f>
        <v>120</v>
      </c>
    </row>
    <row r="108" spans="1:6" ht="30" x14ac:dyDescent="0.25">
      <c r="A108" s="10"/>
      <c r="B108" s="10"/>
      <c r="C108" s="10">
        <v>0</v>
      </c>
      <c r="D108" s="11" t="s">
        <v>86</v>
      </c>
      <c r="E108" s="11" t="s">
        <v>464</v>
      </c>
      <c r="F108" s="12">
        <v>76</v>
      </c>
    </row>
    <row r="109" spans="1:6" ht="30" x14ac:dyDescent="0.25">
      <c r="A109" s="10"/>
      <c r="B109" s="10"/>
      <c r="C109" s="10">
        <v>1</v>
      </c>
      <c r="D109" s="11" t="s">
        <v>87</v>
      </c>
      <c r="E109" s="11" t="s">
        <v>279</v>
      </c>
      <c r="F109" s="12">
        <v>44</v>
      </c>
    </row>
    <row r="110" spans="1:6" s="3" customFormat="1" ht="31.5" x14ac:dyDescent="0.25">
      <c r="A110" s="21"/>
      <c r="B110" s="21">
        <v>56</v>
      </c>
      <c r="C110" s="21">
        <v>0</v>
      </c>
      <c r="D110" s="22" t="s">
        <v>88</v>
      </c>
      <c r="E110" s="22" t="s">
        <v>280</v>
      </c>
      <c r="F110" s="23">
        <v>16</v>
      </c>
    </row>
    <row r="111" spans="1:6" s="3" customFormat="1" ht="15.75" x14ac:dyDescent="0.25">
      <c r="A111" s="21"/>
      <c r="B111" s="21"/>
      <c r="C111" s="21"/>
      <c r="D111" s="22"/>
      <c r="E111" s="22"/>
      <c r="F111" s="23"/>
    </row>
    <row r="112" spans="1:6" s="6" customFormat="1" ht="18.75" x14ac:dyDescent="0.3">
      <c r="A112" s="17">
        <v>7</v>
      </c>
      <c r="B112" s="18"/>
      <c r="C112" s="18"/>
      <c r="D112" s="19" t="s">
        <v>83</v>
      </c>
      <c r="E112" s="19" t="s">
        <v>281</v>
      </c>
      <c r="F112" s="20">
        <f>SUM(F113,F118,F121,F122,F125,F128,F131,F132)</f>
        <v>655</v>
      </c>
    </row>
    <row r="113" spans="1:6" s="3" customFormat="1" ht="31.5" x14ac:dyDescent="0.25">
      <c r="A113" s="21"/>
      <c r="B113" s="21">
        <v>61</v>
      </c>
      <c r="C113" s="21">
        <v>0</v>
      </c>
      <c r="D113" s="22" t="s">
        <v>89</v>
      </c>
      <c r="E113" s="22" t="s">
        <v>282</v>
      </c>
      <c r="F113" s="23">
        <f>SUM(F114:F117)</f>
        <v>42</v>
      </c>
    </row>
    <row r="114" spans="1:6" x14ac:dyDescent="0.25">
      <c r="A114" s="10"/>
      <c r="B114" s="10"/>
      <c r="C114" s="10">
        <v>1</v>
      </c>
      <c r="D114" s="11" t="s">
        <v>90</v>
      </c>
      <c r="E114" s="11" t="s">
        <v>283</v>
      </c>
      <c r="F114" s="12">
        <v>6</v>
      </c>
    </row>
    <row r="115" spans="1:6" x14ac:dyDescent="0.25">
      <c r="A115" s="10"/>
      <c r="B115" s="10"/>
      <c r="C115" s="10">
        <v>2</v>
      </c>
      <c r="D115" s="11" t="s">
        <v>91</v>
      </c>
      <c r="E115" s="11" t="s">
        <v>284</v>
      </c>
      <c r="F115" s="12">
        <v>12</v>
      </c>
    </row>
    <row r="116" spans="1:6" x14ac:dyDescent="0.25">
      <c r="A116" s="10"/>
      <c r="B116" s="10"/>
      <c r="C116" s="10">
        <v>3</v>
      </c>
      <c r="D116" s="11" t="s">
        <v>92</v>
      </c>
      <c r="E116" s="11" t="s">
        <v>92</v>
      </c>
      <c r="F116" s="12">
        <v>20</v>
      </c>
    </row>
    <row r="117" spans="1:6" x14ac:dyDescent="0.25">
      <c r="A117" s="10"/>
      <c r="B117" s="10"/>
      <c r="C117" s="10">
        <v>4</v>
      </c>
      <c r="D117" s="11" t="s">
        <v>33</v>
      </c>
      <c r="E117" s="11" t="s">
        <v>33</v>
      </c>
      <c r="F117" s="12">
        <v>4</v>
      </c>
    </row>
    <row r="118" spans="1:6" s="3" customFormat="1" ht="15.75" x14ac:dyDescent="0.25">
      <c r="A118" s="21"/>
      <c r="B118" s="21">
        <v>62</v>
      </c>
      <c r="C118" s="21"/>
      <c r="D118" s="22" t="s">
        <v>93</v>
      </c>
      <c r="E118" s="22" t="s">
        <v>285</v>
      </c>
      <c r="F118" s="23">
        <f>SUM(F119:F120)</f>
        <v>18</v>
      </c>
    </row>
    <row r="119" spans="1:6" x14ac:dyDescent="0.25">
      <c r="A119" s="10"/>
      <c r="B119" s="10"/>
      <c r="C119" s="10">
        <v>0</v>
      </c>
      <c r="D119" s="11" t="s">
        <v>93</v>
      </c>
      <c r="E119" s="11" t="s">
        <v>285</v>
      </c>
      <c r="F119" s="12">
        <v>4</v>
      </c>
    </row>
    <row r="120" spans="1:6" x14ac:dyDescent="0.25">
      <c r="A120" s="10"/>
      <c r="B120" s="10"/>
      <c r="C120" s="10">
        <v>1</v>
      </c>
      <c r="D120" s="11" t="s">
        <v>94</v>
      </c>
      <c r="E120" s="11" t="s">
        <v>286</v>
      </c>
      <c r="F120" s="12">
        <v>14</v>
      </c>
    </row>
    <row r="121" spans="1:6" s="3" customFormat="1" ht="15.75" x14ac:dyDescent="0.25">
      <c r="A121" s="21"/>
      <c r="B121" s="21">
        <v>63</v>
      </c>
      <c r="C121" s="21">
        <v>0</v>
      </c>
      <c r="D121" s="22" t="s">
        <v>95</v>
      </c>
      <c r="E121" s="22" t="s">
        <v>287</v>
      </c>
      <c r="F121" s="23">
        <v>0</v>
      </c>
    </row>
    <row r="122" spans="1:6" s="3" customFormat="1" ht="31.5" x14ac:dyDescent="0.25">
      <c r="A122" s="21"/>
      <c r="B122" s="21">
        <v>64</v>
      </c>
      <c r="C122" s="21"/>
      <c r="D122" s="22" t="s">
        <v>96</v>
      </c>
      <c r="E122" s="22" t="s">
        <v>288</v>
      </c>
      <c r="F122" s="23">
        <f>SUM(F123:F124)</f>
        <v>98</v>
      </c>
    </row>
    <row r="123" spans="1:6" x14ac:dyDescent="0.25">
      <c r="A123" s="10"/>
      <c r="B123" s="10"/>
      <c r="C123" s="10">
        <v>0</v>
      </c>
      <c r="D123" s="11" t="s">
        <v>96</v>
      </c>
      <c r="E123" s="11" t="s">
        <v>465</v>
      </c>
      <c r="F123" s="12">
        <v>86</v>
      </c>
    </row>
    <row r="124" spans="1:6" x14ac:dyDescent="0.25">
      <c r="A124" s="10"/>
      <c r="B124" s="10"/>
      <c r="C124" s="10">
        <v>1</v>
      </c>
      <c r="D124" s="11" t="s">
        <v>97</v>
      </c>
      <c r="E124" s="11" t="s">
        <v>97</v>
      </c>
      <c r="F124" s="12">
        <v>12</v>
      </c>
    </row>
    <row r="125" spans="1:6" s="3" customFormat="1" ht="15.75" x14ac:dyDescent="0.25">
      <c r="A125" s="21"/>
      <c r="B125" s="21">
        <v>65</v>
      </c>
      <c r="C125" s="21"/>
      <c r="D125" s="22" t="s">
        <v>197</v>
      </c>
      <c r="E125" s="22" t="s">
        <v>289</v>
      </c>
      <c r="F125" s="23">
        <f>SUM(F126:F127)</f>
        <v>103</v>
      </c>
    </row>
    <row r="126" spans="1:6" x14ac:dyDescent="0.25">
      <c r="A126" s="10"/>
      <c r="B126" s="24"/>
      <c r="C126" s="10">
        <v>0</v>
      </c>
      <c r="D126" s="11" t="s">
        <v>197</v>
      </c>
      <c r="E126" s="11" t="s">
        <v>443</v>
      </c>
      <c r="F126" s="12">
        <v>83</v>
      </c>
    </row>
    <row r="127" spans="1:6" x14ac:dyDescent="0.25">
      <c r="A127" s="10"/>
      <c r="B127" s="24"/>
      <c r="C127" s="10">
        <v>1</v>
      </c>
      <c r="D127" s="11" t="s">
        <v>198</v>
      </c>
      <c r="E127" s="11" t="s">
        <v>290</v>
      </c>
      <c r="F127" s="12">
        <v>20</v>
      </c>
    </row>
    <row r="128" spans="1:6" s="3" customFormat="1" ht="31.5" x14ac:dyDescent="0.25">
      <c r="A128" s="21"/>
      <c r="B128" s="21">
        <v>66</v>
      </c>
      <c r="C128" s="21"/>
      <c r="D128" s="22" t="s">
        <v>98</v>
      </c>
      <c r="E128" s="22" t="s">
        <v>291</v>
      </c>
      <c r="F128" s="23">
        <f>SUM(F129:F130)</f>
        <v>123</v>
      </c>
    </row>
    <row r="129" spans="1:6" ht="30" x14ac:dyDescent="0.25">
      <c r="A129" s="10"/>
      <c r="B129" s="10"/>
      <c r="C129" s="10">
        <v>0</v>
      </c>
      <c r="D129" s="11" t="s">
        <v>400</v>
      </c>
      <c r="E129" s="11" t="s">
        <v>444</v>
      </c>
      <c r="F129" s="12">
        <v>96</v>
      </c>
    </row>
    <row r="130" spans="1:6" x14ac:dyDescent="0.25">
      <c r="A130" s="10"/>
      <c r="B130" s="10"/>
      <c r="C130" s="10">
        <v>1</v>
      </c>
      <c r="D130" s="11" t="s">
        <v>99</v>
      </c>
      <c r="E130" s="11" t="s">
        <v>292</v>
      </c>
      <c r="F130" s="12">
        <v>27</v>
      </c>
    </row>
    <row r="131" spans="1:6" s="3" customFormat="1" ht="15.75" x14ac:dyDescent="0.25">
      <c r="A131" s="21"/>
      <c r="B131" s="21">
        <v>67</v>
      </c>
      <c r="C131" s="21">
        <v>0</v>
      </c>
      <c r="D131" s="22" t="s">
        <v>100</v>
      </c>
      <c r="E131" s="22" t="s">
        <v>293</v>
      </c>
      <c r="F131" s="23">
        <v>83</v>
      </c>
    </row>
    <row r="132" spans="1:6" s="3" customFormat="1" ht="15.75" x14ac:dyDescent="0.25">
      <c r="A132" s="21"/>
      <c r="B132" s="21">
        <v>68</v>
      </c>
      <c r="C132" s="21">
        <v>0</v>
      </c>
      <c r="D132" s="22" t="s">
        <v>394</v>
      </c>
      <c r="E132" s="22" t="s">
        <v>294</v>
      </c>
      <c r="F132" s="23">
        <f>SUM(F133:F135)</f>
        <v>188</v>
      </c>
    </row>
    <row r="133" spans="1:6" x14ac:dyDescent="0.25">
      <c r="A133" s="10"/>
      <c r="B133" s="10"/>
      <c r="C133" s="10">
        <v>1</v>
      </c>
      <c r="D133" s="11" t="s">
        <v>101</v>
      </c>
      <c r="E133" s="11" t="s">
        <v>295</v>
      </c>
      <c r="F133" s="12">
        <v>46</v>
      </c>
    </row>
    <row r="134" spans="1:6" x14ac:dyDescent="0.25">
      <c r="A134" s="10"/>
      <c r="B134" s="10"/>
      <c r="C134" s="10">
        <v>2</v>
      </c>
      <c r="D134" s="11" t="s">
        <v>102</v>
      </c>
      <c r="E134" s="11" t="s">
        <v>296</v>
      </c>
      <c r="F134" s="12">
        <v>69</v>
      </c>
    </row>
    <row r="135" spans="1:6" ht="45" x14ac:dyDescent="0.25">
      <c r="A135" s="10"/>
      <c r="B135" s="10"/>
      <c r="C135" s="10">
        <v>3</v>
      </c>
      <c r="D135" s="11" t="s">
        <v>103</v>
      </c>
      <c r="E135" s="11" t="s">
        <v>445</v>
      </c>
      <c r="F135" s="12">
        <v>73</v>
      </c>
    </row>
    <row r="136" spans="1:6" x14ac:dyDescent="0.25">
      <c r="A136" s="10"/>
      <c r="B136" s="10"/>
      <c r="C136" s="10"/>
      <c r="D136" s="11"/>
      <c r="E136" s="11"/>
      <c r="F136" s="12"/>
    </row>
    <row r="137" spans="1:6" s="6" customFormat="1" ht="18.75" x14ac:dyDescent="0.3">
      <c r="A137" s="17">
        <v>8</v>
      </c>
      <c r="B137" s="17"/>
      <c r="C137" s="17"/>
      <c r="D137" s="19" t="s">
        <v>104</v>
      </c>
      <c r="E137" s="19" t="s">
        <v>297</v>
      </c>
      <c r="F137" s="20">
        <f>SUM(F138,F139,F140,F145,F146,F147,F151,F152,F153)</f>
        <v>761</v>
      </c>
    </row>
    <row r="138" spans="1:6" s="3" customFormat="1" ht="15.75" x14ac:dyDescent="0.25">
      <c r="A138" s="21"/>
      <c r="B138" s="21">
        <v>71</v>
      </c>
      <c r="C138" s="21">
        <v>0</v>
      </c>
      <c r="D138" s="22" t="s">
        <v>105</v>
      </c>
      <c r="E138" s="22" t="s">
        <v>298</v>
      </c>
      <c r="F138" s="23">
        <v>63</v>
      </c>
    </row>
    <row r="139" spans="1:6" s="3" customFormat="1" ht="15.75" x14ac:dyDescent="0.25">
      <c r="A139" s="21"/>
      <c r="B139" s="21">
        <v>72</v>
      </c>
      <c r="C139" s="21">
        <v>0</v>
      </c>
      <c r="D139" s="22" t="s">
        <v>106</v>
      </c>
      <c r="E139" s="22" t="s">
        <v>299</v>
      </c>
      <c r="F139" s="23">
        <v>75</v>
      </c>
    </row>
    <row r="140" spans="1:6" s="3" customFormat="1" ht="31.5" x14ac:dyDescent="0.25">
      <c r="A140" s="21"/>
      <c r="B140" s="21">
        <v>73</v>
      </c>
      <c r="C140" s="21">
        <v>0</v>
      </c>
      <c r="D140" s="22" t="s">
        <v>107</v>
      </c>
      <c r="E140" s="22" t="s">
        <v>300</v>
      </c>
      <c r="F140" s="23">
        <f>SUM(F141:F144)</f>
        <v>64</v>
      </c>
    </row>
    <row r="141" spans="1:6" x14ac:dyDescent="0.25">
      <c r="A141" s="10"/>
      <c r="B141" s="10"/>
      <c r="C141" s="10">
        <v>1</v>
      </c>
      <c r="D141" s="11" t="s">
        <v>108</v>
      </c>
      <c r="E141" s="11" t="s">
        <v>301</v>
      </c>
      <c r="F141" s="12">
        <v>20</v>
      </c>
    </row>
    <row r="142" spans="1:6" x14ac:dyDescent="0.25">
      <c r="A142" s="10"/>
      <c r="B142" s="10"/>
      <c r="C142" s="10">
        <v>2</v>
      </c>
      <c r="D142" s="11" t="s">
        <v>109</v>
      </c>
      <c r="E142" s="11" t="s">
        <v>302</v>
      </c>
      <c r="F142" s="12">
        <v>10</v>
      </c>
    </row>
    <row r="143" spans="1:6" x14ac:dyDescent="0.25">
      <c r="A143" s="10"/>
      <c r="B143" s="10"/>
      <c r="C143" s="10">
        <v>3</v>
      </c>
      <c r="D143" s="11" t="s">
        <v>110</v>
      </c>
      <c r="E143" s="11" t="s">
        <v>303</v>
      </c>
      <c r="F143" s="12">
        <v>19</v>
      </c>
    </row>
    <row r="144" spans="1:6" x14ac:dyDescent="0.25">
      <c r="A144" s="10"/>
      <c r="B144" s="10"/>
      <c r="C144" s="10">
        <v>4</v>
      </c>
      <c r="D144" s="11" t="s">
        <v>111</v>
      </c>
      <c r="E144" s="11" t="s">
        <v>304</v>
      </c>
      <c r="F144" s="12">
        <v>15</v>
      </c>
    </row>
    <row r="145" spans="1:6" s="3" customFormat="1" ht="31.5" x14ac:dyDescent="0.25">
      <c r="A145" s="21"/>
      <c r="B145" s="21">
        <v>74</v>
      </c>
      <c r="C145" s="21">
        <v>0</v>
      </c>
      <c r="D145" s="22" t="s">
        <v>411</v>
      </c>
      <c r="E145" s="22" t="s">
        <v>305</v>
      </c>
      <c r="F145" s="23">
        <v>85</v>
      </c>
    </row>
    <row r="146" spans="1:6" s="3" customFormat="1" ht="15.75" x14ac:dyDescent="0.25">
      <c r="A146" s="21"/>
      <c r="B146" s="21">
        <v>75</v>
      </c>
      <c r="C146" s="21">
        <v>0</v>
      </c>
      <c r="D146" s="22" t="s">
        <v>113</v>
      </c>
      <c r="E146" s="22" t="s">
        <v>306</v>
      </c>
      <c r="F146" s="23">
        <v>151</v>
      </c>
    </row>
    <row r="147" spans="1:6" s="3" customFormat="1" ht="31.5" x14ac:dyDescent="0.25">
      <c r="A147" s="21"/>
      <c r="B147" s="21">
        <v>76</v>
      </c>
      <c r="C147" s="21">
        <v>0</v>
      </c>
      <c r="D147" s="22" t="s">
        <v>114</v>
      </c>
      <c r="E147" s="22" t="s">
        <v>307</v>
      </c>
      <c r="F147" s="23">
        <f>SUM(F148:F150)</f>
        <v>269</v>
      </c>
    </row>
    <row r="148" spans="1:6" x14ac:dyDescent="0.25">
      <c r="A148" s="10"/>
      <c r="B148" s="10"/>
      <c r="C148" s="10">
        <v>1</v>
      </c>
      <c r="D148" s="11" t="s">
        <v>115</v>
      </c>
      <c r="E148" s="11" t="s">
        <v>308</v>
      </c>
      <c r="F148" s="12">
        <v>140</v>
      </c>
    </row>
    <row r="149" spans="1:6" x14ac:dyDescent="0.25">
      <c r="A149" s="10"/>
      <c r="B149" s="10"/>
      <c r="C149" s="10">
        <v>2</v>
      </c>
      <c r="D149" s="11" t="s">
        <v>116</v>
      </c>
      <c r="E149" s="11" t="s">
        <v>309</v>
      </c>
      <c r="F149" s="12">
        <v>91</v>
      </c>
    </row>
    <row r="150" spans="1:6" x14ac:dyDescent="0.25">
      <c r="A150" s="10"/>
      <c r="B150" s="10"/>
      <c r="C150" s="10">
        <v>3</v>
      </c>
      <c r="D150" s="11" t="s">
        <v>117</v>
      </c>
      <c r="E150" s="11" t="s">
        <v>310</v>
      </c>
      <c r="F150" s="12">
        <v>38</v>
      </c>
    </row>
    <row r="151" spans="1:6" s="3" customFormat="1" ht="15.75" x14ac:dyDescent="0.25">
      <c r="A151" s="21"/>
      <c r="B151" s="21">
        <v>77</v>
      </c>
      <c r="C151" s="21">
        <v>0</v>
      </c>
      <c r="D151" s="22" t="s">
        <v>118</v>
      </c>
      <c r="E151" s="22" t="s">
        <v>311</v>
      </c>
      <c r="F151" s="23">
        <v>14</v>
      </c>
    </row>
    <row r="152" spans="1:6" s="3" customFormat="1" ht="31.5" x14ac:dyDescent="0.25">
      <c r="A152" s="21"/>
      <c r="B152" s="21">
        <v>78</v>
      </c>
      <c r="C152" s="21">
        <v>0</v>
      </c>
      <c r="D152" s="22" t="s">
        <v>119</v>
      </c>
      <c r="E152" s="22" t="s">
        <v>312</v>
      </c>
      <c r="F152" s="23">
        <v>35</v>
      </c>
    </row>
    <row r="153" spans="1:6" s="3" customFormat="1" ht="31.5" x14ac:dyDescent="0.25">
      <c r="A153" s="21"/>
      <c r="B153" s="21">
        <v>79</v>
      </c>
      <c r="C153" s="21">
        <v>0</v>
      </c>
      <c r="D153" s="22" t="s">
        <v>120</v>
      </c>
      <c r="E153" s="22" t="s">
        <v>401</v>
      </c>
      <c r="F153" s="23">
        <v>5</v>
      </c>
    </row>
    <row r="154" spans="1:6" s="3" customFormat="1" ht="15.75" x14ac:dyDescent="0.25">
      <c r="A154" s="21"/>
      <c r="B154" s="21"/>
      <c r="C154" s="21"/>
      <c r="D154" s="22"/>
      <c r="E154" s="22"/>
      <c r="F154" s="23"/>
    </row>
    <row r="155" spans="1:6" s="6" customFormat="1" ht="18.75" x14ac:dyDescent="0.3">
      <c r="A155" s="17">
        <v>9</v>
      </c>
      <c r="B155" s="18"/>
      <c r="C155" s="18"/>
      <c r="D155" s="19" t="s">
        <v>121</v>
      </c>
      <c r="E155" s="19" t="s">
        <v>313</v>
      </c>
      <c r="F155" s="20">
        <f>SUM(F156,F159,F162,F166,F167,F168,F172,F175)</f>
        <v>744</v>
      </c>
    </row>
    <row r="156" spans="1:6" s="3" customFormat="1" ht="15.75" x14ac:dyDescent="0.25">
      <c r="A156" s="21"/>
      <c r="B156" s="21">
        <v>81</v>
      </c>
      <c r="C156" s="21"/>
      <c r="D156" s="22" t="s">
        <v>122</v>
      </c>
      <c r="E156" s="22" t="s">
        <v>314</v>
      </c>
      <c r="F156" s="23">
        <f>SUM(F157:F158)</f>
        <v>58</v>
      </c>
    </row>
    <row r="157" spans="1:6" x14ac:dyDescent="0.25">
      <c r="A157" s="10"/>
      <c r="B157" s="10"/>
      <c r="C157" s="10">
        <v>0</v>
      </c>
      <c r="D157" s="11" t="s">
        <v>122</v>
      </c>
      <c r="E157" s="11" t="s">
        <v>314</v>
      </c>
      <c r="F157" s="12">
        <v>42</v>
      </c>
    </row>
    <row r="158" spans="1:6" x14ac:dyDescent="0.25">
      <c r="A158" s="10"/>
      <c r="B158" s="10"/>
      <c r="C158" s="10">
        <v>1</v>
      </c>
      <c r="D158" s="11" t="s">
        <v>123</v>
      </c>
      <c r="E158" s="11" t="s">
        <v>315</v>
      </c>
      <c r="F158" s="12">
        <v>16</v>
      </c>
    </row>
    <row r="159" spans="1:6" s="3" customFormat="1" ht="15.75" x14ac:dyDescent="0.25">
      <c r="A159" s="21"/>
      <c r="B159" s="21">
        <v>82</v>
      </c>
      <c r="C159" s="21">
        <v>0</v>
      </c>
      <c r="D159" s="22" t="s">
        <v>125</v>
      </c>
      <c r="E159" s="22" t="s">
        <v>316</v>
      </c>
      <c r="F159" s="23">
        <f>SUM(F160:F161)</f>
        <v>95</v>
      </c>
    </row>
    <row r="160" spans="1:6" x14ac:dyDescent="0.25">
      <c r="A160" s="10"/>
      <c r="B160" s="10"/>
      <c r="C160" s="10">
        <v>1</v>
      </c>
      <c r="D160" s="11" t="s">
        <v>317</v>
      </c>
      <c r="E160" s="11" t="s">
        <v>318</v>
      </c>
      <c r="F160" s="12">
        <v>22</v>
      </c>
    </row>
    <row r="161" spans="1:6" x14ac:dyDescent="0.25">
      <c r="A161" s="10"/>
      <c r="B161" s="10"/>
      <c r="C161" s="10">
        <v>2</v>
      </c>
      <c r="D161" s="11" t="s">
        <v>124</v>
      </c>
      <c r="E161" s="11" t="s">
        <v>124</v>
      </c>
      <c r="F161" s="12">
        <v>73</v>
      </c>
    </row>
    <row r="162" spans="1:6" s="3" customFormat="1" ht="15.75" x14ac:dyDescent="0.25">
      <c r="A162" s="21"/>
      <c r="B162" s="21">
        <v>83</v>
      </c>
      <c r="C162" s="21"/>
      <c r="D162" s="22" t="s">
        <v>126</v>
      </c>
      <c r="E162" s="22" t="s">
        <v>319</v>
      </c>
      <c r="F162" s="23">
        <f>SUM(F163:F165)</f>
        <v>359</v>
      </c>
    </row>
    <row r="163" spans="1:6" x14ac:dyDescent="0.25">
      <c r="A163" s="10"/>
      <c r="B163" s="10"/>
      <c r="C163" s="10">
        <v>0</v>
      </c>
      <c r="D163" s="11" t="s">
        <v>126</v>
      </c>
      <c r="E163" s="11" t="s">
        <v>319</v>
      </c>
      <c r="F163" s="12">
        <v>345</v>
      </c>
    </row>
    <row r="164" spans="1:6" ht="30" x14ac:dyDescent="0.25">
      <c r="A164" s="10"/>
      <c r="B164" s="10"/>
      <c r="C164" s="10">
        <v>1</v>
      </c>
      <c r="D164" s="11" t="s">
        <v>127</v>
      </c>
      <c r="E164" s="11" t="s">
        <v>320</v>
      </c>
      <c r="F164" s="12">
        <v>7</v>
      </c>
    </row>
    <row r="165" spans="1:6" x14ac:dyDescent="0.25">
      <c r="A165" s="10"/>
      <c r="B165" s="10"/>
      <c r="C165" s="10">
        <v>2</v>
      </c>
      <c r="D165" s="11" t="s">
        <v>201</v>
      </c>
      <c r="E165" s="11" t="s">
        <v>321</v>
      </c>
      <c r="F165" s="12">
        <v>7</v>
      </c>
    </row>
    <row r="166" spans="1:6" s="3" customFormat="1" ht="15.75" x14ac:dyDescent="0.25">
      <c r="A166" s="21"/>
      <c r="B166" s="21">
        <v>84</v>
      </c>
      <c r="C166" s="21">
        <v>0</v>
      </c>
      <c r="D166" s="22" t="s">
        <v>128</v>
      </c>
      <c r="E166" s="22" t="s">
        <v>128</v>
      </c>
      <c r="F166" s="23">
        <v>71</v>
      </c>
    </row>
    <row r="167" spans="1:6" s="3" customFormat="1" ht="15.75" x14ac:dyDescent="0.25">
      <c r="A167" s="21"/>
      <c r="B167" s="21">
        <v>85</v>
      </c>
      <c r="C167" s="21">
        <v>0</v>
      </c>
      <c r="D167" s="22" t="s">
        <v>129</v>
      </c>
      <c r="E167" s="22" t="s">
        <v>322</v>
      </c>
      <c r="F167" s="23">
        <v>18</v>
      </c>
    </row>
    <row r="168" spans="1:6" s="3" customFormat="1" ht="15.75" x14ac:dyDescent="0.25">
      <c r="A168" s="21"/>
      <c r="B168" s="21">
        <v>86</v>
      </c>
      <c r="C168" s="21"/>
      <c r="D168" s="22" t="s">
        <v>131</v>
      </c>
      <c r="E168" s="22" t="s">
        <v>131</v>
      </c>
      <c r="F168" s="23">
        <f>SUM(F169:F171)</f>
        <v>90</v>
      </c>
    </row>
    <row r="169" spans="1:6" x14ac:dyDescent="0.25">
      <c r="A169" s="10"/>
      <c r="B169" s="10"/>
      <c r="C169" s="10">
        <v>0</v>
      </c>
      <c r="D169" s="11" t="s">
        <v>131</v>
      </c>
      <c r="E169" s="11" t="s">
        <v>131</v>
      </c>
      <c r="F169" s="12">
        <v>47</v>
      </c>
    </row>
    <row r="170" spans="1:6" x14ac:dyDescent="0.25">
      <c r="A170" s="10"/>
      <c r="B170" s="10"/>
      <c r="C170" s="10">
        <v>1</v>
      </c>
      <c r="D170" s="11" t="s">
        <v>102</v>
      </c>
      <c r="E170" s="11" t="s">
        <v>296</v>
      </c>
      <c r="F170" s="12">
        <v>32</v>
      </c>
    </row>
    <row r="171" spans="1:6" x14ac:dyDescent="0.25">
      <c r="A171" s="10"/>
      <c r="B171" s="10"/>
      <c r="C171" s="10">
        <v>2</v>
      </c>
      <c r="D171" s="11" t="s">
        <v>132</v>
      </c>
      <c r="E171" s="11" t="s">
        <v>323</v>
      </c>
      <c r="F171" s="12">
        <v>11</v>
      </c>
    </row>
    <row r="172" spans="1:6" s="3" customFormat="1" ht="15.75" x14ac:dyDescent="0.25">
      <c r="A172" s="21"/>
      <c r="B172" s="21">
        <v>87</v>
      </c>
      <c r="C172" s="21"/>
      <c r="D172" s="22" t="s">
        <v>133</v>
      </c>
      <c r="E172" s="22" t="s">
        <v>133</v>
      </c>
      <c r="F172" s="23">
        <f>SUM(F173:F174)</f>
        <v>44</v>
      </c>
    </row>
    <row r="173" spans="1:6" s="8" customFormat="1" x14ac:dyDescent="0.25">
      <c r="A173" s="24"/>
      <c r="B173" s="24"/>
      <c r="C173" s="10">
        <v>0</v>
      </c>
      <c r="D173" s="11" t="s">
        <v>133</v>
      </c>
      <c r="E173" s="11" t="s">
        <v>133</v>
      </c>
      <c r="F173" s="12">
        <v>22</v>
      </c>
    </row>
    <row r="174" spans="1:6" s="8" customFormat="1" x14ac:dyDescent="0.25">
      <c r="A174" s="24"/>
      <c r="B174" s="24"/>
      <c r="C174" s="10">
        <v>1</v>
      </c>
      <c r="D174" s="11" t="s">
        <v>402</v>
      </c>
      <c r="E174" s="11" t="s">
        <v>403</v>
      </c>
      <c r="F174" s="12">
        <v>22</v>
      </c>
    </row>
    <row r="175" spans="1:6" s="3" customFormat="1" ht="31.5" x14ac:dyDescent="0.25">
      <c r="A175" s="21"/>
      <c r="B175" s="21">
        <v>88</v>
      </c>
      <c r="C175" s="21">
        <v>0</v>
      </c>
      <c r="D175" s="22" t="s">
        <v>134</v>
      </c>
      <c r="E175" s="22" t="s">
        <v>324</v>
      </c>
      <c r="F175" s="23">
        <v>9</v>
      </c>
    </row>
    <row r="176" spans="1:6" s="3" customFormat="1" ht="15.75" x14ac:dyDescent="0.25">
      <c r="A176" s="21"/>
      <c r="B176" s="21"/>
      <c r="C176" s="21"/>
      <c r="D176" s="22"/>
      <c r="E176" s="22"/>
      <c r="F176" s="23"/>
    </row>
    <row r="177" spans="1:6" s="6" customFormat="1" ht="18.75" x14ac:dyDescent="0.3">
      <c r="A177" s="17">
        <v>10</v>
      </c>
      <c r="B177" s="18"/>
      <c r="C177" s="18"/>
      <c r="D177" s="19" t="s">
        <v>135</v>
      </c>
      <c r="E177" s="19" t="s">
        <v>325</v>
      </c>
      <c r="F177" s="20">
        <f>SUM(F178,F179,F180,F183,F189)</f>
        <v>564</v>
      </c>
    </row>
    <row r="178" spans="1:6" s="3" customFormat="1" ht="15.75" x14ac:dyDescent="0.25">
      <c r="A178" s="21"/>
      <c r="B178" s="21">
        <v>91</v>
      </c>
      <c r="C178" s="21">
        <v>0</v>
      </c>
      <c r="D178" s="22" t="s">
        <v>136</v>
      </c>
      <c r="E178" s="22" t="s">
        <v>326</v>
      </c>
      <c r="F178" s="23">
        <v>60</v>
      </c>
    </row>
    <row r="179" spans="1:6" s="3" customFormat="1" ht="15.75" x14ac:dyDescent="0.25">
      <c r="A179" s="21"/>
      <c r="B179" s="21">
        <v>92</v>
      </c>
      <c r="C179" s="21">
        <v>0</v>
      </c>
      <c r="D179" s="22" t="s">
        <v>137</v>
      </c>
      <c r="E179" s="22" t="s">
        <v>327</v>
      </c>
      <c r="F179" s="23">
        <v>70</v>
      </c>
    </row>
    <row r="180" spans="1:6" s="3" customFormat="1" ht="15.75" x14ac:dyDescent="0.25">
      <c r="A180" s="21"/>
      <c r="B180" s="21">
        <v>93</v>
      </c>
      <c r="C180" s="21"/>
      <c r="D180" s="22" t="s">
        <v>138</v>
      </c>
      <c r="E180" s="22" t="s">
        <v>328</v>
      </c>
      <c r="F180" s="23">
        <f>SUM(F181:F182)</f>
        <v>127</v>
      </c>
    </row>
    <row r="181" spans="1:6" x14ac:dyDescent="0.25">
      <c r="A181" s="10"/>
      <c r="B181" s="10"/>
      <c r="C181" s="10">
        <v>0</v>
      </c>
      <c r="D181" s="11" t="s">
        <v>138</v>
      </c>
      <c r="E181" s="11" t="s">
        <v>328</v>
      </c>
      <c r="F181" s="12">
        <v>117</v>
      </c>
    </row>
    <row r="182" spans="1:6" x14ac:dyDescent="0.25">
      <c r="A182" s="10"/>
      <c r="B182" s="10"/>
      <c r="C182" s="10">
        <v>1</v>
      </c>
      <c r="D182" s="11" t="s">
        <v>395</v>
      </c>
      <c r="E182" s="11" t="s">
        <v>330</v>
      </c>
      <c r="F182" s="12">
        <v>10</v>
      </c>
    </row>
    <row r="183" spans="1:6" s="3" customFormat="1" ht="15.75" x14ac:dyDescent="0.25">
      <c r="A183" s="21"/>
      <c r="B183" s="21">
        <v>94</v>
      </c>
      <c r="C183" s="21"/>
      <c r="D183" s="22" t="s">
        <v>139</v>
      </c>
      <c r="E183" s="22" t="s">
        <v>331</v>
      </c>
      <c r="F183" s="23">
        <f>SUM(F184:F188)</f>
        <v>262</v>
      </c>
    </row>
    <row r="184" spans="1:6" x14ac:dyDescent="0.25">
      <c r="A184" s="10"/>
      <c r="B184" s="10"/>
      <c r="C184" s="10">
        <v>0</v>
      </c>
      <c r="D184" s="11" t="s">
        <v>139</v>
      </c>
      <c r="E184" s="11" t="s">
        <v>332</v>
      </c>
      <c r="F184" s="12">
        <v>126</v>
      </c>
    </row>
    <row r="185" spans="1:6" x14ac:dyDescent="0.25">
      <c r="A185" s="10"/>
      <c r="B185" s="10"/>
      <c r="C185" s="10">
        <v>1</v>
      </c>
      <c r="D185" s="11" t="s">
        <v>140</v>
      </c>
      <c r="E185" s="11" t="s">
        <v>333</v>
      </c>
      <c r="F185" s="12">
        <v>61</v>
      </c>
    </row>
    <row r="186" spans="1:6" x14ac:dyDescent="0.25">
      <c r="A186" s="10"/>
      <c r="B186" s="10"/>
      <c r="C186" s="10">
        <v>2</v>
      </c>
      <c r="D186" s="11" t="s">
        <v>141</v>
      </c>
      <c r="E186" s="11" t="s">
        <v>334</v>
      </c>
      <c r="F186" s="12">
        <v>34</v>
      </c>
    </row>
    <row r="187" spans="1:6" x14ac:dyDescent="0.25">
      <c r="A187" s="10"/>
      <c r="B187" s="10"/>
      <c r="C187" s="10">
        <v>3</v>
      </c>
      <c r="D187" s="11" t="s">
        <v>142</v>
      </c>
      <c r="E187" s="11" t="s">
        <v>335</v>
      </c>
      <c r="F187" s="12">
        <v>25</v>
      </c>
    </row>
    <row r="188" spans="1:6" x14ac:dyDescent="0.25">
      <c r="A188" s="10"/>
      <c r="B188" s="10"/>
      <c r="C188" s="10">
        <v>4</v>
      </c>
      <c r="D188" s="11" t="s">
        <v>143</v>
      </c>
      <c r="E188" s="11" t="s">
        <v>336</v>
      </c>
      <c r="F188" s="12">
        <v>16</v>
      </c>
    </row>
    <row r="189" spans="1:6" s="3" customFormat="1" ht="31.5" x14ac:dyDescent="0.25">
      <c r="A189" s="21"/>
      <c r="B189" s="21">
        <v>95</v>
      </c>
      <c r="C189" s="21">
        <v>0</v>
      </c>
      <c r="D189" s="22" t="s">
        <v>144</v>
      </c>
      <c r="E189" s="22" t="s">
        <v>338</v>
      </c>
      <c r="F189" s="23">
        <v>45</v>
      </c>
    </row>
    <row r="190" spans="1:6" s="3" customFormat="1" ht="15.75" x14ac:dyDescent="0.25">
      <c r="A190" s="21"/>
      <c r="B190" s="21"/>
      <c r="C190" s="21"/>
      <c r="D190" s="22"/>
      <c r="E190" s="22"/>
      <c r="F190" s="23"/>
    </row>
    <row r="191" spans="1:6" s="6" customFormat="1" ht="18.75" x14ac:dyDescent="0.3">
      <c r="A191" s="17">
        <v>11</v>
      </c>
      <c r="B191" s="18"/>
      <c r="C191" s="18"/>
      <c r="D191" s="19" t="s">
        <v>145</v>
      </c>
      <c r="E191" s="19" t="s">
        <v>339</v>
      </c>
      <c r="F191" s="20">
        <f>SUM(F192,F193,F197,F198,F201,F204,F205)</f>
        <v>406</v>
      </c>
    </row>
    <row r="192" spans="1:6" s="3" customFormat="1" ht="15.75" x14ac:dyDescent="0.25">
      <c r="A192" s="21"/>
      <c r="B192" s="21">
        <v>101</v>
      </c>
      <c r="C192" s="21">
        <v>0</v>
      </c>
      <c r="D192" s="22" t="s">
        <v>146</v>
      </c>
      <c r="E192" s="22" t="s">
        <v>283</v>
      </c>
      <c r="F192" s="23">
        <v>10</v>
      </c>
    </row>
    <row r="193" spans="1:6" s="3" customFormat="1" ht="15.75" x14ac:dyDescent="0.25">
      <c r="A193" s="21"/>
      <c r="B193" s="21">
        <v>102</v>
      </c>
      <c r="C193" s="21"/>
      <c r="D193" s="22" t="s">
        <v>147</v>
      </c>
      <c r="E193" s="22" t="s">
        <v>340</v>
      </c>
      <c r="F193" s="23">
        <f>SUM(F194:F196)</f>
        <v>22</v>
      </c>
    </row>
    <row r="194" spans="1:6" x14ac:dyDescent="0.25">
      <c r="A194" s="10"/>
      <c r="B194" s="10"/>
      <c r="C194" s="10">
        <v>0</v>
      </c>
      <c r="D194" s="11" t="s">
        <v>147</v>
      </c>
      <c r="E194" s="11" t="s">
        <v>340</v>
      </c>
      <c r="F194" s="12">
        <v>2</v>
      </c>
    </row>
    <row r="195" spans="1:6" x14ac:dyDescent="0.25">
      <c r="A195" s="10"/>
      <c r="B195" s="10"/>
      <c r="C195" s="10">
        <v>1</v>
      </c>
      <c r="D195" s="11" t="s">
        <v>148</v>
      </c>
      <c r="E195" s="11" t="s">
        <v>466</v>
      </c>
      <c r="F195" s="12">
        <v>12</v>
      </c>
    </row>
    <row r="196" spans="1:6" x14ac:dyDescent="0.25">
      <c r="A196" s="10"/>
      <c r="B196" s="10"/>
      <c r="C196" s="10">
        <v>2</v>
      </c>
      <c r="D196" s="11" t="s">
        <v>149</v>
      </c>
      <c r="E196" s="11" t="s">
        <v>341</v>
      </c>
      <c r="F196" s="12">
        <v>8</v>
      </c>
    </row>
    <row r="197" spans="1:6" s="3" customFormat="1" ht="15.75" x14ac:dyDescent="0.25">
      <c r="A197" s="21"/>
      <c r="B197" s="21">
        <v>103</v>
      </c>
      <c r="C197" s="21">
        <v>0</v>
      </c>
      <c r="D197" s="22" t="s">
        <v>150</v>
      </c>
      <c r="E197" s="22" t="s">
        <v>342</v>
      </c>
      <c r="F197" s="23">
        <v>83</v>
      </c>
    </row>
    <row r="198" spans="1:6" s="3" customFormat="1" ht="15.75" x14ac:dyDescent="0.25">
      <c r="A198" s="21"/>
      <c r="B198" s="21">
        <v>104</v>
      </c>
      <c r="C198" s="21"/>
      <c r="D198" s="22" t="s">
        <v>151</v>
      </c>
      <c r="E198" s="22" t="s">
        <v>343</v>
      </c>
      <c r="F198" s="23">
        <f>SUM(F199:F200)</f>
        <v>228</v>
      </c>
    </row>
    <row r="199" spans="1:6" x14ac:dyDescent="0.25">
      <c r="A199" s="10"/>
      <c r="B199" s="10"/>
      <c r="C199" s="10">
        <v>0</v>
      </c>
      <c r="D199" s="11" t="s">
        <v>467</v>
      </c>
      <c r="E199" s="11" t="s">
        <v>343</v>
      </c>
      <c r="F199" s="12">
        <v>152</v>
      </c>
    </row>
    <row r="200" spans="1:6" x14ac:dyDescent="0.25">
      <c r="A200" s="10"/>
      <c r="B200" s="10"/>
      <c r="C200" s="10">
        <v>1</v>
      </c>
      <c r="D200" s="11" t="s">
        <v>152</v>
      </c>
      <c r="E200" s="11" t="s">
        <v>345</v>
      </c>
      <c r="F200" s="12">
        <v>76</v>
      </c>
    </row>
    <row r="201" spans="1:6" s="3" customFormat="1" ht="31.5" x14ac:dyDescent="0.25">
      <c r="A201" s="21"/>
      <c r="B201" s="21">
        <v>105</v>
      </c>
      <c r="C201" s="21"/>
      <c r="D201" s="22" t="s">
        <v>153</v>
      </c>
      <c r="E201" s="22" t="s">
        <v>346</v>
      </c>
      <c r="F201" s="23">
        <f>SUM(F202:F203)</f>
        <v>30</v>
      </c>
    </row>
    <row r="202" spans="1:6" ht="30" x14ac:dyDescent="0.25">
      <c r="A202" s="10"/>
      <c r="B202" s="10"/>
      <c r="C202" s="10">
        <v>0</v>
      </c>
      <c r="D202" s="11" t="s">
        <v>153</v>
      </c>
      <c r="E202" s="11" t="s">
        <v>346</v>
      </c>
      <c r="F202" s="12">
        <v>21</v>
      </c>
    </row>
    <row r="203" spans="1:6" x14ac:dyDescent="0.25">
      <c r="A203" s="10"/>
      <c r="B203" s="10"/>
      <c r="C203" s="10">
        <v>1</v>
      </c>
      <c r="D203" s="11" t="s">
        <v>154</v>
      </c>
      <c r="E203" s="11" t="s">
        <v>347</v>
      </c>
      <c r="F203" s="12">
        <v>9</v>
      </c>
    </row>
    <row r="204" spans="1:6" s="3" customFormat="1" ht="15.75" x14ac:dyDescent="0.25">
      <c r="A204" s="21"/>
      <c r="B204" s="21">
        <v>106</v>
      </c>
      <c r="C204" s="21">
        <v>0</v>
      </c>
      <c r="D204" s="22" t="s">
        <v>92</v>
      </c>
      <c r="E204" s="22" t="s">
        <v>348</v>
      </c>
      <c r="F204" s="23">
        <v>14</v>
      </c>
    </row>
    <row r="205" spans="1:6" s="3" customFormat="1" ht="15.75" x14ac:dyDescent="0.25">
      <c r="A205" s="21"/>
      <c r="B205" s="21">
        <v>107</v>
      </c>
      <c r="C205" s="21">
        <v>0</v>
      </c>
      <c r="D205" s="22" t="s">
        <v>155</v>
      </c>
      <c r="E205" s="22" t="s">
        <v>308</v>
      </c>
      <c r="F205" s="23">
        <v>19</v>
      </c>
    </row>
    <row r="206" spans="1:6" s="3" customFormat="1" ht="15.75" x14ac:dyDescent="0.25">
      <c r="A206" s="21"/>
      <c r="B206" s="21"/>
      <c r="C206" s="21"/>
      <c r="D206" s="22"/>
      <c r="E206" s="22"/>
      <c r="F206" s="23"/>
    </row>
    <row r="207" spans="1:6" s="6" customFormat="1" ht="37.5" x14ac:dyDescent="0.3">
      <c r="A207" s="17">
        <v>12</v>
      </c>
      <c r="B207" s="18"/>
      <c r="C207" s="18"/>
      <c r="D207" s="19" t="s">
        <v>156</v>
      </c>
      <c r="E207" s="19" t="s">
        <v>349</v>
      </c>
      <c r="F207" s="20">
        <f>SUM(F208:F210)</f>
        <v>98</v>
      </c>
    </row>
    <row r="208" spans="1:6" s="3" customFormat="1" ht="15.75" x14ac:dyDescent="0.25">
      <c r="A208" s="21"/>
      <c r="B208" s="21">
        <v>111</v>
      </c>
      <c r="C208" s="21">
        <v>0</v>
      </c>
      <c r="D208" s="22" t="s">
        <v>157</v>
      </c>
      <c r="E208" s="22" t="s">
        <v>350</v>
      </c>
      <c r="F208" s="23">
        <v>22</v>
      </c>
    </row>
    <row r="209" spans="1:7" s="3" customFormat="1" ht="15.75" x14ac:dyDescent="0.25">
      <c r="A209" s="21"/>
      <c r="B209" s="21">
        <v>112</v>
      </c>
      <c r="C209" s="21">
        <v>0</v>
      </c>
      <c r="D209" s="22" t="s">
        <v>158</v>
      </c>
      <c r="E209" s="22" t="s">
        <v>351</v>
      </c>
      <c r="F209" s="23">
        <v>40</v>
      </c>
    </row>
    <row r="210" spans="1:7" s="3" customFormat="1" ht="15.75" x14ac:dyDescent="0.25">
      <c r="A210" s="21"/>
      <c r="B210" s="21">
        <v>113</v>
      </c>
      <c r="C210" s="21">
        <v>0</v>
      </c>
      <c r="D210" s="22" t="s">
        <v>159</v>
      </c>
      <c r="E210" s="22" t="s">
        <v>352</v>
      </c>
      <c r="F210" s="23">
        <v>36</v>
      </c>
    </row>
    <row r="211" spans="1:7" s="3" customFormat="1" ht="15.75" x14ac:dyDescent="0.25">
      <c r="A211" s="21"/>
      <c r="B211" s="21"/>
      <c r="C211" s="21"/>
      <c r="D211" s="22"/>
      <c r="E211" s="22"/>
      <c r="F211" s="23"/>
    </row>
    <row r="212" spans="1:7" s="6" customFormat="1" ht="18.75" x14ac:dyDescent="0.3">
      <c r="A212" s="17">
        <v>13</v>
      </c>
      <c r="B212" s="18"/>
      <c r="C212" s="18"/>
      <c r="D212" s="19" t="s">
        <v>160</v>
      </c>
      <c r="E212" s="19" t="s">
        <v>353</v>
      </c>
      <c r="F212" s="20">
        <f>SUM(F213:F218)</f>
        <v>422</v>
      </c>
    </row>
    <row r="213" spans="1:7" s="3" customFormat="1" ht="31.5" x14ac:dyDescent="0.25">
      <c r="A213" s="21"/>
      <c r="B213" s="21">
        <v>121</v>
      </c>
      <c r="C213" s="21">
        <v>0</v>
      </c>
      <c r="D213" s="22" t="s">
        <v>161</v>
      </c>
      <c r="E213" s="22" t="s">
        <v>354</v>
      </c>
      <c r="F213" s="23">
        <v>10</v>
      </c>
    </row>
    <row r="214" spans="1:7" s="3" customFormat="1" ht="15.75" x14ac:dyDescent="0.25">
      <c r="A214" s="21"/>
      <c r="B214" s="21">
        <v>122</v>
      </c>
      <c r="C214" s="21">
        <v>0</v>
      </c>
      <c r="D214" s="22" t="s">
        <v>162</v>
      </c>
      <c r="E214" s="22" t="s">
        <v>404</v>
      </c>
      <c r="F214" s="23">
        <v>118</v>
      </c>
    </row>
    <row r="215" spans="1:7" s="3" customFormat="1" ht="31.5" x14ac:dyDescent="0.25">
      <c r="A215" s="21"/>
      <c r="B215" s="21">
        <v>123</v>
      </c>
      <c r="C215" s="21">
        <v>0</v>
      </c>
      <c r="D215" s="22" t="s">
        <v>163</v>
      </c>
      <c r="E215" s="28" t="s">
        <v>355</v>
      </c>
      <c r="F215" s="23">
        <v>80</v>
      </c>
    </row>
    <row r="216" spans="1:7" s="3" customFormat="1" ht="15.75" x14ac:dyDescent="0.25">
      <c r="A216" s="21"/>
      <c r="B216" s="21">
        <v>124</v>
      </c>
      <c r="C216" s="21">
        <v>0</v>
      </c>
      <c r="D216" s="22" t="s">
        <v>164</v>
      </c>
      <c r="E216" s="22" t="s">
        <v>356</v>
      </c>
      <c r="F216" s="23">
        <v>110</v>
      </c>
    </row>
    <row r="217" spans="1:7" s="3" customFormat="1" ht="31.5" x14ac:dyDescent="0.25">
      <c r="A217" s="21"/>
      <c r="B217" s="21">
        <v>125</v>
      </c>
      <c r="C217" s="21">
        <v>0</v>
      </c>
      <c r="D217" s="22" t="s">
        <v>165</v>
      </c>
      <c r="E217" s="22" t="s">
        <v>357</v>
      </c>
      <c r="F217" s="23">
        <v>49</v>
      </c>
    </row>
    <row r="218" spans="1:7" s="3" customFormat="1" ht="15.75" x14ac:dyDescent="0.25">
      <c r="A218" s="21"/>
      <c r="B218" s="21">
        <v>126</v>
      </c>
      <c r="C218" s="21">
        <v>0</v>
      </c>
      <c r="D218" s="22" t="s">
        <v>166</v>
      </c>
      <c r="E218" s="22" t="s">
        <v>166</v>
      </c>
      <c r="F218" s="23">
        <f>SUM(F219:F222)</f>
        <v>55</v>
      </c>
    </row>
    <row r="219" spans="1:7" x14ac:dyDescent="0.25">
      <c r="A219" s="10"/>
      <c r="B219" s="10"/>
      <c r="C219" s="10">
        <v>1</v>
      </c>
      <c r="D219" s="11" t="s">
        <v>167</v>
      </c>
      <c r="E219" s="11" t="s">
        <v>167</v>
      </c>
      <c r="F219" s="12">
        <v>6</v>
      </c>
    </row>
    <row r="220" spans="1:7" x14ac:dyDescent="0.25">
      <c r="A220" s="10"/>
      <c r="B220" s="10"/>
      <c r="C220" s="10">
        <v>2</v>
      </c>
      <c r="D220" s="11" t="s">
        <v>168</v>
      </c>
      <c r="E220" s="11" t="s">
        <v>358</v>
      </c>
      <c r="F220" s="12">
        <v>13</v>
      </c>
    </row>
    <row r="221" spans="1:7" x14ac:dyDescent="0.25">
      <c r="A221" s="10"/>
      <c r="B221" s="10"/>
      <c r="C221" s="10">
        <v>3</v>
      </c>
      <c r="D221" s="11" t="s">
        <v>169</v>
      </c>
      <c r="E221" s="11" t="s">
        <v>169</v>
      </c>
      <c r="F221" s="12">
        <v>25</v>
      </c>
    </row>
    <row r="222" spans="1:7" x14ac:dyDescent="0.25">
      <c r="A222" s="10"/>
      <c r="B222" s="10"/>
      <c r="C222" s="10">
        <v>4</v>
      </c>
      <c r="D222" s="11" t="s">
        <v>170</v>
      </c>
      <c r="E222" s="11" t="s">
        <v>359</v>
      </c>
      <c r="F222" s="12">
        <v>11</v>
      </c>
    </row>
    <row r="223" spans="1:7" ht="15.75" x14ac:dyDescent="0.25">
      <c r="A223" s="10"/>
      <c r="B223" s="10"/>
      <c r="C223" s="10"/>
      <c r="D223" s="11"/>
      <c r="E223" s="11"/>
      <c r="F223" s="27"/>
    </row>
    <row r="224" spans="1:7" s="6" customFormat="1" ht="75" x14ac:dyDescent="0.3">
      <c r="A224" s="17">
        <v>14</v>
      </c>
      <c r="B224" s="18"/>
      <c r="C224" s="18"/>
      <c r="D224" s="19" t="s">
        <v>410</v>
      </c>
      <c r="E224" s="19" t="s">
        <v>405</v>
      </c>
      <c r="F224" s="20">
        <f>SUM(F225,F229,F230,F234,F235,F236)</f>
        <v>808</v>
      </c>
      <c r="G224" s="4"/>
    </row>
    <row r="225" spans="1:6" s="3" customFormat="1" ht="15.75" x14ac:dyDescent="0.25">
      <c r="A225" s="21"/>
      <c r="B225" s="21">
        <v>131</v>
      </c>
      <c r="C225" s="21"/>
      <c r="D225" s="22" t="s">
        <v>406</v>
      </c>
      <c r="E225" s="22" t="s">
        <v>361</v>
      </c>
      <c r="F225" s="23">
        <f>SUM(F226:F228)</f>
        <v>166</v>
      </c>
    </row>
    <row r="226" spans="1:6" x14ac:dyDescent="0.25">
      <c r="A226" s="10"/>
      <c r="B226" s="10"/>
      <c r="C226" s="10">
        <v>0</v>
      </c>
      <c r="D226" s="11" t="s">
        <v>406</v>
      </c>
      <c r="E226" s="11" t="s">
        <v>361</v>
      </c>
      <c r="F226" s="12">
        <v>136</v>
      </c>
    </row>
    <row r="227" spans="1:6" x14ac:dyDescent="0.25">
      <c r="A227" s="10"/>
      <c r="B227" s="10"/>
      <c r="C227" s="10">
        <v>1</v>
      </c>
      <c r="D227" s="11" t="s">
        <v>172</v>
      </c>
      <c r="E227" s="11" t="s">
        <v>362</v>
      </c>
      <c r="F227" s="12">
        <v>19</v>
      </c>
    </row>
    <row r="228" spans="1:6" x14ac:dyDescent="0.25">
      <c r="A228" s="10"/>
      <c r="B228" s="10"/>
      <c r="C228" s="10">
        <v>2</v>
      </c>
      <c r="D228" s="11" t="s">
        <v>173</v>
      </c>
      <c r="E228" s="11" t="s">
        <v>363</v>
      </c>
      <c r="F228" s="12">
        <v>11</v>
      </c>
    </row>
    <row r="229" spans="1:6" s="3" customFormat="1" ht="15.75" x14ac:dyDescent="0.25">
      <c r="A229" s="21"/>
      <c r="B229" s="21">
        <v>132</v>
      </c>
      <c r="C229" s="21">
        <v>0</v>
      </c>
      <c r="D229" s="22" t="s">
        <v>174</v>
      </c>
      <c r="E229" s="22" t="s">
        <v>364</v>
      </c>
      <c r="F229" s="23">
        <v>51</v>
      </c>
    </row>
    <row r="230" spans="1:6" s="3" customFormat="1" ht="15.75" x14ac:dyDescent="0.25">
      <c r="A230" s="21"/>
      <c r="B230" s="21">
        <v>133</v>
      </c>
      <c r="C230" s="21"/>
      <c r="D230" s="22" t="s">
        <v>175</v>
      </c>
      <c r="E230" s="22" t="s">
        <v>365</v>
      </c>
      <c r="F230" s="23">
        <f>SUM(F231:F233)</f>
        <v>112</v>
      </c>
    </row>
    <row r="231" spans="1:6" x14ac:dyDescent="0.25">
      <c r="A231" s="10"/>
      <c r="B231" s="10"/>
      <c r="C231" s="10">
        <v>0</v>
      </c>
      <c r="D231" s="11" t="s">
        <v>175</v>
      </c>
      <c r="E231" s="11" t="s">
        <v>365</v>
      </c>
      <c r="F231" s="12">
        <v>41</v>
      </c>
    </row>
    <row r="232" spans="1:6" x14ac:dyDescent="0.25">
      <c r="A232" s="10"/>
      <c r="B232" s="10"/>
      <c r="C232" s="10">
        <v>1</v>
      </c>
      <c r="D232" s="11" t="s">
        <v>176</v>
      </c>
      <c r="E232" s="11" t="s">
        <v>366</v>
      </c>
      <c r="F232" s="12">
        <v>40</v>
      </c>
    </row>
    <row r="233" spans="1:6" x14ac:dyDescent="0.25">
      <c r="A233" s="10"/>
      <c r="B233" s="10"/>
      <c r="C233" s="10">
        <v>2</v>
      </c>
      <c r="D233" s="11" t="s">
        <v>177</v>
      </c>
      <c r="E233" s="11" t="s">
        <v>367</v>
      </c>
      <c r="F233" s="12">
        <v>31</v>
      </c>
    </row>
    <row r="234" spans="1:6" s="3" customFormat="1" ht="15.75" x14ac:dyDescent="0.25">
      <c r="A234" s="21"/>
      <c r="B234" s="21">
        <v>134</v>
      </c>
      <c r="C234" s="21">
        <v>0</v>
      </c>
      <c r="D234" s="22" t="s">
        <v>409</v>
      </c>
      <c r="E234" s="22" t="s">
        <v>369</v>
      </c>
      <c r="F234" s="23">
        <v>253</v>
      </c>
    </row>
    <row r="235" spans="1:6" s="3" customFormat="1" ht="15.75" x14ac:dyDescent="0.25">
      <c r="A235" s="21"/>
      <c r="B235" s="21">
        <v>135</v>
      </c>
      <c r="C235" s="21">
        <v>0</v>
      </c>
      <c r="D235" s="22" t="s">
        <v>180</v>
      </c>
      <c r="E235" s="22" t="s">
        <v>371</v>
      </c>
      <c r="F235" s="23">
        <v>86</v>
      </c>
    </row>
    <row r="236" spans="1:6" s="3" customFormat="1" ht="15.75" x14ac:dyDescent="0.25">
      <c r="A236" s="21"/>
      <c r="B236" s="21">
        <v>136</v>
      </c>
      <c r="C236" s="21">
        <v>0</v>
      </c>
      <c r="D236" s="22" t="s">
        <v>408</v>
      </c>
      <c r="E236" s="22" t="s">
        <v>372</v>
      </c>
      <c r="F236" s="23">
        <v>140</v>
      </c>
    </row>
    <row r="237" spans="1:6" s="3" customFormat="1" ht="15.75" x14ac:dyDescent="0.25">
      <c r="A237" s="21"/>
      <c r="B237" s="21"/>
      <c r="C237" s="21"/>
      <c r="D237" s="22"/>
      <c r="E237" s="22"/>
      <c r="F237" s="23"/>
    </row>
    <row r="238" spans="1:6" s="6" customFormat="1" ht="18.75" x14ac:dyDescent="0.3">
      <c r="A238" s="17">
        <v>15</v>
      </c>
      <c r="B238" s="18"/>
      <c r="C238" s="18"/>
      <c r="D238" s="19" t="s">
        <v>182</v>
      </c>
      <c r="E238" s="19" t="s">
        <v>373</v>
      </c>
      <c r="F238" s="20">
        <f>SUM(F239,F240,F241,F242,F247)</f>
        <v>442</v>
      </c>
    </row>
    <row r="239" spans="1:6" s="3" customFormat="1" ht="31.5" x14ac:dyDescent="0.25">
      <c r="A239" s="21"/>
      <c r="B239" s="21">
        <v>141</v>
      </c>
      <c r="C239" s="21">
        <v>0</v>
      </c>
      <c r="D239" s="22" t="s">
        <v>183</v>
      </c>
      <c r="E239" s="22" t="s">
        <v>374</v>
      </c>
      <c r="F239" s="23">
        <v>75</v>
      </c>
    </row>
    <row r="240" spans="1:6" s="3" customFormat="1" ht="15.75" x14ac:dyDescent="0.25">
      <c r="A240" s="21"/>
      <c r="B240" s="21">
        <v>142</v>
      </c>
      <c r="C240" s="21">
        <v>0</v>
      </c>
      <c r="D240" s="22" t="s">
        <v>184</v>
      </c>
      <c r="E240" s="22" t="s">
        <v>375</v>
      </c>
      <c r="F240" s="23">
        <v>39</v>
      </c>
    </row>
    <row r="241" spans="1:6" s="3" customFormat="1" ht="15.75" x14ac:dyDescent="0.25">
      <c r="A241" s="21"/>
      <c r="B241" s="21">
        <v>143</v>
      </c>
      <c r="C241" s="21">
        <v>0</v>
      </c>
      <c r="D241" s="22" t="s">
        <v>185</v>
      </c>
      <c r="E241" s="22" t="s">
        <v>376</v>
      </c>
      <c r="F241" s="23">
        <v>14</v>
      </c>
    </row>
    <row r="242" spans="1:6" s="3" customFormat="1" ht="15.75" x14ac:dyDescent="0.25">
      <c r="A242" s="21"/>
      <c r="B242" s="21">
        <v>144</v>
      </c>
      <c r="C242" s="21">
        <v>0</v>
      </c>
      <c r="D242" s="22" t="s">
        <v>186</v>
      </c>
      <c r="E242" s="22" t="s">
        <v>377</v>
      </c>
      <c r="F242" s="23">
        <f>SUM(F243:F246)</f>
        <v>106</v>
      </c>
    </row>
    <row r="243" spans="1:6" x14ac:dyDescent="0.25">
      <c r="A243" s="10"/>
      <c r="B243" s="10"/>
      <c r="C243" s="10">
        <v>1</v>
      </c>
      <c r="D243" s="11" t="s">
        <v>187</v>
      </c>
      <c r="E243" s="11" t="s">
        <v>378</v>
      </c>
      <c r="F243" s="12">
        <v>48</v>
      </c>
    </row>
    <row r="244" spans="1:6" x14ac:dyDescent="0.25">
      <c r="A244" s="10"/>
      <c r="B244" s="10"/>
      <c r="C244" s="10">
        <v>2</v>
      </c>
      <c r="D244" s="11" t="s">
        <v>188</v>
      </c>
      <c r="E244" s="11" t="s">
        <v>379</v>
      </c>
      <c r="F244" s="12">
        <v>30</v>
      </c>
    </row>
    <row r="245" spans="1:6" x14ac:dyDescent="0.25">
      <c r="A245" s="10"/>
      <c r="B245" s="10"/>
      <c r="C245" s="10">
        <v>3</v>
      </c>
      <c r="D245" s="11" t="s">
        <v>189</v>
      </c>
      <c r="E245" s="11" t="s">
        <v>308</v>
      </c>
      <c r="F245" s="12">
        <v>7</v>
      </c>
    </row>
    <row r="246" spans="1:6" x14ac:dyDescent="0.25">
      <c r="A246" s="10"/>
      <c r="B246" s="10"/>
      <c r="C246" s="10">
        <v>4</v>
      </c>
      <c r="D246" s="11" t="s">
        <v>102</v>
      </c>
      <c r="E246" s="11" t="s">
        <v>296</v>
      </c>
      <c r="F246" s="12">
        <v>21</v>
      </c>
    </row>
    <row r="247" spans="1:6" s="3" customFormat="1" ht="15.75" x14ac:dyDescent="0.25">
      <c r="A247" s="21"/>
      <c r="B247" s="21">
        <v>145</v>
      </c>
      <c r="C247" s="21">
        <v>0</v>
      </c>
      <c r="D247" s="22" t="s">
        <v>190</v>
      </c>
      <c r="E247" s="22" t="s">
        <v>380</v>
      </c>
      <c r="F247" s="23">
        <f>SUM(F248:F252)</f>
        <v>208</v>
      </c>
    </row>
    <row r="248" spans="1:6" ht="12.75" customHeight="1" x14ac:dyDescent="0.25">
      <c r="A248" s="10"/>
      <c r="B248" s="10"/>
      <c r="C248" s="10">
        <v>1</v>
      </c>
      <c r="D248" s="11" t="s">
        <v>191</v>
      </c>
      <c r="E248" s="11" t="s">
        <v>407</v>
      </c>
      <c r="F248" s="12">
        <v>94</v>
      </c>
    </row>
    <row r="249" spans="1:6" x14ac:dyDescent="0.25">
      <c r="A249" s="10"/>
      <c r="B249" s="10"/>
      <c r="C249" s="10">
        <v>2</v>
      </c>
      <c r="D249" s="11" t="s">
        <v>192</v>
      </c>
      <c r="E249" s="11" t="s">
        <v>381</v>
      </c>
      <c r="F249" s="12">
        <v>54</v>
      </c>
    </row>
    <row r="250" spans="1:6" x14ac:dyDescent="0.25">
      <c r="A250" s="10"/>
      <c r="B250" s="10"/>
      <c r="C250" s="10">
        <v>3</v>
      </c>
      <c r="D250" s="11" t="s">
        <v>193</v>
      </c>
      <c r="E250" s="11" t="s">
        <v>382</v>
      </c>
      <c r="F250" s="12">
        <v>15</v>
      </c>
    </row>
    <row r="251" spans="1:6" x14ac:dyDescent="0.25">
      <c r="A251" s="10"/>
      <c r="B251" s="10"/>
      <c r="C251" s="10">
        <v>4</v>
      </c>
      <c r="D251" s="11" t="s">
        <v>194</v>
      </c>
      <c r="E251" s="11" t="s">
        <v>383</v>
      </c>
      <c r="F251" s="12">
        <v>35</v>
      </c>
    </row>
    <row r="252" spans="1:6" x14ac:dyDescent="0.25">
      <c r="A252" s="10"/>
      <c r="B252" s="10"/>
      <c r="C252" s="10">
        <v>5</v>
      </c>
      <c r="D252" s="11" t="s">
        <v>195</v>
      </c>
      <c r="E252" s="11" t="s">
        <v>384</v>
      </c>
      <c r="F252" s="12">
        <v>10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251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4.42578125" style="1" bestFit="1" customWidth="1"/>
    <col min="3" max="3" width="4" style="1" bestFit="1" customWidth="1"/>
    <col min="4" max="4" width="49" style="7" customWidth="1"/>
    <col min="5" max="5" width="34.5703125" style="7" customWidth="1"/>
    <col min="6" max="6" width="9.28515625" customWidth="1"/>
    <col min="8" max="8" width="7" customWidth="1"/>
  </cols>
  <sheetData>
    <row r="1" spans="1:8" ht="23.25" x14ac:dyDescent="0.25">
      <c r="A1" s="9" t="s">
        <v>0</v>
      </c>
      <c r="B1" s="10"/>
      <c r="C1" s="10"/>
      <c r="D1" s="11"/>
      <c r="E1" s="11" t="s">
        <v>474</v>
      </c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SUM(F4,F24,F48,F69,F81,F89,F108,F133,F151,F173,F188,F204,F209,F221,F237)</f>
        <v>8714</v>
      </c>
      <c r="H3" s="2" t="s">
        <v>3</v>
      </c>
    </row>
    <row r="4" spans="1:8" s="6" customFormat="1" ht="18.75" x14ac:dyDescent="0.3">
      <c r="A4" s="17">
        <v>1</v>
      </c>
      <c r="B4" s="18"/>
      <c r="C4" s="18"/>
      <c r="D4" s="19" t="s">
        <v>4</v>
      </c>
      <c r="E4" s="19" t="s">
        <v>253</v>
      </c>
      <c r="F4" s="20">
        <f>SUM(F5,F9,F10,F14,F15,F16,F17,F18)</f>
        <v>731</v>
      </c>
    </row>
    <row r="5" spans="1:8" s="3" customFormat="1" ht="15.75" x14ac:dyDescent="0.25">
      <c r="A5" s="21"/>
      <c r="B5" s="21">
        <v>1</v>
      </c>
      <c r="C5" s="21">
        <v>0</v>
      </c>
      <c r="D5" s="22" t="s">
        <v>5</v>
      </c>
      <c r="E5" s="22" t="s">
        <v>202</v>
      </c>
      <c r="F5" s="23">
        <f>SUM(F6:F8)</f>
        <v>238</v>
      </c>
    </row>
    <row r="6" spans="1:8" x14ac:dyDescent="0.25">
      <c r="A6" s="10"/>
      <c r="B6" s="10"/>
      <c r="C6" s="10">
        <v>1</v>
      </c>
      <c r="D6" s="11" t="s">
        <v>6</v>
      </c>
      <c r="E6" s="11" t="s">
        <v>203</v>
      </c>
      <c r="F6" s="12">
        <v>203</v>
      </c>
    </row>
    <row r="7" spans="1:8" x14ac:dyDescent="0.25">
      <c r="A7" s="10"/>
      <c r="B7" s="10"/>
      <c r="C7" s="10">
        <v>2</v>
      </c>
      <c r="D7" s="11" t="s">
        <v>7</v>
      </c>
      <c r="E7" s="11" t="s">
        <v>204</v>
      </c>
      <c r="F7" s="12">
        <v>10</v>
      </c>
    </row>
    <row r="8" spans="1:8" x14ac:dyDescent="0.25">
      <c r="A8" s="10"/>
      <c r="B8" s="10"/>
      <c r="C8" s="10">
        <v>3</v>
      </c>
      <c r="D8" s="11" t="s">
        <v>413</v>
      </c>
      <c r="E8" s="11" t="s">
        <v>205</v>
      </c>
      <c r="F8" s="12">
        <v>25</v>
      </c>
    </row>
    <row r="9" spans="1:8" s="3" customFormat="1" ht="15.75" x14ac:dyDescent="0.25">
      <c r="A9" s="21"/>
      <c r="B9" s="21">
        <v>2</v>
      </c>
      <c r="C9" s="21">
        <v>0</v>
      </c>
      <c r="D9" s="22" t="s">
        <v>9</v>
      </c>
      <c r="E9" s="22" t="s">
        <v>206</v>
      </c>
      <c r="F9" s="23">
        <v>61</v>
      </c>
    </row>
    <row r="10" spans="1:8" s="3" customFormat="1" ht="15.75" x14ac:dyDescent="0.25">
      <c r="A10" s="21"/>
      <c r="B10" s="21">
        <v>3</v>
      </c>
      <c r="C10" s="21"/>
      <c r="D10" s="22" t="s">
        <v>10</v>
      </c>
      <c r="E10" s="22" t="s">
        <v>207</v>
      </c>
      <c r="F10" s="23">
        <f>SUM(F11:F13)</f>
        <v>54</v>
      </c>
    </row>
    <row r="11" spans="1:8" x14ac:dyDescent="0.25">
      <c r="A11" s="10"/>
      <c r="B11" s="10"/>
      <c r="C11" s="10">
        <v>0</v>
      </c>
      <c r="D11" s="11" t="s">
        <v>10</v>
      </c>
      <c r="E11" s="11" t="s">
        <v>207</v>
      </c>
      <c r="F11" s="12">
        <v>52</v>
      </c>
    </row>
    <row r="12" spans="1:8" x14ac:dyDescent="0.25">
      <c r="A12" s="10"/>
      <c r="B12" s="10"/>
      <c r="C12" s="10">
        <v>1</v>
      </c>
      <c r="D12" s="11" t="s">
        <v>12</v>
      </c>
      <c r="E12" s="11" t="s">
        <v>215</v>
      </c>
      <c r="F12" s="12">
        <v>1</v>
      </c>
    </row>
    <row r="13" spans="1:8" x14ac:dyDescent="0.25">
      <c r="A13" s="10"/>
      <c r="B13" s="10"/>
      <c r="C13" s="10">
        <v>2</v>
      </c>
      <c r="D13" s="11" t="s">
        <v>11</v>
      </c>
      <c r="E13" s="11" t="s">
        <v>216</v>
      </c>
      <c r="F13" s="12">
        <v>1</v>
      </c>
    </row>
    <row r="14" spans="1:8" s="3" customFormat="1" ht="15.75" x14ac:dyDescent="0.25">
      <c r="A14" s="21"/>
      <c r="B14" s="21">
        <v>4</v>
      </c>
      <c r="C14" s="21">
        <v>0</v>
      </c>
      <c r="D14" s="22" t="s">
        <v>329</v>
      </c>
      <c r="E14" s="22" t="s">
        <v>208</v>
      </c>
      <c r="F14" s="23">
        <v>189</v>
      </c>
    </row>
    <row r="15" spans="1:8" s="3" customFormat="1" ht="15.75" x14ac:dyDescent="0.25">
      <c r="A15" s="21"/>
      <c r="B15" s="21">
        <v>5</v>
      </c>
      <c r="C15" s="21">
        <v>0</v>
      </c>
      <c r="D15" s="22" t="s">
        <v>214</v>
      </c>
      <c r="E15" s="22" t="s">
        <v>209</v>
      </c>
      <c r="F15" s="23">
        <v>19</v>
      </c>
    </row>
    <row r="16" spans="1:8" s="3" customFormat="1" ht="15.75" x14ac:dyDescent="0.25">
      <c r="A16" s="21"/>
      <c r="B16" s="21">
        <v>6</v>
      </c>
      <c r="C16" s="21">
        <v>0</v>
      </c>
      <c r="D16" s="22" t="s">
        <v>414</v>
      </c>
      <c r="E16" s="22" t="s">
        <v>210</v>
      </c>
      <c r="F16" s="23">
        <v>42</v>
      </c>
    </row>
    <row r="17" spans="1:6" s="3" customFormat="1" ht="15.75" x14ac:dyDescent="0.25">
      <c r="A17" s="21"/>
      <c r="B17" s="21">
        <v>7</v>
      </c>
      <c r="C17" s="21">
        <v>0</v>
      </c>
      <c r="D17" s="22" t="s">
        <v>13</v>
      </c>
      <c r="E17" s="22" t="s">
        <v>211</v>
      </c>
      <c r="F17" s="23">
        <v>75</v>
      </c>
    </row>
    <row r="18" spans="1:6" s="3" customFormat="1" ht="31.5" x14ac:dyDescent="0.25">
      <c r="A18" s="21"/>
      <c r="B18" s="21">
        <v>8</v>
      </c>
      <c r="C18" s="21">
        <v>0</v>
      </c>
      <c r="D18" s="22" t="s">
        <v>14</v>
      </c>
      <c r="E18" s="22" t="s">
        <v>212</v>
      </c>
      <c r="F18" s="23">
        <f>SUM(F19:F22)</f>
        <v>53</v>
      </c>
    </row>
    <row r="19" spans="1:6" x14ac:dyDescent="0.25">
      <c r="A19" s="10"/>
      <c r="B19" s="10"/>
      <c r="C19" s="10">
        <v>1</v>
      </c>
      <c r="D19" s="11" t="s">
        <v>15</v>
      </c>
      <c r="E19" s="11" t="s">
        <v>212</v>
      </c>
      <c r="F19" s="12">
        <v>4</v>
      </c>
    </row>
    <row r="20" spans="1:6" x14ac:dyDescent="0.25">
      <c r="A20" s="10"/>
      <c r="B20" s="10"/>
      <c r="C20" s="10">
        <v>2</v>
      </c>
      <c r="D20" s="11" t="s">
        <v>16</v>
      </c>
      <c r="E20" s="11" t="s">
        <v>217</v>
      </c>
      <c r="F20" s="12">
        <v>24</v>
      </c>
    </row>
    <row r="21" spans="1:6" ht="30" x14ac:dyDescent="0.25">
      <c r="A21" s="10"/>
      <c r="B21" s="10"/>
      <c r="C21" s="10">
        <v>3</v>
      </c>
      <c r="D21" s="11" t="s">
        <v>17</v>
      </c>
      <c r="E21" s="11" t="s">
        <v>458</v>
      </c>
      <c r="F21" s="12">
        <v>17</v>
      </c>
    </row>
    <row r="22" spans="1:6" x14ac:dyDescent="0.25">
      <c r="A22" s="10"/>
      <c r="B22" s="10"/>
      <c r="C22" s="10">
        <v>4</v>
      </c>
      <c r="D22" s="11" t="s">
        <v>18</v>
      </c>
      <c r="E22" s="11" t="s">
        <v>213</v>
      </c>
      <c r="F22" s="12">
        <v>8</v>
      </c>
    </row>
    <row r="23" spans="1:6" x14ac:dyDescent="0.25">
      <c r="A23" s="10"/>
      <c r="B23" s="10"/>
      <c r="C23" s="10"/>
      <c r="D23" s="11"/>
      <c r="E23" s="11"/>
      <c r="F23" s="12"/>
    </row>
    <row r="24" spans="1:6" s="6" customFormat="1" ht="56.25" x14ac:dyDescent="0.3">
      <c r="A24" s="17">
        <v>2</v>
      </c>
      <c r="B24" s="18"/>
      <c r="C24" s="18"/>
      <c r="D24" s="19" t="s">
        <v>19</v>
      </c>
      <c r="E24" s="19" t="s">
        <v>218</v>
      </c>
      <c r="F24" s="20">
        <f>SUM(F25,F26,F27,F28,F29,F30,F33,F39,F44)</f>
        <v>571</v>
      </c>
    </row>
    <row r="25" spans="1:6" s="3" customFormat="1" ht="15.75" x14ac:dyDescent="0.25">
      <c r="A25" s="21"/>
      <c r="B25" s="21">
        <v>11</v>
      </c>
      <c r="C25" s="21">
        <v>0</v>
      </c>
      <c r="D25" s="22" t="s">
        <v>196</v>
      </c>
      <c r="E25" s="22" t="s">
        <v>450</v>
      </c>
      <c r="F25" s="23">
        <v>45</v>
      </c>
    </row>
    <row r="26" spans="1:6" s="3" customFormat="1" ht="15.75" x14ac:dyDescent="0.25">
      <c r="A26" s="21"/>
      <c r="B26" s="21">
        <v>12</v>
      </c>
      <c r="C26" s="21">
        <v>0</v>
      </c>
      <c r="D26" s="22" t="s">
        <v>386</v>
      </c>
      <c r="E26" s="22" t="s">
        <v>220</v>
      </c>
      <c r="F26" s="23">
        <v>4</v>
      </c>
    </row>
    <row r="27" spans="1:6" s="3" customFormat="1" ht="15.75" x14ac:dyDescent="0.25">
      <c r="A27" s="21"/>
      <c r="B27" s="21">
        <v>13</v>
      </c>
      <c r="C27" s="21">
        <v>0</v>
      </c>
      <c r="D27" s="22" t="s">
        <v>20</v>
      </c>
      <c r="E27" s="22" t="s">
        <v>221</v>
      </c>
      <c r="F27" s="23">
        <v>33</v>
      </c>
    </row>
    <row r="28" spans="1:6" s="3" customFormat="1" ht="15.75" x14ac:dyDescent="0.25">
      <c r="A28" s="21"/>
      <c r="B28" s="21">
        <v>14</v>
      </c>
      <c r="C28" s="21">
        <v>0</v>
      </c>
      <c r="D28" s="22" t="s">
        <v>21</v>
      </c>
      <c r="E28" s="22" t="s">
        <v>222</v>
      </c>
      <c r="F28" s="23">
        <v>16</v>
      </c>
    </row>
    <row r="29" spans="1:6" s="3" customFormat="1" ht="31.5" x14ac:dyDescent="0.25">
      <c r="A29" s="21"/>
      <c r="B29" s="21">
        <v>15</v>
      </c>
      <c r="C29" s="21">
        <v>0</v>
      </c>
      <c r="D29" s="22" t="s">
        <v>22</v>
      </c>
      <c r="E29" s="22" t="s">
        <v>223</v>
      </c>
      <c r="F29" s="23">
        <v>12</v>
      </c>
    </row>
    <row r="30" spans="1:6" s="3" customFormat="1" ht="15.75" x14ac:dyDescent="0.25">
      <c r="A30" s="21"/>
      <c r="B30" s="21">
        <v>16</v>
      </c>
      <c r="C30" s="21"/>
      <c r="D30" s="22" t="s">
        <v>23</v>
      </c>
      <c r="E30" s="22" t="s">
        <v>224</v>
      </c>
      <c r="F30" s="23">
        <f>SUM(F31:F32)</f>
        <v>132</v>
      </c>
    </row>
    <row r="31" spans="1:6" x14ac:dyDescent="0.25">
      <c r="A31" s="10"/>
      <c r="B31" s="10"/>
      <c r="C31" s="10">
        <v>0</v>
      </c>
      <c r="D31" s="11" t="s">
        <v>23</v>
      </c>
      <c r="E31" s="11" t="s">
        <v>224</v>
      </c>
      <c r="F31" s="12">
        <v>48</v>
      </c>
    </row>
    <row r="32" spans="1:6" x14ac:dyDescent="0.25">
      <c r="A32" s="10"/>
      <c r="B32" s="10"/>
      <c r="C32" s="10">
        <v>1</v>
      </c>
      <c r="D32" s="11" t="s">
        <v>24</v>
      </c>
      <c r="E32" s="11" t="s">
        <v>226</v>
      </c>
      <c r="F32" s="12">
        <v>84</v>
      </c>
    </row>
    <row r="33" spans="1:6" s="3" customFormat="1" ht="15.75" x14ac:dyDescent="0.25">
      <c r="A33" s="21"/>
      <c r="B33" s="21">
        <v>17</v>
      </c>
      <c r="C33" s="21"/>
      <c r="D33" s="22" t="s">
        <v>25</v>
      </c>
      <c r="E33" s="22" t="s">
        <v>227</v>
      </c>
      <c r="F33" s="23">
        <f>SUM(F34:F38)</f>
        <v>115</v>
      </c>
    </row>
    <row r="34" spans="1:6" x14ac:dyDescent="0.25">
      <c r="A34" s="10"/>
      <c r="B34" s="10"/>
      <c r="C34" s="10">
        <v>0</v>
      </c>
      <c r="D34" s="11" t="s">
        <v>25</v>
      </c>
      <c r="E34" s="11" t="s">
        <v>227</v>
      </c>
      <c r="F34" s="12">
        <v>39</v>
      </c>
    </row>
    <row r="35" spans="1:6" x14ac:dyDescent="0.25">
      <c r="A35" s="10"/>
      <c r="B35" s="10"/>
      <c r="C35" s="10">
        <v>1</v>
      </c>
      <c r="D35" s="11" t="s">
        <v>26</v>
      </c>
      <c r="E35" s="11" t="s">
        <v>228</v>
      </c>
      <c r="F35" s="12">
        <v>10</v>
      </c>
    </row>
    <row r="36" spans="1:6" x14ac:dyDescent="0.25">
      <c r="A36" s="10"/>
      <c r="B36" s="10"/>
      <c r="C36" s="10">
        <v>2</v>
      </c>
      <c r="D36" s="11" t="s">
        <v>229</v>
      </c>
      <c r="E36" s="11" t="s">
        <v>392</v>
      </c>
      <c r="F36" s="12">
        <v>26</v>
      </c>
    </row>
    <row r="37" spans="1:6" x14ac:dyDescent="0.25">
      <c r="A37" s="10"/>
      <c r="B37" s="10"/>
      <c r="C37" s="10">
        <v>3</v>
      </c>
      <c r="D37" s="11" t="s">
        <v>27</v>
      </c>
      <c r="E37" s="11" t="s">
        <v>230</v>
      </c>
      <c r="F37" s="12">
        <v>29</v>
      </c>
    </row>
    <row r="38" spans="1:6" ht="18.75" customHeight="1" x14ac:dyDescent="0.25">
      <c r="A38" s="10"/>
      <c r="B38" s="10"/>
      <c r="C38" s="10">
        <v>4</v>
      </c>
      <c r="D38" s="11" t="s">
        <v>28</v>
      </c>
      <c r="E38" s="11" t="s">
        <v>451</v>
      </c>
      <c r="F38" s="12">
        <v>11</v>
      </c>
    </row>
    <row r="39" spans="1:6" s="3" customFormat="1" ht="31.5" x14ac:dyDescent="0.25">
      <c r="A39" s="21"/>
      <c r="B39" s="21">
        <v>18</v>
      </c>
      <c r="C39" s="21"/>
      <c r="D39" s="22" t="s">
        <v>29</v>
      </c>
      <c r="E39" s="22" t="s">
        <v>452</v>
      </c>
      <c r="F39" s="23">
        <f>SUM(F40:F43)</f>
        <v>170</v>
      </c>
    </row>
    <row r="40" spans="1:6" ht="30" x14ac:dyDescent="0.25">
      <c r="A40" s="10"/>
      <c r="B40" s="10"/>
      <c r="C40" s="10">
        <v>0</v>
      </c>
      <c r="D40" s="11" t="s">
        <v>29</v>
      </c>
      <c r="E40" s="11" t="s">
        <v>456</v>
      </c>
      <c r="F40" s="12">
        <v>22</v>
      </c>
    </row>
    <row r="41" spans="1:6" ht="30" x14ac:dyDescent="0.25">
      <c r="A41" s="10"/>
      <c r="B41" s="10"/>
      <c r="C41" s="10">
        <v>1</v>
      </c>
      <c r="D41" s="11" t="s">
        <v>30</v>
      </c>
      <c r="E41" s="11" t="s">
        <v>231</v>
      </c>
      <c r="F41" s="12">
        <v>60</v>
      </c>
    </row>
    <row r="42" spans="1:6" x14ac:dyDescent="0.25">
      <c r="A42" s="10"/>
      <c r="B42" s="10"/>
      <c r="C42" s="10">
        <v>2</v>
      </c>
      <c r="D42" s="11" t="s">
        <v>31</v>
      </c>
      <c r="E42" s="11" t="s">
        <v>232</v>
      </c>
      <c r="F42" s="12">
        <v>40</v>
      </c>
    </row>
    <row r="43" spans="1:6" ht="30" x14ac:dyDescent="0.25">
      <c r="A43" s="10"/>
      <c r="B43" s="10"/>
      <c r="C43" s="10">
        <v>3</v>
      </c>
      <c r="D43" s="11" t="s">
        <v>32</v>
      </c>
      <c r="E43" s="11" t="s">
        <v>233</v>
      </c>
      <c r="F43" s="12">
        <v>48</v>
      </c>
    </row>
    <row r="44" spans="1:6" s="3" customFormat="1" ht="15.75" x14ac:dyDescent="0.25">
      <c r="A44" s="21"/>
      <c r="B44" s="21">
        <v>19</v>
      </c>
      <c r="C44" s="21"/>
      <c r="D44" s="22" t="s">
        <v>33</v>
      </c>
      <c r="E44" s="22" t="s">
        <v>33</v>
      </c>
      <c r="F44" s="23">
        <f>SUM(F45:F46)</f>
        <v>44</v>
      </c>
    </row>
    <row r="45" spans="1:6" x14ac:dyDescent="0.25">
      <c r="A45" s="10"/>
      <c r="B45" s="10"/>
      <c r="C45" s="10">
        <v>0</v>
      </c>
      <c r="D45" s="11" t="s">
        <v>33</v>
      </c>
      <c r="E45" s="11" t="s">
        <v>33</v>
      </c>
      <c r="F45" s="12">
        <v>36</v>
      </c>
    </row>
    <row r="46" spans="1:6" x14ac:dyDescent="0.25">
      <c r="A46" s="10"/>
      <c r="B46" s="10"/>
      <c r="C46" s="10">
        <v>1</v>
      </c>
      <c r="D46" s="11" t="s">
        <v>34</v>
      </c>
      <c r="E46" s="11" t="s">
        <v>234</v>
      </c>
      <c r="F46" s="12">
        <v>8</v>
      </c>
    </row>
    <row r="47" spans="1:6" x14ac:dyDescent="0.25">
      <c r="A47" s="10"/>
      <c r="B47" s="10"/>
      <c r="C47" s="10"/>
      <c r="D47" s="11"/>
      <c r="E47" s="11"/>
      <c r="F47" s="12"/>
    </row>
    <row r="48" spans="1:6" s="6" customFormat="1" ht="18.75" x14ac:dyDescent="0.3">
      <c r="A48" s="17">
        <v>3</v>
      </c>
      <c r="B48" s="18"/>
      <c r="C48" s="18"/>
      <c r="D48" s="19" t="s">
        <v>35</v>
      </c>
      <c r="E48" s="19" t="s">
        <v>235</v>
      </c>
      <c r="F48" s="20">
        <f>SUM(F49,F50,F59,F64,F67)</f>
        <v>559</v>
      </c>
    </row>
    <row r="49" spans="1:6" s="3" customFormat="1" ht="31.5" x14ac:dyDescent="0.25">
      <c r="A49" s="21"/>
      <c r="B49" s="21">
        <v>21</v>
      </c>
      <c r="C49" s="21">
        <v>0</v>
      </c>
      <c r="D49" s="22" t="s">
        <v>36</v>
      </c>
      <c r="E49" s="22" t="s">
        <v>236</v>
      </c>
      <c r="F49" s="23">
        <v>83</v>
      </c>
    </row>
    <row r="50" spans="1:6" s="3" customFormat="1" ht="15.75" x14ac:dyDescent="0.25">
      <c r="A50" s="21"/>
      <c r="B50" s="21">
        <v>22</v>
      </c>
      <c r="C50" s="21">
        <v>0</v>
      </c>
      <c r="D50" s="22" t="s">
        <v>38</v>
      </c>
      <c r="E50" s="22" t="s">
        <v>237</v>
      </c>
      <c r="F50" s="23">
        <f>SUM(F51:F58)</f>
        <v>276</v>
      </c>
    </row>
    <row r="51" spans="1:6" x14ac:dyDescent="0.25">
      <c r="A51" s="10"/>
      <c r="B51" s="10"/>
      <c r="C51" s="10">
        <v>1</v>
      </c>
      <c r="D51" s="11" t="s">
        <v>37</v>
      </c>
      <c r="E51" s="11" t="s">
        <v>468</v>
      </c>
      <c r="F51" s="12">
        <v>91</v>
      </c>
    </row>
    <row r="52" spans="1:6" x14ac:dyDescent="0.25">
      <c r="A52" s="10"/>
      <c r="B52" s="10"/>
      <c r="C52" s="10">
        <v>2</v>
      </c>
      <c r="D52" s="11" t="s">
        <v>39</v>
      </c>
      <c r="E52" s="11" t="s">
        <v>455</v>
      </c>
      <c r="F52" s="12">
        <v>16</v>
      </c>
    </row>
    <row r="53" spans="1:6" ht="30" x14ac:dyDescent="0.25">
      <c r="A53" s="10"/>
      <c r="B53" s="10"/>
      <c r="C53" s="10">
        <v>3</v>
      </c>
      <c r="D53" s="11" t="s">
        <v>40</v>
      </c>
      <c r="E53" s="11" t="s">
        <v>239</v>
      </c>
      <c r="F53" s="12">
        <v>35</v>
      </c>
    </row>
    <row r="54" spans="1:6" x14ac:dyDescent="0.25">
      <c r="A54" s="10"/>
      <c r="B54" s="10"/>
      <c r="C54" s="10">
        <v>4</v>
      </c>
      <c r="D54" s="11" t="s">
        <v>41</v>
      </c>
      <c r="E54" s="11" t="s">
        <v>240</v>
      </c>
      <c r="F54" s="12">
        <v>7</v>
      </c>
    </row>
    <row r="55" spans="1:6" x14ac:dyDescent="0.25">
      <c r="A55" s="10"/>
      <c r="B55" s="10"/>
      <c r="C55" s="10">
        <v>5</v>
      </c>
      <c r="D55" s="11" t="s">
        <v>42</v>
      </c>
      <c r="E55" s="11" t="s">
        <v>241</v>
      </c>
      <c r="F55" s="12">
        <v>54</v>
      </c>
    </row>
    <row r="56" spans="1:6" x14ac:dyDescent="0.25">
      <c r="A56" s="10"/>
      <c r="B56" s="10"/>
      <c r="C56" s="10">
        <v>6</v>
      </c>
      <c r="D56" s="11" t="s">
        <v>43</v>
      </c>
      <c r="E56" s="11" t="s">
        <v>242</v>
      </c>
      <c r="F56" s="12">
        <v>63</v>
      </c>
    </row>
    <row r="57" spans="1:6" ht="30" x14ac:dyDescent="0.25">
      <c r="A57" s="10"/>
      <c r="B57" s="10"/>
      <c r="C57" s="10">
        <v>7</v>
      </c>
      <c r="D57" s="11" t="s">
        <v>44</v>
      </c>
      <c r="E57" s="11" t="s">
        <v>469</v>
      </c>
      <c r="F57" s="12">
        <v>2</v>
      </c>
    </row>
    <row r="58" spans="1:6" x14ac:dyDescent="0.25">
      <c r="A58" s="10"/>
      <c r="B58" s="10"/>
      <c r="C58" s="10">
        <v>8</v>
      </c>
      <c r="D58" s="11" t="s">
        <v>45</v>
      </c>
      <c r="E58" s="11" t="s">
        <v>244</v>
      </c>
      <c r="F58" s="12">
        <v>8</v>
      </c>
    </row>
    <row r="59" spans="1:6" s="3" customFormat="1" ht="15.75" x14ac:dyDescent="0.25">
      <c r="A59" s="21"/>
      <c r="B59" s="21">
        <v>23</v>
      </c>
      <c r="C59" s="21">
        <v>0</v>
      </c>
      <c r="D59" s="22" t="s">
        <v>46</v>
      </c>
      <c r="E59" s="22" t="s">
        <v>245</v>
      </c>
      <c r="F59" s="23">
        <f>SUM(F60:F63)</f>
        <v>126</v>
      </c>
    </row>
    <row r="60" spans="1:6" ht="30" x14ac:dyDescent="0.25">
      <c r="A60" s="10"/>
      <c r="B60" s="10"/>
      <c r="C60" s="10">
        <v>1</v>
      </c>
      <c r="D60" s="11" t="s">
        <v>47</v>
      </c>
      <c r="E60" s="11" t="s">
        <v>246</v>
      </c>
      <c r="F60" s="12">
        <v>87</v>
      </c>
    </row>
    <row r="61" spans="1:6" x14ac:dyDescent="0.25">
      <c r="A61" s="10"/>
      <c r="B61" s="10"/>
      <c r="C61" s="10">
        <v>2</v>
      </c>
      <c r="D61" s="11" t="s">
        <v>48</v>
      </c>
      <c r="E61" s="11" t="s">
        <v>459</v>
      </c>
      <c r="F61" s="12">
        <v>17</v>
      </c>
    </row>
    <row r="62" spans="1:6" x14ac:dyDescent="0.25">
      <c r="A62" s="10"/>
      <c r="B62" s="10"/>
      <c r="C62" s="10">
        <v>3</v>
      </c>
      <c r="D62" s="11" t="s">
        <v>49</v>
      </c>
      <c r="E62" s="11" t="s">
        <v>247</v>
      </c>
      <c r="F62" s="12">
        <v>19</v>
      </c>
    </row>
    <row r="63" spans="1:6" x14ac:dyDescent="0.25">
      <c r="A63" s="10"/>
      <c r="B63" s="10"/>
      <c r="C63" s="10">
        <v>4</v>
      </c>
      <c r="D63" s="11" t="s">
        <v>50</v>
      </c>
      <c r="E63" s="11" t="s">
        <v>248</v>
      </c>
      <c r="F63" s="12">
        <v>3</v>
      </c>
    </row>
    <row r="64" spans="1:6" s="3" customFormat="1" ht="15.75" x14ac:dyDescent="0.25">
      <c r="A64" s="21"/>
      <c r="B64" s="21">
        <v>24</v>
      </c>
      <c r="C64" s="21"/>
      <c r="D64" s="22" t="s">
        <v>51</v>
      </c>
      <c r="E64" s="22" t="s">
        <v>470</v>
      </c>
      <c r="F64" s="23">
        <f>SUM(F65:F66)</f>
        <v>50</v>
      </c>
    </row>
    <row r="65" spans="1:6" x14ac:dyDescent="0.25">
      <c r="A65" s="10"/>
      <c r="B65" s="10"/>
      <c r="C65" s="10">
        <v>0</v>
      </c>
      <c r="D65" s="11" t="s">
        <v>51</v>
      </c>
      <c r="E65" s="11" t="s">
        <v>470</v>
      </c>
      <c r="F65" s="12">
        <v>47</v>
      </c>
    </row>
    <row r="66" spans="1:6" x14ac:dyDescent="0.25">
      <c r="A66" s="10"/>
      <c r="B66" s="10"/>
      <c r="C66" s="10">
        <v>1</v>
      </c>
      <c r="D66" s="11" t="s">
        <v>52</v>
      </c>
      <c r="E66" s="11" t="s">
        <v>249</v>
      </c>
      <c r="F66" s="12">
        <v>3</v>
      </c>
    </row>
    <row r="67" spans="1:6" s="3" customFormat="1" ht="15.75" x14ac:dyDescent="0.25">
      <c r="A67" s="21"/>
      <c r="B67" s="21">
        <v>25</v>
      </c>
      <c r="C67" s="21">
        <v>0</v>
      </c>
      <c r="D67" s="22" t="s">
        <v>53</v>
      </c>
      <c r="E67" s="22" t="s">
        <v>250</v>
      </c>
      <c r="F67" s="23">
        <v>24</v>
      </c>
    </row>
    <row r="68" spans="1:6" s="3" customFormat="1" ht="15.75" x14ac:dyDescent="0.25">
      <c r="A68" s="21"/>
      <c r="B68" s="21"/>
      <c r="C68" s="21"/>
      <c r="D68" s="22"/>
      <c r="E68" s="22"/>
      <c r="F68" s="23"/>
    </row>
    <row r="69" spans="1:6" s="6" customFormat="1" ht="18.75" x14ac:dyDescent="0.3">
      <c r="A69" s="17">
        <v>4</v>
      </c>
      <c r="B69" s="18"/>
      <c r="C69" s="18"/>
      <c r="D69" s="19" t="s">
        <v>54</v>
      </c>
      <c r="E69" s="19" t="s">
        <v>251</v>
      </c>
      <c r="F69" s="20">
        <f>SUM(F70,F71,F74,F75,F76,F77,F78,F79)</f>
        <v>319</v>
      </c>
    </row>
    <row r="70" spans="1:6" s="3" customFormat="1" ht="15.75" x14ac:dyDescent="0.25">
      <c r="A70" s="21"/>
      <c r="B70" s="21">
        <v>31</v>
      </c>
      <c r="C70" s="21">
        <v>0</v>
      </c>
      <c r="D70" s="22" t="s">
        <v>55</v>
      </c>
      <c r="E70" s="22" t="s">
        <v>252</v>
      </c>
      <c r="F70" s="23">
        <v>54</v>
      </c>
    </row>
    <row r="71" spans="1:6" s="3" customFormat="1" ht="15.75" x14ac:dyDescent="0.25">
      <c r="A71" s="21"/>
      <c r="B71" s="21">
        <v>32</v>
      </c>
      <c r="C71" s="21">
        <v>0</v>
      </c>
      <c r="D71" s="22" t="s">
        <v>56</v>
      </c>
      <c r="E71" s="22" t="s">
        <v>254</v>
      </c>
      <c r="F71" s="23">
        <f>SUM(F72:F73)</f>
        <v>27</v>
      </c>
    </row>
    <row r="72" spans="1:6" x14ac:dyDescent="0.25">
      <c r="A72" s="10"/>
      <c r="B72" s="10"/>
      <c r="C72" s="10">
        <v>1</v>
      </c>
      <c r="D72" s="11" t="s">
        <v>57</v>
      </c>
      <c r="E72" s="11" t="s">
        <v>255</v>
      </c>
      <c r="F72" s="12">
        <v>14</v>
      </c>
    </row>
    <row r="73" spans="1:6" x14ac:dyDescent="0.25">
      <c r="A73" s="10"/>
      <c r="B73" s="10"/>
      <c r="C73" s="10">
        <v>2</v>
      </c>
      <c r="D73" s="11" t="s">
        <v>58</v>
      </c>
      <c r="E73" s="11" t="s">
        <v>396</v>
      </c>
      <c r="F73" s="12">
        <v>13</v>
      </c>
    </row>
    <row r="74" spans="1:6" s="3" customFormat="1" ht="31.5" x14ac:dyDescent="0.25">
      <c r="A74" s="21"/>
      <c r="B74" s="21">
        <v>33</v>
      </c>
      <c r="C74" s="21">
        <v>0</v>
      </c>
      <c r="D74" s="22" t="s">
        <v>59</v>
      </c>
      <c r="E74" s="22" t="s">
        <v>256</v>
      </c>
      <c r="F74" s="23">
        <v>13</v>
      </c>
    </row>
    <row r="75" spans="1:6" s="3" customFormat="1" ht="15.75" x14ac:dyDescent="0.25">
      <c r="A75" s="21"/>
      <c r="B75" s="21">
        <v>34</v>
      </c>
      <c r="C75" s="21">
        <v>0</v>
      </c>
      <c r="D75" s="22" t="s">
        <v>60</v>
      </c>
      <c r="E75" s="22" t="s">
        <v>257</v>
      </c>
      <c r="F75" s="23">
        <v>64</v>
      </c>
    </row>
    <row r="76" spans="1:6" s="3" customFormat="1" ht="31.5" x14ac:dyDescent="0.25">
      <c r="A76" s="21"/>
      <c r="B76" s="21">
        <v>35</v>
      </c>
      <c r="C76" s="21">
        <v>0</v>
      </c>
      <c r="D76" s="22" t="s">
        <v>61</v>
      </c>
      <c r="E76" s="22" t="s">
        <v>258</v>
      </c>
      <c r="F76" s="23">
        <v>8</v>
      </c>
    </row>
    <row r="77" spans="1:6" s="3" customFormat="1" ht="31.5" x14ac:dyDescent="0.25">
      <c r="A77" s="21"/>
      <c r="B77" s="21">
        <v>36</v>
      </c>
      <c r="C77" s="21">
        <v>0</v>
      </c>
      <c r="D77" s="22" t="s">
        <v>62</v>
      </c>
      <c r="E77" s="22" t="s">
        <v>259</v>
      </c>
      <c r="F77" s="23">
        <v>83</v>
      </c>
    </row>
    <row r="78" spans="1:6" s="3" customFormat="1" ht="15.75" x14ac:dyDescent="0.25">
      <c r="A78" s="21"/>
      <c r="B78" s="21">
        <v>37</v>
      </c>
      <c r="C78" s="21">
        <v>0</v>
      </c>
      <c r="D78" s="22" t="s">
        <v>63</v>
      </c>
      <c r="E78" s="22" t="s">
        <v>260</v>
      </c>
      <c r="F78" s="23">
        <v>54</v>
      </c>
    </row>
    <row r="79" spans="1:6" s="3" customFormat="1" ht="28.5" customHeight="1" x14ac:dyDescent="0.25">
      <c r="A79" s="21"/>
      <c r="B79" s="21">
        <v>38</v>
      </c>
      <c r="C79" s="21">
        <v>0</v>
      </c>
      <c r="D79" s="22" t="s">
        <v>64</v>
      </c>
      <c r="E79" s="22" t="s">
        <v>261</v>
      </c>
      <c r="F79" s="23">
        <v>16</v>
      </c>
    </row>
    <row r="80" spans="1:6" s="3" customFormat="1" ht="15.75" customHeight="1" x14ac:dyDescent="0.25">
      <c r="A80" s="21"/>
      <c r="B80" s="21"/>
      <c r="C80" s="21"/>
      <c r="D80" s="22"/>
      <c r="E80" s="22"/>
      <c r="F80" s="23"/>
    </row>
    <row r="81" spans="1:6" s="6" customFormat="1" ht="18.75" x14ac:dyDescent="0.3">
      <c r="A81" s="17">
        <v>5</v>
      </c>
      <c r="B81" s="18"/>
      <c r="C81" s="18"/>
      <c r="D81" s="19" t="s">
        <v>65</v>
      </c>
      <c r="E81" s="19" t="s">
        <v>262</v>
      </c>
      <c r="F81" s="20">
        <f>SUM(F82,F83,F84,F85)</f>
        <v>438</v>
      </c>
    </row>
    <row r="82" spans="1:6" s="3" customFormat="1" ht="31.5" x14ac:dyDescent="0.25">
      <c r="A82" s="21"/>
      <c r="B82" s="21">
        <v>41</v>
      </c>
      <c r="C82" s="21">
        <v>0</v>
      </c>
      <c r="D82" s="22" t="s">
        <v>66</v>
      </c>
      <c r="E82" s="22" t="s">
        <v>460</v>
      </c>
      <c r="F82" s="23">
        <v>109</v>
      </c>
    </row>
    <row r="83" spans="1:6" s="3" customFormat="1" ht="31.5" x14ac:dyDescent="0.25">
      <c r="A83" s="21"/>
      <c r="B83" s="21">
        <v>42</v>
      </c>
      <c r="C83" s="21">
        <v>0</v>
      </c>
      <c r="D83" s="22" t="s">
        <v>67</v>
      </c>
      <c r="E83" s="22" t="s">
        <v>263</v>
      </c>
      <c r="F83" s="23">
        <v>8</v>
      </c>
    </row>
    <row r="84" spans="1:6" s="3" customFormat="1" ht="31.5" x14ac:dyDescent="0.25">
      <c r="A84" s="21"/>
      <c r="B84" s="21">
        <v>43</v>
      </c>
      <c r="C84" s="21">
        <v>0</v>
      </c>
      <c r="D84" s="22" t="s">
        <v>68</v>
      </c>
      <c r="E84" s="22" t="s">
        <v>398</v>
      </c>
      <c r="F84" s="23">
        <v>93</v>
      </c>
    </row>
    <row r="85" spans="1:6" s="3" customFormat="1" ht="15.75" x14ac:dyDescent="0.25">
      <c r="A85" s="21"/>
      <c r="B85" s="21">
        <v>44</v>
      </c>
      <c r="C85" s="21"/>
      <c r="D85" s="22" t="s">
        <v>69</v>
      </c>
      <c r="E85" s="22" t="s">
        <v>264</v>
      </c>
      <c r="F85" s="23">
        <f>SUM(F86:F87)</f>
        <v>228</v>
      </c>
    </row>
    <row r="86" spans="1:6" x14ac:dyDescent="0.25">
      <c r="A86" s="10"/>
      <c r="B86" s="10"/>
      <c r="C86" s="10">
        <v>0</v>
      </c>
      <c r="D86" s="11" t="s">
        <v>69</v>
      </c>
      <c r="E86" s="11" t="s">
        <v>265</v>
      </c>
      <c r="F86" s="12">
        <v>196</v>
      </c>
    </row>
    <row r="87" spans="1:6" x14ac:dyDescent="0.25">
      <c r="A87" s="10"/>
      <c r="B87" s="10"/>
      <c r="C87" s="10">
        <v>1</v>
      </c>
      <c r="D87" s="11" t="s">
        <v>70</v>
      </c>
      <c r="E87" s="11" t="s">
        <v>471</v>
      </c>
      <c r="F87" s="12">
        <v>32</v>
      </c>
    </row>
    <row r="88" spans="1:6" x14ac:dyDescent="0.25">
      <c r="A88" s="10"/>
      <c r="B88" s="10"/>
      <c r="C88" s="10"/>
      <c r="D88" s="11"/>
      <c r="E88" s="11"/>
      <c r="F88" s="12"/>
    </row>
    <row r="89" spans="1:6" s="6" customFormat="1" ht="18.75" x14ac:dyDescent="0.3">
      <c r="A89" s="17">
        <v>6</v>
      </c>
      <c r="B89" s="18"/>
      <c r="C89" s="18"/>
      <c r="D89" s="19" t="s">
        <v>73</v>
      </c>
      <c r="E89" s="19" t="s">
        <v>266</v>
      </c>
      <c r="F89" s="20">
        <f>SUM(F90,F97,F98,F99,F103,F106)</f>
        <v>631</v>
      </c>
    </row>
    <row r="90" spans="1:6" s="3" customFormat="1" ht="31.5" x14ac:dyDescent="0.25">
      <c r="A90" s="21"/>
      <c r="B90" s="21">
        <v>51</v>
      </c>
      <c r="C90" s="21"/>
      <c r="D90" s="22" t="s">
        <v>74</v>
      </c>
      <c r="E90" s="22" t="s">
        <v>267</v>
      </c>
      <c r="F90" s="23">
        <f>SUM(F91:F96)</f>
        <v>205</v>
      </c>
    </row>
    <row r="91" spans="1:6" ht="30" x14ac:dyDescent="0.25">
      <c r="A91" s="10"/>
      <c r="B91" s="10"/>
      <c r="C91" s="10">
        <v>0</v>
      </c>
      <c r="D91" s="11" t="s">
        <v>74</v>
      </c>
      <c r="E91" s="11" t="s">
        <v>267</v>
      </c>
      <c r="F91" s="12">
        <v>36</v>
      </c>
    </row>
    <row r="92" spans="1:6" x14ac:dyDescent="0.25">
      <c r="A92" s="10"/>
      <c r="B92" s="10"/>
      <c r="C92" s="10">
        <v>1</v>
      </c>
      <c r="D92" s="11" t="s">
        <v>75</v>
      </c>
      <c r="E92" s="11" t="s">
        <v>268</v>
      </c>
      <c r="F92" s="12">
        <v>13</v>
      </c>
    </row>
    <row r="93" spans="1:6" x14ac:dyDescent="0.25">
      <c r="A93" s="10"/>
      <c r="B93" s="10"/>
      <c r="C93" s="10">
        <v>2</v>
      </c>
      <c r="D93" s="11" t="s">
        <v>76</v>
      </c>
      <c r="E93" s="11" t="s">
        <v>269</v>
      </c>
      <c r="F93" s="12">
        <v>8</v>
      </c>
    </row>
    <row r="94" spans="1:6" x14ac:dyDescent="0.25">
      <c r="A94" s="10"/>
      <c r="B94" s="10"/>
      <c r="C94" s="10">
        <v>3</v>
      </c>
      <c r="D94" s="11" t="s">
        <v>77</v>
      </c>
      <c r="E94" s="11" t="s">
        <v>270</v>
      </c>
      <c r="F94" s="12">
        <v>21</v>
      </c>
    </row>
    <row r="95" spans="1:6" x14ac:dyDescent="0.25">
      <c r="A95" s="10"/>
      <c r="B95" s="10"/>
      <c r="C95" s="10">
        <v>4</v>
      </c>
      <c r="D95" s="11" t="s">
        <v>78</v>
      </c>
      <c r="E95" s="11" t="s">
        <v>271</v>
      </c>
      <c r="F95" s="12">
        <v>59</v>
      </c>
    </row>
    <row r="96" spans="1:6" x14ac:dyDescent="0.25">
      <c r="A96" s="10"/>
      <c r="B96" s="10"/>
      <c r="C96" s="10">
        <v>5</v>
      </c>
      <c r="D96" s="11" t="s">
        <v>79</v>
      </c>
      <c r="E96" s="11" t="s">
        <v>462</v>
      </c>
      <c r="F96" s="12">
        <v>68</v>
      </c>
    </row>
    <row r="97" spans="1:6" s="3" customFormat="1" ht="31.5" x14ac:dyDescent="0.25">
      <c r="A97" s="21"/>
      <c r="B97" s="21">
        <v>52</v>
      </c>
      <c r="C97" s="21">
        <v>0</v>
      </c>
      <c r="D97" s="22" t="s">
        <v>80</v>
      </c>
      <c r="E97" s="22" t="s">
        <v>463</v>
      </c>
      <c r="F97" s="23">
        <v>65</v>
      </c>
    </row>
    <row r="98" spans="1:6" s="3" customFormat="1" ht="15.75" x14ac:dyDescent="0.25">
      <c r="A98" s="21"/>
      <c r="B98" s="21">
        <v>53</v>
      </c>
      <c r="C98" s="21">
        <v>0</v>
      </c>
      <c r="D98" s="22" t="s">
        <v>81</v>
      </c>
      <c r="E98" s="22" t="s">
        <v>273</v>
      </c>
      <c r="F98" s="23">
        <v>74</v>
      </c>
    </row>
    <row r="99" spans="1:6" s="3" customFormat="1" ht="31.5" x14ac:dyDescent="0.25">
      <c r="A99" s="21"/>
      <c r="B99" s="21">
        <v>54</v>
      </c>
      <c r="C99" s="21">
        <v>0</v>
      </c>
      <c r="D99" s="22" t="s">
        <v>82</v>
      </c>
      <c r="E99" s="22" t="s">
        <v>274</v>
      </c>
      <c r="F99" s="23">
        <f>SUM(F100:F102)</f>
        <v>156</v>
      </c>
    </row>
    <row r="100" spans="1:6" x14ac:dyDescent="0.25">
      <c r="A100" s="10"/>
      <c r="B100" s="10"/>
      <c r="C100" s="10">
        <v>1</v>
      </c>
      <c r="D100" s="11" t="s">
        <v>416</v>
      </c>
      <c r="E100" s="11" t="s">
        <v>275</v>
      </c>
      <c r="F100" s="12">
        <v>111</v>
      </c>
    </row>
    <row r="101" spans="1:6" ht="15.75" x14ac:dyDescent="0.25">
      <c r="A101" s="10"/>
      <c r="B101" s="10"/>
      <c r="C101" s="10">
        <v>2</v>
      </c>
      <c r="D101" s="11" t="s">
        <v>84</v>
      </c>
      <c r="E101" s="11" t="s">
        <v>276</v>
      </c>
      <c r="F101" s="27">
        <v>6</v>
      </c>
    </row>
    <row r="102" spans="1:6" x14ac:dyDescent="0.25">
      <c r="A102" s="10"/>
      <c r="B102" s="10"/>
      <c r="C102" s="10">
        <v>2</v>
      </c>
      <c r="D102" s="11" t="s">
        <v>85</v>
      </c>
      <c r="E102" s="11" t="s">
        <v>277</v>
      </c>
      <c r="F102" s="12">
        <v>39</v>
      </c>
    </row>
    <row r="103" spans="1:6" s="3" customFormat="1" ht="31.5" x14ac:dyDescent="0.25">
      <c r="A103" s="21"/>
      <c r="B103" s="21">
        <v>55</v>
      </c>
      <c r="C103" s="21"/>
      <c r="D103" s="22" t="s">
        <v>86</v>
      </c>
      <c r="E103" s="22" t="s">
        <v>278</v>
      </c>
      <c r="F103" s="23">
        <f>SUM(F104:F105)</f>
        <v>109</v>
      </c>
    </row>
    <row r="104" spans="1:6" ht="30" x14ac:dyDescent="0.25">
      <c r="A104" s="10"/>
      <c r="B104" s="10"/>
      <c r="C104" s="10">
        <v>0</v>
      </c>
      <c r="D104" s="11" t="s">
        <v>86</v>
      </c>
      <c r="E104" s="11" t="s">
        <v>464</v>
      </c>
      <c r="F104" s="12">
        <v>85</v>
      </c>
    </row>
    <row r="105" spans="1:6" ht="30" x14ac:dyDescent="0.25">
      <c r="A105" s="10"/>
      <c r="B105" s="10"/>
      <c r="C105" s="10">
        <v>1</v>
      </c>
      <c r="D105" s="11" t="s">
        <v>87</v>
      </c>
      <c r="E105" s="11" t="s">
        <v>279</v>
      </c>
      <c r="F105" s="12">
        <v>24</v>
      </c>
    </row>
    <row r="106" spans="1:6" s="3" customFormat="1" ht="31.5" x14ac:dyDescent="0.25">
      <c r="A106" s="21"/>
      <c r="B106" s="21">
        <v>56</v>
      </c>
      <c r="C106" s="21">
        <v>0</v>
      </c>
      <c r="D106" s="22" t="s">
        <v>88</v>
      </c>
      <c r="E106" s="22" t="s">
        <v>472</v>
      </c>
      <c r="F106" s="23">
        <v>22</v>
      </c>
    </row>
    <row r="107" spans="1:6" s="3" customFormat="1" ht="15.75" x14ac:dyDescent="0.25">
      <c r="A107" s="21"/>
      <c r="B107" s="21"/>
      <c r="C107" s="21"/>
      <c r="D107" s="22"/>
      <c r="E107" s="22"/>
      <c r="F107" s="23"/>
    </row>
    <row r="108" spans="1:6" s="6" customFormat="1" ht="18.75" x14ac:dyDescent="0.3">
      <c r="A108" s="17">
        <v>7</v>
      </c>
      <c r="B108" s="18"/>
      <c r="C108" s="18"/>
      <c r="D108" s="19" t="s">
        <v>83</v>
      </c>
      <c r="E108" s="19" t="s">
        <v>281</v>
      </c>
      <c r="F108" s="20">
        <f>SUM(F109,F114,F117,F118,F121,F124,F127,F128)</f>
        <v>871</v>
      </c>
    </row>
    <row r="109" spans="1:6" s="3" customFormat="1" ht="31.5" x14ac:dyDescent="0.25">
      <c r="A109" s="21"/>
      <c r="B109" s="21">
        <v>61</v>
      </c>
      <c r="C109" s="21">
        <v>0</v>
      </c>
      <c r="D109" s="22" t="s">
        <v>89</v>
      </c>
      <c r="E109" s="22" t="s">
        <v>282</v>
      </c>
      <c r="F109" s="23">
        <f>SUM(F110:F113)</f>
        <v>47</v>
      </c>
    </row>
    <row r="110" spans="1:6" x14ac:dyDescent="0.25">
      <c r="A110" s="10"/>
      <c r="B110" s="10"/>
      <c r="C110" s="10">
        <v>1</v>
      </c>
      <c r="D110" s="11" t="s">
        <v>90</v>
      </c>
      <c r="E110" s="11" t="s">
        <v>283</v>
      </c>
      <c r="F110" s="12">
        <v>9</v>
      </c>
    </row>
    <row r="111" spans="1:6" x14ac:dyDescent="0.25">
      <c r="A111" s="10"/>
      <c r="B111" s="10"/>
      <c r="C111" s="10">
        <v>2</v>
      </c>
      <c r="D111" s="11" t="s">
        <v>91</v>
      </c>
      <c r="E111" s="11" t="s">
        <v>284</v>
      </c>
      <c r="F111" s="12">
        <v>17</v>
      </c>
    </row>
    <row r="112" spans="1:6" x14ac:dyDescent="0.25">
      <c r="A112" s="10"/>
      <c r="B112" s="10"/>
      <c r="C112" s="10">
        <v>3</v>
      </c>
      <c r="D112" s="11" t="s">
        <v>92</v>
      </c>
      <c r="E112" s="11" t="s">
        <v>92</v>
      </c>
      <c r="F112" s="12">
        <v>9</v>
      </c>
    </row>
    <row r="113" spans="1:6" x14ac:dyDescent="0.25">
      <c r="A113" s="10"/>
      <c r="B113" s="10"/>
      <c r="C113" s="10">
        <v>4</v>
      </c>
      <c r="D113" s="11" t="s">
        <v>33</v>
      </c>
      <c r="E113" s="11" t="s">
        <v>33</v>
      </c>
      <c r="F113" s="12">
        <v>12</v>
      </c>
    </row>
    <row r="114" spans="1:6" s="3" customFormat="1" ht="15.75" x14ac:dyDescent="0.25">
      <c r="A114" s="21"/>
      <c r="B114" s="21">
        <v>62</v>
      </c>
      <c r="C114" s="21"/>
      <c r="D114" s="22" t="s">
        <v>93</v>
      </c>
      <c r="E114" s="22" t="s">
        <v>285</v>
      </c>
      <c r="F114" s="23">
        <f>SUM(F115:F116)</f>
        <v>19</v>
      </c>
    </row>
    <row r="115" spans="1:6" x14ac:dyDescent="0.25">
      <c r="A115" s="10"/>
      <c r="B115" s="10"/>
      <c r="C115" s="10">
        <v>0</v>
      </c>
      <c r="D115" s="11" t="s">
        <v>93</v>
      </c>
      <c r="E115" s="11" t="s">
        <v>285</v>
      </c>
      <c r="F115" s="12">
        <v>4</v>
      </c>
    </row>
    <row r="116" spans="1:6" x14ac:dyDescent="0.25">
      <c r="A116" s="10"/>
      <c r="B116" s="10"/>
      <c r="C116" s="10">
        <v>1</v>
      </c>
      <c r="D116" s="11" t="s">
        <v>94</v>
      </c>
      <c r="E116" s="11" t="s">
        <v>286</v>
      </c>
      <c r="F116" s="12">
        <v>15</v>
      </c>
    </row>
    <row r="117" spans="1:6" s="3" customFormat="1" ht="15.75" x14ac:dyDescent="0.25">
      <c r="A117" s="21"/>
      <c r="B117" s="21">
        <v>63</v>
      </c>
      <c r="C117" s="21">
        <v>0</v>
      </c>
      <c r="D117" s="22" t="s">
        <v>95</v>
      </c>
      <c r="E117" s="22" t="s">
        <v>287</v>
      </c>
      <c r="F117" s="23">
        <v>0</v>
      </c>
    </row>
    <row r="118" spans="1:6" s="3" customFormat="1" ht="31.5" x14ac:dyDescent="0.25">
      <c r="A118" s="21"/>
      <c r="B118" s="21">
        <v>64</v>
      </c>
      <c r="C118" s="21"/>
      <c r="D118" s="22" t="s">
        <v>96</v>
      </c>
      <c r="E118" s="22" t="s">
        <v>288</v>
      </c>
      <c r="F118" s="23">
        <f>SUM(F119:F120)</f>
        <v>160</v>
      </c>
    </row>
    <row r="119" spans="1:6" x14ac:dyDescent="0.25">
      <c r="A119" s="10"/>
      <c r="B119" s="10"/>
      <c r="C119" s="10">
        <v>0</v>
      </c>
      <c r="D119" s="11" t="s">
        <v>96</v>
      </c>
      <c r="E119" s="11" t="s">
        <v>473</v>
      </c>
      <c r="F119" s="12">
        <v>146</v>
      </c>
    </row>
    <row r="120" spans="1:6" x14ac:dyDescent="0.25">
      <c r="A120" s="10"/>
      <c r="B120" s="10"/>
      <c r="C120" s="10">
        <v>1</v>
      </c>
      <c r="D120" s="11" t="s">
        <v>97</v>
      </c>
      <c r="E120" s="11" t="s">
        <v>97</v>
      </c>
      <c r="F120" s="12">
        <v>14</v>
      </c>
    </row>
    <row r="121" spans="1:6" s="3" customFormat="1" ht="15.75" x14ac:dyDescent="0.25">
      <c r="A121" s="21"/>
      <c r="B121" s="21">
        <v>65</v>
      </c>
      <c r="C121" s="21"/>
      <c r="D121" s="22" t="s">
        <v>197</v>
      </c>
      <c r="E121" s="22" t="s">
        <v>289</v>
      </c>
      <c r="F121" s="23">
        <f>SUM(F122:F123)</f>
        <v>146</v>
      </c>
    </row>
    <row r="122" spans="1:6" x14ac:dyDescent="0.25">
      <c r="A122" s="10"/>
      <c r="B122" s="24"/>
      <c r="C122" s="10">
        <v>0</v>
      </c>
      <c r="D122" s="11" t="s">
        <v>197</v>
      </c>
      <c r="E122" s="11" t="s">
        <v>443</v>
      </c>
      <c r="F122" s="12">
        <v>111</v>
      </c>
    </row>
    <row r="123" spans="1:6" x14ac:dyDescent="0.25">
      <c r="A123" s="10"/>
      <c r="B123" s="24"/>
      <c r="C123" s="10">
        <v>1</v>
      </c>
      <c r="D123" s="11" t="s">
        <v>198</v>
      </c>
      <c r="E123" s="11" t="s">
        <v>290</v>
      </c>
      <c r="F123" s="12">
        <v>35</v>
      </c>
    </row>
    <row r="124" spans="1:6" s="3" customFormat="1" ht="31.5" x14ac:dyDescent="0.25">
      <c r="A124" s="21"/>
      <c r="B124" s="21">
        <v>66</v>
      </c>
      <c r="C124" s="21"/>
      <c r="D124" s="22" t="s">
        <v>98</v>
      </c>
      <c r="E124" s="22" t="s">
        <v>291</v>
      </c>
      <c r="F124" s="23">
        <f>SUM(F125:F126)</f>
        <v>186</v>
      </c>
    </row>
    <row r="125" spans="1:6" ht="30" x14ac:dyDescent="0.25">
      <c r="A125" s="10"/>
      <c r="B125" s="10"/>
      <c r="C125" s="10">
        <v>0</v>
      </c>
      <c r="D125" s="11" t="s">
        <v>98</v>
      </c>
      <c r="E125" s="11" t="s">
        <v>444</v>
      </c>
      <c r="F125" s="12">
        <v>160</v>
      </c>
    </row>
    <row r="126" spans="1:6" x14ac:dyDescent="0.25">
      <c r="A126" s="10"/>
      <c r="B126" s="10"/>
      <c r="C126" s="10">
        <v>1</v>
      </c>
      <c r="D126" s="11" t="s">
        <v>99</v>
      </c>
      <c r="E126" s="11" t="s">
        <v>292</v>
      </c>
      <c r="F126" s="12">
        <v>26</v>
      </c>
    </row>
    <row r="127" spans="1:6" s="3" customFormat="1" ht="15.75" x14ac:dyDescent="0.25">
      <c r="A127" s="21"/>
      <c r="B127" s="21">
        <v>67</v>
      </c>
      <c r="C127" s="21">
        <v>0</v>
      </c>
      <c r="D127" s="22" t="s">
        <v>100</v>
      </c>
      <c r="E127" s="22" t="s">
        <v>293</v>
      </c>
      <c r="F127" s="23">
        <v>110</v>
      </c>
    </row>
    <row r="128" spans="1:6" s="3" customFormat="1" ht="15.75" x14ac:dyDescent="0.25">
      <c r="A128" s="21"/>
      <c r="B128" s="21">
        <v>68</v>
      </c>
      <c r="C128" s="21">
        <v>0</v>
      </c>
      <c r="D128" s="22" t="s">
        <v>394</v>
      </c>
      <c r="E128" s="22" t="s">
        <v>294</v>
      </c>
      <c r="F128" s="23">
        <f>SUM(F129:F131)</f>
        <v>203</v>
      </c>
    </row>
    <row r="129" spans="1:6" x14ac:dyDescent="0.25">
      <c r="A129" s="10"/>
      <c r="B129" s="10"/>
      <c r="C129" s="10">
        <v>1</v>
      </c>
      <c r="D129" s="11" t="s">
        <v>101</v>
      </c>
      <c r="E129" s="11" t="s">
        <v>295</v>
      </c>
      <c r="F129" s="12">
        <v>63</v>
      </c>
    </row>
    <row r="130" spans="1:6" x14ac:dyDescent="0.25">
      <c r="A130" s="10"/>
      <c r="B130" s="10"/>
      <c r="C130" s="10">
        <v>2</v>
      </c>
      <c r="D130" s="11" t="s">
        <v>102</v>
      </c>
      <c r="E130" s="11" t="s">
        <v>296</v>
      </c>
      <c r="F130" s="12">
        <v>100</v>
      </c>
    </row>
    <row r="131" spans="1:6" ht="45" x14ac:dyDescent="0.25">
      <c r="A131" s="10"/>
      <c r="B131" s="10"/>
      <c r="C131" s="10">
        <v>3</v>
      </c>
      <c r="D131" s="11" t="s">
        <v>103</v>
      </c>
      <c r="E131" s="11" t="s">
        <v>445</v>
      </c>
      <c r="F131" s="12">
        <v>40</v>
      </c>
    </row>
    <row r="132" spans="1:6" x14ac:dyDescent="0.25">
      <c r="A132" s="10"/>
      <c r="B132" s="10"/>
      <c r="C132" s="10"/>
      <c r="D132" s="11"/>
      <c r="E132" s="11"/>
      <c r="F132" s="12"/>
    </row>
    <row r="133" spans="1:6" s="6" customFormat="1" ht="18.75" x14ac:dyDescent="0.3">
      <c r="A133" s="17">
        <v>8</v>
      </c>
      <c r="B133" s="17"/>
      <c r="C133" s="17"/>
      <c r="D133" s="19" t="s">
        <v>104</v>
      </c>
      <c r="E133" s="19" t="s">
        <v>297</v>
      </c>
      <c r="F133" s="20">
        <f>SUM(F134,F135,F136,F141,F142,F143,F147,F148,F149)</f>
        <v>673</v>
      </c>
    </row>
    <row r="134" spans="1:6" s="3" customFormat="1" ht="15.75" x14ac:dyDescent="0.25">
      <c r="A134" s="21"/>
      <c r="B134" s="21">
        <v>71</v>
      </c>
      <c r="C134" s="21">
        <v>0</v>
      </c>
      <c r="D134" s="22" t="s">
        <v>105</v>
      </c>
      <c r="E134" s="22" t="s">
        <v>298</v>
      </c>
      <c r="F134" s="23">
        <v>75</v>
      </c>
    </row>
    <row r="135" spans="1:6" s="3" customFormat="1" ht="15.75" x14ac:dyDescent="0.25">
      <c r="A135" s="21"/>
      <c r="B135" s="21">
        <v>72</v>
      </c>
      <c r="C135" s="21">
        <v>0</v>
      </c>
      <c r="D135" s="22" t="s">
        <v>106</v>
      </c>
      <c r="E135" s="22" t="s">
        <v>299</v>
      </c>
      <c r="F135" s="23">
        <v>61</v>
      </c>
    </row>
    <row r="136" spans="1:6" s="3" customFormat="1" ht="31.5" x14ac:dyDescent="0.25">
      <c r="A136" s="21"/>
      <c r="B136" s="21">
        <v>73</v>
      </c>
      <c r="C136" s="21">
        <v>0</v>
      </c>
      <c r="D136" s="22" t="s">
        <v>107</v>
      </c>
      <c r="E136" s="22" t="s">
        <v>300</v>
      </c>
      <c r="F136" s="23">
        <f>SUM(F137:F140)</f>
        <v>55</v>
      </c>
    </row>
    <row r="137" spans="1:6" x14ac:dyDescent="0.25">
      <c r="A137" s="10"/>
      <c r="B137" s="10"/>
      <c r="C137" s="10">
        <v>1</v>
      </c>
      <c r="D137" s="11" t="s">
        <v>108</v>
      </c>
      <c r="E137" s="11" t="s">
        <v>301</v>
      </c>
      <c r="F137" s="12">
        <v>14</v>
      </c>
    </row>
    <row r="138" spans="1:6" x14ac:dyDescent="0.25">
      <c r="A138" s="10"/>
      <c r="B138" s="10"/>
      <c r="C138" s="10">
        <v>2</v>
      </c>
      <c r="D138" s="11" t="s">
        <v>109</v>
      </c>
      <c r="E138" s="11" t="s">
        <v>302</v>
      </c>
      <c r="F138" s="12">
        <v>10</v>
      </c>
    </row>
    <row r="139" spans="1:6" x14ac:dyDescent="0.25">
      <c r="A139" s="10"/>
      <c r="B139" s="10"/>
      <c r="C139" s="10">
        <v>3</v>
      </c>
      <c r="D139" s="11" t="s">
        <v>110</v>
      </c>
      <c r="E139" s="11" t="s">
        <v>303</v>
      </c>
      <c r="F139" s="12">
        <v>13</v>
      </c>
    </row>
    <row r="140" spans="1:6" x14ac:dyDescent="0.25">
      <c r="A140" s="10"/>
      <c r="B140" s="10"/>
      <c r="C140" s="10">
        <v>4</v>
      </c>
      <c r="D140" s="11" t="s">
        <v>111</v>
      </c>
      <c r="E140" s="11" t="s">
        <v>304</v>
      </c>
      <c r="F140" s="12">
        <v>18</v>
      </c>
    </row>
    <row r="141" spans="1:6" s="3" customFormat="1" ht="31.5" x14ac:dyDescent="0.25">
      <c r="A141" s="21"/>
      <c r="B141" s="21">
        <v>74</v>
      </c>
      <c r="C141" s="21">
        <v>0</v>
      </c>
      <c r="D141" s="22" t="s">
        <v>112</v>
      </c>
      <c r="E141" s="22" t="s">
        <v>305</v>
      </c>
      <c r="F141" s="23">
        <v>80</v>
      </c>
    </row>
    <row r="142" spans="1:6" s="3" customFormat="1" ht="15.75" x14ac:dyDescent="0.25">
      <c r="A142" s="21"/>
      <c r="B142" s="21">
        <v>75</v>
      </c>
      <c r="C142" s="21">
        <v>0</v>
      </c>
      <c r="D142" s="22" t="s">
        <v>113</v>
      </c>
      <c r="E142" s="22" t="s">
        <v>306</v>
      </c>
      <c r="F142" s="23">
        <v>110</v>
      </c>
    </row>
    <row r="143" spans="1:6" s="3" customFormat="1" ht="31.5" x14ac:dyDescent="0.25">
      <c r="A143" s="21"/>
      <c r="B143" s="21">
        <v>76</v>
      </c>
      <c r="C143" s="21">
        <v>0</v>
      </c>
      <c r="D143" s="22" t="s">
        <v>114</v>
      </c>
      <c r="E143" s="22" t="s">
        <v>307</v>
      </c>
      <c r="F143" s="23">
        <f>SUM(F144:F146)</f>
        <v>229</v>
      </c>
    </row>
    <row r="144" spans="1:6" x14ac:dyDescent="0.25">
      <c r="A144" s="10"/>
      <c r="B144" s="10"/>
      <c r="C144" s="10">
        <v>1</v>
      </c>
      <c r="D144" s="11" t="s">
        <v>417</v>
      </c>
      <c r="E144" s="11" t="s">
        <v>308</v>
      </c>
      <c r="F144" s="12">
        <v>106</v>
      </c>
    </row>
    <row r="145" spans="1:6" x14ac:dyDescent="0.25">
      <c r="A145" s="10"/>
      <c r="B145" s="10"/>
      <c r="C145" s="10">
        <v>2</v>
      </c>
      <c r="D145" s="11" t="s">
        <v>116</v>
      </c>
      <c r="E145" s="11" t="s">
        <v>309</v>
      </c>
      <c r="F145" s="12">
        <v>90</v>
      </c>
    </row>
    <row r="146" spans="1:6" x14ac:dyDescent="0.25">
      <c r="A146" s="10"/>
      <c r="B146" s="10"/>
      <c r="C146" s="10">
        <v>3</v>
      </c>
      <c r="D146" s="11" t="s">
        <v>117</v>
      </c>
      <c r="E146" s="11" t="s">
        <v>310</v>
      </c>
      <c r="F146" s="12">
        <v>33</v>
      </c>
    </row>
    <row r="147" spans="1:6" s="3" customFormat="1" ht="15.75" x14ac:dyDescent="0.25">
      <c r="A147" s="21"/>
      <c r="B147" s="21">
        <v>77</v>
      </c>
      <c r="C147" s="21">
        <v>0</v>
      </c>
      <c r="D147" s="22" t="s">
        <v>118</v>
      </c>
      <c r="E147" s="22" t="s">
        <v>311</v>
      </c>
      <c r="F147" s="23">
        <v>12</v>
      </c>
    </row>
    <row r="148" spans="1:6" s="3" customFormat="1" ht="31.5" x14ac:dyDescent="0.25">
      <c r="A148" s="21"/>
      <c r="B148" s="21">
        <v>78</v>
      </c>
      <c r="C148" s="21">
        <v>0</v>
      </c>
      <c r="D148" s="22" t="s">
        <v>119</v>
      </c>
      <c r="E148" s="22" t="s">
        <v>312</v>
      </c>
      <c r="F148" s="23">
        <v>47</v>
      </c>
    </row>
    <row r="149" spans="1:6" s="3" customFormat="1" ht="31.5" x14ac:dyDescent="0.25">
      <c r="A149" s="21"/>
      <c r="B149" s="21">
        <v>79</v>
      </c>
      <c r="C149" s="21">
        <v>0</v>
      </c>
      <c r="D149" s="22" t="s">
        <v>120</v>
      </c>
      <c r="E149" s="22" t="s">
        <v>401</v>
      </c>
      <c r="F149" s="23">
        <v>4</v>
      </c>
    </row>
    <row r="150" spans="1:6" s="3" customFormat="1" ht="15.75" x14ac:dyDescent="0.25">
      <c r="A150" s="21"/>
      <c r="B150" s="21"/>
      <c r="C150" s="21"/>
      <c r="D150" s="22"/>
      <c r="E150" s="22"/>
      <c r="F150" s="23"/>
    </row>
    <row r="151" spans="1:6" s="6" customFormat="1" ht="18.75" x14ac:dyDescent="0.3">
      <c r="A151" s="17">
        <v>9</v>
      </c>
      <c r="B151" s="18"/>
      <c r="C151" s="18"/>
      <c r="D151" s="19" t="s">
        <v>121</v>
      </c>
      <c r="E151" s="19" t="s">
        <v>313</v>
      </c>
      <c r="F151" s="20">
        <f>SUM(F152,F155,F158,F162,F163,F166,F170,F171)</f>
        <v>808</v>
      </c>
    </row>
    <row r="152" spans="1:6" s="3" customFormat="1" ht="15.75" x14ac:dyDescent="0.25">
      <c r="A152" s="21"/>
      <c r="B152" s="21">
        <v>81</v>
      </c>
      <c r="C152" s="21"/>
      <c r="D152" s="22" t="s">
        <v>122</v>
      </c>
      <c r="E152" s="22" t="s">
        <v>314</v>
      </c>
      <c r="F152" s="23">
        <f>SUM(F153:F154)</f>
        <v>84</v>
      </c>
    </row>
    <row r="153" spans="1:6" x14ac:dyDescent="0.25">
      <c r="A153" s="10"/>
      <c r="B153" s="10"/>
      <c r="C153" s="10">
        <v>0</v>
      </c>
      <c r="D153" s="11" t="s">
        <v>122</v>
      </c>
      <c r="E153" s="11" t="s">
        <v>314</v>
      </c>
      <c r="F153" s="12">
        <v>60</v>
      </c>
    </row>
    <row r="154" spans="1:6" x14ac:dyDescent="0.25">
      <c r="A154" s="10"/>
      <c r="B154" s="10"/>
      <c r="C154" s="10">
        <v>1</v>
      </c>
      <c r="D154" s="11" t="s">
        <v>418</v>
      </c>
      <c r="E154" s="11" t="s">
        <v>315</v>
      </c>
      <c r="F154" s="12">
        <v>24</v>
      </c>
    </row>
    <row r="155" spans="1:6" s="3" customFormat="1" ht="15.75" x14ac:dyDescent="0.25">
      <c r="A155" s="21"/>
      <c r="B155" s="21">
        <v>82</v>
      </c>
      <c r="C155" s="21">
        <v>0</v>
      </c>
      <c r="D155" s="22" t="s">
        <v>125</v>
      </c>
      <c r="E155" s="22" t="s">
        <v>316</v>
      </c>
      <c r="F155" s="23">
        <f>SUM(F156:F157)</f>
        <v>123</v>
      </c>
    </row>
    <row r="156" spans="1:6" x14ac:dyDescent="0.25">
      <c r="A156" s="10"/>
      <c r="B156" s="10"/>
      <c r="C156" s="10">
        <v>1</v>
      </c>
      <c r="D156" s="11" t="s">
        <v>317</v>
      </c>
      <c r="E156" s="11" t="s">
        <v>318</v>
      </c>
      <c r="F156" s="12">
        <v>18</v>
      </c>
    </row>
    <row r="157" spans="1:6" x14ac:dyDescent="0.25">
      <c r="A157" s="10"/>
      <c r="B157" s="10"/>
      <c r="C157" s="10">
        <v>2</v>
      </c>
      <c r="D157" s="11" t="s">
        <v>124</v>
      </c>
      <c r="E157" s="11" t="s">
        <v>124</v>
      </c>
      <c r="F157" s="12">
        <v>105</v>
      </c>
    </row>
    <row r="158" spans="1:6" s="3" customFormat="1" ht="15.75" x14ac:dyDescent="0.25">
      <c r="A158" s="21"/>
      <c r="B158" s="21">
        <v>83</v>
      </c>
      <c r="C158" s="21"/>
      <c r="D158" s="22" t="s">
        <v>126</v>
      </c>
      <c r="E158" s="22" t="s">
        <v>319</v>
      </c>
      <c r="F158" s="23">
        <f>SUM(F159:F161)</f>
        <v>326</v>
      </c>
    </row>
    <row r="159" spans="1:6" x14ac:dyDescent="0.25">
      <c r="A159" s="10"/>
      <c r="B159" s="10"/>
      <c r="C159" s="10">
        <v>0</v>
      </c>
      <c r="D159" s="11" t="s">
        <v>126</v>
      </c>
      <c r="E159" s="11" t="s">
        <v>319</v>
      </c>
      <c r="F159" s="12">
        <v>318</v>
      </c>
    </row>
    <row r="160" spans="1:6" ht="30" x14ac:dyDescent="0.25">
      <c r="A160" s="10"/>
      <c r="B160" s="10"/>
      <c r="C160" s="10">
        <v>1</v>
      </c>
      <c r="D160" s="11" t="s">
        <v>127</v>
      </c>
      <c r="E160" s="11" t="s">
        <v>320</v>
      </c>
      <c r="F160" s="12">
        <v>5</v>
      </c>
    </row>
    <row r="161" spans="1:6" x14ac:dyDescent="0.25">
      <c r="A161" s="10"/>
      <c r="B161" s="10"/>
      <c r="C161" s="10">
        <v>2</v>
      </c>
      <c r="D161" s="11" t="s">
        <v>201</v>
      </c>
      <c r="E161" s="11" t="s">
        <v>321</v>
      </c>
      <c r="F161" s="12">
        <v>3</v>
      </c>
    </row>
    <row r="162" spans="1:6" s="3" customFormat="1" ht="15.75" x14ac:dyDescent="0.25">
      <c r="A162" s="21"/>
      <c r="B162" s="21">
        <v>84</v>
      </c>
      <c r="C162" s="21">
        <v>0</v>
      </c>
      <c r="D162" s="22" t="s">
        <v>128</v>
      </c>
      <c r="E162" s="22" t="s">
        <v>128</v>
      </c>
      <c r="F162" s="23">
        <v>80</v>
      </c>
    </row>
    <row r="163" spans="1:6" s="3" customFormat="1" ht="15.75" x14ac:dyDescent="0.25">
      <c r="A163" s="21"/>
      <c r="B163" s="21">
        <v>85</v>
      </c>
      <c r="C163" s="21"/>
      <c r="D163" s="22" t="s">
        <v>129</v>
      </c>
      <c r="E163" s="22" t="s">
        <v>322</v>
      </c>
      <c r="F163" s="23">
        <f>SUM(F164:F165)</f>
        <v>45</v>
      </c>
    </row>
    <row r="164" spans="1:6" s="3" customFormat="1" ht="15.75" x14ac:dyDescent="0.25">
      <c r="A164" s="21"/>
      <c r="B164" s="21"/>
      <c r="C164" s="10">
        <v>0</v>
      </c>
      <c r="D164" s="11" t="s">
        <v>129</v>
      </c>
      <c r="E164" s="11" t="s">
        <v>322</v>
      </c>
      <c r="F164" s="12">
        <v>27</v>
      </c>
    </row>
    <row r="165" spans="1:6" s="3" customFormat="1" ht="15.75" x14ac:dyDescent="0.25">
      <c r="A165" s="21"/>
      <c r="B165" s="21"/>
      <c r="C165" s="10">
        <v>1</v>
      </c>
      <c r="D165" s="11" t="s">
        <v>130</v>
      </c>
      <c r="E165" s="11" t="s">
        <v>130</v>
      </c>
      <c r="F165" s="12">
        <v>18</v>
      </c>
    </row>
    <row r="166" spans="1:6" s="3" customFormat="1" ht="15.75" x14ac:dyDescent="0.25">
      <c r="A166" s="21"/>
      <c r="B166" s="21">
        <v>86</v>
      </c>
      <c r="C166" s="21"/>
      <c r="D166" s="22" t="s">
        <v>131</v>
      </c>
      <c r="E166" s="22" t="s">
        <v>131</v>
      </c>
      <c r="F166" s="23">
        <f>SUM(F167:F169)</f>
        <v>105</v>
      </c>
    </row>
    <row r="167" spans="1:6" ht="15.75" x14ac:dyDescent="0.25">
      <c r="A167" s="10"/>
      <c r="B167" s="10"/>
      <c r="C167" s="25">
        <v>0</v>
      </c>
      <c r="D167" s="26" t="s">
        <v>131</v>
      </c>
      <c r="E167" s="26" t="s">
        <v>131</v>
      </c>
      <c r="F167" s="27">
        <v>65</v>
      </c>
    </row>
    <row r="168" spans="1:6" ht="15.75" x14ac:dyDescent="0.25">
      <c r="A168" s="10"/>
      <c r="B168" s="10"/>
      <c r="C168" s="25">
        <v>1</v>
      </c>
      <c r="D168" s="26" t="s">
        <v>102</v>
      </c>
      <c r="E168" s="26" t="s">
        <v>296</v>
      </c>
      <c r="F168" s="27">
        <v>26</v>
      </c>
    </row>
    <row r="169" spans="1:6" ht="15.75" x14ac:dyDescent="0.25">
      <c r="A169" s="10"/>
      <c r="B169" s="10"/>
      <c r="C169" s="25">
        <v>2</v>
      </c>
      <c r="D169" s="26" t="s">
        <v>132</v>
      </c>
      <c r="E169" s="26" t="s">
        <v>323</v>
      </c>
      <c r="F169" s="27">
        <v>14</v>
      </c>
    </row>
    <row r="170" spans="1:6" s="3" customFormat="1" ht="15.75" x14ac:dyDescent="0.25">
      <c r="A170" s="21"/>
      <c r="B170" s="21">
        <v>87</v>
      </c>
      <c r="C170" s="21"/>
      <c r="D170" s="22" t="s">
        <v>133</v>
      </c>
      <c r="E170" s="22" t="s">
        <v>133</v>
      </c>
      <c r="F170" s="23">
        <v>26</v>
      </c>
    </row>
    <row r="171" spans="1:6" s="3" customFormat="1" ht="31.5" x14ac:dyDescent="0.25">
      <c r="A171" s="21"/>
      <c r="B171" s="21">
        <v>88</v>
      </c>
      <c r="C171" s="21">
        <v>0</v>
      </c>
      <c r="D171" s="22" t="s">
        <v>134</v>
      </c>
      <c r="E171" s="22" t="s">
        <v>324</v>
      </c>
      <c r="F171" s="23">
        <v>19</v>
      </c>
    </row>
    <row r="172" spans="1:6" s="3" customFormat="1" ht="15.75" x14ac:dyDescent="0.25">
      <c r="A172" s="21"/>
      <c r="B172" s="21"/>
      <c r="C172" s="21"/>
      <c r="D172" s="22"/>
      <c r="E172" s="22"/>
      <c r="F172" s="23"/>
    </row>
    <row r="173" spans="1:6" s="6" customFormat="1" ht="18.75" x14ac:dyDescent="0.3">
      <c r="A173" s="17">
        <v>10</v>
      </c>
      <c r="B173" s="18"/>
      <c r="C173" s="18"/>
      <c r="D173" s="19" t="s">
        <v>135</v>
      </c>
      <c r="E173" s="19" t="s">
        <v>325</v>
      </c>
      <c r="F173" s="20">
        <f>SUM(F174,F175,F176,F179,F186)</f>
        <v>545</v>
      </c>
    </row>
    <row r="174" spans="1:6" s="3" customFormat="1" ht="15.75" x14ac:dyDescent="0.25">
      <c r="A174" s="21"/>
      <c r="B174" s="21">
        <v>91</v>
      </c>
      <c r="C174" s="21">
        <v>0</v>
      </c>
      <c r="D174" s="22" t="s">
        <v>136</v>
      </c>
      <c r="E174" s="22" t="s">
        <v>326</v>
      </c>
      <c r="F174" s="23">
        <v>63</v>
      </c>
    </row>
    <row r="175" spans="1:6" s="3" customFormat="1" ht="15.75" x14ac:dyDescent="0.25">
      <c r="A175" s="21"/>
      <c r="B175" s="21">
        <v>92</v>
      </c>
      <c r="C175" s="21">
        <v>0</v>
      </c>
      <c r="D175" s="22" t="s">
        <v>137</v>
      </c>
      <c r="E175" s="22" t="s">
        <v>327</v>
      </c>
      <c r="F175" s="23">
        <v>71</v>
      </c>
    </row>
    <row r="176" spans="1:6" s="3" customFormat="1" ht="15.75" x14ac:dyDescent="0.25">
      <c r="A176" s="21"/>
      <c r="B176" s="21">
        <v>93</v>
      </c>
      <c r="C176" s="21"/>
      <c r="D176" s="22" t="s">
        <v>138</v>
      </c>
      <c r="E176" s="22" t="s">
        <v>328</v>
      </c>
      <c r="F176" s="23">
        <f>SUM(F177:F178)</f>
        <v>126</v>
      </c>
    </row>
    <row r="177" spans="1:6" x14ac:dyDescent="0.25">
      <c r="A177" s="10"/>
      <c r="B177" s="10"/>
      <c r="C177" s="10">
        <v>0</v>
      </c>
      <c r="D177" s="11" t="s">
        <v>138</v>
      </c>
      <c r="E177" s="11" t="s">
        <v>328</v>
      </c>
      <c r="F177" s="12">
        <v>114</v>
      </c>
    </row>
    <row r="178" spans="1:6" x14ac:dyDescent="0.25">
      <c r="A178" s="10"/>
      <c r="B178" s="10"/>
      <c r="C178" s="10">
        <v>1</v>
      </c>
      <c r="D178" s="11" t="s">
        <v>395</v>
      </c>
      <c r="E178" s="11" t="s">
        <v>330</v>
      </c>
      <c r="F178" s="12">
        <v>12</v>
      </c>
    </row>
    <row r="179" spans="1:6" s="3" customFormat="1" ht="15.75" x14ac:dyDescent="0.25">
      <c r="A179" s="21"/>
      <c r="B179" s="21">
        <v>94</v>
      </c>
      <c r="C179" s="21"/>
      <c r="D179" s="22" t="s">
        <v>139</v>
      </c>
      <c r="E179" s="22" t="s">
        <v>331</v>
      </c>
      <c r="F179" s="23">
        <f>SUM(F180:F185)</f>
        <v>237</v>
      </c>
    </row>
    <row r="180" spans="1:6" x14ac:dyDescent="0.25">
      <c r="A180" s="10"/>
      <c r="B180" s="10"/>
      <c r="C180" s="10">
        <v>0</v>
      </c>
      <c r="D180" s="11" t="s">
        <v>139</v>
      </c>
      <c r="E180" s="11" t="s">
        <v>332</v>
      </c>
      <c r="F180" s="12">
        <v>98</v>
      </c>
    </row>
    <row r="181" spans="1:6" x14ac:dyDescent="0.25">
      <c r="A181" s="10"/>
      <c r="B181" s="10"/>
      <c r="C181" s="10">
        <v>1</v>
      </c>
      <c r="D181" s="11" t="s">
        <v>140</v>
      </c>
      <c r="E181" s="11" t="s">
        <v>333</v>
      </c>
      <c r="F181" s="12">
        <v>71</v>
      </c>
    </row>
    <row r="182" spans="1:6" x14ac:dyDescent="0.25">
      <c r="A182" s="10"/>
      <c r="B182" s="10"/>
      <c r="C182" s="10">
        <v>2</v>
      </c>
      <c r="D182" s="11" t="s">
        <v>141</v>
      </c>
      <c r="E182" s="11" t="s">
        <v>334</v>
      </c>
      <c r="F182" s="12">
        <v>18</v>
      </c>
    </row>
    <row r="183" spans="1:6" x14ac:dyDescent="0.25">
      <c r="A183" s="10"/>
      <c r="B183" s="10"/>
      <c r="C183" s="10">
        <v>3</v>
      </c>
      <c r="D183" s="11" t="s">
        <v>142</v>
      </c>
      <c r="E183" s="11" t="s">
        <v>335</v>
      </c>
      <c r="F183" s="12">
        <v>14</v>
      </c>
    </row>
    <row r="184" spans="1:6" x14ac:dyDescent="0.25">
      <c r="A184" s="10"/>
      <c r="B184" s="10"/>
      <c r="C184" s="10">
        <v>4</v>
      </c>
      <c r="D184" s="11" t="s">
        <v>143</v>
      </c>
      <c r="E184" s="11" t="s">
        <v>336</v>
      </c>
      <c r="F184" s="12">
        <v>28</v>
      </c>
    </row>
    <row r="185" spans="1:6" x14ac:dyDescent="0.25">
      <c r="A185" s="10"/>
      <c r="B185" s="10"/>
      <c r="C185" s="10">
        <v>5</v>
      </c>
      <c r="D185" s="11" t="s">
        <v>412</v>
      </c>
      <c r="E185" s="11" t="s">
        <v>337</v>
      </c>
      <c r="F185" s="12">
        <v>8</v>
      </c>
    </row>
    <row r="186" spans="1:6" s="3" customFormat="1" ht="31.5" x14ac:dyDescent="0.25">
      <c r="A186" s="21"/>
      <c r="B186" s="21">
        <v>95</v>
      </c>
      <c r="C186" s="21">
        <v>0</v>
      </c>
      <c r="D186" s="22" t="s">
        <v>144</v>
      </c>
      <c r="E186" s="22" t="s">
        <v>338</v>
      </c>
      <c r="F186" s="23">
        <v>48</v>
      </c>
    </row>
    <row r="187" spans="1:6" s="3" customFormat="1" ht="15.75" x14ac:dyDescent="0.25">
      <c r="A187" s="21"/>
      <c r="B187" s="21"/>
      <c r="C187" s="21"/>
      <c r="D187" s="22"/>
      <c r="E187" s="22"/>
      <c r="F187" s="23"/>
    </row>
    <row r="188" spans="1:6" s="6" customFormat="1" ht="18.75" x14ac:dyDescent="0.3">
      <c r="A188" s="17">
        <v>11</v>
      </c>
      <c r="B188" s="18"/>
      <c r="C188" s="18"/>
      <c r="D188" s="19" t="s">
        <v>145</v>
      </c>
      <c r="E188" s="19" t="s">
        <v>339</v>
      </c>
      <c r="F188" s="20">
        <f>SUM(F189,F190,F194,F195,F198,F201,F202)</f>
        <v>360</v>
      </c>
    </row>
    <row r="189" spans="1:6" s="3" customFormat="1" ht="15.75" x14ac:dyDescent="0.25">
      <c r="A189" s="21"/>
      <c r="B189" s="21">
        <v>101</v>
      </c>
      <c r="C189" s="21">
        <v>0</v>
      </c>
      <c r="D189" s="22" t="s">
        <v>146</v>
      </c>
      <c r="E189" s="22" t="s">
        <v>283</v>
      </c>
      <c r="F189" s="23">
        <v>7</v>
      </c>
    </row>
    <row r="190" spans="1:6" s="3" customFormat="1" ht="15.75" x14ac:dyDescent="0.25">
      <c r="A190" s="21"/>
      <c r="B190" s="21">
        <v>102</v>
      </c>
      <c r="C190" s="21"/>
      <c r="D190" s="22" t="s">
        <v>147</v>
      </c>
      <c r="E190" s="22" t="s">
        <v>340</v>
      </c>
      <c r="F190" s="23">
        <f>SUM(F191:F193)</f>
        <v>24</v>
      </c>
    </row>
    <row r="191" spans="1:6" ht="15.75" x14ac:dyDescent="0.25">
      <c r="A191" s="10"/>
      <c r="B191" s="10"/>
      <c r="C191" s="25">
        <v>0</v>
      </c>
      <c r="D191" s="26" t="s">
        <v>147</v>
      </c>
      <c r="E191" s="26" t="s">
        <v>340</v>
      </c>
      <c r="F191" s="27">
        <v>6</v>
      </c>
    </row>
    <row r="192" spans="1:6" ht="15.75" x14ac:dyDescent="0.25">
      <c r="A192" s="10"/>
      <c r="B192" s="10"/>
      <c r="C192" s="25">
        <v>1</v>
      </c>
      <c r="D192" s="26" t="s">
        <v>148</v>
      </c>
      <c r="E192" s="26" t="s">
        <v>466</v>
      </c>
      <c r="F192" s="27">
        <v>13</v>
      </c>
    </row>
    <row r="193" spans="1:6" ht="15.75" x14ac:dyDescent="0.25">
      <c r="A193" s="10"/>
      <c r="B193" s="10"/>
      <c r="C193" s="25">
        <v>2</v>
      </c>
      <c r="D193" s="26" t="s">
        <v>149</v>
      </c>
      <c r="E193" s="26" t="s">
        <v>341</v>
      </c>
      <c r="F193" s="27">
        <v>5</v>
      </c>
    </row>
    <row r="194" spans="1:6" s="3" customFormat="1" ht="15.75" x14ac:dyDescent="0.25">
      <c r="A194" s="21"/>
      <c r="B194" s="21">
        <v>103</v>
      </c>
      <c r="C194" s="21">
        <v>0</v>
      </c>
      <c r="D194" s="22" t="s">
        <v>150</v>
      </c>
      <c r="E194" s="22" t="s">
        <v>342</v>
      </c>
      <c r="F194" s="23">
        <v>69</v>
      </c>
    </row>
    <row r="195" spans="1:6" s="3" customFormat="1" ht="15.75" x14ac:dyDescent="0.25">
      <c r="A195" s="21"/>
      <c r="B195" s="21">
        <v>104</v>
      </c>
      <c r="C195" s="21"/>
      <c r="D195" s="22" t="s">
        <v>151</v>
      </c>
      <c r="E195" s="22" t="s">
        <v>343</v>
      </c>
      <c r="F195" s="23">
        <f>SUM(F196:F197)</f>
        <v>184</v>
      </c>
    </row>
    <row r="196" spans="1:6" x14ac:dyDescent="0.25">
      <c r="A196" s="10"/>
      <c r="B196" s="10"/>
      <c r="C196" s="10">
        <v>0</v>
      </c>
      <c r="D196" s="11" t="s">
        <v>151</v>
      </c>
      <c r="E196" s="11" t="s">
        <v>344</v>
      </c>
      <c r="F196" s="12">
        <v>115</v>
      </c>
    </row>
    <row r="197" spans="1:6" x14ac:dyDescent="0.25">
      <c r="A197" s="10"/>
      <c r="B197" s="10"/>
      <c r="C197" s="10">
        <v>1</v>
      </c>
      <c r="D197" s="11" t="s">
        <v>152</v>
      </c>
      <c r="E197" s="11" t="s">
        <v>345</v>
      </c>
      <c r="F197" s="12">
        <v>69</v>
      </c>
    </row>
    <row r="198" spans="1:6" s="3" customFormat="1" ht="31.5" x14ac:dyDescent="0.25">
      <c r="A198" s="21"/>
      <c r="B198" s="21">
        <v>105</v>
      </c>
      <c r="C198" s="21"/>
      <c r="D198" s="22" t="s">
        <v>153</v>
      </c>
      <c r="E198" s="22" t="s">
        <v>346</v>
      </c>
      <c r="F198" s="23">
        <f>SUM(F199:F200)</f>
        <v>36</v>
      </c>
    </row>
    <row r="199" spans="1:6" ht="30" x14ac:dyDescent="0.25">
      <c r="A199" s="10"/>
      <c r="B199" s="10"/>
      <c r="C199" s="10">
        <v>0</v>
      </c>
      <c r="D199" s="11" t="s">
        <v>153</v>
      </c>
      <c r="E199" s="11" t="s">
        <v>346</v>
      </c>
      <c r="F199" s="12">
        <v>24</v>
      </c>
    </row>
    <row r="200" spans="1:6" x14ac:dyDescent="0.25">
      <c r="A200" s="10"/>
      <c r="B200" s="10"/>
      <c r="C200" s="10">
        <v>1</v>
      </c>
      <c r="D200" s="11" t="s">
        <v>154</v>
      </c>
      <c r="E200" s="11" t="s">
        <v>347</v>
      </c>
      <c r="F200" s="12">
        <v>12</v>
      </c>
    </row>
    <row r="201" spans="1:6" s="3" customFormat="1" ht="15.75" x14ac:dyDescent="0.25">
      <c r="A201" s="21"/>
      <c r="B201" s="21">
        <v>106</v>
      </c>
      <c r="C201" s="21">
        <v>0</v>
      </c>
      <c r="D201" s="22" t="s">
        <v>92</v>
      </c>
      <c r="E201" s="22" t="s">
        <v>348</v>
      </c>
      <c r="F201" s="23">
        <v>21</v>
      </c>
    </row>
    <row r="202" spans="1:6" s="3" customFormat="1" ht="15.75" x14ac:dyDescent="0.25">
      <c r="A202" s="21"/>
      <c r="B202" s="21">
        <v>107</v>
      </c>
      <c r="C202" s="21">
        <v>0</v>
      </c>
      <c r="D202" s="22" t="s">
        <v>155</v>
      </c>
      <c r="E202" s="22" t="s">
        <v>308</v>
      </c>
      <c r="F202" s="23">
        <v>19</v>
      </c>
    </row>
    <row r="203" spans="1:6" s="3" customFormat="1" ht="15.75" x14ac:dyDescent="0.25">
      <c r="A203" s="21"/>
      <c r="B203" s="21"/>
      <c r="C203" s="21"/>
      <c r="D203" s="22"/>
      <c r="E203" s="22"/>
      <c r="F203" s="23"/>
    </row>
    <row r="204" spans="1:6" s="6" customFormat="1" ht="37.5" x14ac:dyDescent="0.3">
      <c r="A204" s="17">
        <v>12</v>
      </c>
      <c r="B204" s="18"/>
      <c r="C204" s="18"/>
      <c r="D204" s="19" t="s">
        <v>156</v>
      </c>
      <c r="E204" s="19" t="s">
        <v>349</v>
      </c>
      <c r="F204" s="20">
        <f>SUM(F205:F207)</f>
        <v>90</v>
      </c>
    </row>
    <row r="205" spans="1:6" s="3" customFormat="1" ht="15.75" x14ac:dyDescent="0.25">
      <c r="A205" s="21"/>
      <c r="B205" s="21">
        <v>111</v>
      </c>
      <c r="C205" s="21">
        <v>0</v>
      </c>
      <c r="D205" s="22" t="s">
        <v>157</v>
      </c>
      <c r="E205" s="22" t="s">
        <v>350</v>
      </c>
      <c r="F205" s="23">
        <v>40</v>
      </c>
    </row>
    <row r="206" spans="1:6" s="3" customFormat="1" ht="15.75" x14ac:dyDescent="0.25">
      <c r="A206" s="21"/>
      <c r="B206" s="21">
        <v>112</v>
      </c>
      <c r="C206" s="21">
        <v>0</v>
      </c>
      <c r="D206" s="22" t="s">
        <v>158</v>
      </c>
      <c r="E206" s="22" t="s">
        <v>351</v>
      </c>
      <c r="F206" s="23">
        <v>27</v>
      </c>
    </row>
    <row r="207" spans="1:6" s="3" customFormat="1" ht="15.75" x14ac:dyDescent="0.25">
      <c r="A207" s="21"/>
      <c r="B207" s="21">
        <v>113</v>
      </c>
      <c r="C207" s="21">
        <v>0</v>
      </c>
      <c r="D207" s="22" t="s">
        <v>159</v>
      </c>
      <c r="E207" s="22" t="s">
        <v>352</v>
      </c>
      <c r="F207" s="23">
        <v>23</v>
      </c>
    </row>
    <row r="208" spans="1:6" s="3" customFormat="1" ht="15.75" x14ac:dyDescent="0.25">
      <c r="A208" s="21"/>
      <c r="B208" s="21"/>
      <c r="C208" s="21"/>
      <c r="D208" s="22"/>
      <c r="E208" s="22"/>
      <c r="F208" s="23"/>
    </row>
    <row r="209" spans="1:7" s="6" customFormat="1" ht="18.75" x14ac:dyDescent="0.3">
      <c r="A209" s="17">
        <v>13</v>
      </c>
      <c r="B209" s="18"/>
      <c r="C209" s="18"/>
      <c r="D209" s="19" t="s">
        <v>160</v>
      </c>
      <c r="E209" s="19" t="s">
        <v>353</v>
      </c>
      <c r="F209" s="20">
        <f>SUM(F210:F215)</f>
        <v>540</v>
      </c>
    </row>
    <row r="210" spans="1:7" s="3" customFormat="1" ht="31.5" x14ac:dyDescent="0.25">
      <c r="A210" s="21"/>
      <c r="B210" s="21">
        <v>121</v>
      </c>
      <c r="C210" s="21">
        <v>0</v>
      </c>
      <c r="D210" s="22" t="s">
        <v>161</v>
      </c>
      <c r="E210" s="22" t="s">
        <v>354</v>
      </c>
      <c r="F210" s="23">
        <v>113</v>
      </c>
    </row>
    <row r="211" spans="1:7" s="3" customFormat="1" ht="15.75" x14ac:dyDescent="0.25">
      <c r="A211" s="21"/>
      <c r="B211" s="21">
        <v>122</v>
      </c>
      <c r="C211" s="21">
        <v>0</v>
      </c>
      <c r="D211" s="22" t="s">
        <v>162</v>
      </c>
      <c r="E211" s="22" t="s">
        <v>404</v>
      </c>
      <c r="F211" s="23">
        <v>125</v>
      </c>
    </row>
    <row r="212" spans="1:7" s="3" customFormat="1" ht="31.5" x14ac:dyDescent="0.25">
      <c r="A212" s="21"/>
      <c r="B212" s="21">
        <v>123</v>
      </c>
      <c r="C212" s="21">
        <v>0</v>
      </c>
      <c r="D212" s="22" t="s">
        <v>419</v>
      </c>
      <c r="E212" s="28" t="s">
        <v>355</v>
      </c>
      <c r="F212" s="23">
        <v>75</v>
      </c>
    </row>
    <row r="213" spans="1:7" s="3" customFormat="1" ht="15.75" x14ac:dyDescent="0.25">
      <c r="A213" s="21"/>
      <c r="B213" s="21">
        <v>124</v>
      </c>
      <c r="C213" s="21">
        <v>0</v>
      </c>
      <c r="D213" s="22" t="s">
        <v>164</v>
      </c>
      <c r="E213" s="22" t="s">
        <v>356</v>
      </c>
      <c r="F213" s="23">
        <v>118</v>
      </c>
    </row>
    <row r="214" spans="1:7" s="3" customFormat="1" ht="31.5" x14ac:dyDescent="0.25">
      <c r="A214" s="21"/>
      <c r="B214" s="21">
        <v>125</v>
      </c>
      <c r="C214" s="21">
        <v>0</v>
      </c>
      <c r="D214" s="22" t="s">
        <v>165</v>
      </c>
      <c r="E214" s="22" t="s">
        <v>357</v>
      </c>
      <c r="F214" s="23">
        <v>45</v>
      </c>
    </row>
    <row r="215" spans="1:7" s="3" customFormat="1" ht="15.75" x14ac:dyDescent="0.25">
      <c r="A215" s="21"/>
      <c r="B215" s="21">
        <v>126</v>
      </c>
      <c r="C215" s="21">
        <v>0</v>
      </c>
      <c r="D215" s="22" t="s">
        <v>166</v>
      </c>
      <c r="E215" s="22" t="s">
        <v>166</v>
      </c>
      <c r="F215" s="23">
        <f>SUM(F216:F219)</f>
        <v>64</v>
      </c>
    </row>
    <row r="216" spans="1:7" x14ac:dyDescent="0.25">
      <c r="A216" s="10"/>
      <c r="B216" s="10"/>
      <c r="C216" s="10">
        <v>1</v>
      </c>
      <c r="D216" s="11" t="s">
        <v>167</v>
      </c>
      <c r="E216" s="11" t="s">
        <v>167</v>
      </c>
      <c r="F216" s="12">
        <v>10</v>
      </c>
    </row>
    <row r="217" spans="1:7" x14ac:dyDescent="0.25">
      <c r="A217" s="10"/>
      <c r="B217" s="10"/>
      <c r="C217" s="10">
        <v>2</v>
      </c>
      <c r="D217" s="11" t="s">
        <v>168</v>
      </c>
      <c r="E217" s="11" t="s">
        <v>358</v>
      </c>
      <c r="F217" s="12">
        <v>15</v>
      </c>
    </row>
    <row r="218" spans="1:7" x14ac:dyDescent="0.25">
      <c r="A218" s="10"/>
      <c r="B218" s="10"/>
      <c r="C218" s="10">
        <v>3</v>
      </c>
      <c r="D218" s="11" t="s">
        <v>169</v>
      </c>
      <c r="E218" s="11" t="s">
        <v>169</v>
      </c>
      <c r="F218" s="12">
        <v>27</v>
      </c>
    </row>
    <row r="219" spans="1:7" x14ac:dyDescent="0.25">
      <c r="A219" s="10"/>
      <c r="B219" s="10"/>
      <c r="C219" s="10">
        <v>4</v>
      </c>
      <c r="D219" s="11" t="s">
        <v>170</v>
      </c>
      <c r="E219" s="11" t="s">
        <v>359</v>
      </c>
      <c r="F219" s="12">
        <v>12</v>
      </c>
    </row>
    <row r="220" spans="1:7" ht="15.75" x14ac:dyDescent="0.25">
      <c r="A220" s="10"/>
      <c r="B220" s="10"/>
      <c r="C220" s="10"/>
      <c r="D220" s="11"/>
      <c r="E220" s="11"/>
      <c r="F220" s="27"/>
    </row>
    <row r="221" spans="1:7" s="6" customFormat="1" ht="56.25" x14ac:dyDescent="0.3">
      <c r="A221" s="17">
        <v>14</v>
      </c>
      <c r="B221" s="18"/>
      <c r="C221" s="18"/>
      <c r="D221" s="19" t="s">
        <v>171</v>
      </c>
      <c r="E221" s="19" t="s">
        <v>360</v>
      </c>
      <c r="F221" s="20">
        <f>SUM(F222,F226,F227,F231,F234,F235)</f>
        <v>935</v>
      </c>
      <c r="G221" s="4"/>
    </row>
    <row r="222" spans="1:7" s="3" customFormat="1" ht="15.75" x14ac:dyDescent="0.25">
      <c r="A222" s="21"/>
      <c r="B222" s="21">
        <v>131</v>
      </c>
      <c r="C222" s="21"/>
      <c r="D222" s="22" t="s">
        <v>406</v>
      </c>
      <c r="E222" s="22" t="s">
        <v>361</v>
      </c>
      <c r="F222" s="23">
        <f>SUM(F223:F225)</f>
        <v>68</v>
      </c>
    </row>
    <row r="223" spans="1:7" x14ac:dyDescent="0.25">
      <c r="A223" s="10"/>
      <c r="B223" s="10"/>
      <c r="C223" s="10">
        <v>0</v>
      </c>
      <c r="D223" s="11" t="s">
        <v>406</v>
      </c>
      <c r="E223" s="11" t="s">
        <v>361</v>
      </c>
      <c r="F223" s="12">
        <v>44</v>
      </c>
    </row>
    <row r="224" spans="1:7" x14ac:dyDescent="0.25">
      <c r="A224" s="10"/>
      <c r="B224" s="10"/>
      <c r="C224" s="10">
        <v>1</v>
      </c>
      <c r="D224" s="11" t="s">
        <v>172</v>
      </c>
      <c r="E224" s="11" t="s">
        <v>362</v>
      </c>
      <c r="F224" s="12">
        <v>11</v>
      </c>
    </row>
    <row r="225" spans="1:6" x14ac:dyDescent="0.25">
      <c r="A225" s="10"/>
      <c r="B225" s="10"/>
      <c r="C225" s="10">
        <v>2</v>
      </c>
      <c r="D225" s="11" t="s">
        <v>173</v>
      </c>
      <c r="E225" s="11" t="s">
        <v>363</v>
      </c>
      <c r="F225" s="12">
        <v>13</v>
      </c>
    </row>
    <row r="226" spans="1:6" s="3" customFormat="1" ht="15.75" x14ac:dyDescent="0.25">
      <c r="A226" s="21"/>
      <c r="B226" s="21">
        <v>132</v>
      </c>
      <c r="C226" s="21">
        <v>0</v>
      </c>
      <c r="D226" s="22" t="s">
        <v>174</v>
      </c>
      <c r="E226" s="22" t="s">
        <v>364</v>
      </c>
      <c r="F226" s="23">
        <v>110</v>
      </c>
    </row>
    <row r="227" spans="1:6" s="3" customFormat="1" ht="15.75" x14ac:dyDescent="0.25">
      <c r="A227" s="21"/>
      <c r="B227" s="21">
        <v>133</v>
      </c>
      <c r="C227" s="21"/>
      <c r="D227" s="22" t="s">
        <v>175</v>
      </c>
      <c r="E227" s="22" t="s">
        <v>365</v>
      </c>
      <c r="F227" s="23">
        <f>SUM(F228:F230)</f>
        <v>137</v>
      </c>
    </row>
    <row r="228" spans="1:6" x14ac:dyDescent="0.25">
      <c r="A228" s="10"/>
      <c r="B228" s="10"/>
      <c r="C228" s="10">
        <v>0</v>
      </c>
      <c r="D228" s="11" t="s">
        <v>175</v>
      </c>
      <c r="E228" s="11" t="s">
        <v>365</v>
      </c>
      <c r="F228" s="12">
        <v>64</v>
      </c>
    </row>
    <row r="229" spans="1:6" x14ac:dyDescent="0.25">
      <c r="A229" s="10"/>
      <c r="B229" s="10"/>
      <c r="C229" s="10">
        <v>1</v>
      </c>
      <c r="D229" s="11" t="s">
        <v>176</v>
      </c>
      <c r="E229" s="11" t="s">
        <v>366</v>
      </c>
      <c r="F229" s="12">
        <v>33</v>
      </c>
    </row>
    <row r="230" spans="1:6" x14ac:dyDescent="0.25">
      <c r="A230" s="10"/>
      <c r="B230" s="10"/>
      <c r="C230" s="10">
        <v>2</v>
      </c>
      <c r="D230" s="11" t="s">
        <v>177</v>
      </c>
      <c r="E230" s="11" t="s">
        <v>367</v>
      </c>
      <c r="F230" s="12">
        <v>40</v>
      </c>
    </row>
    <row r="231" spans="1:6" s="3" customFormat="1" ht="15.75" x14ac:dyDescent="0.25">
      <c r="A231" s="21"/>
      <c r="B231" s="21">
        <v>134</v>
      </c>
      <c r="C231" s="21"/>
      <c r="D231" s="22" t="s">
        <v>178</v>
      </c>
      <c r="E231" s="22" t="s">
        <v>368</v>
      </c>
      <c r="F231" s="23">
        <f>SUM(F232:F233)</f>
        <v>421</v>
      </c>
    </row>
    <row r="232" spans="1:6" ht="15.75" x14ac:dyDescent="0.25">
      <c r="A232" s="10"/>
      <c r="B232" s="10"/>
      <c r="C232" s="10">
        <v>0</v>
      </c>
      <c r="D232" s="11" t="s">
        <v>178</v>
      </c>
      <c r="E232" s="11" t="s">
        <v>369</v>
      </c>
      <c r="F232" s="27">
        <v>280</v>
      </c>
    </row>
    <row r="233" spans="1:6" ht="15.75" x14ac:dyDescent="0.25">
      <c r="A233" s="10"/>
      <c r="B233" s="10"/>
      <c r="C233" s="10">
        <v>1</v>
      </c>
      <c r="D233" s="11" t="s">
        <v>179</v>
      </c>
      <c r="E233" s="11" t="s">
        <v>370</v>
      </c>
      <c r="F233" s="27">
        <v>141</v>
      </c>
    </row>
    <row r="234" spans="1:6" s="3" customFormat="1" ht="15.75" x14ac:dyDescent="0.25">
      <c r="A234" s="21"/>
      <c r="B234" s="21">
        <v>135</v>
      </c>
      <c r="C234" s="21">
        <v>0</v>
      </c>
      <c r="D234" s="22" t="s">
        <v>180</v>
      </c>
      <c r="E234" s="22" t="s">
        <v>371</v>
      </c>
      <c r="F234" s="23">
        <v>107</v>
      </c>
    </row>
    <row r="235" spans="1:6" s="3" customFormat="1" ht="15.75" x14ac:dyDescent="0.25">
      <c r="A235" s="21"/>
      <c r="B235" s="21">
        <v>136</v>
      </c>
      <c r="C235" s="21">
        <v>0</v>
      </c>
      <c r="D235" s="22" t="s">
        <v>181</v>
      </c>
      <c r="E235" s="22" t="s">
        <v>372</v>
      </c>
      <c r="F235" s="23">
        <v>92</v>
      </c>
    </row>
    <row r="236" spans="1:6" s="3" customFormat="1" ht="15.75" x14ac:dyDescent="0.25">
      <c r="A236" s="21"/>
      <c r="B236" s="21"/>
      <c r="C236" s="21"/>
      <c r="D236" s="22"/>
      <c r="E236" s="22"/>
      <c r="F236" s="23"/>
    </row>
    <row r="237" spans="1:6" s="6" customFormat="1" ht="18.75" x14ac:dyDescent="0.3">
      <c r="A237" s="17">
        <v>15</v>
      </c>
      <c r="B237" s="18"/>
      <c r="C237" s="18"/>
      <c r="D237" s="19" t="s">
        <v>182</v>
      </c>
      <c r="E237" s="19" t="s">
        <v>373</v>
      </c>
      <c r="F237" s="20">
        <f>SUM(F238,F239,F240,F241,F246)</f>
        <v>643</v>
      </c>
    </row>
    <row r="238" spans="1:6" s="3" customFormat="1" ht="31.5" x14ac:dyDescent="0.25">
      <c r="A238" s="21"/>
      <c r="B238" s="21">
        <v>141</v>
      </c>
      <c r="C238" s="21">
        <v>0</v>
      </c>
      <c r="D238" s="22" t="s">
        <v>183</v>
      </c>
      <c r="E238" s="22" t="s">
        <v>374</v>
      </c>
      <c r="F238" s="23">
        <v>178</v>
      </c>
    </row>
    <row r="239" spans="1:6" s="3" customFormat="1" ht="15.75" x14ac:dyDescent="0.25">
      <c r="A239" s="21"/>
      <c r="B239" s="21">
        <v>142</v>
      </c>
      <c r="C239" s="21">
        <v>0</v>
      </c>
      <c r="D239" s="22" t="s">
        <v>184</v>
      </c>
      <c r="E239" s="22" t="s">
        <v>375</v>
      </c>
      <c r="F239" s="23">
        <v>30</v>
      </c>
    </row>
    <row r="240" spans="1:6" s="3" customFormat="1" ht="15.75" x14ac:dyDescent="0.25">
      <c r="A240" s="21"/>
      <c r="B240" s="21">
        <v>143</v>
      </c>
      <c r="C240" s="21">
        <v>0</v>
      </c>
      <c r="D240" s="22" t="s">
        <v>185</v>
      </c>
      <c r="E240" s="22" t="s">
        <v>376</v>
      </c>
      <c r="F240" s="23">
        <v>24</v>
      </c>
    </row>
    <row r="241" spans="1:6" s="3" customFormat="1" ht="15.75" x14ac:dyDescent="0.25">
      <c r="A241" s="21"/>
      <c r="B241" s="21">
        <v>144</v>
      </c>
      <c r="C241" s="21">
        <v>0</v>
      </c>
      <c r="D241" s="22" t="s">
        <v>186</v>
      </c>
      <c r="E241" s="22" t="s">
        <v>377</v>
      </c>
      <c r="F241" s="23">
        <f>SUM(F242:F245)</f>
        <v>104</v>
      </c>
    </row>
    <row r="242" spans="1:6" x14ac:dyDescent="0.25">
      <c r="A242" s="10"/>
      <c r="B242" s="10"/>
      <c r="C242" s="10">
        <v>1</v>
      </c>
      <c r="D242" s="11" t="s">
        <v>187</v>
      </c>
      <c r="E242" s="11" t="s">
        <v>378</v>
      </c>
      <c r="F242" s="12">
        <v>40</v>
      </c>
    </row>
    <row r="243" spans="1:6" x14ac:dyDescent="0.25">
      <c r="A243" s="10"/>
      <c r="B243" s="10"/>
      <c r="C243" s="10">
        <v>2</v>
      </c>
      <c r="D243" s="11" t="s">
        <v>188</v>
      </c>
      <c r="E243" s="11" t="s">
        <v>379</v>
      </c>
      <c r="F243" s="12">
        <v>25</v>
      </c>
    </row>
    <row r="244" spans="1:6" x14ac:dyDescent="0.25">
      <c r="A244" s="10"/>
      <c r="B244" s="10"/>
      <c r="C244" s="10">
        <v>3</v>
      </c>
      <c r="D244" s="11" t="s">
        <v>189</v>
      </c>
      <c r="E244" s="11" t="s">
        <v>308</v>
      </c>
      <c r="F244" s="12">
        <v>12</v>
      </c>
    </row>
    <row r="245" spans="1:6" x14ac:dyDescent="0.25">
      <c r="A245" s="10"/>
      <c r="B245" s="10"/>
      <c r="C245" s="10">
        <v>4</v>
      </c>
      <c r="D245" s="11" t="s">
        <v>102</v>
      </c>
      <c r="E245" s="11" t="s">
        <v>296</v>
      </c>
      <c r="F245" s="12">
        <v>27</v>
      </c>
    </row>
    <row r="246" spans="1:6" s="3" customFormat="1" ht="15.75" x14ac:dyDescent="0.25">
      <c r="A246" s="21"/>
      <c r="B246" s="21">
        <v>145</v>
      </c>
      <c r="C246" s="21">
        <v>0</v>
      </c>
      <c r="D246" s="22" t="s">
        <v>190</v>
      </c>
      <c r="E246" s="22" t="s">
        <v>380</v>
      </c>
      <c r="F246" s="23">
        <f>SUM(F247:F251)</f>
        <v>307</v>
      </c>
    </row>
    <row r="247" spans="1:6" x14ac:dyDescent="0.25">
      <c r="A247" s="10"/>
      <c r="B247" s="10"/>
      <c r="C247" s="10">
        <v>1</v>
      </c>
      <c r="D247" s="11" t="s">
        <v>191</v>
      </c>
      <c r="E247" s="11" t="s">
        <v>407</v>
      </c>
      <c r="F247" s="12">
        <v>151</v>
      </c>
    </row>
    <row r="248" spans="1:6" x14ac:dyDescent="0.25">
      <c r="A248" s="10"/>
      <c r="B248" s="10"/>
      <c r="C248" s="10">
        <v>2</v>
      </c>
      <c r="D248" s="11" t="s">
        <v>192</v>
      </c>
      <c r="E248" s="11" t="s">
        <v>381</v>
      </c>
      <c r="F248" s="12">
        <v>88</v>
      </c>
    </row>
    <row r="249" spans="1:6" x14ac:dyDescent="0.25">
      <c r="A249" s="10"/>
      <c r="B249" s="10"/>
      <c r="C249" s="10">
        <v>3</v>
      </c>
      <c r="D249" s="11" t="s">
        <v>193</v>
      </c>
      <c r="E249" s="11" t="s">
        <v>382</v>
      </c>
      <c r="F249" s="12">
        <v>29</v>
      </c>
    </row>
    <row r="250" spans="1:6" x14ac:dyDescent="0.25">
      <c r="A250" s="10"/>
      <c r="B250" s="10"/>
      <c r="C250" s="10">
        <v>4</v>
      </c>
      <c r="D250" s="11" t="s">
        <v>194</v>
      </c>
      <c r="E250" s="11" t="s">
        <v>383</v>
      </c>
      <c r="F250" s="12">
        <v>29</v>
      </c>
    </row>
    <row r="251" spans="1:6" x14ac:dyDescent="0.25">
      <c r="A251" s="10"/>
      <c r="B251" s="10"/>
      <c r="C251" s="10">
        <v>5</v>
      </c>
      <c r="D251" s="11" t="s">
        <v>195</v>
      </c>
      <c r="E251" s="11" t="s">
        <v>384</v>
      </c>
      <c r="F251" s="12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D6BD-48F1-41F0-B396-730436E65B0C}">
  <dimension ref="A1:J144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1354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SUM(F4,F18,F70,F130)</f>
        <v>1846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365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SUM(F6:F11)</f>
        <v>241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3">
        <v>72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3">
        <v>57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3">
        <v>5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3">
        <v>12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3">
        <v>70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3">
        <v>25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124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16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50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58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SUM(F19,F31,F39,F47,F52)</f>
        <v>576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110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10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13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7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1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1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0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10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13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8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26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SUM(F32:F34,F38)</f>
        <v>74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22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47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7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20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3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SUM(F40,F41,F42,F46)</f>
        <v>59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10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18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SUM(F43:F45)</f>
        <v>17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5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8</v>
      </c>
      <c r="G44" s="6"/>
      <c r="H44" s="6"/>
      <c r="I44" s="6"/>
      <c r="J44" s="6"/>
    </row>
    <row r="45" spans="1:10" s="3" customFormat="1" ht="18.75" x14ac:dyDescent="0.3">
      <c r="A45" s="10"/>
      <c r="B45" s="21"/>
      <c r="C45" s="74">
        <v>3</v>
      </c>
      <c r="D45" s="73" t="s">
        <v>1473</v>
      </c>
      <c r="E45" s="73" t="s">
        <v>1348</v>
      </c>
      <c r="F45" s="75">
        <v>4</v>
      </c>
      <c r="G45" s="6"/>
      <c r="H45" s="6"/>
      <c r="I45" s="6"/>
      <c r="J45" s="6"/>
    </row>
    <row r="46" spans="1:10" s="4" customFormat="1" ht="31.5" x14ac:dyDescent="0.3">
      <c r="A46" s="17"/>
      <c r="B46" s="21">
        <v>29</v>
      </c>
      <c r="C46" s="21">
        <v>0</v>
      </c>
      <c r="D46" s="22" t="s">
        <v>1418</v>
      </c>
      <c r="E46" s="22" t="s">
        <v>1417</v>
      </c>
      <c r="F46" s="69">
        <v>14</v>
      </c>
    </row>
    <row r="47" spans="1:10" s="4" customFormat="1" ht="34.5" x14ac:dyDescent="0.3">
      <c r="A47" s="17"/>
      <c r="B47" s="51" t="s">
        <v>1379</v>
      </c>
      <c r="C47" s="48"/>
      <c r="D47" s="50" t="s">
        <v>1381</v>
      </c>
      <c r="E47" s="50" t="s">
        <v>1380</v>
      </c>
      <c r="F47" s="20">
        <f>SUM(F48:F51)</f>
        <v>137</v>
      </c>
    </row>
    <row r="48" spans="1:10" s="3" customFormat="1" ht="47.25" x14ac:dyDescent="0.25">
      <c r="A48" s="21"/>
      <c r="B48" s="21">
        <v>30</v>
      </c>
      <c r="C48" s="21">
        <v>0</v>
      </c>
      <c r="D48" s="46" t="s">
        <v>1426</v>
      </c>
      <c r="E48" s="46" t="s">
        <v>1425</v>
      </c>
      <c r="F48" s="23">
        <v>22</v>
      </c>
    </row>
    <row r="49" spans="1:6" s="8" customFormat="1" ht="15.75" x14ac:dyDescent="0.25">
      <c r="A49" s="24"/>
      <c r="B49" s="21">
        <v>31</v>
      </c>
      <c r="C49" s="21">
        <v>0</v>
      </c>
      <c r="D49" s="46" t="s">
        <v>1420</v>
      </c>
      <c r="E49" s="46" t="s">
        <v>1419</v>
      </c>
      <c r="F49" s="30">
        <v>25</v>
      </c>
    </row>
    <row r="50" spans="1:6" s="3" customFormat="1" ht="31.5" x14ac:dyDescent="0.25">
      <c r="A50" s="21"/>
      <c r="B50" s="21">
        <v>32</v>
      </c>
      <c r="C50" s="21">
        <v>0</v>
      </c>
      <c r="D50" s="22" t="s">
        <v>1422</v>
      </c>
      <c r="E50" s="22" t="s">
        <v>1421</v>
      </c>
      <c r="F50" s="23">
        <v>50</v>
      </c>
    </row>
    <row r="51" spans="1:6" s="3" customFormat="1" ht="31.5" x14ac:dyDescent="0.25">
      <c r="A51" s="21"/>
      <c r="B51" s="21">
        <v>33</v>
      </c>
      <c r="C51" s="21">
        <v>0</v>
      </c>
      <c r="D51" s="46" t="s">
        <v>1424</v>
      </c>
      <c r="E51" s="47" t="s">
        <v>1423</v>
      </c>
      <c r="F51" s="54">
        <v>40</v>
      </c>
    </row>
    <row r="52" spans="1:6" s="3" customFormat="1" ht="18.75" x14ac:dyDescent="0.25">
      <c r="A52" s="21"/>
      <c r="B52" s="51" t="s">
        <v>1382</v>
      </c>
      <c r="C52" s="48"/>
      <c r="D52" s="50" t="s">
        <v>1384</v>
      </c>
      <c r="E52" s="50" t="s">
        <v>1383</v>
      </c>
      <c r="F52" s="69">
        <f>SUM(F53,F57,F58,F59,F64,F65,F66,F67)</f>
        <v>196</v>
      </c>
    </row>
    <row r="53" spans="1:6" s="3" customFormat="1" ht="31.5" x14ac:dyDescent="0.25">
      <c r="A53" s="21"/>
      <c r="B53" s="21">
        <v>34</v>
      </c>
      <c r="C53" s="21">
        <v>0</v>
      </c>
      <c r="D53" s="23" t="s">
        <v>1429</v>
      </c>
      <c r="E53" s="22" t="s">
        <v>1428</v>
      </c>
      <c r="F53" s="22">
        <f>SUM(F54:F56)</f>
        <v>16</v>
      </c>
    </row>
    <row r="54" spans="1:6" s="3" customFormat="1" ht="15.75" x14ac:dyDescent="0.25">
      <c r="A54" s="21"/>
      <c r="B54" s="21"/>
      <c r="C54" s="24">
        <v>1</v>
      </c>
      <c r="D54" s="30" t="s">
        <v>1430</v>
      </c>
      <c r="E54" s="68" t="s">
        <v>1104</v>
      </c>
      <c r="F54" s="68">
        <v>9</v>
      </c>
    </row>
    <row r="55" spans="1:6" s="3" customFormat="1" ht="15.75" x14ac:dyDescent="0.25">
      <c r="A55" s="21"/>
      <c r="B55" s="21"/>
      <c r="C55" s="24">
        <v>2</v>
      </c>
      <c r="D55" s="30" t="s">
        <v>1412</v>
      </c>
      <c r="E55" s="68" t="s">
        <v>1413</v>
      </c>
      <c r="F55" s="68">
        <v>4</v>
      </c>
    </row>
    <row r="56" spans="1:6" s="3" customFormat="1" ht="15.75" x14ac:dyDescent="0.25">
      <c r="A56" s="21"/>
      <c r="B56" s="21"/>
      <c r="C56" s="24">
        <v>3</v>
      </c>
      <c r="D56" s="30" t="s">
        <v>1473</v>
      </c>
      <c r="E56" s="68" t="s">
        <v>1348</v>
      </c>
      <c r="F56" s="68">
        <v>3</v>
      </c>
    </row>
    <row r="57" spans="1:6" ht="31.5" x14ac:dyDescent="0.25">
      <c r="A57" s="21"/>
      <c r="B57" s="21">
        <v>35</v>
      </c>
      <c r="C57" s="21">
        <v>0</v>
      </c>
      <c r="D57" s="22" t="s">
        <v>1434</v>
      </c>
      <c r="E57" s="22" t="s">
        <v>1433</v>
      </c>
      <c r="F57" s="23">
        <v>13</v>
      </c>
    </row>
    <row r="58" spans="1:6" s="3" customFormat="1" ht="31.5" x14ac:dyDescent="0.25">
      <c r="A58" s="21"/>
      <c r="B58" s="21">
        <v>36</v>
      </c>
      <c r="C58" s="21">
        <v>0</v>
      </c>
      <c r="D58" s="22" t="s">
        <v>1436</v>
      </c>
      <c r="E58" s="22" t="s">
        <v>1435</v>
      </c>
      <c r="F58" s="23">
        <v>9</v>
      </c>
    </row>
    <row r="59" spans="1:6" s="3" customFormat="1" ht="31.5" x14ac:dyDescent="0.25">
      <c r="A59" s="21"/>
      <c r="B59" s="21">
        <v>37</v>
      </c>
      <c r="C59" s="21">
        <v>0</v>
      </c>
      <c r="D59" s="22" t="s">
        <v>1437</v>
      </c>
      <c r="E59" s="22" t="s">
        <v>1438</v>
      </c>
      <c r="F59" s="23">
        <f>SUM(F60:F63)</f>
        <v>94</v>
      </c>
    </row>
    <row r="60" spans="1:6" s="3" customFormat="1" ht="19.5" customHeight="1" x14ac:dyDescent="0.25">
      <c r="A60" s="21"/>
      <c r="B60" s="21"/>
      <c r="C60" s="24">
        <v>1</v>
      </c>
      <c r="D60" s="68" t="s">
        <v>1439</v>
      </c>
      <c r="E60" s="68" t="s">
        <v>1445</v>
      </c>
      <c r="F60" s="30">
        <v>20</v>
      </c>
    </row>
    <row r="61" spans="1:6" s="3" customFormat="1" ht="30" x14ac:dyDescent="0.25">
      <c r="A61" s="21"/>
      <c r="B61" s="21"/>
      <c r="C61" s="24">
        <v>2</v>
      </c>
      <c r="D61" s="68" t="s">
        <v>1441</v>
      </c>
      <c r="E61" s="68" t="s">
        <v>1440</v>
      </c>
      <c r="F61" s="30">
        <v>40</v>
      </c>
    </row>
    <row r="62" spans="1:6" s="3" customFormat="1" ht="15.75" x14ac:dyDescent="0.25">
      <c r="A62" s="21"/>
      <c r="B62" s="21"/>
      <c r="C62" s="24">
        <v>3</v>
      </c>
      <c r="D62" s="68" t="s">
        <v>1442</v>
      </c>
      <c r="E62" s="68" t="s">
        <v>706</v>
      </c>
      <c r="F62" s="30">
        <v>27</v>
      </c>
    </row>
    <row r="63" spans="1:6" s="3" customFormat="1" ht="15.75" x14ac:dyDescent="0.25">
      <c r="A63" s="21"/>
      <c r="B63" s="21"/>
      <c r="C63" s="24">
        <v>4</v>
      </c>
      <c r="D63" s="68" t="s">
        <v>1443</v>
      </c>
      <c r="E63" s="68" t="s">
        <v>1444</v>
      </c>
      <c r="F63" s="30">
        <v>7</v>
      </c>
    </row>
    <row r="64" spans="1:6" ht="31.5" x14ac:dyDescent="0.25">
      <c r="A64" s="21"/>
      <c r="B64" s="21">
        <v>38</v>
      </c>
      <c r="C64" s="21">
        <v>0</v>
      </c>
      <c r="D64" s="22" t="s">
        <v>1447</v>
      </c>
      <c r="E64" s="22" t="s">
        <v>1446</v>
      </c>
      <c r="F64" s="23">
        <v>18</v>
      </c>
    </row>
    <row r="65" spans="1:10" ht="31.5" x14ac:dyDescent="0.25">
      <c r="A65" s="21"/>
      <c r="B65" s="21">
        <v>39</v>
      </c>
      <c r="C65" s="21">
        <v>0</v>
      </c>
      <c r="D65" s="22" t="s">
        <v>1430</v>
      </c>
      <c r="E65" s="22" t="s">
        <v>1448</v>
      </c>
      <c r="F65" s="23">
        <v>24</v>
      </c>
    </row>
    <row r="66" spans="1:10" ht="15.75" x14ac:dyDescent="0.25">
      <c r="A66" s="21"/>
      <c r="B66" s="21">
        <v>40</v>
      </c>
      <c r="C66" s="21">
        <v>0</v>
      </c>
      <c r="D66" s="22" t="s">
        <v>1452</v>
      </c>
      <c r="E66" s="22" t="s">
        <v>1449</v>
      </c>
      <c r="F66" s="23">
        <v>2</v>
      </c>
    </row>
    <row r="67" spans="1:10" s="3" customFormat="1" ht="31.5" x14ac:dyDescent="0.25">
      <c r="A67" s="21"/>
      <c r="B67" s="21">
        <v>41</v>
      </c>
      <c r="C67" s="21">
        <v>0</v>
      </c>
      <c r="D67" s="22" t="s">
        <v>1451</v>
      </c>
      <c r="E67" s="22" t="s">
        <v>1450</v>
      </c>
      <c r="F67" s="23">
        <v>20</v>
      </c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/>
      <c r="B69" s="56"/>
      <c r="C69" s="48"/>
      <c r="D69" s="50"/>
      <c r="E69" s="50"/>
      <c r="F69" s="54"/>
      <c r="G69" s="3"/>
      <c r="H69" s="3"/>
      <c r="I69" s="3"/>
      <c r="J69" s="3"/>
    </row>
    <row r="70" spans="1:10" s="32" customFormat="1" ht="18.75" x14ac:dyDescent="0.25">
      <c r="A70" s="17">
        <v>3</v>
      </c>
      <c r="B70" s="57"/>
      <c r="C70" s="48"/>
      <c r="D70" s="19" t="s">
        <v>1385</v>
      </c>
      <c r="E70" s="19" t="s">
        <v>1386</v>
      </c>
      <c r="F70" s="20">
        <f>SUM(F71,F80,F86,F113,F117)</f>
        <v>692</v>
      </c>
      <c r="G70" s="3"/>
      <c r="H70" s="3"/>
      <c r="I70" s="3"/>
      <c r="J70" s="3"/>
    </row>
    <row r="71" spans="1:10" s="32" customFormat="1" ht="34.5" x14ac:dyDescent="0.25">
      <c r="A71" s="17"/>
      <c r="B71" s="56" t="s">
        <v>1387</v>
      </c>
      <c r="C71" s="48"/>
      <c r="D71" s="50" t="s">
        <v>1388</v>
      </c>
      <c r="E71" s="50" t="s">
        <v>1389</v>
      </c>
      <c r="F71" s="54">
        <f>SUM(F72,F73,F78,F79)</f>
        <v>76</v>
      </c>
      <c r="G71" s="3"/>
      <c r="H71" s="3"/>
      <c r="I71" s="3"/>
      <c r="J71" s="3"/>
    </row>
    <row r="72" spans="1:10" s="32" customFormat="1" ht="31.5" x14ac:dyDescent="0.25">
      <c r="A72" s="21"/>
      <c r="B72" s="21">
        <v>42</v>
      </c>
      <c r="C72" s="21">
        <v>0</v>
      </c>
      <c r="D72" s="22" t="s">
        <v>1280</v>
      </c>
      <c r="E72" s="46" t="s">
        <v>1390</v>
      </c>
      <c r="F72" s="23">
        <v>11</v>
      </c>
      <c r="G72" s="3"/>
      <c r="H72" s="3"/>
      <c r="I72" s="3"/>
      <c r="J72" s="3"/>
    </row>
    <row r="73" spans="1:10" s="32" customFormat="1" ht="31.5" x14ac:dyDescent="0.25">
      <c r="A73" s="21"/>
      <c r="B73" s="21">
        <v>43</v>
      </c>
      <c r="C73" s="21">
        <v>0</v>
      </c>
      <c r="D73" s="22" t="s">
        <v>73</v>
      </c>
      <c r="E73" s="22" t="s">
        <v>1468</v>
      </c>
      <c r="F73" s="23">
        <f>SUM(F74:F77)</f>
        <v>35</v>
      </c>
      <c r="G73" s="3"/>
      <c r="H73" s="3"/>
      <c r="I73" s="3"/>
      <c r="J73" s="3"/>
    </row>
    <row r="74" spans="1:10" s="32" customFormat="1" ht="30" x14ac:dyDescent="0.25">
      <c r="A74" s="21"/>
      <c r="B74" s="21"/>
      <c r="C74" s="24">
        <v>1</v>
      </c>
      <c r="D74" s="68" t="s">
        <v>181</v>
      </c>
      <c r="E74" s="68" t="s">
        <v>1469</v>
      </c>
      <c r="F74" s="30">
        <v>9</v>
      </c>
      <c r="G74" s="3"/>
      <c r="H74" s="3"/>
      <c r="I74" s="3"/>
      <c r="J74" s="3"/>
    </row>
    <row r="75" spans="1:10" s="32" customFormat="1" ht="15.75" x14ac:dyDescent="0.25">
      <c r="A75" s="21"/>
      <c r="B75" s="21"/>
      <c r="C75" s="24">
        <v>2</v>
      </c>
      <c r="D75" s="68" t="s">
        <v>1470</v>
      </c>
      <c r="E75" s="68" t="s">
        <v>1474</v>
      </c>
      <c r="F75" s="30">
        <v>8</v>
      </c>
      <c r="G75" s="3"/>
      <c r="H75" s="3"/>
      <c r="I75" s="3"/>
      <c r="J75" s="3"/>
    </row>
    <row r="76" spans="1:10" s="32" customFormat="1" ht="30" x14ac:dyDescent="0.25">
      <c r="A76" s="21"/>
      <c r="B76" s="21"/>
      <c r="C76" s="24">
        <v>3</v>
      </c>
      <c r="D76" s="68" t="s">
        <v>1472</v>
      </c>
      <c r="E76" s="68" t="s">
        <v>1471</v>
      </c>
      <c r="F76" s="30">
        <v>15</v>
      </c>
      <c r="G76" s="3"/>
      <c r="H76" s="3"/>
      <c r="I76" s="3"/>
      <c r="J76" s="3"/>
    </row>
    <row r="77" spans="1:10" s="32" customFormat="1" ht="15.75" x14ac:dyDescent="0.25">
      <c r="A77" s="21"/>
      <c r="B77" s="21"/>
      <c r="C77" s="24">
        <v>4</v>
      </c>
      <c r="D77" s="68" t="s">
        <v>1473</v>
      </c>
      <c r="E77" s="68" t="s">
        <v>1348</v>
      </c>
      <c r="F77" s="30">
        <v>3</v>
      </c>
      <c r="G77" s="3"/>
      <c r="H77" s="3"/>
      <c r="I77" s="3"/>
      <c r="J77" s="3"/>
    </row>
    <row r="78" spans="1:10" s="32" customFormat="1" ht="31.5" x14ac:dyDescent="0.25">
      <c r="A78" s="21"/>
      <c r="B78" s="21">
        <v>44</v>
      </c>
      <c r="C78" s="21">
        <v>0</v>
      </c>
      <c r="D78" s="22" t="s">
        <v>1460</v>
      </c>
      <c r="E78" s="22" t="s">
        <v>1461</v>
      </c>
      <c r="F78" s="23">
        <v>14</v>
      </c>
      <c r="G78" s="3"/>
      <c r="H78" s="3"/>
      <c r="I78" s="3"/>
      <c r="J78" s="3"/>
    </row>
    <row r="79" spans="1:10" ht="47.25" x14ac:dyDescent="0.25">
      <c r="A79" s="21"/>
      <c r="B79" s="21">
        <v>45</v>
      </c>
      <c r="C79" s="21">
        <v>0</v>
      </c>
      <c r="D79" s="22" t="s">
        <v>1463</v>
      </c>
      <c r="E79" s="22" t="s">
        <v>1462</v>
      </c>
      <c r="F79" s="23">
        <v>16</v>
      </c>
    </row>
    <row r="80" spans="1:10" ht="17.25" x14ac:dyDescent="0.25">
      <c r="A80" s="21"/>
      <c r="B80" s="48" t="s">
        <v>1453</v>
      </c>
      <c r="C80" s="48"/>
      <c r="D80" s="50" t="s">
        <v>83</v>
      </c>
      <c r="E80" s="50" t="s">
        <v>1182</v>
      </c>
      <c r="F80" s="54">
        <f>SUM(F81:F85)</f>
        <v>130</v>
      </c>
    </row>
    <row r="81" spans="1:10" ht="31.5" x14ac:dyDescent="0.25">
      <c r="A81" s="21"/>
      <c r="B81" s="21">
        <v>46</v>
      </c>
      <c r="C81" s="21">
        <v>0</v>
      </c>
      <c r="D81" s="22" t="s">
        <v>1476</v>
      </c>
      <c r="E81" s="22" t="s">
        <v>1475</v>
      </c>
      <c r="F81" s="23">
        <v>19</v>
      </c>
    </row>
    <row r="82" spans="1:10" ht="15.75" x14ac:dyDescent="0.25">
      <c r="A82" s="21"/>
      <c r="B82" s="21">
        <v>47</v>
      </c>
      <c r="C82" s="21">
        <v>0</v>
      </c>
      <c r="D82" s="22" t="s">
        <v>1477</v>
      </c>
      <c r="E82" s="22" t="s">
        <v>1478</v>
      </c>
      <c r="F82" s="23">
        <v>18</v>
      </c>
    </row>
    <row r="83" spans="1:10" ht="32.25" customHeight="1" x14ac:dyDescent="0.25">
      <c r="A83" s="21"/>
      <c r="B83" s="21">
        <v>48</v>
      </c>
      <c r="C83" s="21">
        <v>0</v>
      </c>
      <c r="D83" s="22" t="s">
        <v>1479</v>
      </c>
      <c r="E83" s="22" t="s">
        <v>1484</v>
      </c>
      <c r="F83" s="23">
        <v>45</v>
      </c>
    </row>
    <row r="84" spans="1:10" s="3" customFormat="1" ht="31.5" x14ac:dyDescent="0.25">
      <c r="A84" s="10"/>
      <c r="B84" s="21">
        <v>49</v>
      </c>
      <c r="C84" s="21">
        <v>0</v>
      </c>
      <c r="D84" s="22" t="s">
        <v>1481</v>
      </c>
      <c r="E84" s="22" t="s">
        <v>1480</v>
      </c>
      <c r="F84" s="23">
        <v>28</v>
      </c>
    </row>
    <row r="85" spans="1:10" s="3" customFormat="1" ht="47.25" x14ac:dyDescent="0.25">
      <c r="A85" s="10"/>
      <c r="B85" s="21">
        <v>50</v>
      </c>
      <c r="C85" s="21">
        <v>0</v>
      </c>
      <c r="D85" s="22" t="s">
        <v>1483</v>
      </c>
      <c r="E85" s="22" t="s">
        <v>1482</v>
      </c>
      <c r="F85" s="23">
        <v>20</v>
      </c>
    </row>
    <row r="86" spans="1:10" s="3" customFormat="1" ht="17.25" x14ac:dyDescent="0.25">
      <c r="A86" s="10"/>
      <c r="B86" s="48" t="s">
        <v>1454</v>
      </c>
      <c r="C86" s="48"/>
      <c r="D86" s="50" t="s">
        <v>1412</v>
      </c>
      <c r="E86" s="50" t="s">
        <v>1413</v>
      </c>
      <c r="F86" s="54">
        <f>SUM(F87,F91,F94,F98,F101,F107,F111,F112)</f>
        <v>175</v>
      </c>
    </row>
    <row r="87" spans="1:10" s="3" customFormat="1" ht="15.75" x14ac:dyDescent="0.25">
      <c r="A87" s="21"/>
      <c r="B87" s="21">
        <v>51</v>
      </c>
      <c r="C87" s="21">
        <v>0</v>
      </c>
      <c r="D87" s="3" t="s">
        <v>1485</v>
      </c>
      <c r="E87" s="3" t="s">
        <v>1486</v>
      </c>
      <c r="F87" s="23">
        <f>SUM(F88:F90)</f>
        <v>13</v>
      </c>
      <c r="G87"/>
      <c r="H87"/>
      <c r="I87"/>
      <c r="J87"/>
    </row>
    <row r="88" spans="1:10" s="3" customFormat="1" ht="15.75" x14ac:dyDescent="0.25">
      <c r="A88" s="21"/>
      <c r="B88" s="21"/>
      <c r="C88" s="24">
        <v>1</v>
      </c>
      <c r="D88" s="8" t="s">
        <v>1487</v>
      </c>
      <c r="E88" s="8" t="s">
        <v>957</v>
      </c>
      <c r="F88" s="30">
        <v>4</v>
      </c>
      <c r="G88"/>
      <c r="H88"/>
      <c r="I88"/>
      <c r="J88"/>
    </row>
    <row r="89" spans="1:10" s="3" customFormat="1" ht="15.75" x14ac:dyDescent="0.25">
      <c r="A89" s="21"/>
      <c r="B89" s="21"/>
      <c r="C89" s="24">
        <v>2</v>
      </c>
      <c r="D89" s="8" t="s">
        <v>317</v>
      </c>
      <c r="E89" s="8" t="s">
        <v>318</v>
      </c>
      <c r="F89" s="30">
        <v>1</v>
      </c>
      <c r="G89"/>
      <c r="H89"/>
      <c r="I89"/>
      <c r="J89"/>
    </row>
    <row r="90" spans="1:10" s="3" customFormat="1" ht="15.75" x14ac:dyDescent="0.25">
      <c r="A90" s="21"/>
      <c r="B90" s="21"/>
      <c r="C90" s="24">
        <v>3</v>
      </c>
      <c r="D90" s="8" t="s">
        <v>124</v>
      </c>
      <c r="E90" s="8" t="s">
        <v>124</v>
      </c>
      <c r="F90" s="30">
        <v>8</v>
      </c>
      <c r="G90"/>
      <c r="H90"/>
      <c r="I90"/>
      <c r="J90"/>
    </row>
    <row r="91" spans="1:10" s="3" customFormat="1" ht="15.75" x14ac:dyDescent="0.25">
      <c r="A91" s="21"/>
      <c r="B91" s="21">
        <v>52</v>
      </c>
      <c r="C91" s="21">
        <v>0</v>
      </c>
      <c r="D91" s="22" t="s">
        <v>104</v>
      </c>
      <c r="E91" s="22" t="s">
        <v>1488</v>
      </c>
      <c r="F91" s="23">
        <f>SUM(F92:F93)</f>
        <v>9</v>
      </c>
      <c r="G91"/>
      <c r="H91"/>
      <c r="I91"/>
      <c r="J91"/>
    </row>
    <row r="92" spans="1:10" s="3" customFormat="1" ht="15.75" x14ac:dyDescent="0.25">
      <c r="A92" s="21"/>
      <c r="B92" s="21"/>
      <c r="C92" s="24">
        <v>1</v>
      </c>
      <c r="D92" s="68" t="s">
        <v>1492</v>
      </c>
      <c r="E92" s="68" t="s">
        <v>1491</v>
      </c>
      <c r="F92" s="30">
        <v>8</v>
      </c>
      <c r="G92"/>
      <c r="H92"/>
      <c r="I92"/>
      <c r="J92"/>
    </row>
    <row r="93" spans="1:10" s="3" customFormat="1" ht="15.75" x14ac:dyDescent="0.25">
      <c r="A93" s="21"/>
      <c r="B93" s="21"/>
      <c r="C93" s="24">
        <v>2</v>
      </c>
      <c r="D93" s="68" t="s">
        <v>1490</v>
      </c>
      <c r="E93" s="68" t="s">
        <v>1489</v>
      </c>
      <c r="F93" s="30">
        <v>1</v>
      </c>
      <c r="G93"/>
      <c r="H93"/>
      <c r="I93"/>
      <c r="J93"/>
    </row>
    <row r="94" spans="1:10" s="3" customFormat="1" ht="15.75" x14ac:dyDescent="0.25">
      <c r="A94" s="21"/>
      <c r="B94" s="21">
        <v>53</v>
      </c>
      <c r="C94" s="21">
        <v>0</v>
      </c>
      <c r="D94" s="22" t="s">
        <v>1494</v>
      </c>
      <c r="E94" s="22" t="s">
        <v>1493</v>
      </c>
      <c r="F94" s="23">
        <f>SUM(F95:F97)</f>
        <v>21</v>
      </c>
    </row>
    <row r="95" spans="1:10" s="3" customFormat="1" ht="30" x14ac:dyDescent="0.25">
      <c r="A95" s="21"/>
      <c r="B95" s="21"/>
      <c r="C95" s="24">
        <v>1</v>
      </c>
      <c r="D95" s="68" t="s">
        <v>863</v>
      </c>
      <c r="E95" s="68" t="s">
        <v>1514</v>
      </c>
      <c r="F95" s="30">
        <v>1</v>
      </c>
    </row>
    <row r="96" spans="1:10" s="3" customFormat="1" ht="30" x14ac:dyDescent="0.25">
      <c r="A96" s="21"/>
      <c r="B96" s="21"/>
      <c r="C96" s="24">
        <v>2</v>
      </c>
      <c r="D96" s="68" t="s">
        <v>1563</v>
      </c>
      <c r="E96" s="68" t="s">
        <v>1562</v>
      </c>
      <c r="F96" s="30">
        <v>14</v>
      </c>
    </row>
    <row r="97" spans="1:10" s="3" customFormat="1" ht="15.75" x14ac:dyDescent="0.25">
      <c r="A97" s="21"/>
      <c r="B97" s="21"/>
      <c r="C97" s="24">
        <v>3</v>
      </c>
      <c r="D97" s="68" t="s">
        <v>1473</v>
      </c>
      <c r="E97" s="68" t="s">
        <v>1348</v>
      </c>
      <c r="F97" s="30">
        <v>6</v>
      </c>
    </row>
    <row r="98" spans="1:10" s="3" customFormat="1" ht="15.75" x14ac:dyDescent="0.25">
      <c r="A98" s="21"/>
      <c r="B98" s="21">
        <v>54</v>
      </c>
      <c r="C98" s="21">
        <v>0</v>
      </c>
      <c r="D98" s="22" t="s">
        <v>1499</v>
      </c>
      <c r="E98" s="22" t="s">
        <v>1500</v>
      </c>
      <c r="F98" s="23">
        <f>SUM(F99:F100)</f>
        <v>32</v>
      </c>
    </row>
    <row r="99" spans="1:10" s="3" customFormat="1" ht="15.75" x14ac:dyDescent="0.25">
      <c r="A99" s="21"/>
      <c r="B99" s="21"/>
      <c r="C99" s="24">
        <v>1</v>
      </c>
      <c r="D99" s="68" t="s">
        <v>863</v>
      </c>
      <c r="E99" s="68" t="s">
        <v>864</v>
      </c>
      <c r="F99" s="30">
        <v>13</v>
      </c>
    </row>
    <row r="100" spans="1:10" s="3" customFormat="1" ht="15.75" x14ac:dyDescent="0.25">
      <c r="A100" s="21"/>
      <c r="B100" s="21"/>
      <c r="C100" s="24">
        <v>2</v>
      </c>
      <c r="D100" s="68" t="s">
        <v>1497</v>
      </c>
      <c r="E100" s="68" t="s">
        <v>1502</v>
      </c>
      <c r="F100" s="30">
        <v>19</v>
      </c>
    </row>
    <row r="101" spans="1:10" s="3" customFormat="1" ht="15.75" x14ac:dyDescent="0.25">
      <c r="A101" s="21"/>
      <c r="B101" s="21">
        <v>55</v>
      </c>
      <c r="C101" s="21">
        <v>0</v>
      </c>
      <c r="D101" s="22" t="s">
        <v>1505</v>
      </c>
      <c r="E101" s="22" t="s">
        <v>1506</v>
      </c>
      <c r="F101" s="23">
        <f>SUM(F102:F106)</f>
        <v>58</v>
      </c>
    </row>
    <row r="102" spans="1:10" s="3" customFormat="1" ht="30" x14ac:dyDescent="0.25">
      <c r="A102" s="21"/>
      <c r="B102" s="21"/>
      <c r="C102" s="24">
        <v>1</v>
      </c>
      <c r="D102" s="68" t="s">
        <v>1507</v>
      </c>
      <c r="E102" s="68" t="s">
        <v>1508</v>
      </c>
      <c r="F102" s="30">
        <v>28</v>
      </c>
    </row>
    <row r="103" spans="1:10" s="3" customFormat="1" ht="30" x14ac:dyDescent="0.25">
      <c r="A103" s="21"/>
      <c r="B103" s="21"/>
      <c r="C103" s="24">
        <v>2</v>
      </c>
      <c r="D103" s="68" t="s">
        <v>1510</v>
      </c>
      <c r="E103" s="68" t="s">
        <v>1509</v>
      </c>
      <c r="F103" s="30">
        <v>15</v>
      </c>
    </row>
    <row r="104" spans="1:10" s="3" customFormat="1" ht="15.75" x14ac:dyDescent="0.25">
      <c r="A104" s="21"/>
      <c r="B104" s="21"/>
      <c r="C104" s="24">
        <v>3</v>
      </c>
      <c r="D104" s="68" t="s">
        <v>1497</v>
      </c>
      <c r="E104" s="68" t="s">
        <v>1568</v>
      </c>
      <c r="F104" s="30">
        <v>1</v>
      </c>
    </row>
    <row r="105" spans="1:10" s="3" customFormat="1" ht="15.75" x14ac:dyDescent="0.25">
      <c r="A105" s="21"/>
      <c r="B105" s="21"/>
      <c r="C105" s="24">
        <v>4</v>
      </c>
      <c r="D105" s="68" t="s">
        <v>1569</v>
      </c>
      <c r="E105" s="68" t="s">
        <v>864</v>
      </c>
      <c r="F105" s="30">
        <v>2</v>
      </c>
    </row>
    <row r="106" spans="1:10" s="3" customFormat="1" ht="21.75" customHeight="1" x14ac:dyDescent="0.25">
      <c r="A106" s="21"/>
      <c r="B106" s="21"/>
      <c r="C106" s="24">
        <v>5</v>
      </c>
      <c r="D106" s="68" t="s">
        <v>1512</v>
      </c>
      <c r="E106" s="70" t="s">
        <v>1511</v>
      </c>
      <c r="F106" s="30">
        <v>12</v>
      </c>
    </row>
    <row r="107" spans="1:10" s="3" customFormat="1" ht="15.75" x14ac:dyDescent="0.25">
      <c r="A107" s="21"/>
      <c r="B107" s="21">
        <v>56</v>
      </c>
      <c r="C107" s="21">
        <v>0</v>
      </c>
      <c r="D107" s="22" t="s">
        <v>1566</v>
      </c>
      <c r="E107" s="22" t="s">
        <v>1513</v>
      </c>
      <c r="F107" s="23">
        <f>SUM(F108:F110)</f>
        <v>15</v>
      </c>
      <c r="G107"/>
      <c r="H107"/>
      <c r="I107"/>
      <c r="J107"/>
    </row>
    <row r="108" spans="1:10" s="3" customFormat="1" ht="15.75" x14ac:dyDescent="0.25">
      <c r="A108" s="21"/>
      <c r="B108" s="21"/>
      <c r="C108" s="24">
        <v>1</v>
      </c>
      <c r="D108" s="68" t="s">
        <v>863</v>
      </c>
      <c r="E108" s="68" t="s">
        <v>864</v>
      </c>
      <c r="F108" s="30">
        <v>10</v>
      </c>
      <c r="G108"/>
      <c r="H108"/>
      <c r="I108"/>
      <c r="J108"/>
    </row>
    <row r="109" spans="1:10" s="3" customFormat="1" ht="15.75" x14ac:dyDescent="0.25">
      <c r="A109" s="21"/>
      <c r="B109" s="21"/>
      <c r="C109" s="24">
        <v>2</v>
      </c>
      <c r="D109" s="68" t="s">
        <v>1497</v>
      </c>
      <c r="E109" s="68" t="s">
        <v>1567</v>
      </c>
      <c r="F109" s="30">
        <v>3</v>
      </c>
      <c r="G109"/>
      <c r="H109"/>
      <c r="I109"/>
      <c r="J109"/>
    </row>
    <row r="110" spans="1:10" s="3" customFormat="1" ht="15.75" x14ac:dyDescent="0.25">
      <c r="A110" s="21"/>
      <c r="B110" s="21"/>
      <c r="C110" s="24">
        <v>3</v>
      </c>
      <c r="D110" s="68" t="s">
        <v>1515</v>
      </c>
      <c r="E110" s="68" t="s">
        <v>323</v>
      </c>
      <c r="F110" s="30">
        <v>2</v>
      </c>
      <c r="G110"/>
      <c r="H110"/>
      <c r="I110"/>
      <c r="J110"/>
    </row>
    <row r="111" spans="1:10" s="3" customFormat="1" ht="31.5" x14ac:dyDescent="0.25">
      <c r="A111" s="21"/>
      <c r="B111" s="21">
        <v>57</v>
      </c>
      <c r="C111" s="21">
        <v>0</v>
      </c>
      <c r="D111" s="22" t="s">
        <v>1516</v>
      </c>
      <c r="E111" s="22" t="s">
        <v>1517</v>
      </c>
      <c r="F111" s="23">
        <v>24</v>
      </c>
    </row>
    <row r="112" spans="1:10" ht="31.5" x14ac:dyDescent="0.25">
      <c r="A112" s="21"/>
      <c r="B112" s="21">
        <v>58</v>
      </c>
      <c r="C112" s="21">
        <v>0</v>
      </c>
      <c r="D112" s="22" t="s">
        <v>1518</v>
      </c>
      <c r="E112" s="22" t="s">
        <v>1519</v>
      </c>
      <c r="F112" s="23">
        <v>3</v>
      </c>
    </row>
    <row r="113" spans="1:6" ht="17.25" x14ac:dyDescent="0.25">
      <c r="A113" s="21"/>
      <c r="B113" s="48" t="s">
        <v>1455</v>
      </c>
      <c r="C113" s="48"/>
      <c r="D113" s="50" t="s">
        <v>1456</v>
      </c>
      <c r="E113" s="50" t="s">
        <v>1457</v>
      </c>
      <c r="F113" s="54">
        <f>SUM(F114:F116)</f>
        <v>146</v>
      </c>
    </row>
    <row r="114" spans="1:6" ht="15.75" x14ac:dyDescent="0.25">
      <c r="A114" s="21"/>
      <c r="B114" s="21">
        <v>59</v>
      </c>
      <c r="C114" s="21">
        <v>0</v>
      </c>
      <c r="D114" s="22" t="s">
        <v>137</v>
      </c>
      <c r="E114" s="22" t="s">
        <v>327</v>
      </c>
      <c r="F114" s="23">
        <v>86</v>
      </c>
    </row>
    <row r="115" spans="1:6" ht="31.5" x14ac:dyDescent="0.25">
      <c r="A115" s="21"/>
      <c r="B115" s="21">
        <v>60</v>
      </c>
      <c r="C115" s="21">
        <v>0</v>
      </c>
      <c r="D115" s="22" t="s">
        <v>1520</v>
      </c>
      <c r="E115" s="22" t="s">
        <v>1521</v>
      </c>
      <c r="F115" s="23">
        <v>12</v>
      </c>
    </row>
    <row r="116" spans="1:6" ht="15.75" x14ac:dyDescent="0.25">
      <c r="A116" s="21"/>
      <c r="B116" s="21">
        <v>61</v>
      </c>
      <c r="C116" s="21">
        <v>0</v>
      </c>
      <c r="D116" s="22" t="s">
        <v>1523</v>
      </c>
      <c r="E116" s="22" t="s">
        <v>1522</v>
      </c>
      <c r="F116" s="23">
        <v>48</v>
      </c>
    </row>
    <row r="117" spans="1:6" ht="17.25" x14ac:dyDescent="0.25">
      <c r="A117" s="21"/>
      <c r="B117" s="48" t="s">
        <v>1458</v>
      </c>
      <c r="C117" s="48"/>
      <c r="D117" s="50" t="s">
        <v>145</v>
      </c>
      <c r="E117" s="50" t="s">
        <v>1459</v>
      </c>
      <c r="F117" s="54">
        <f>SUM(F118,F119,F120,F126,F127)</f>
        <v>165</v>
      </c>
    </row>
    <row r="118" spans="1:6" ht="47.25" x14ac:dyDescent="0.25">
      <c r="A118" s="21"/>
      <c r="B118" s="21">
        <v>62</v>
      </c>
      <c r="C118" s="21">
        <v>0</v>
      </c>
      <c r="D118" s="22" t="s">
        <v>1525</v>
      </c>
      <c r="E118" s="22" t="s">
        <v>1524</v>
      </c>
      <c r="F118" s="23">
        <v>5</v>
      </c>
    </row>
    <row r="119" spans="1:6" ht="47.25" x14ac:dyDescent="0.25">
      <c r="A119" s="21"/>
      <c r="B119" s="21">
        <v>63</v>
      </c>
      <c r="C119" s="21">
        <v>0</v>
      </c>
      <c r="D119" s="22" t="s">
        <v>1527</v>
      </c>
      <c r="E119" s="22" t="s">
        <v>1526</v>
      </c>
      <c r="F119" s="23">
        <v>10</v>
      </c>
    </row>
    <row r="120" spans="1:6" ht="15.75" x14ac:dyDescent="0.25">
      <c r="A120" s="21"/>
      <c r="B120" s="21">
        <v>64</v>
      </c>
      <c r="C120" s="21">
        <v>0</v>
      </c>
      <c r="D120" s="22" t="s">
        <v>1529</v>
      </c>
      <c r="E120" s="22" t="s">
        <v>1573</v>
      </c>
      <c r="F120" s="23">
        <f>SUM(F121:F125)</f>
        <v>133</v>
      </c>
    </row>
    <row r="121" spans="1:6" ht="15.75" x14ac:dyDescent="0.25">
      <c r="A121" s="21"/>
      <c r="B121" s="21"/>
      <c r="C121" s="24">
        <v>1</v>
      </c>
      <c r="D121" s="68" t="s">
        <v>1384</v>
      </c>
      <c r="E121" s="68" t="s">
        <v>1383</v>
      </c>
      <c r="F121" s="30">
        <v>99</v>
      </c>
    </row>
    <row r="122" spans="1:6" ht="15.75" x14ac:dyDescent="0.25">
      <c r="A122" s="21"/>
      <c r="B122" s="21"/>
      <c r="C122" s="24">
        <v>2</v>
      </c>
      <c r="D122" s="68" t="s">
        <v>1530</v>
      </c>
      <c r="E122" s="68" t="s">
        <v>1531</v>
      </c>
      <c r="F122" s="30">
        <v>8</v>
      </c>
    </row>
    <row r="123" spans="1:6" ht="15.75" x14ac:dyDescent="0.25">
      <c r="A123" s="21"/>
      <c r="B123" s="21"/>
      <c r="C123" s="24">
        <v>3</v>
      </c>
      <c r="D123" s="68" t="s">
        <v>167</v>
      </c>
      <c r="E123" s="68" t="s">
        <v>1013</v>
      </c>
      <c r="F123" s="30">
        <v>3</v>
      </c>
    </row>
    <row r="124" spans="1:6" ht="15.75" x14ac:dyDescent="0.25">
      <c r="A124" s="21"/>
      <c r="B124" s="21"/>
      <c r="C124" s="24">
        <v>4</v>
      </c>
      <c r="D124" s="68" t="s">
        <v>1532</v>
      </c>
      <c r="E124" s="68" t="s">
        <v>1533</v>
      </c>
      <c r="F124" s="30">
        <v>8</v>
      </c>
    </row>
    <row r="125" spans="1:6" ht="15.75" x14ac:dyDescent="0.25">
      <c r="A125" s="21"/>
      <c r="B125" s="21"/>
      <c r="C125" s="24">
        <v>5</v>
      </c>
      <c r="D125" s="68" t="s">
        <v>1473</v>
      </c>
      <c r="E125" s="68" t="s">
        <v>1348</v>
      </c>
      <c r="F125" s="30">
        <v>15</v>
      </c>
    </row>
    <row r="126" spans="1:6" ht="31.5" x14ac:dyDescent="0.25">
      <c r="A126" s="21"/>
      <c r="B126" s="21">
        <v>65</v>
      </c>
      <c r="C126" s="21">
        <v>0</v>
      </c>
      <c r="D126" s="22" t="s">
        <v>1534</v>
      </c>
      <c r="E126" s="22" t="s">
        <v>1535</v>
      </c>
      <c r="F126" s="23">
        <v>13</v>
      </c>
    </row>
    <row r="127" spans="1:6" ht="78.75" x14ac:dyDescent="0.25">
      <c r="A127" s="21"/>
      <c r="B127" s="21">
        <v>66</v>
      </c>
      <c r="C127" s="21">
        <v>0</v>
      </c>
      <c r="D127" s="22" t="s">
        <v>1537</v>
      </c>
      <c r="E127" s="22" t="s">
        <v>1536</v>
      </c>
      <c r="F127" s="23">
        <v>4</v>
      </c>
    </row>
    <row r="128" spans="1:6" x14ac:dyDescent="0.25">
      <c r="A128" s="10"/>
    </row>
    <row r="129" spans="1:6" s="29" customFormat="1" ht="15.75" x14ac:dyDescent="0.25">
      <c r="A129" s="10"/>
      <c r="B129" s="1"/>
      <c r="C129" s="1"/>
      <c r="D129" s="7"/>
      <c r="E129" s="7"/>
      <c r="F129"/>
    </row>
    <row r="130" spans="1:6" ht="37.5" x14ac:dyDescent="0.25">
      <c r="A130" s="17">
        <v>4</v>
      </c>
      <c r="B130" s="17"/>
      <c r="C130" s="17"/>
      <c r="D130" s="19" t="s">
        <v>1538</v>
      </c>
      <c r="E130" s="19" t="s">
        <v>1539</v>
      </c>
      <c r="F130" s="20">
        <f>SUM(F131:F139)</f>
        <v>213</v>
      </c>
    </row>
    <row r="131" spans="1:6" s="29" customFormat="1" ht="30.75" x14ac:dyDescent="0.25">
      <c r="A131" s="17"/>
      <c r="B131" s="21">
        <v>67</v>
      </c>
      <c r="C131" s="21">
        <v>0</v>
      </c>
      <c r="D131" s="22" t="s">
        <v>1541</v>
      </c>
      <c r="E131" s="22" t="s">
        <v>1540</v>
      </c>
      <c r="F131" s="23">
        <v>29</v>
      </c>
    </row>
    <row r="132" spans="1:6" s="3" customFormat="1" ht="18.75" x14ac:dyDescent="0.25">
      <c r="A132" s="17"/>
      <c r="B132" s="21">
        <v>68</v>
      </c>
      <c r="C132" s="21">
        <v>0</v>
      </c>
      <c r="D132" s="45" t="s">
        <v>1542</v>
      </c>
      <c r="E132" s="22" t="s">
        <v>1543</v>
      </c>
      <c r="F132" s="23">
        <v>10</v>
      </c>
    </row>
    <row r="133" spans="1:6" s="3" customFormat="1" ht="30.75" x14ac:dyDescent="0.25">
      <c r="A133" s="25"/>
      <c r="B133" s="21">
        <v>69</v>
      </c>
      <c r="C133" s="21">
        <v>0</v>
      </c>
      <c r="D133" s="22" t="s">
        <v>1545</v>
      </c>
      <c r="E133" s="22" t="s">
        <v>1544</v>
      </c>
      <c r="F133" s="23">
        <v>18</v>
      </c>
    </row>
    <row r="134" spans="1:6" ht="15.75" x14ac:dyDescent="0.25">
      <c r="A134" s="25"/>
      <c r="B134" s="21">
        <v>70</v>
      </c>
      <c r="C134" s="21">
        <v>0</v>
      </c>
      <c r="D134" s="22" t="s">
        <v>1218</v>
      </c>
      <c r="E134" s="22" t="s">
        <v>1546</v>
      </c>
      <c r="F134" s="23">
        <v>12</v>
      </c>
    </row>
    <row r="135" spans="1:6" ht="31.5" x14ac:dyDescent="0.25">
      <c r="A135" s="25"/>
      <c r="B135" s="21">
        <v>71</v>
      </c>
      <c r="C135" s="21">
        <v>0</v>
      </c>
      <c r="D135" s="22" t="s">
        <v>1548</v>
      </c>
      <c r="E135" s="22" t="s">
        <v>1547</v>
      </c>
      <c r="F135" s="23">
        <v>10</v>
      </c>
    </row>
    <row r="136" spans="1:6" ht="15.75" x14ac:dyDescent="0.25">
      <c r="A136" s="25"/>
      <c r="B136" s="21">
        <v>72</v>
      </c>
      <c r="C136" s="21">
        <v>0</v>
      </c>
      <c r="D136" s="22" t="s">
        <v>1550</v>
      </c>
      <c r="E136" s="22" t="s">
        <v>1549</v>
      </c>
      <c r="F136" s="23">
        <v>8</v>
      </c>
    </row>
    <row r="137" spans="1:6" ht="15.75" x14ac:dyDescent="0.25">
      <c r="A137" s="25"/>
      <c r="B137" s="21">
        <v>73</v>
      </c>
      <c r="C137" s="21">
        <v>0</v>
      </c>
      <c r="D137" s="22" t="s">
        <v>1551</v>
      </c>
      <c r="E137" s="22" t="s">
        <v>1552</v>
      </c>
      <c r="F137" s="23">
        <v>7</v>
      </c>
    </row>
    <row r="138" spans="1:6" ht="15.75" x14ac:dyDescent="0.25">
      <c r="A138" s="25"/>
      <c r="B138" s="21">
        <v>74</v>
      </c>
      <c r="C138" s="21">
        <v>0</v>
      </c>
      <c r="D138" s="22" t="s">
        <v>1246</v>
      </c>
      <c r="E138" s="22" t="s">
        <v>1553</v>
      </c>
      <c r="F138" s="23">
        <v>13</v>
      </c>
    </row>
    <row r="139" spans="1:6" s="4" customFormat="1" ht="18.75" x14ac:dyDescent="0.3">
      <c r="A139" s="1"/>
      <c r="B139" s="34">
        <v>75</v>
      </c>
      <c r="C139" s="34">
        <v>0</v>
      </c>
      <c r="D139" s="35" t="s">
        <v>1554</v>
      </c>
      <c r="E139" s="35" t="s">
        <v>1555</v>
      </c>
      <c r="F139" s="3">
        <f>SUM(F140:F143)</f>
        <v>106</v>
      </c>
    </row>
    <row r="140" spans="1:6" s="23" customFormat="1" ht="29.25" x14ac:dyDescent="0.3">
      <c r="A140" s="36"/>
      <c r="B140" s="1"/>
      <c r="C140" s="72">
        <v>1</v>
      </c>
      <c r="D140" s="68" t="s">
        <v>1541</v>
      </c>
      <c r="E140" s="71" t="s">
        <v>1556</v>
      </c>
      <c r="F140" s="8">
        <v>23</v>
      </c>
    </row>
    <row r="141" spans="1:6" s="23" customFormat="1" ht="15.75" x14ac:dyDescent="0.25">
      <c r="A141" s="21"/>
      <c r="B141" s="1"/>
      <c r="C141" s="72">
        <v>2</v>
      </c>
      <c r="D141" s="71" t="s">
        <v>1557</v>
      </c>
      <c r="E141" s="71" t="s">
        <v>1558</v>
      </c>
      <c r="F141" s="8">
        <v>42</v>
      </c>
    </row>
    <row r="142" spans="1:6" s="23" customFormat="1" ht="15.75" x14ac:dyDescent="0.25">
      <c r="A142" s="21"/>
      <c r="B142" s="1"/>
      <c r="C142" s="72">
        <v>3</v>
      </c>
      <c r="D142" s="71" t="s">
        <v>1559</v>
      </c>
      <c r="E142" s="71" t="s">
        <v>989</v>
      </c>
      <c r="F142" s="8">
        <v>41</v>
      </c>
    </row>
    <row r="143" spans="1:6" s="23" customFormat="1" ht="15.75" x14ac:dyDescent="0.25">
      <c r="A143" s="21"/>
      <c r="B143" s="1"/>
      <c r="C143" s="72">
        <v>4</v>
      </c>
      <c r="D143" s="71" t="s">
        <v>1038</v>
      </c>
      <c r="E143" s="71" t="s">
        <v>1033</v>
      </c>
      <c r="F143" s="8"/>
    </row>
    <row r="144" spans="1:6" ht="15.75" x14ac:dyDescent="0.25">
      <c r="A144" s="2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0B64-F0CE-4B11-AF23-749EB0B6C929}">
  <dimension ref="A1:J149"/>
  <sheetViews>
    <sheetView zoomScaleNormal="100" workbookViewId="0">
      <pane ySplit="3" topLeftCell="A4" activePane="bottomLeft" state="frozenSplit"/>
      <selection pane="bottomLeft"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1353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SUM(F4,F18,F69,F135)</f>
        <v>1988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SUM(F5,F12)</f>
        <v>462</v>
      </c>
    </row>
    <row r="5" spans="1:8" s="6" customFormat="1" ht="18" customHeight="1" x14ac:dyDescent="0.3">
      <c r="A5" s="17"/>
      <c r="B5" s="51" t="s">
        <v>1170</v>
      </c>
      <c r="C5" s="49"/>
      <c r="D5" s="66" t="s">
        <v>1367</v>
      </c>
      <c r="E5" s="67" t="s">
        <v>667</v>
      </c>
      <c r="F5" s="20">
        <f>SUM(F6,F7,F8,F9,F10,F11)</f>
        <v>336</v>
      </c>
    </row>
    <row r="6" spans="1:8" s="3" customFormat="1" ht="39.75" customHeight="1" x14ac:dyDescent="0.25">
      <c r="A6" s="21"/>
      <c r="B6" s="21">
        <v>1</v>
      </c>
      <c r="C6" s="21">
        <v>0</v>
      </c>
      <c r="D6" s="22" t="s">
        <v>1357</v>
      </c>
      <c r="E6" s="22" t="s">
        <v>1355</v>
      </c>
      <c r="F6" s="23">
        <v>62</v>
      </c>
    </row>
    <row r="7" spans="1:8" s="3" customFormat="1" ht="31.5" x14ac:dyDescent="0.25">
      <c r="A7" s="21"/>
      <c r="B7" s="21">
        <v>2</v>
      </c>
      <c r="C7" s="21">
        <v>0</v>
      </c>
      <c r="D7" s="22" t="s">
        <v>1358</v>
      </c>
      <c r="E7" s="22" t="s">
        <v>1356</v>
      </c>
      <c r="F7" s="23">
        <v>70</v>
      </c>
    </row>
    <row r="8" spans="1:8" s="3" customFormat="1" ht="33.75" customHeight="1" x14ac:dyDescent="0.25">
      <c r="A8" s="21"/>
      <c r="B8" s="21">
        <v>3</v>
      </c>
      <c r="C8" s="21">
        <v>0</v>
      </c>
      <c r="D8" s="23" t="s">
        <v>1360</v>
      </c>
      <c r="E8" s="22" t="s">
        <v>1359</v>
      </c>
      <c r="F8" s="23">
        <v>4</v>
      </c>
    </row>
    <row r="9" spans="1:8" s="3" customFormat="1" ht="31.5" x14ac:dyDescent="0.25">
      <c r="A9" s="21"/>
      <c r="B9" s="21">
        <v>4</v>
      </c>
      <c r="C9" s="21">
        <v>0</v>
      </c>
      <c r="D9" s="22" t="s">
        <v>1362</v>
      </c>
      <c r="E9" s="22" t="s">
        <v>1361</v>
      </c>
      <c r="F9" s="23">
        <v>9</v>
      </c>
    </row>
    <row r="10" spans="1:8" s="3" customFormat="1" ht="31.5" x14ac:dyDescent="0.25">
      <c r="A10" s="21"/>
      <c r="B10" s="21">
        <v>5</v>
      </c>
      <c r="C10" s="21">
        <v>0</v>
      </c>
      <c r="D10" s="22" t="s">
        <v>1364</v>
      </c>
      <c r="E10" s="22" t="s">
        <v>1363</v>
      </c>
      <c r="F10" s="23">
        <v>161</v>
      </c>
    </row>
    <row r="11" spans="1:8" s="3" customFormat="1" ht="31.5" x14ac:dyDescent="0.25">
      <c r="A11" s="21"/>
      <c r="B11" s="21">
        <v>6</v>
      </c>
      <c r="C11" s="21">
        <v>0</v>
      </c>
      <c r="D11" s="22" t="s">
        <v>1366</v>
      </c>
      <c r="E11" s="46" t="s">
        <v>1365</v>
      </c>
      <c r="F11" s="23">
        <v>30</v>
      </c>
    </row>
    <row r="12" spans="1:8" s="3" customFormat="1" ht="17.25" x14ac:dyDescent="0.25">
      <c r="A12" s="10"/>
      <c r="B12" s="51" t="s">
        <v>1173</v>
      </c>
      <c r="C12" s="51"/>
      <c r="D12" s="50" t="s">
        <v>9</v>
      </c>
      <c r="E12" s="50" t="s">
        <v>1368</v>
      </c>
      <c r="F12" s="54">
        <f>SUM(F13:F15)</f>
        <v>126</v>
      </c>
    </row>
    <row r="13" spans="1:8" s="3" customFormat="1" ht="47.25" x14ac:dyDescent="0.25">
      <c r="A13" s="10"/>
      <c r="B13" s="21">
        <v>7</v>
      </c>
      <c r="C13" s="21">
        <v>0</v>
      </c>
      <c r="D13" s="22" t="s">
        <v>1370</v>
      </c>
      <c r="E13" s="22" t="s">
        <v>1369</v>
      </c>
      <c r="F13" s="23">
        <v>17</v>
      </c>
    </row>
    <row r="14" spans="1:8" s="3" customFormat="1" ht="31.5" x14ac:dyDescent="0.25">
      <c r="A14" s="10"/>
      <c r="B14" s="21">
        <v>8</v>
      </c>
      <c r="C14" s="21">
        <v>0</v>
      </c>
      <c r="D14" s="22" t="s">
        <v>1561</v>
      </c>
      <c r="E14" s="22" t="s">
        <v>1371</v>
      </c>
      <c r="F14" s="23">
        <v>59</v>
      </c>
    </row>
    <row r="15" spans="1:8" s="3" customFormat="1" ht="15.75" x14ac:dyDescent="0.25">
      <c r="A15" s="10"/>
      <c r="B15" s="21">
        <v>9</v>
      </c>
      <c r="C15" s="21">
        <v>0</v>
      </c>
      <c r="D15" s="3" t="s">
        <v>1373</v>
      </c>
      <c r="E15" s="22" t="s">
        <v>1372</v>
      </c>
      <c r="F15" s="23">
        <v>50</v>
      </c>
    </row>
    <row r="16" spans="1:8" s="3" customFormat="1" ht="15.75" x14ac:dyDescent="0.25">
      <c r="A16" s="10"/>
      <c r="B16" s="21"/>
      <c r="C16" s="21"/>
      <c r="E16" s="22"/>
      <c r="F16" s="23"/>
    </row>
    <row r="17" spans="1:10" s="4" customFormat="1" ht="18.75" x14ac:dyDescent="0.3">
      <c r="A17" s="21"/>
      <c r="B17" s="21"/>
      <c r="C17" s="21"/>
      <c r="D17" s="22"/>
      <c r="E17" s="22"/>
      <c r="F17" s="23"/>
    </row>
    <row r="18" spans="1:10" s="3" customFormat="1" ht="18.75" x14ac:dyDescent="0.25">
      <c r="A18" s="17">
        <v>2</v>
      </c>
      <c r="B18" s="17"/>
      <c r="C18" s="17"/>
      <c r="D18" s="19" t="s">
        <v>549</v>
      </c>
      <c r="E18" s="19" t="s">
        <v>551</v>
      </c>
      <c r="F18" s="20">
        <f>SUM(F19,F31,F39,F46,F51)</f>
        <v>553</v>
      </c>
    </row>
    <row r="19" spans="1:10" s="3" customFormat="1" ht="18.75" x14ac:dyDescent="0.25">
      <c r="A19" s="17"/>
      <c r="B19" s="51" t="s">
        <v>1209</v>
      </c>
      <c r="C19" s="48"/>
      <c r="D19" s="50" t="s">
        <v>1374</v>
      </c>
      <c r="E19" s="50" t="s">
        <v>1375</v>
      </c>
      <c r="F19" s="54">
        <f>SUM(F20:F30)</f>
        <v>108</v>
      </c>
    </row>
    <row r="20" spans="1:10" ht="31.5" x14ac:dyDescent="0.25">
      <c r="A20" s="21"/>
      <c r="B20" s="21">
        <v>10</v>
      </c>
      <c r="C20" s="21">
        <v>0</v>
      </c>
      <c r="D20" s="22" t="s">
        <v>1280</v>
      </c>
      <c r="E20" s="46" t="s">
        <v>1390</v>
      </c>
      <c r="F20" s="23">
        <v>16</v>
      </c>
    </row>
    <row r="21" spans="1:10" ht="31.5" x14ac:dyDescent="0.25">
      <c r="A21" s="21"/>
      <c r="B21" s="21">
        <v>11</v>
      </c>
      <c r="C21" s="21">
        <v>0</v>
      </c>
      <c r="D21" s="22" t="s">
        <v>1392</v>
      </c>
      <c r="E21" s="47" t="s">
        <v>1391</v>
      </c>
      <c r="F21" s="23">
        <v>7</v>
      </c>
    </row>
    <row r="22" spans="1:10" s="3" customFormat="1" ht="15.75" x14ac:dyDescent="0.25">
      <c r="A22" s="21"/>
      <c r="B22" s="21">
        <v>12</v>
      </c>
      <c r="C22" s="21">
        <v>0</v>
      </c>
      <c r="D22" s="46" t="s">
        <v>765</v>
      </c>
      <c r="E22" s="22" t="s">
        <v>301</v>
      </c>
      <c r="F22" s="23">
        <v>4</v>
      </c>
    </row>
    <row r="23" spans="1:10" s="3" customFormat="1" ht="20.25" customHeight="1" x14ac:dyDescent="0.25">
      <c r="A23" s="21"/>
      <c r="B23" s="21">
        <v>13</v>
      </c>
      <c r="C23" s="21">
        <v>0</v>
      </c>
      <c r="D23" s="46" t="s">
        <v>1393</v>
      </c>
      <c r="E23" s="46" t="s">
        <v>1393</v>
      </c>
      <c r="F23" s="23">
        <v>6</v>
      </c>
    </row>
    <row r="24" spans="1:10" s="3" customFormat="1" ht="15.75" x14ac:dyDescent="0.25">
      <c r="A24" s="21"/>
      <c r="B24" s="21">
        <v>14</v>
      </c>
      <c r="C24" s="21">
        <v>0</v>
      </c>
      <c r="D24" s="46" t="s">
        <v>1394</v>
      </c>
      <c r="E24" s="46" t="s">
        <v>1395</v>
      </c>
      <c r="F24" s="23">
        <v>4</v>
      </c>
    </row>
    <row r="25" spans="1:10" s="3" customFormat="1" ht="15.75" x14ac:dyDescent="0.25">
      <c r="A25" s="21"/>
      <c r="B25" s="21">
        <v>15</v>
      </c>
      <c r="C25" s="21">
        <v>0</v>
      </c>
      <c r="D25" s="22" t="s">
        <v>738</v>
      </c>
      <c r="E25" s="46" t="s">
        <v>702</v>
      </c>
      <c r="F25" s="23">
        <v>5</v>
      </c>
    </row>
    <row r="26" spans="1:10" ht="18.75" x14ac:dyDescent="0.3">
      <c r="A26" s="21"/>
      <c r="B26" s="21">
        <v>16</v>
      </c>
      <c r="C26" s="21">
        <v>0</v>
      </c>
      <c r="D26" s="46" t="s">
        <v>1397</v>
      </c>
      <c r="E26" s="46" t="s">
        <v>1396</v>
      </c>
      <c r="F26" s="23">
        <v>8</v>
      </c>
      <c r="G26" s="6"/>
      <c r="H26" s="6"/>
      <c r="I26" s="6"/>
      <c r="J26" s="6"/>
    </row>
    <row r="27" spans="1:10" ht="31.5" x14ac:dyDescent="0.3">
      <c r="A27" s="21"/>
      <c r="B27" s="21">
        <v>17</v>
      </c>
      <c r="C27" s="21">
        <v>0</v>
      </c>
      <c r="D27" s="46" t="s">
        <v>1399</v>
      </c>
      <c r="E27" s="46" t="s">
        <v>1398</v>
      </c>
      <c r="F27" s="23">
        <v>10</v>
      </c>
      <c r="G27" s="6"/>
      <c r="H27" s="6"/>
      <c r="I27" s="6"/>
      <c r="J27" s="6"/>
    </row>
    <row r="28" spans="1:10" ht="31.5" x14ac:dyDescent="0.3">
      <c r="A28" s="21"/>
      <c r="B28" s="21">
        <v>18</v>
      </c>
      <c r="C28" s="21">
        <v>0</v>
      </c>
      <c r="D28" s="46" t="s">
        <v>1400</v>
      </c>
      <c r="E28" s="46" t="s">
        <v>1398</v>
      </c>
      <c r="F28" s="23">
        <v>2</v>
      </c>
      <c r="G28" s="6"/>
      <c r="H28" s="6"/>
      <c r="I28" s="6"/>
      <c r="J28" s="6"/>
    </row>
    <row r="29" spans="1:10" ht="31.5" x14ac:dyDescent="0.3">
      <c r="A29" s="21"/>
      <c r="B29" s="21">
        <v>19</v>
      </c>
      <c r="C29" s="21">
        <v>0</v>
      </c>
      <c r="D29" s="46" t="s">
        <v>1402</v>
      </c>
      <c r="E29" s="46" t="s">
        <v>1401</v>
      </c>
      <c r="F29" s="23">
        <v>21</v>
      </c>
      <c r="G29" s="6"/>
      <c r="H29" s="6"/>
      <c r="I29" s="6"/>
      <c r="J29" s="6"/>
    </row>
    <row r="30" spans="1:10" ht="18.75" customHeight="1" x14ac:dyDescent="0.3">
      <c r="A30" s="21"/>
      <c r="B30" s="21">
        <v>20</v>
      </c>
      <c r="C30" s="21">
        <v>0</v>
      </c>
      <c r="D30" s="22" t="s">
        <v>1404</v>
      </c>
      <c r="E30" s="22" t="s">
        <v>1403</v>
      </c>
      <c r="F30" s="23">
        <v>25</v>
      </c>
      <c r="G30" s="6"/>
      <c r="H30" s="6"/>
      <c r="I30" s="6"/>
      <c r="J30" s="6"/>
    </row>
    <row r="31" spans="1:10" ht="17.25" x14ac:dyDescent="0.25">
      <c r="A31" s="21"/>
      <c r="B31" s="51" t="s">
        <v>1305</v>
      </c>
      <c r="C31" s="48"/>
      <c r="D31" s="50" t="s">
        <v>770</v>
      </c>
      <c r="E31" s="67" t="s">
        <v>666</v>
      </c>
      <c r="F31" s="54">
        <f>SUM(F32,F33,F34,F38)</f>
        <v>49</v>
      </c>
      <c r="G31" s="3"/>
      <c r="H31" s="3"/>
      <c r="I31" s="3"/>
      <c r="J31" s="3"/>
    </row>
    <row r="32" spans="1:10" ht="31.5" x14ac:dyDescent="0.25">
      <c r="A32" s="21"/>
      <c r="B32" s="21">
        <v>21</v>
      </c>
      <c r="C32" s="21">
        <v>0</v>
      </c>
      <c r="D32" s="22" t="s">
        <v>1280</v>
      </c>
      <c r="E32" s="46" t="s">
        <v>1390</v>
      </c>
      <c r="F32" s="23">
        <v>2</v>
      </c>
      <c r="G32" s="3"/>
      <c r="H32" s="3"/>
      <c r="I32" s="3"/>
      <c r="J32" s="3"/>
    </row>
    <row r="33" spans="1:10" ht="15.75" x14ac:dyDescent="0.25">
      <c r="A33" s="21"/>
      <c r="B33" s="21">
        <v>22</v>
      </c>
      <c r="C33" s="21">
        <v>0</v>
      </c>
      <c r="D33" s="22" t="s">
        <v>1406</v>
      </c>
      <c r="E33" s="22" t="s">
        <v>1405</v>
      </c>
      <c r="F33" s="23">
        <v>8</v>
      </c>
      <c r="G33" s="3"/>
      <c r="H33" s="3"/>
      <c r="I33" s="3"/>
      <c r="J33" s="3"/>
    </row>
    <row r="34" spans="1:10" s="3" customFormat="1" ht="31.5" x14ac:dyDescent="0.25">
      <c r="A34" s="21"/>
      <c r="B34" s="21">
        <v>23</v>
      </c>
      <c r="C34" s="21">
        <v>0</v>
      </c>
      <c r="D34" s="22" t="s">
        <v>1408</v>
      </c>
      <c r="E34" s="22" t="s">
        <v>1407</v>
      </c>
      <c r="F34" s="23">
        <f>SUM(F35:F37)</f>
        <v>35</v>
      </c>
    </row>
    <row r="35" spans="1:10" s="3" customFormat="1" ht="15.75" x14ac:dyDescent="0.25">
      <c r="A35" s="21"/>
      <c r="B35" s="21"/>
      <c r="C35" s="24">
        <v>1</v>
      </c>
      <c r="D35" s="68" t="s">
        <v>1412</v>
      </c>
      <c r="E35" s="68" t="s">
        <v>1413</v>
      </c>
      <c r="F35" s="30">
        <v>5</v>
      </c>
    </row>
    <row r="36" spans="1:10" s="3" customFormat="1" ht="15.75" x14ac:dyDescent="0.25">
      <c r="A36" s="21"/>
      <c r="B36" s="21"/>
      <c r="C36" s="24">
        <v>2</v>
      </c>
      <c r="D36" s="68" t="s">
        <v>158</v>
      </c>
      <c r="E36" s="68" t="s">
        <v>351</v>
      </c>
      <c r="F36" s="30">
        <v>10</v>
      </c>
    </row>
    <row r="37" spans="1:10" s="3" customFormat="1" ht="15.75" x14ac:dyDescent="0.25">
      <c r="A37" s="21"/>
      <c r="B37" s="21"/>
      <c r="C37" s="24">
        <v>3</v>
      </c>
      <c r="D37" s="68" t="s">
        <v>159</v>
      </c>
      <c r="E37" s="68" t="s">
        <v>352</v>
      </c>
      <c r="F37" s="30">
        <v>20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1410</v>
      </c>
      <c r="E38" s="22" t="s">
        <v>1409</v>
      </c>
      <c r="F38" s="23">
        <v>4</v>
      </c>
    </row>
    <row r="39" spans="1:10" s="3" customFormat="1" ht="18" customHeight="1" x14ac:dyDescent="0.25">
      <c r="A39" s="21"/>
      <c r="B39" s="51" t="s">
        <v>1376</v>
      </c>
      <c r="C39" s="48"/>
      <c r="D39" s="67" t="s">
        <v>1377</v>
      </c>
      <c r="E39" s="50" t="s">
        <v>1378</v>
      </c>
      <c r="F39" s="54">
        <f>SUM(F40,F41,F42,F45)</f>
        <v>64</v>
      </c>
    </row>
    <row r="40" spans="1:10" s="3" customFormat="1" ht="31.5" x14ac:dyDescent="0.25">
      <c r="A40" s="21"/>
      <c r="B40" s="21">
        <v>26</v>
      </c>
      <c r="C40" s="21">
        <v>0</v>
      </c>
      <c r="D40" s="22" t="s">
        <v>1280</v>
      </c>
      <c r="E40" s="46" t="s">
        <v>1390</v>
      </c>
      <c r="F40" s="23">
        <v>14</v>
      </c>
      <c r="G40"/>
      <c r="H40"/>
      <c r="I40"/>
      <c r="J40"/>
    </row>
    <row r="41" spans="1:10" s="3" customFormat="1" ht="31.5" x14ac:dyDescent="0.25">
      <c r="A41" s="21"/>
      <c r="B41" s="21">
        <v>27</v>
      </c>
      <c r="C41" s="21">
        <v>0</v>
      </c>
      <c r="D41" s="46" t="s">
        <v>1411</v>
      </c>
      <c r="E41" s="46" t="s">
        <v>1578</v>
      </c>
      <c r="F41" s="23">
        <v>22</v>
      </c>
      <c r="G41"/>
      <c r="H41"/>
      <c r="I41"/>
      <c r="J41"/>
    </row>
    <row r="42" spans="1:10" s="3" customFormat="1" ht="18.75" x14ac:dyDescent="0.3">
      <c r="A42" s="10"/>
      <c r="B42" s="21">
        <v>28</v>
      </c>
      <c r="C42" s="21">
        <v>0</v>
      </c>
      <c r="D42" s="22" t="s">
        <v>31</v>
      </c>
      <c r="E42" s="22" t="s">
        <v>1414</v>
      </c>
      <c r="F42" s="30">
        <f>SUM(F43:F44)</f>
        <v>14</v>
      </c>
      <c r="G42" s="6"/>
      <c r="H42" s="6"/>
      <c r="I42" s="6"/>
      <c r="J42" s="6"/>
    </row>
    <row r="43" spans="1:10" s="3" customFormat="1" ht="18.75" x14ac:dyDescent="0.3">
      <c r="A43" s="10"/>
      <c r="B43" s="21"/>
      <c r="C43" s="24">
        <v>1</v>
      </c>
      <c r="D43" s="68" t="s">
        <v>783</v>
      </c>
      <c r="E43" s="68" t="s">
        <v>1427</v>
      </c>
      <c r="F43" s="30">
        <v>1</v>
      </c>
      <c r="G43" s="6"/>
      <c r="H43" s="6"/>
      <c r="I43" s="6"/>
      <c r="J43" s="6"/>
    </row>
    <row r="44" spans="1:10" s="3" customFormat="1" ht="18.75" x14ac:dyDescent="0.3">
      <c r="A44" s="10"/>
      <c r="B44" s="21"/>
      <c r="C44" s="24">
        <v>2</v>
      </c>
      <c r="D44" s="68" t="s">
        <v>1415</v>
      </c>
      <c r="E44" s="68" t="s">
        <v>1416</v>
      </c>
      <c r="F44" s="30">
        <v>13</v>
      </c>
      <c r="G44" s="6"/>
      <c r="H44" s="6"/>
      <c r="I44" s="6"/>
      <c r="J44" s="6"/>
    </row>
    <row r="45" spans="1:10" s="4" customFormat="1" ht="31.5" x14ac:dyDescent="0.3">
      <c r="A45" s="17"/>
      <c r="B45" s="21">
        <v>29</v>
      </c>
      <c r="C45" s="21">
        <v>0</v>
      </c>
      <c r="D45" s="22" t="s">
        <v>1418</v>
      </c>
      <c r="E45" s="22" t="s">
        <v>1417</v>
      </c>
      <c r="F45" s="69">
        <v>14</v>
      </c>
    </row>
    <row r="46" spans="1:10" s="4" customFormat="1" ht="34.5" x14ac:dyDescent="0.3">
      <c r="A46" s="17"/>
      <c r="B46" s="51" t="s">
        <v>1379</v>
      </c>
      <c r="C46" s="48"/>
      <c r="D46" s="50" t="s">
        <v>1381</v>
      </c>
      <c r="E46" s="50" t="s">
        <v>1380</v>
      </c>
      <c r="F46" s="20">
        <f>SUM(F47:F50)</f>
        <v>122</v>
      </c>
    </row>
    <row r="47" spans="1:10" s="3" customFormat="1" ht="47.25" x14ac:dyDescent="0.25">
      <c r="A47" s="21"/>
      <c r="B47" s="21">
        <v>30</v>
      </c>
      <c r="C47" s="21">
        <v>0</v>
      </c>
      <c r="D47" s="46" t="s">
        <v>1426</v>
      </c>
      <c r="E47" s="46" t="s">
        <v>1425</v>
      </c>
      <c r="F47" s="23">
        <v>20</v>
      </c>
    </row>
    <row r="48" spans="1:10" s="8" customFormat="1" ht="15.75" x14ac:dyDescent="0.25">
      <c r="A48" s="24"/>
      <c r="B48" s="21">
        <v>31</v>
      </c>
      <c r="C48" s="21">
        <v>0</v>
      </c>
      <c r="D48" s="46" t="s">
        <v>1420</v>
      </c>
      <c r="E48" s="46" t="s">
        <v>1419</v>
      </c>
      <c r="F48" s="30">
        <v>26</v>
      </c>
    </row>
    <row r="49" spans="1:6" s="3" customFormat="1" ht="31.5" x14ac:dyDescent="0.25">
      <c r="A49" s="21"/>
      <c r="B49" s="21">
        <v>32</v>
      </c>
      <c r="C49" s="21">
        <v>0</v>
      </c>
      <c r="D49" s="22" t="s">
        <v>1422</v>
      </c>
      <c r="E49" s="22" t="s">
        <v>1421</v>
      </c>
      <c r="F49" s="23">
        <v>32</v>
      </c>
    </row>
    <row r="50" spans="1:6" s="3" customFormat="1" ht="31.5" x14ac:dyDescent="0.25">
      <c r="A50" s="21"/>
      <c r="B50" s="21">
        <v>33</v>
      </c>
      <c r="C50" s="21">
        <v>0</v>
      </c>
      <c r="D50" s="46" t="s">
        <v>1424</v>
      </c>
      <c r="E50" s="47" t="s">
        <v>1423</v>
      </c>
      <c r="F50" s="54">
        <v>44</v>
      </c>
    </row>
    <row r="51" spans="1:6" s="3" customFormat="1" ht="18.75" x14ac:dyDescent="0.25">
      <c r="A51" s="21"/>
      <c r="B51" s="51" t="s">
        <v>1382</v>
      </c>
      <c r="C51" s="48"/>
      <c r="D51" s="50" t="s">
        <v>1384</v>
      </c>
      <c r="E51" s="50" t="s">
        <v>1383</v>
      </c>
      <c r="F51" s="69">
        <f>SUM(F52,F56,F57,F58,F63,F64,F65,F66)</f>
        <v>210</v>
      </c>
    </row>
    <row r="52" spans="1:6" s="3" customFormat="1" ht="31.5" x14ac:dyDescent="0.25">
      <c r="A52" s="21"/>
      <c r="B52" s="21">
        <v>34</v>
      </c>
      <c r="C52" s="21">
        <v>0</v>
      </c>
      <c r="D52" s="23" t="s">
        <v>1429</v>
      </c>
      <c r="E52" s="22" t="s">
        <v>1428</v>
      </c>
      <c r="F52" s="22">
        <f>SUM(F53:F55)</f>
        <v>16</v>
      </c>
    </row>
    <row r="53" spans="1:6" s="3" customFormat="1" ht="15.75" x14ac:dyDescent="0.25">
      <c r="A53" s="21"/>
      <c r="B53" s="21"/>
      <c r="C53" s="24">
        <v>1</v>
      </c>
      <c r="D53" s="30" t="s">
        <v>1430</v>
      </c>
      <c r="E53" s="68" t="s">
        <v>1104</v>
      </c>
      <c r="F53" s="68">
        <v>9</v>
      </c>
    </row>
    <row r="54" spans="1:6" s="3" customFormat="1" ht="15.75" x14ac:dyDescent="0.25">
      <c r="A54" s="21"/>
      <c r="B54" s="21"/>
      <c r="C54" s="24">
        <v>2</v>
      </c>
      <c r="D54" s="30" t="s">
        <v>1412</v>
      </c>
      <c r="E54" s="68" t="s">
        <v>1413</v>
      </c>
      <c r="F54" s="68">
        <v>4</v>
      </c>
    </row>
    <row r="55" spans="1:6" s="3" customFormat="1" ht="15.75" x14ac:dyDescent="0.25">
      <c r="A55" s="21"/>
      <c r="B55" s="21"/>
      <c r="C55" s="24">
        <v>3</v>
      </c>
      <c r="D55" s="30" t="s">
        <v>1431</v>
      </c>
      <c r="E55" s="68" t="s">
        <v>1432</v>
      </c>
      <c r="F55" s="68">
        <v>3</v>
      </c>
    </row>
    <row r="56" spans="1:6" ht="31.5" x14ac:dyDescent="0.25">
      <c r="A56" s="21"/>
      <c r="B56" s="21">
        <v>35</v>
      </c>
      <c r="C56" s="21">
        <v>0</v>
      </c>
      <c r="D56" s="22" t="s">
        <v>1434</v>
      </c>
      <c r="E56" s="22" t="s">
        <v>1433</v>
      </c>
      <c r="F56" s="23">
        <v>12</v>
      </c>
    </row>
    <row r="57" spans="1:6" s="3" customFormat="1" ht="31.5" x14ac:dyDescent="0.25">
      <c r="A57" s="21"/>
      <c r="B57" s="21">
        <v>36</v>
      </c>
      <c r="C57" s="21">
        <v>0</v>
      </c>
      <c r="D57" s="22" t="s">
        <v>1436</v>
      </c>
      <c r="E57" s="22" t="s">
        <v>1435</v>
      </c>
      <c r="F57" s="23">
        <v>18</v>
      </c>
    </row>
    <row r="58" spans="1:6" s="3" customFormat="1" ht="31.5" x14ac:dyDescent="0.25">
      <c r="A58" s="21"/>
      <c r="B58" s="21">
        <v>37</v>
      </c>
      <c r="C58" s="21">
        <v>0</v>
      </c>
      <c r="D58" s="22" t="s">
        <v>1437</v>
      </c>
      <c r="E58" s="22" t="s">
        <v>1438</v>
      </c>
      <c r="F58" s="23">
        <f>SUM(F59:F62)</f>
        <v>92</v>
      </c>
    </row>
    <row r="59" spans="1:6" s="3" customFormat="1" ht="19.5" customHeight="1" x14ac:dyDescent="0.25">
      <c r="A59" s="21"/>
      <c r="B59" s="21"/>
      <c r="C59" s="24">
        <v>1</v>
      </c>
      <c r="D59" s="68" t="s">
        <v>1439</v>
      </c>
      <c r="E59" s="68" t="s">
        <v>1445</v>
      </c>
      <c r="F59" s="30">
        <v>20</v>
      </c>
    </row>
    <row r="60" spans="1:6" s="3" customFormat="1" ht="30" x14ac:dyDescent="0.25">
      <c r="A60" s="21"/>
      <c r="B60" s="21"/>
      <c r="C60" s="24">
        <v>2</v>
      </c>
      <c r="D60" s="68" t="s">
        <v>1441</v>
      </c>
      <c r="E60" s="68" t="s">
        <v>1440</v>
      </c>
      <c r="F60" s="30">
        <v>39</v>
      </c>
    </row>
    <row r="61" spans="1:6" s="3" customFormat="1" ht="15.75" x14ac:dyDescent="0.25">
      <c r="A61" s="21"/>
      <c r="B61" s="21"/>
      <c r="C61" s="24">
        <v>3</v>
      </c>
      <c r="D61" s="68" t="s">
        <v>1442</v>
      </c>
      <c r="E61" s="68" t="s">
        <v>706</v>
      </c>
      <c r="F61" s="30">
        <v>25</v>
      </c>
    </row>
    <row r="62" spans="1:6" s="3" customFormat="1" ht="15.75" x14ac:dyDescent="0.25">
      <c r="A62" s="21"/>
      <c r="B62" s="21"/>
      <c r="C62" s="24">
        <v>4</v>
      </c>
      <c r="D62" s="68" t="s">
        <v>1443</v>
      </c>
      <c r="E62" s="68" t="s">
        <v>1444</v>
      </c>
      <c r="F62" s="30">
        <v>8</v>
      </c>
    </row>
    <row r="63" spans="1:6" ht="31.5" x14ac:dyDescent="0.25">
      <c r="A63" s="21"/>
      <c r="B63" s="21">
        <v>38</v>
      </c>
      <c r="C63" s="21">
        <v>0</v>
      </c>
      <c r="D63" s="22" t="s">
        <v>1447</v>
      </c>
      <c r="E63" s="22" t="s">
        <v>1446</v>
      </c>
      <c r="F63" s="23">
        <v>9</v>
      </c>
    </row>
    <row r="64" spans="1:6" ht="31.5" x14ac:dyDescent="0.25">
      <c r="A64" s="21"/>
      <c r="B64" s="21">
        <v>39</v>
      </c>
      <c r="C64" s="21">
        <v>0</v>
      </c>
      <c r="D64" s="22" t="s">
        <v>1430</v>
      </c>
      <c r="E64" s="22" t="s">
        <v>1448</v>
      </c>
      <c r="F64" s="23">
        <v>28</v>
      </c>
    </row>
    <row r="65" spans="1:10" ht="15.75" x14ac:dyDescent="0.25">
      <c r="A65" s="21"/>
      <c r="B65" s="21">
        <v>40</v>
      </c>
      <c r="C65" s="21">
        <v>0</v>
      </c>
      <c r="D65" s="22" t="s">
        <v>1452</v>
      </c>
      <c r="E65" s="22" t="s">
        <v>1449</v>
      </c>
      <c r="F65" s="23">
        <v>5</v>
      </c>
    </row>
    <row r="66" spans="1:10" s="3" customFormat="1" ht="31.5" x14ac:dyDescent="0.25">
      <c r="A66" s="21"/>
      <c r="B66" s="21">
        <v>41</v>
      </c>
      <c r="C66" s="21">
        <v>0</v>
      </c>
      <c r="D66" s="22" t="s">
        <v>1451</v>
      </c>
      <c r="E66" s="22" t="s">
        <v>1450</v>
      </c>
      <c r="F66" s="23">
        <v>30</v>
      </c>
    </row>
    <row r="67" spans="1:10" s="32" customFormat="1" ht="18.75" x14ac:dyDescent="0.25">
      <c r="A67" s="17"/>
      <c r="B67" s="56"/>
      <c r="C67" s="48"/>
      <c r="D67" s="50"/>
      <c r="E67" s="50"/>
      <c r="F67" s="54"/>
      <c r="G67" s="3"/>
      <c r="H67" s="3"/>
      <c r="I67" s="3"/>
      <c r="J67" s="3"/>
    </row>
    <row r="68" spans="1:10" s="32" customFormat="1" ht="18.75" x14ac:dyDescent="0.25">
      <c r="A68" s="17"/>
      <c r="B68" s="56"/>
      <c r="C68" s="48"/>
      <c r="D68" s="50"/>
      <c r="E68" s="50"/>
      <c r="F68" s="54"/>
      <c r="G68" s="3"/>
      <c r="H68" s="3"/>
      <c r="I68" s="3"/>
      <c r="J68" s="3"/>
    </row>
    <row r="69" spans="1:10" s="32" customFormat="1" ht="18.75" x14ac:dyDescent="0.25">
      <c r="A69" s="17">
        <v>3</v>
      </c>
      <c r="B69" s="57"/>
      <c r="C69" s="48"/>
      <c r="D69" s="19" t="s">
        <v>1385</v>
      </c>
      <c r="E69" s="19" t="s">
        <v>1386</v>
      </c>
      <c r="F69" s="20">
        <f>SUM(F70,F83,F89,F118,F122)</f>
        <v>753</v>
      </c>
      <c r="G69" s="3"/>
      <c r="H69" s="3"/>
      <c r="I69" s="3"/>
      <c r="J69" s="3"/>
    </row>
    <row r="70" spans="1:10" s="32" customFormat="1" ht="34.5" x14ac:dyDescent="0.25">
      <c r="A70" s="17"/>
      <c r="B70" s="56" t="s">
        <v>1387</v>
      </c>
      <c r="C70" s="48"/>
      <c r="D70" s="50" t="s">
        <v>1388</v>
      </c>
      <c r="E70" s="50" t="s">
        <v>1389</v>
      </c>
      <c r="F70" s="54">
        <f>SUM(F71,F72,F77,F78)</f>
        <v>117</v>
      </c>
      <c r="G70" s="3"/>
      <c r="H70" s="3"/>
      <c r="I70" s="3"/>
      <c r="J70" s="3"/>
    </row>
    <row r="71" spans="1:10" s="32" customFormat="1" ht="31.5" x14ac:dyDescent="0.25">
      <c r="A71" s="21"/>
      <c r="B71" s="21">
        <v>42</v>
      </c>
      <c r="C71" s="21">
        <v>0</v>
      </c>
      <c r="D71" s="22" t="s">
        <v>1280</v>
      </c>
      <c r="E71" s="46" t="s">
        <v>1390</v>
      </c>
      <c r="F71" s="23">
        <v>11</v>
      </c>
      <c r="G71" s="3"/>
      <c r="H71" s="3"/>
      <c r="I71" s="3"/>
      <c r="J71" s="3"/>
    </row>
    <row r="72" spans="1:10" s="32" customFormat="1" ht="31.5" x14ac:dyDescent="0.25">
      <c r="A72" s="21"/>
      <c r="B72" s="21">
        <v>43</v>
      </c>
      <c r="C72" s="21">
        <v>0</v>
      </c>
      <c r="D72" s="22" t="s">
        <v>73</v>
      </c>
      <c r="E72" s="22" t="s">
        <v>1468</v>
      </c>
      <c r="F72" s="23">
        <f>SUM(F73:F76)</f>
        <v>57</v>
      </c>
      <c r="G72" s="3"/>
      <c r="H72" s="3"/>
      <c r="I72" s="3"/>
      <c r="J72" s="3"/>
    </row>
    <row r="73" spans="1:10" s="32" customFormat="1" ht="30" x14ac:dyDescent="0.25">
      <c r="A73" s="21"/>
      <c r="B73" s="21"/>
      <c r="C73" s="24">
        <v>1</v>
      </c>
      <c r="D73" s="68" t="s">
        <v>181</v>
      </c>
      <c r="E73" s="68" t="s">
        <v>1469</v>
      </c>
      <c r="F73" s="30">
        <v>22</v>
      </c>
      <c r="G73" s="3"/>
      <c r="H73" s="3"/>
      <c r="I73" s="3"/>
      <c r="J73" s="3"/>
    </row>
    <row r="74" spans="1:10" s="32" customFormat="1" ht="15.75" x14ac:dyDescent="0.25">
      <c r="A74" s="21"/>
      <c r="B74" s="21"/>
      <c r="C74" s="24">
        <v>2</v>
      </c>
      <c r="D74" s="68" t="s">
        <v>1470</v>
      </c>
      <c r="E74" s="68" t="s">
        <v>1474</v>
      </c>
      <c r="F74" s="30">
        <v>18</v>
      </c>
      <c r="G74" s="3"/>
      <c r="H74" s="3"/>
      <c r="I74" s="3"/>
      <c r="J74" s="3"/>
    </row>
    <row r="75" spans="1:10" s="32" customFormat="1" ht="30" x14ac:dyDescent="0.25">
      <c r="A75" s="21"/>
      <c r="B75" s="21"/>
      <c r="C75" s="24">
        <v>3</v>
      </c>
      <c r="D75" s="68" t="s">
        <v>1472</v>
      </c>
      <c r="E75" s="68" t="s">
        <v>1471</v>
      </c>
      <c r="F75" s="30">
        <v>13</v>
      </c>
      <c r="G75" s="3"/>
      <c r="H75" s="3"/>
      <c r="I75" s="3"/>
      <c r="J75" s="3"/>
    </row>
    <row r="76" spans="1:10" s="32" customFormat="1" ht="15.75" x14ac:dyDescent="0.25">
      <c r="A76" s="21"/>
      <c r="B76" s="21"/>
      <c r="C76" s="24">
        <v>4</v>
      </c>
      <c r="D76" s="68" t="s">
        <v>1473</v>
      </c>
      <c r="E76" s="68" t="s">
        <v>1348</v>
      </c>
      <c r="F76" s="30">
        <v>4</v>
      </c>
      <c r="G76" s="3"/>
      <c r="H76" s="3"/>
      <c r="I76" s="3"/>
      <c r="J76" s="3"/>
    </row>
    <row r="77" spans="1:10" s="32" customFormat="1" ht="31.5" x14ac:dyDescent="0.25">
      <c r="A77" s="21"/>
      <c r="B77" s="21">
        <v>44</v>
      </c>
      <c r="C77" s="21">
        <v>0</v>
      </c>
      <c r="D77" s="22" t="s">
        <v>1460</v>
      </c>
      <c r="E77" s="22" t="s">
        <v>1461</v>
      </c>
      <c r="F77" s="23">
        <v>18</v>
      </c>
      <c r="G77" s="3"/>
      <c r="H77" s="3"/>
      <c r="I77" s="3"/>
      <c r="J77" s="3"/>
    </row>
    <row r="78" spans="1:10" ht="47.25" x14ac:dyDescent="0.25">
      <c r="A78" s="21"/>
      <c r="B78" s="21">
        <v>45</v>
      </c>
      <c r="C78" s="21">
        <v>0</v>
      </c>
      <c r="D78" s="22" t="s">
        <v>1463</v>
      </c>
      <c r="E78" s="22" t="s">
        <v>1462</v>
      </c>
      <c r="F78" s="23">
        <f>SUM(F79:F82)</f>
        <v>31</v>
      </c>
    </row>
    <row r="79" spans="1:10" ht="15.75" x14ac:dyDescent="0.25">
      <c r="A79" s="21"/>
      <c r="B79" s="21"/>
      <c r="C79" s="24">
        <v>1</v>
      </c>
      <c r="D79" s="68" t="s">
        <v>1315</v>
      </c>
      <c r="E79" s="68" t="s">
        <v>1314</v>
      </c>
      <c r="F79" s="30">
        <v>16</v>
      </c>
    </row>
    <row r="80" spans="1:10" ht="15.75" x14ac:dyDescent="0.25">
      <c r="A80" s="21"/>
      <c r="B80" s="21"/>
      <c r="C80" s="24">
        <v>2</v>
      </c>
      <c r="D80" s="68" t="s">
        <v>1464</v>
      </c>
      <c r="E80" s="68" t="s">
        <v>1465</v>
      </c>
      <c r="F80" s="30">
        <v>4</v>
      </c>
    </row>
    <row r="81" spans="1:10" ht="15.75" x14ac:dyDescent="0.25">
      <c r="A81" s="21"/>
      <c r="B81" s="21"/>
      <c r="C81" s="24">
        <v>3</v>
      </c>
      <c r="D81" s="68" t="s">
        <v>1467</v>
      </c>
      <c r="E81" s="68" t="s">
        <v>1466</v>
      </c>
      <c r="F81" s="30">
        <v>4</v>
      </c>
    </row>
    <row r="82" spans="1:10" ht="15.75" x14ac:dyDescent="0.25">
      <c r="A82" s="21"/>
      <c r="B82" s="21"/>
      <c r="C82" s="24">
        <v>4</v>
      </c>
      <c r="D82" s="68" t="s">
        <v>1473</v>
      </c>
      <c r="E82" s="68" t="s">
        <v>1348</v>
      </c>
      <c r="F82" s="30">
        <v>7</v>
      </c>
    </row>
    <row r="83" spans="1:10" ht="17.25" x14ac:dyDescent="0.25">
      <c r="A83" s="21"/>
      <c r="B83" s="48" t="s">
        <v>1453</v>
      </c>
      <c r="C83" s="48"/>
      <c r="D83" s="50" t="s">
        <v>83</v>
      </c>
      <c r="E83" s="50" t="s">
        <v>1182</v>
      </c>
      <c r="F83" s="54">
        <f>SUM(F84:F88)</f>
        <v>116</v>
      </c>
    </row>
    <row r="84" spans="1:10" ht="31.5" x14ac:dyDescent="0.25">
      <c r="A84" s="21"/>
      <c r="B84" s="21">
        <v>46</v>
      </c>
      <c r="C84" s="21">
        <v>0</v>
      </c>
      <c r="D84" s="22" t="s">
        <v>1476</v>
      </c>
      <c r="E84" s="22" t="s">
        <v>1475</v>
      </c>
      <c r="F84" s="23">
        <v>8</v>
      </c>
    </row>
    <row r="85" spans="1:10" ht="15.75" x14ac:dyDescent="0.25">
      <c r="A85" s="21"/>
      <c r="B85" s="21">
        <v>47</v>
      </c>
      <c r="C85" s="21">
        <v>0</v>
      </c>
      <c r="D85" s="22" t="s">
        <v>1477</v>
      </c>
      <c r="E85" s="22" t="s">
        <v>1478</v>
      </c>
      <c r="F85" s="23">
        <v>8</v>
      </c>
    </row>
    <row r="86" spans="1:10" ht="32.25" customHeight="1" x14ac:dyDescent="0.25">
      <c r="A86" s="21"/>
      <c r="B86" s="21">
        <v>48</v>
      </c>
      <c r="C86" s="21">
        <v>0</v>
      </c>
      <c r="D86" s="22" t="s">
        <v>1479</v>
      </c>
      <c r="E86" s="22" t="s">
        <v>1484</v>
      </c>
      <c r="F86" s="23">
        <v>61</v>
      </c>
    </row>
    <row r="87" spans="1:10" s="3" customFormat="1" ht="31.5" x14ac:dyDescent="0.25">
      <c r="A87" s="10"/>
      <c r="B87" s="21">
        <v>49</v>
      </c>
      <c r="C87" s="21">
        <v>0</v>
      </c>
      <c r="D87" s="22" t="s">
        <v>1481</v>
      </c>
      <c r="E87" s="22" t="s">
        <v>1480</v>
      </c>
      <c r="F87" s="23">
        <v>24</v>
      </c>
    </row>
    <row r="88" spans="1:10" s="3" customFormat="1" ht="47.25" x14ac:dyDescent="0.25">
      <c r="A88" s="10"/>
      <c r="B88" s="21">
        <v>50</v>
      </c>
      <c r="C88" s="21">
        <v>0</v>
      </c>
      <c r="D88" s="22" t="s">
        <v>1483</v>
      </c>
      <c r="E88" s="22" t="s">
        <v>1482</v>
      </c>
      <c r="F88" s="23">
        <v>15</v>
      </c>
    </row>
    <row r="89" spans="1:10" s="3" customFormat="1" ht="17.25" x14ac:dyDescent="0.25">
      <c r="A89" s="10"/>
      <c r="B89" s="48" t="s">
        <v>1454</v>
      </c>
      <c r="C89" s="48"/>
      <c r="D89" s="50" t="s">
        <v>1412</v>
      </c>
      <c r="E89" s="50" t="s">
        <v>1413</v>
      </c>
      <c r="F89" s="54">
        <f>SUM(F90,F94,F97,F103,F108,F112,F116,F117)</f>
        <v>161</v>
      </c>
    </row>
    <row r="90" spans="1:10" s="3" customFormat="1" ht="15.75" x14ac:dyDescent="0.25">
      <c r="A90" s="21"/>
      <c r="B90" s="21">
        <v>51</v>
      </c>
      <c r="C90" s="21">
        <v>0</v>
      </c>
      <c r="D90" s="3" t="s">
        <v>1485</v>
      </c>
      <c r="E90" s="3" t="s">
        <v>1486</v>
      </c>
      <c r="F90" s="23">
        <f>SUM(F91:F93)</f>
        <v>12</v>
      </c>
      <c r="G90"/>
      <c r="H90"/>
      <c r="I90"/>
      <c r="J90"/>
    </row>
    <row r="91" spans="1:10" s="3" customFormat="1" ht="15.75" x14ac:dyDescent="0.25">
      <c r="A91" s="21"/>
      <c r="B91" s="21"/>
      <c r="C91" s="24">
        <v>1</v>
      </c>
      <c r="D91" s="8" t="s">
        <v>1487</v>
      </c>
      <c r="E91" s="8" t="s">
        <v>957</v>
      </c>
      <c r="F91" s="30">
        <v>4</v>
      </c>
      <c r="G91"/>
      <c r="H91"/>
      <c r="I91"/>
      <c r="J91"/>
    </row>
    <row r="92" spans="1:10" s="3" customFormat="1" ht="15.75" x14ac:dyDescent="0.25">
      <c r="A92" s="21"/>
      <c r="B92" s="21"/>
      <c r="C92" s="24">
        <v>2</v>
      </c>
      <c r="D92" s="8" t="s">
        <v>317</v>
      </c>
      <c r="E92" s="8" t="s">
        <v>318</v>
      </c>
      <c r="F92" s="30">
        <v>3</v>
      </c>
      <c r="G92"/>
      <c r="H92"/>
      <c r="I92"/>
      <c r="J92"/>
    </row>
    <row r="93" spans="1:10" s="3" customFormat="1" ht="15.75" x14ac:dyDescent="0.25">
      <c r="A93" s="21"/>
      <c r="B93" s="21"/>
      <c r="C93" s="24">
        <v>3</v>
      </c>
      <c r="D93" s="8" t="s">
        <v>124</v>
      </c>
      <c r="E93" s="8" t="s">
        <v>124</v>
      </c>
      <c r="F93" s="30">
        <v>5</v>
      </c>
      <c r="G93"/>
      <c r="H93"/>
      <c r="I93"/>
      <c r="J93"/>
    </row>
    <row r="94" spans="1:10" s="3" customFormat="1" ht="15.75" x14ac:dyDescent="0.25">
      <c r="A94" s="21"/>
      <c r="B94" s="21">
        <v>52</v>
      </c>
      <c r="C94" s="21">
        <v>0</v>
      </c>
      <c r="D94" s="22" t="s">
        <v>104</v>
      </c>
      <c r="E94" s="22" t="s">
        <v>1488</v>
      </c>
      <c r="F94" s="23">
        <f>SUM(F95:F96)</f>
        <v>6</v>
      </c>
      <c r="G94"/>
      <c r="H94"/>
      <c r="I94"/>
      <c r="J94"/>
    </row>
    <row r="95" spans="1:10" s="3" customFormat="1" ht="15.75" x14ac:dyDescent="0.25">
      <c r="A95" s="21"/>
      <c r="B95" s="21"/>
      <c r="C95" s="24">
        <v>1</v>
      </c>
      <c r="D95" s="68" t="s">
        <v>1492</v>
      </c>
      <c r="E95" s="68" t="s">
        <v>1491</v>
      </c>
      <c r="F95" s="30">
        <v>3</v>
      </c>
      <c r="G95"/>
      <c r="H95"/>
      <c r="I95"/>
      <c r="J95"/>
    </row>
    <row r="96" spans="1:10" s="3" customFormat="1" ht="15.75" x14ac:dyDescent="0.25">
      <c r="A96" s="21"/>
      <c r="B96" s="21"/>
      <c r="C96" s="24">
        <v>2</v>
      </c>
      <c r="D96" s="68" t="s">
        <v>1490</v>
      </c>
      <c r="E96" s="68" t="s">
        <v>1489</v>
      </c>
      <c r="F96" s="30">
        <v>3</v>
      </c>
      <c r="G96"/>
      <c r="H96"/>
      <c r="I96"/>
      <c r="J96"/>
    </row>
    <row r="97" spans="1:10" s="3" customFormat="1" ht="15.75" x14ac:dyDescent="0.25">
      <c r="A97" s="21"/>
      <c r="B97" s="21">
        <v>53</v>
      </c>
      <c r="C97" s="21">
        <v>0</v>
      </c>
      <c r="D97" s="22" t="s">
        <v>1494</v>
      </c>
      <c r="E97" s="22" t="s">
        <v>1493</v>
      </c>
      <c r="F97" s="23">
        <f>SUM(F98:F102)</f>
        <v>25</v>
      </c>
    </row>
    <row r="98" spans="1:10" s="3" customFormat="1" ht="30" x14ac:dyDescent="0.25">
      <c r="A98" s="21"/>
      <c r="B98" s="21"/>
      <c r="C98" s="24">
        <v>1</v>
      </c>
      <c r="D98" s="68" t="s">
        <v>863</v>
      </c>
      <c r="E98" s="68" t="s">
        <v>1514</v>
      </c>
      <c r="F98" s="30">
        <v>2</v>
      </c>
    </row>
    <row r="99" spans="1:10" s="3" customFormat="1" ht="15.75" x14ac:dyDescent="0.25">
      <c r="A99" s="21"/>
      <c r="B99" s="21"/>
      <c r="C99" s="24">
        <v>2</v>
      </c>
      <c r="D99" s="68" t="s">
        <v>1315</v>
      </c>
      <c r="E99" s="68" t="s">
        <v>1314</v>
      </c>
      <c r="F99" s="30">
        <v>2</v>
      </c>
    </row>
    <row r="100" spans="1:10" s="3" customFormat="1" ht="15.75" x14ac:dyDescent="0.25">
      <c r="A100" s="21"/>
      <c r="B100" s="21"/>
      <c r="C100" s="24">
        <v>3</v>
      </c>
      <c r="D100" s="68" t="s">
        <v>1495</v>
      </c>
      <c r="E100" s="68" t="s">
        <v>1496</v>
      </c>
      <c r="F100" s="30">
        <v>4</v>
      </c>
    </row>
    <row r="101" spans="1:10" s="3" customFormat="1" ht="15.75" x14ac:dyDescent="0.25">
      <c r="A101" s="21"/>
      <c r="B101" s="21"/>
      <c r="C101" s="24">
        <v>4</v>
      </c>
      <c r="D101" s="68" t="s">
        <v>1497</v>
      </c>
      <c r="E101" s="68" t="s">
        <v>1498</v>
      </c>
      <c r="F101" s="30">
        <v>10</v>
      </c>
    </row>
    <row r="102" spans="1:10" s="3" customFormat="1" ht="15.75" x14ac:dyDescent="0.25">
      <c r="A102" s="21"/>
      <c r="B102" s="21"/>
      <c r="C102" s="24">
        <v>5</v>
      </c>
      <c r="D102" s="68" t="s">
        <v>157</v>
      </c>
      <c r="E102" s="68" t="s">
        <v>667</v>
      </c>
      <c r="F102" s="30">
        <v>7</v>
      </c>
    </row>
    <row r="103" spans="1:10" s="3" customFormat="1" ht="15.75" x14ac:dyDescent="0.25">
      <c r="A103" s="21"/>
      <c r="B103" s="21">
        <v>54</v>
      </c>
      <c r="C103" s="21">
        <v>0</v>
      </c>
      <c r="D103" s="22" t="s">
        <v>1499</v>
      </c>
      <c r="E103" s="22" t="s">
        <v>1500</v>
      </c>
      <c r="F103" s="23">
        <f>SUM(F104:F107)</f>
        <v>45</v>
      </c>
    </row>
    <row r="104" spans="1:10" s="3" customFormat="1" ht="15.75" x14ac:dyDescent="0.25">
      <c r="A104" s="21"/>
      <c r="B104" s="21"/>
      <c r="C104" s="24">
        <v>1</v>
      </c>
      <c r="D104" s="68" t="s">
        <v>863</v>
      </c>
      <c r="E104" s="68" t="s">
        <v>864</v>
      </c>
      <c r="F104" s="30">
        <v>17</v>
      </c>
    </row>
    <row r="105" spans="1:10" s="3" customFormat="1" ht="15.75" x14ac:dyDescent="0.25">
      <c r="A105" s="21"/>
      <c r="B105" s="21"/>
      <c r="C105" s="24">
        <v>2</v>
      </c>
      <c r="D105" s="68" t="s">
        <v>1464</v>
      </c>
      <c r="E105" s="68" t="s">
        <v>1501</v>
      </c>
      <c r="F105" s="30">
        <v>8</v>
      </c>
    </row>
    <row r="106" spans="1:10" s="3" customFormat="1" ht="15.75" x14ac:dyDescent="0.25">
      <c r="A106" s="21"/>
      <c r="B106" s="21"/>
      <c r="C106" s="24">
        <v>3</v>
      </c>
      <c r="D106" s="68" t="s">
        <v>1497</v>
      </c>
      <c r="E106" s="68" t="s">
        <v>1502</v>
      </c>
      <c r="F106" s="30">
        <v>17</v>
      </c>
    </row>
    <row r="107" spans="1:10" s="3" customFormat="1" ht="15.75" x14ac:dyDescent="0.25">
      <c r="A107" s="21"/>
      <c r="B107" s="21"/>
      <c r="C107" s="24">
        <v>4</v>
      </c>
      <c r="D107" s="68" t="s">
        <v>1503</v>
      </c>
      <c r="E107" s="68" t="s">
        <v>1504</v>
      </c>
      <c r="F107" s="30">
        <v>3</v>
      </c>
    </row>
    <row r="108" spans="1:10" s="3" customFormat="1" ht="15.75" x14ac:dyDescent="0.25">
      <c r="A108" s="21"/>
      <c r="B108" s="21">
        <v>55</v>
      </c>
      <c r="C108" s="21">
        <v>0</v>
      </c>
      <c r="D108" s="22" t="s">
        <v>1505</v>
      </c>
      <c r="E108" s="22" t="s">
        <v>1506</v>
      </c>
      <c r="F108" s="23">
        <f>SUM(F109:F111)</f>
        <v>46</v>
      </c>
    </row>
    <row r="109" spans="1:10" s="3" customFormat="1" ht="30" x14ac:dyDescent="0.25">
      <c r="A109" s="21"/>
      <c r="B109" s="21"/>
      <c r="C109" s="24">
        <v>1</v>
      </c>
      <c r="D109" s="68" t="s">
        <v>1507</v>
      </c>
      <c r="E109" s="68" t="s">
        <v>1508</v>
      </c>
      <c r="F109" s="30">
        <v>24</v>
      </c>
    </row>
    <row r="110" spans="1:10" s="3" customFormat="1" ht="30" x14ac:dyDescent="0.25">
      <c r="A110" s="21"/>
      <c r="B110" s="21"/>
      <c r="C110" s="24">
        <v>2</v>
      </c>
      <c r="D110" s="68" t="s">
        <v>1510</v>
      </c>
      <c r="E110" s="68" t="s">
        <v>1509</v>
      </c>
      <c r="F110" s="30">
        <v>10</v>
      </c>
    </row>
    <row r="111" spans="1:10" s="3" customFormat="1" ht="21.75" customHeight="1" x14ac:dyDescent="0.25">
      <c r="A111" s="21"/>
      <c r="B111" s="21"/>
      <c r="C111" s="24">
        <v>3</v>
      </c>
      <c r="D111" s="68" t="s">
        <v>1512</v>
      </c>
      <c r="E111" s="70" t="s">
        <v>1511</v>
      </c>
      <c r="F111" s="30">
        <v>12</v>
      </c>
    </row>
    <row r="112" spans="1:10" s="3" customFormat="1" ht="15.75" x14ac:dyDescent="0.25">
      <c r="A112" s="21"/>
      <c r="B112" s="21">
        <v>56</v>
      </c>
      <c r="C112" s="21">
        <v>0</v>
      </c>
      <c r="D112" s="22" t="s">
        <v>1566</v>
      </c>
      <c r="E112" s="22" t="s">
        <v>1513</v>
      </c>
      <c r="F112" s="23">
        <f>SUM(F113:F115)</f>
        <v>13</v>
      </c>
      <c r="G112"/>
      <c r="H112"/>
      <c r="I112"/>
      <c r="J112"/>
    </row>
    <row r="113" spans="1:10" s="3" customFormat="1" ht="15.75" x14ac:dyDescent="0.25">
      <c r="A113" s="21"/>
      <c r="B113" s="21"/>
      <c r="C113" s="24">
        <v>1</v>
      </c>
      <c r="D113" s="68" t="s">
        <v>863</v>
      </c>
      <c r="E113" s="68" t="s">
        <v>864</v>
      </c>
      <c r="F113" s="30">
        <v>7</v>
      </c>
      <c r="G113"/>
      <c r="H113"/>
      <c r="I113"/>
      <c r="J113"/>
    </row>
    <row r="114" spans="1:10" s="3" customFormat="1" ht="15.75" x14ac:dyDescent="0.25">
      <c r="A114" s="21"/>
      <c r="B114" s="21"/>
      <c r="C114" s="24">
        <v>2</v>
      </c>
      <c r="D114" s="68" t="s">
        <v>1497</v>
      </c>
      <c r="E114" s="68" t="s">
        <v>1502</v>
      </c>
      <c r="F114" s="30">
        <v>2</v>
      </c>
      <c r="G114"/>
      <c r="H114"/>
      <c r="I114"/>
      <c r="J114"/>
    </row>
    <row r="115" spans="1:10" s="3" customFormat="1" ht="15.75" x14ac:dyDescent="0.25">
      <c r="A115" s="21"/>
      <c r="B115" s="21"/>
      <c r="C115" s="24">
        <v>3</v>
      </c>
      <c r="D115" s="68" t="s">
        <v>1515</v>
      </c>
      <c r="E115" s="68" t="s">
        <v>323</v>
      </c>
      <c r="F115" s="30">
        <v>4</v>
      </c>
      <c r="G115"/>
      <c r="H115"/>
      <c r="I115"/>
      <c r="J115"/>
    </row>
    <row r="116" spans="1:10" s="3" customFormat="1" ht="31.5" x14ac:dyDescent="0.25">
      <c r="A116" s="21"/>
      <c r="B116" s="21">
        <v>57</v>
      </c>
      <c r="C116" s="21">
        <v>0</v>
      </c>
      <c r="D116" s="22" t="s">
        <v>1516</v>
      </c>
      <c r="E116" s="22" t="s">
        <v>1517</v>
      </c>
      <c r="F116" s="23">
        <v>13</v>
      </c>
    </row>
    <row r="117" spans="1:10" ht="31.5" x14ac:dyDescent="0.25">
      <c r="A117" s="21"/>
      <c r="B117" s="21">
        <v>58</v>
      </c>
      <c r="C117" s="21">
        <v>0</v>
      </c>
      <c r="D117" s="22" t="s">
        <v>1518</v>
      </c>
      <c r="E117" s="22" t="s">
        <v>1519</v>
      </c>
      <c r="F117" s="23">
        <v>1</v>
      </c>
    </row>
    <row r="118" spans="1:10" ht="17.25" x14ac:dyDescent="0.25">
      <c r="A118" s="21"/>
      <c r="B118" s="48" t="s">
        <v>1455</v>
      </c>
      <c r="C118" s="48"/>
      <c r="D118" s="50" t="s">
        <v>1456</v>
      </c>
      <c r="E118" s="50" t="s">
        <v>1457</v>
      </c>
      <c r="F118" s="54">
        <f>SUM(F119:F121)</f>
        <v>202</v>
      </c>
    </row>
    <row r="119" spans="1:10" ht="15.75" x14ac:dyDescent="0.25">
      <c r="A119" s="21"/>
      <c r="B119" s="21">
        <v>59</v>
      </c>
      <c r="C119" s="21">
        <v>0</v>
      </c>
      <c r="D119" s="22" t="s">
        <v>137</v>
      </c>
      <c r="E119" s="22" t="s">
        <v>327</v>
      </c>
      <c r="F119" s="23">
        <v>111</v>
      </c>
    </row>
    <row r="120" spans="1:10" ht="31.5" x14ac:dyDescent="0.25">
      <c r="A120" s="21"/>
      <c r="B120" s="21">
        <v>60</v>
      </c>
      <c r="C120" s="21">
        <v>0</v>
      </c>
      <c r="D120" s="22" t="s">
        <v>1520</v>
      </c>
      <c r="E120" s="22" t="s">
        <v>1521</v>
      </c>
      <c r="F120" s="23">
        <v>24</v>
      </c>
    </row>
    <row r="121" spans="1:10" ht="15.75" x14ac:dyDescent="0.25">
      <c r="A121" s="21"/>
      <c r="B121" s="21">
        <v>61</v>
      </c>
      <c r="C121" s="21">
        <v>0</v>
      </c>
      <c r="D121" s="22" t="s">
        <v>1523</v>
      </c>
      <c r="E121" s="22" t="s">
        <v>1522</v>
      </c>
      <c r="F121" s="23">
        <v>67</v>
      </c>
    </row>
    <row r="122" spans="1:10" ht="17.25" x14ac:dyDescent="0.25">
      <c r="A122" s="21"/>
      <c r="B122" s="48" t="s">
        <v>1458</v>
      </c>
      <c r="C122" s="48"/>
      <c r="D122" s="50" t="s">
        <v>145</v>
      </c>
      <c r="E122" s="50" t="s">
        <v>1459</v>
      </c>
      <c r="F122" s="54">
        <f>SUM(F123,F124,F125,F131,F132)</f>
        <v>157</v>
      </c>
    </row>
    <row r="123" spans="1:10" ht="47.25" x14ac:dyDescent="0.25">
      <c r="A123" s="21"/>
      <c r="B123" s="21">
        <v>62</v>
      </c>
      <c r="C123" s="21">
        <v>0</v>
      </c>
      <c r="D123" s="22" t="s">
        <v>1525</v>
      </c>
      <c r="E123" s="22" t="s">
        <v>1524</v>
      </c>
      <c r="F123" s="23">
        <v>9</v>
      </c>
    </row>
    <row r="124" spans="1:10" ht="47.25" x14ac:dyDescent="0.25">
      <c r="A124" s="21"/>
      <c r="B124" s="21">
        <v>63</v>
      </c>
      <c r="C124" s="21">
        <v>0</v>
      </c>
      <c r="D124" s="22" t="s">
        <v>1527</v>
      </c>
      <c r="E124" s="22" t="s">
        <v>1526</v>
      </c>
      <c r="F124" s="23">
        <v>13</v>
      </c>
    </row>
    <row r="125" spans="1:10" ht="15.75" x14ac:dyDescent="0.25">
      <c r="A125" s="21"/>
      <c r="B125" s="21">
        <v>64</v>
      </c>
      <c r="C125" s="21">
        <v>0</v>
      </c>
      <c r="D125" s="22" t="s">
        <v>1529</v>
      </c>
      <c r="E125" s="22" t="s">
        <v>1528</v>
      </c>
      <c r="F125" s="23">
        <f>SUM(F126:F130)</f>
        <v>121</v>
      </c>
    </row>
    <row r="126" spans="1:10" ht="15.75" x14ac:dyDescent="0.25">
      <c r="A126" s="21"/>
      <c r="B126" s="21"/>
      <c r="C126" s="24">
        <v>1</v>
      </c>
      <c r="D126" s="68" t="s">
        <v>1384</v>
      </c>
      <c r="E126" s="68" t="s">
        <v>1383</v>
      </c>
      <c r="F126" s="30">
        <v>93</v>
      </c>
    </row>
    <row r="127" spans="1:10" ht="15.75" x14ac:dyDescent="0.25">
      <c r="A127" s="21"/>
      <c r="B127" s="21"/>
      <c r="C127" s="24">
        <v>2</v>
      </c>
      <c r="D127" s="68" t="s">
        <v>1530</v>
      </c>
      <c r="E127" s="68" t="s">
        <v>1531</v>
      </c>
      <c r="F127" s="30">
        <v>3</v>
      </c>
    </row>
    <row r="128" spans="1:10" ht="15.75" x14ac:dyDescent="0.25">
      <c r="A128" s="21"/>
      <c r="B128" s="21"/>
      <c r="C128" s="24">
        <v>3</v>
      </c>
      <c r="D128" s="68" t="s">
        <v>167</v>
      </c>
      <c r="E128" s="68" t="s">
        <v>1013</v>
      </c>
      <c r="F128" s="30">
        <v>1</v>
      </c>
    </row>
    <row r="129" spans="1:6" ht="15.75" x14ac:dyDescent="0.25">
      <c r="A129" s="21"/>
      <c r="B129" s="21"/>
      <c r="C129" s="24">
        <v>4</v>
      </c>
      <c r="D129" s="68" t="s">
        <v>1532</v>
      </c>
      <c r="E129" s="68" t="s">
        <v>1533</v>
      </c>
      <c r="F129" s="30">
        <v>4</v>
      </c>
    </row>
    <row r="130" spans="1:6" ht="15.75" x14ac:dyDescent="0.25">
      <c r="A130" s="21"/>
      <c r="B130" s="21"/>
      <c r="C130" s="24">
        <v>5</v>
      </c>
      <c r="D130" s="68" t="s">
        <v>1473</v>
      </c>
      <c r="E130" s="68" t="s">
        <v>1348</v>
      </c>
      <c r="F130" s="30">
        <v>20</v>
      </c>
    </row>
    <row r="131" spans="1:6" ht="31.5" x14ac:dyDescent="0.25">
      <c r="A131" s="21"/>
      <c r="B131" s="21">
        <v>65</v>
      </c>
      <c r="C131" s="21">
        <v>0</v>
      </c>
      <c r="D131" s="22" t="s">
        <v>1534</v>
      </c>
      <c r="E131" s="22" t="s">
        <v>1535</v>
      </c>
      <c r="F131" s="23">
        <v>7</v>
      </c>
    </row>
    <row r="132" spans="1:6" ht="78.75" x14ac:dyDescent="0.25">
      <c r="A132" s="21"/>
      <c r="B132" s="21">
        <v>66</v>
      </c>
      <c r="C132" s="21">
        <v>0</v>
      </c>
      <c r="D132" s="22" t="s">
        <v>1537</v>
      </c>
      <c r="E132" s="22" t="s">
        <v>1536</v>
      </c>
      <c r="F132" s="23">
        <v>7</v>
      </c>
    </row>
    <row r="133" spans="1:6" x14ac:dyDescent="0.25">
      <c r="A133" s="10"/>
    </row>
    <row r="134" spans="1:6" s="29" customFormat="1" ht="15.75" x14ac:dyDescent="0.25">
      <c r="A134" s="10"/>
      <c r="B134" s="1"/>
      <c r="C134" s="1"/>
      <c r="D134" s="7"/>
      <c r="E134" s="7"/>
      <c r="F134"/>
    </row>
    <row r="135" spans="1:6" ht="37.5" x14ac:dyDescent="0.25">
      <c r="A135" s="17">
        <v>4</v>
      </c>
      <c r="B135" s="17"/>
      <c r="C135" s="17"/>
      <c r="D135" s="19" t="s">
        <v>1538</v>
      </c>
      <c r="E135" s="19" t="s">
        <v>1539</v>
      </c>
      <c r="F135" s="20">
        <f>SUM(F136:F144)</f>
        <v>220</v>
      </c>
    </row>
    <row r="136" spans="1:6" s="29" customFormat="1" ht="30.75" x14ac:dyDescent="0.25">
      <c r="A136" s="17"/>
      <c r="B136" s="21">
        <v>67</v>
      </c>
      <c r="C136" s="21">
        <v>0</v>
      </c>
      <c r="D136" s="22" t="s">
        <v>1541</v>
      </c>
      <c r="E136" s="22" t="s">
        <v>1540</v>
      </c>
      <c r="F136" s="23">
        <v>23</v>
      </c>
    </row>
    <row r="137" spans="1:6" s="3" customFormat="1" ht="18.75" x14ac:dyDescent="0.25">
      <c r="A137" s="17"/>
      <c r="B137" s="21">
        <v>68</v>
      </c>
      <c r="C137" s="21">
        <v>0</v>
      </c>
      <c r="D137" s="45" t="s">
        <v>1542</v>
      </c>
      <c r="E137" s="22" t="s">
        <v>1543</v>
      </c>
      <c r="F137" s="23">
        <v>8</v>
      </c>
    </row>
    <row r="138" spans="1:6" s="3" customFormat="1" ht="30.75" x14ac:dyDescent="0.25">
      <c r="A138" s="25"/>
      <c r="B138" s="21">
        <v>69</v>
      </c>
      <c r="C138" s="21">
        <v>0</v>
      </c>
      <c r="D138" s="22" t="s">
        <v>1545</v>
      </c>
      <c r="E138" s="22" t="s">
        <v>1544</v>
      </c>
      <c r="F138" s="23">
        <v>20</v>
      </c>
    </row>
    <row r="139" spans="1:6" ht="15.75" x14ac:dyDescent="0.25">
      <c r="A139" s="25"/>
      <c r="B139" s="21">
        <v>70</v>
      </c>
      <c r="C139" s="21">
        <v>0</v>
      </c>
      <c r="D139" s="22" t="s">
        <v>1218</v>
      </c>
      <c r="E139" s="22" t="s">
        <v>1546</v>
      </c>
      <c r="F139" s="23">
        <v>4</v>
      </c>
    </row>
    <row r="140" spans="1:6" ht="31.5" x14ac:dyDescent="0.25">
      <c r="A140" s="25"/>
      <c r="B140" s="21">
        <v>71</v>
      </c>
      <c r="C140" s="21">
        <v>0</v>
      </c>
      <c r="D140" s="22" t="s">
        <v>1548</v>
      </c>
      <c r="E140" s="22" t="s">
        <v>1547</v>
      </c>
      <c r="F140" s="23">
        <v>8</v>
      </c>
    </row>
    <row r="141" spans="1:6" ht="15.75" x14ac:dyDescent="0.25">
      <c r="A141" s="25"/>
      <c r="B141" s="21">
        <v>72</v>
      </c>
      <c r="C141" s="21">
        <v>0</v>
      </c>
      <c r="D141" s="22" t="s">
        <v>1550</v>
      </c>
      <c r="E141" s="22" t="s">
        <v>1549</v>
      </c>
      <c r="F141" s="23">
        <v>7</v>
      </c>
    </row>
    <row r="142" spans="1:6" ht="15.75" x14ac:dyDescent="0.25">
      <c r="A142" s="25"/>
      <c r="B142" s="21">
        <v>73</v>
      </c>
      <c r="C142" s="21">
        <v>0</v>
      </c>
      <c r="D142" s="22" t="s">
        <v>1551</v>
      </c>
      <c r="E142" s="22" t="s">
        <v>1552</v>
      </c>
      <c r="F142" s="23">
        <v>5</v>
      </c>
    </row>
    <row r="143" spans="1:6" ht="15.75" x14ac:dyDescent="0.25">
      <c r="A143" s="25"/>
      <c r="B143" s="21">
        <v>74</v>
      </c>
      <c r="C143" s="21">
        <v>0</v>
      </c>
      <c r="D143" s="22" t="s">
        <v>1246</v>
      </c>
      <c r="E143" s="22" t="s">
        <v>1553</v>
      </c>
      <c r="F143" s="23">
        <v>16</v>
      </c>
    </row>
    <row r="144" spans="1:6" s="4" customFormat="1" ht="18.75" x14ac:dyDescent="0.3">
      <c r="A144" s="1"/>
      <c r="B144" s="34">
        <v>75</v>
      </c>
      <c r="C144" s="34">
        <v>0</v>
      </c>
      <c r="D144" s="35" t="s">
        <v>1554</v>
      </c>
      <c r="E144" s="35" t="s">
        <v>1555</v>
      </c>
      <c r="F144" s="3">
        <f>SUM(F145:F148)</f>
        <v>129</v>
      </c>
    </row>
    <row r="145" spans="1:6" s="23" customFormat="1" ht="27.75" x14ac:dyDescent="0.3">
      <c r="A145" s="36"/>
      <c r="B145" s="10"/>
      <c r="C145" s="24">
        <v>1</v>
      </c>
      <c r="D145" s="68" t="s">
        <v>1541</v>
      </c>
      <c r="E145" s="68" t="s">
        <v>1556</v>
      </c>
      <c r="F145" s="30">
        <v>17</v>
      </c>
    </row>
    <row r="146" spans="1:6" s="23" customFormat="1" ht="15.75" x14ac:dyDescent="0.25">
      <c r="A146" s="21"/>
      <c r="B146" s="10"/>
      <c r="C146" s="24">
        <v>2</v>
      </c>
      <c r="D146" s="68" t="s">
        <v>1557</v>
      </c>
      <c r="E146" s="68" t="s">
        <v>1558</v>
      </c>
      <c r="F146" s="30">
        <v>41</v>
      </c>
    </row>
    <row r="147" spans="1:6" s="23" customFormat="1" ht="15.75" x14ac:dyDescent="0.25">
      <c r="A147" s="21"/>
      <c r="B147" s="10"/>
      <c r="C147" s="24">
        <v>3</v>
      </c>
      <c r="D147" s="68" t="s">
        <v>1559</v>
      </c>
      <c r="E147" s="68" t="s">
        <v>989</v>
      </c>
      <c r="F147" s="30">
        <v>52</v>
      </c>
    </row>
    <row r="148" spans="1:6" s="23" customFormat="1" ht="15.75" x14ac:dyDescent="0.25">
      <c r="A148" s="21"/>
      <c r="B148" s="10"/>
      <c r="C148" s="24">
        <v>4</v>
      </c>
      <c r="D148" s="68" t="s">
        <v>1038</v>
      </c>
      <c r="E148" s="68" t="s">
        <v>1033</v>
      </c>
      <c r="F148" s="30">
        <v>19</v>
      </c>
    </row>
    <row r="149" spans="1:6" ht="15.75" x14ac:dyDescent="0.25">
      <c r="A149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22F7-B9DF-4CF5-9D6B-A05833AE2B0B}">
  <dimension ref="A1:J94"/>
  <sheetViews>
    <sheetView zoomScaleNormal="100" workbookViewId="0">
      <selection activeCell="A2" sqref="A2"/>
    </sheetView>
  </sheetViews>
  <sheetFormatPr defaultRowHeight="15" x14ac:dyDescent="0.25"/>
  <cols>
    <col min="1" max="1" width="6" style="1" customWidth="1"/>
    <col min="2" max="2" width="6.42578125" style="1" customWidth="1"/>
    <col min="3" max="3" width="4" style="1" customWidth="1"/>
    <col min="4" max="4" width="50.85546875" style="7" customWidth="1"/>
    <col min="5" max="5" width="35.28515625" style="7" customWidth="1"/>
    <col min="6" max="6" width="9.28515625" customWidth="1"/>
    <col min="7" max="7" width="12" customWidth="1"/>
    <col min="8" max="8" width="7" customWidth="1"/>
  </cols>
  <sheetData>
    <row r="1" spans="1:8" ht="23.25" x14ac:dyDescent="0.25">
      <c r="A1" s="9" t="s">
        <v>1350</v>
      </c>
      <c r="B1" s="10"/>
      <c r="C1" s="10"/>
      <c r="D1" s="11"/>
      <c r="E1" s="11"/>
      <c r="F1" s="12"/>
    </row>
    <row r="2" spans="1:8" x14ac:dyDescent="0.25">
      <c r="A2" s="10"/>
      <c r="B2" s="10"/>
      <c r="C2" s="10"/>
      <c r="D2" s="11"/>
      <c r="E2" s="11"/>
      <c r="F2" s="12"/>
    </row>
    <row r="3" spans="1:8" s="5" customFormat="1" ht="21" x14ac:dyDescent="0.35">
      <c r="A3" s="13" t="s">
        <v>1</v>
      </c>
      <c r="B3" s="14" t="s">
        <v>71</v>
      </c>
      <c r="C3" s="14" t="s">
        <v>72</v>
      </c>
      <c r="D3" s="15" t="s">
        <v>199</v>
      </c>
      <c r="E3" s="15" t="s">
        <v>200</v>
      </c>
      <c r="F3" s="16" t="s">
        <v>2</v>
      </c>
      <c r="G3" s="2">
        <f>SUM(F4,F17,F27,F35,,F43,F83)</f>
        <v>1626</v>
      </c>
      <c r="H3" s="2" t="s">
        <v>3</v>
      </c>
    </row>
    <row r="4" spans="1:8" s="6" customFormat="1" ht="35.25" customHeight="1" x14ac:dyDescent="0.3">
      <c r="A4" s="17">
        <v>1</v>
      </c>
      <c r="B4" s="18"/>
      <c r="C4" s="18"/>
      <c r="D4" s="43" t="s">
        <v>900</v>
      </c>
      <c r="E4" s="44" t="s">
        <v>901</v>
      </c>
      <c r="F4" s="20">
        <f>SUM(F5:F14)</f>
        <v>313</v>
      </c>
    </row>
    <row r="5" spans="1:8" s="3" customFormat="1" ht="39.75" customHeight="1" x14ac:dyDescent="0.25">
      <c r="A5" s="21"/>
      <c r="B5" s="21">
        <v>1</v>
      </c>
      <c r="C5" s="21">
        <v>0</v>
      </c>
      <c r="D5" s="22" t="s">
        <v>1271</v>
      </c>
      <c r="E5" s="22" t="s">
        <v>1270</v>
      </c>
      <c r="F5" s="23">
        <v>60</v>
      </c>
    </row>
    <row r="6" spans="1:8" s="3" customFormat="1" ht="63" x14ac:dyDescent="0.25">
      <c r="A6" s="21"/>
      <c r="B6" s="21">
        <v>2</v>
      </c>
      <c r="C6" s="21">
        <v>0</v>
      </c>
      <c r="D6" s="22" t="s">
        <v>905</v>
      </c>
      <c r="E6" s="22" t="s">
        <v>1115</v>
      </c>
      <c r="F6" s="23">
        <v>41</v>
      </c>
    </row>
    <row r="7" spans="1:8" s="3" customFormat="1" ht="25.5" customHeight="1" x14ac:dyDescent="0.25">
      <c r="A7" s="21"/>
      <c r="B7" s="21">
        <v>3</v>
      </c>
      <c r="C7" s="21">
        <v>0</v>
      </c>
      <c r="D7" s="23" t="s">
        <v>1337</v>
      </c>
      <c r="E7" s="22" t="s">
        <v>1336</v>
      </c>
      <c r="F7" s="23">
        <v>33</v>
      </c>
    </row>
    <row r="8" spans="1:8" s="3" customFormat="1" ht="31.5" x14ac:dyDescent="0.25">
      <c r="A8" s="21"/>
      <c r="B8" s="21">
        <v>4</v>
      </c>
      <c r="C8" s="21">
        <v>0</v>
      </c>
      <c r="D8" s="22" t="s">
        <v>1273</v>
      </c>
      <c r="E8" s="22" t="s">
        <v>1272</v>
      </c>
      <c r="F8" s="23">
        <v>21</v>
      </c>
    </row>
    <row r="9" spans="1:8" s="3" customFormat="1" ht="15.75" x14ac:dyDescent="0.25">
      <c r="A9" s="21"/>
      <c r="B9" s="21">
        <v>5</v>
      </c>
      <c r="C9" s="21">
        <v>0</v>
      </c>
      <c r="D9" s="22" t="s">
        <v>1274</v>
      </c>
      <c r="E9" s="22" t="s">
        <v>1275</v>
      </c>
      <c r="F9" s="23">
        <v>54</v>
      </c>
    </row>
    <row r="10" spans="1:8" s="3" customFormat="1" ht="63" x14ac:dyDescent="0.25">
      <c r="A10" s="21"/>
      <c r="B10" s="21">
        <v>6</v>
      </c>
      <c r="C10" s="21">
        <v>0</v>
      </c>
      <c r="D10" s="46" t="s">
        <v>1277</v>
      </c>
      <c r="E10" s="22" t="s">
        <v>1276</v>
      </c>
      <c r="F10" s="23">
        <v>15</v>
      </c>
    </row>
    <row r="11" spans="1:8" s="3" customFormat="1" ht="33" customHeight="1" x14ac:dyDescent="0.25">
      <c r="A11" s="21"/>
      <c r="B11" s="21">
        <v>7</v>
      </c>
      <c r="C11" s="21">
        <v>0</v>
      </c>
      <c r="D11" s="22" t="s">
        <v>1278</v>
      </c>
      <c r="E11" s="22" t="s">
        <v>1098</v>
      </c>
      <c r="F11" s="23">
        <v>27</v>
      </c>
    </row>
    <row r="12" spans="1:8" s="3" customFormat="1" ht="31.5" x14ac:dyDescent="0.25">
      <c r="A12" s="21"/>
      <c r="B12" s="21">
        <v>8</v>
      </c>
      <c r="C12" s="21">
        <v>0</v>
      </c>
      <c r="D12" s="22" t="s">
        <v>1269</v>
      </c>
      <c r="E12" s="22" t="s">
        <v>1268</v>
      </c>
      <c r="F12" s="23">
        <v>28</v>
      </c>
    </row>
    <row r="13" spans="1:8" s="3" customFormat="1" ht="31.5" x14ac:dyDescent="0.25">
      <c r="A13" s="21"/>
      <c r="B13" s="21">
        <v>9</v>
      </c>
      <c r="C13" s="21">
        <v>0</v>
      </c>
      <c r="D13" s="22" t="s">
        <v>1267</v>
      </c>
      <c r="E13" s="46" t="s">
        <v>1266</v>
      </c>
      <c r="F13" s="23">
        <v>23</v>
      </c>
    </row>
    <row r="14" spans="1:8" s="3" customFormat="1" ht="31.5" x14ac:dyDescent="0.25">
      <c r="A14" s="21"/>
      <c r="B14" s="21">
        <v>10</v>
      </c>
      <c r="C14" s="21">
        <v>0</v>
      </c>
      <c r="D14" s="22" t="s">
        <v>1265</v>
      </c>
      <c r="E14" s="46" t="s">
        <v>1264</v>
      </c>
      <c r="F14" s="23">
        <v>11</v>
      </c>
    </row>
    <row r="15" spans="1:8" s="3" customFormat="1" ht="15.75" x14ac:dyDescent="0.25">
      <c r="A15" s="10"/>
      <c r="B15" s="10"/>
      <c r="C15" s="10"/>
      <c r="D15" s="11"/>
      <c r="E15" s="11"/>
      <c r="F15" s="12"/>
    </row>
    <row r="16" spans="1:8" s="4" customFormat="1" ht="18.75" x14ac:dyDescent="0.3">
      <c r="A16" s="21"/>
      <c r="B16" s="21"/>
      <c r="C16" s="21"/>
      <c r="D16" s="22"/>
      <c r="E16" s="22"/>
      <c r="F16" s="23"/>
    </row>
    <row r="17" spans="1:10" s="3" customFormat="1" ht="37.5" x14ac:dyDescent="0.25">
      <c r="A17" s="17">
        <v>2</v>
      </c>
      <c r="B17" s="17"/>
      <c r="C17" s="17"/>
      <c r="D17" s="19" t="s">
        <v>1131</v>
      </c>
      <c r="E17" s="19" t="s">
        <v>1130</v>
      </c>
      <c r="F17" s="20">
        <f>SUM(F18,F19,F20,F21,F22,F23,F24)</f>
        <v>119</v>
      </c>
    </row>
    <row r="18" spans="1:10" ht="15.75" x14ac:dyDescent="0.25">
      <c r="A18" s="21"/>
      <c r="B18" s="21">
        <v>11</v>
      </c>
      <c r="C18" s="21">
        <v>0</v>
      </c>
      <c r="D18" s="22" t="s">
        <v>1280</v>
      </c>
      <c r="E18" s="46" t="s">
        <v>1279</v>
      </c>
      <c r="F18" s="23">
        <v>18</v>
      </c>
    </row>
    <row r="19" spans="1:10" ht="15.75" x14ac:dyDescent="0.25">
      <c r="A19" s="21"/>
      <c r="B19" s="21">
        <v>12</v>
      </c>
      <c r="C19" s="21">
        <v>0</v>
      </c>
      <c r="D19" s="22" t="s">
        <v>1282</v>
      </c>
      <c r="E19" s="47" t="s">
        <v>1281</v>
      </c>
      <c r="F19" s="23">
        <v>9</v>
      </c>
    </row>
    <row r="20" spans="1:10" s="3" customFormat="1" ht="15.75" x14ac:dyDescent="0.25">
      <c r="A20" s="21"/>
      <c r="B20" s="21">
        <v>13</v>
      </c>
      <c r="C20" s="21">
        <v>0</v>
      </c>
      <c r="D20" s="46" t="s">
        <v>1284</v>
      </c>
      <c r="E20" s="22" t="s">
        <v>1283</v>
      </c>
      <c r="F20" s="23">
        <v>14</v>
      </c>
    </row>
    <row r="21" spans="1:10" s="3" customFormat="1" ht="20.25" customHeight="1" x14ac:dyDescent="0.25">
      <c r="A21" s="21"/>
      <c r="B21" s="21">
        <v>14</v>
      </c>
      <c r="C21" s="21">
        <v>0</v>
      </c>
      <c r="D21" s="46" t="s">
        <v>1286</v>
      </c>
      <c r="E21" s="46" t="s">
        <v>1285</v>
      </c>
      <c r="F21" s="23">
        <v>25</v>
      </c>
    </row>
    <row r="22" spans="1:10" s="3" customFormat="1" ht="15.75" x14ac:dyDescent="0.25">
      <c r="A22" s="21"/>
      <c r="B22" s="21">
        <v>15</v>
      </c>
      <c r="C22" s="21">
        <v>0</v>
      </c>
      <c r="D22" s="46" t="s">
        <v>1287</v>
      </c>
      <c r="E22" s="46" t="s">
        <v>928</v>
      </c>
      <c r="F22" s="23">
        <v>21</v>
      </c>
    </row>
    <row r="23" spans="1:10" s="3" customFormat="1" ht="47.25" x14ac:dyDescent="0.25">
      <c r="A23" s="21"/>
      <c r="B23" s="21">
        <v>16</v>
      </c>
      <c r="C23" s="21">
        <v>0</v>
      </c>
      <c r="D23" s="22" t="s">
        <v>1288</v>
      </c>
      <c r="E23" s="46" t="s">
        <v>1290</v>
      </c>
      <c r="F23" s="23">
        <v>5</v>
      </c>
    </row>
    <row r="24" spans="1:10" ht="31.5" x14ac:dyDescent="0.3">
      <c r="A24" s="21"/>
      <c r="B24" s="21">
        <v>17</v>
      </c>
      <c r="C24" s="21">
        <v>0</v>
      </c>
      <c r="D24" s="46" t="s">
        <v>1291</v>
      </c>
      <c r="E24" s="46" t="s">
        <v>1289</v>
      </c>
      <c r="F24" s="23">
        <v>27</v>
      </c>
      <c r="G24" s="6"/>
      <c r="H24" s="6"/>
      <c r="I24" s="6"/>
      <c r="J24" s="6"/>
    </row>
    <row r="25" spans="1:10" ht="18.75" x14ac:dyDescent="0.3">
      <c r="A25" s="21"/>
      <c r="B25" s="21"/>
      <c r="C25" s="21"/>
      <c r="D25" s="22"/>
      <c r="E25" s="22"/>
      <c r="F25" s="23"/>
      <c r="G25" s="6"/>
      <c r="H25" s="6"/>
      <c r="I25" s="6"/>
      <c r="J25" s="6"/>
    </row>
    <row r="26" spans="1:10" s="6" customFormat="1" ht="18.75" x14ac:dyDescent="0.3">
      <c r="A26" s="17"/>
      <c r="B26" s="18"/>
      <c r="C26" s="18"/>
      <c r="D26" s="19"/>
      <c r="E26" s="19"/>
      <c r="F26" s="20"/>
      <c r="G26" s="4"/>
      <c r="H26" s="4"/>
      <c r="I26" s="4"/>
      <c r="J26" s="4"/>
    </row>
    <row r="27" spans="1:10" s="3" customFormat="1" ht="37.5" x14ac:dyDescent="0.25">
      <c r="A27" s="17">
        <v>3</v>
      </c>
      <c r="B27" s="17"/>
      <c r="C27" s="17"/>
      <c r="D27" s="19" t="s">
        <v>734</v>
      </c>
      <c r="E27" s="19" t="s">
        <v>658</v>
      </c>
      <c r="F27" s="20">
        <f>SUM(F28,F29,F30,F31,F32)</f>
        <v>60</v>
      </c>
    </row>
    <row r="28" spans="1:10" s="3" customFormat="1" ht="31.5" x14ac:dyDescent="0.25">
      <c r="A28" s="21"/>
      <c r="B28" s="21">
        <v>18</v>
      </c>
      <c r="C28" s="21">
        <v>0</v>
      </c>
      <c r="D28" s="46" t="s">
        <v>1292</v>
      </c>
      <c r="E28" s="46" t="s">
        <v>1294</v>
      </c>
      <c r="F28" s="23">
        <v>2</v>
      </c>
    </row>
    <row r="29" spans="1:10" ht="63" x14ac:dyDescent="0.25">
      <c r="A29" s="21"/>
      <c r="B29" s="21">
        <v>19</v>
      </c>
      <c r="C29" s="21">
        <v>0</v>
      </c>
      <c r="D29" s="22" t="s">
        <v>1295</v>
      </c>
      <c r="E29" s="46" t="s">
        <v>1293</v>
      </c>
      <c r="F29" s="23">
        <v>21</v>
      </c>
      <c r="G29" s="3"/>
      <c r="H29" s="3"/>
      <c r="I29" s="3"/>
      <c r="J29" s="3"/>
    </row>
    <row r="30" spans="1:10" ht="47.25" x14ac:dyDescent="0.25">
      <c r="A30" s="21"/>
      <c r="B30" s="21">
        <v>20</v>
      </c>
      <c r="C30" s="21">
        <v>0</v>
      </c>
      <c r="D30" s="22" t="s">
        <v>1155</v>
      </c>
      <c r="E30" s="46" t="s">
        <v>1339</v>
      </c>
      <c r="F30" s="23">
        <v>5</v>
      </c>
      <c r="G30" s="3"/>
      <c r="H30" s="3"/>
      <c r="I30" s="3"/>
      <c r="J30" s="3"/>
    </row>
    <row r="31" spans="1:10" ht="78.75" x14ac:dyDescent="0.25">
      <c r="A31" s="21"/>
      <c r="B31" s="21">
        <v>21</v>
      </c>
      <c r="C31" s="21">
        <v>0</v>
      </c>
      <c r="D31" s="22" t="s">
        <v>1157</v>
      </c>
      <c r="E31" s="46" t="s">
        <v>1156</v>
      </c>
      <c r="F31" s="23">
        <v>12</v>
      </c>
      <c r="G31" s="3"/>
      <c r="H31" s="3"/>
      <c r="I31" s="3"/>
      <c r="J31" s="3"/>
    </row>
    <row r="32" spans="1:10" ht="15.75" x14ac:dyDescent="0.25">
      <c r="A32" s="21"/>
      <c r="B32" s="21">
        <v>22</v>
      </c>
      <c r="C32" s="21">
        <v>0</v>
      </c>
      <c r="D32" s="22" t="s">
        <v>767</v>
      </c>
      <c r="E32" s="22" t="s">
        <v>661</v>
      </c>
      <c r="F32" s="23">
        <v>20</v>
      </c>
      <c r="G32" s="3"/>
      <c r="H32" s="3"/>
      <c r="I32" s="3"/>
      <c r="J32" s="3"/>
    </row>
    <row r="33" spans="1:10" s="3" customFormat="1" ht="15.75" x14ac:dyDescent="0.25">
      <c r="A33" s="21"/>
      <c r="B33" s="21"/>
      <c r="C33" s="21"/>
      <c r="D33" s="22"/>
      <c r="E33" s="22"/>
      <c r="F33" s="23"/>
    </row>
    <row r="34" spans="1:10" s="4" customFormat="1" ht="18.75" x14ac:dyDescent="0.3">
      <c r="A34" s="21"/>
      <c r="B34" s="21"/>
      <c r="C34" s="21"/>
      <c r="D34" s="22"/>
      <c r="E34" s="22"/>
      <c r="F34" s="23"/>
    </row>
    <row r="35" spans="1:10" s="3" customFormat="1" ht="18.75" x14ac:dyDescent="0.25">
      <c r="A35" s="17">
        <v>4</v>
      </c>
      <c r="B35" s="17"/>
      <c r="C35" s="17"/>
      <c r="D35" s="19" t="s">
        <v>65</v>
      </c>
      <c r="E35" s="19" t="s">
        <v>262</v>
      </c>
      <c r="F35" s="20">
        <f>SUM(F36:F40)</f>
        <v>101</v>
      </c>
    </row>
    <row r="36" spans="1:10" s="3" customFormat="1" ht="31.5" x14ac:dyDescent="0.25">
      <c r="A36" s="21"/>
      <c r="B36" s="21">
        <v>23</v>
      </c>
      <c r="C36" s="21">
        <v>0</v>
      </c>
      <c r="D36" s="22" t="s">
        <v>1297</v>
      </c>
      <c r="E36" s="22" t="s">
        <v>1296</v>
      </c>
      <c r="F36" s="23">
        <v>31</v>
      </c>
    </row>
    <row r="37" spans="1:10" s="3" customFormat="1" ht="33" customHeight="1" x14ac:dyDescent="0.25">
      <c r="A37" s="21"/>
      <c r="B37" s="21">
        <v>24</v>
      </c>
      <c r="C37" s="21">
        <v>0</v>
      </c>
      <c r="D37" s="46" t="s">
        <v>1299</v>
      </c>
      <c r="E37" s="46" t="s">
        <v>1298</v>
      </c>
      <c r="F37" s="23">
        <v>30</v>
      </c>
    </row>
    <row r="38" spans="1:10" s="3" customFormat="1" ht="31.5" customHeight="1" x14ac:dyDescent="0.25">
      <c r="A38" s="21"/>
      <c r="B38" s="21">
        <v>25</v>
      </c>
      <c r="C38" s="21">
        <v>0</v>
      </c>
      <c r="D38" s="46" t="s">
        <v>1300</v>
      </c>
      <c r="E38" s="22" t="s">
        <v>1301</v>
      </c>
      <c r="F38" s="23">
        <v>13</v>
      </c>
    </row>
    <row r="39" spans="1:10" s="3" customFormat="1" ht="15.75" x14ac:dyDescent="0.25">
      <c r="A39" s="21"/>
      <c r="B39" s="21">
        <v>26</v>
      </c>
      <c r="C39" s="21">
        <v>0</v>
      </c>
      <c r="D39" s="46" t="s">
        <v>1303</v>
      </c>
      <c r="E39" s="46" t="s">
        <v>1302</v>
      </c>
      <c r="F39" s="23">
        <v>13</v>
      </c>
      <c r="G39"/>
      <c r="H39"/>
      <c r="I39"/>
      <c r="J39"/>
    </row>
    <row r="40" spans="1:10" s="3" customFormat="1" ht="15.75" x14ac:dyDescent="0.25">
      <c r="A40" s="21"/>
      <c r="B40" s="21">
        <v>27</v>
      </c>
      <c r="C40" s="21">
        <v>0</v>
      </c>
      <c r="D40" s="46" t="s">
        <v>73</v>
      </c>
      <c r="E40" s="46" t="s">
        <v>1304</v>
      </c>
      <c r="F40" s="23">
        <v>14</v>
      </c>
      <c r="G40"/>
      <c r="H40"/>
      <c r="I40"/>
      <c r="J40"/>
    </row>
    <row r="41" spans="1:10" s="3" customFormat="1" ht="18.75" x14ac:dyDescent="0.3">
      <c r="A41" s="10"/>
      <c r="B41" s="10"/>
      <c r="C41" s="10"/>
      <c r="D41" s="11"/>
      <c r="E41" s="11"/>
      <c r="F41" s="12"/>
      <c r="G41" s="6"/>
      <c r="H41" s="6"/>
      <c r="I41" s="6"/>
      <c r="J41" s="6"/>
    </row>
    <row r="42" spans="1:10" s="4" customFormat="1" ht="18.75" x14ac:dyDescent="0.3">
      <c r="A42" s="17"/>
      <c r="B42" s="18"/>
      <c r="C42" s="18"/>
      <c r="D42" s="19"/>
      <c r="E42" s="19"/>
      <c r="F42" s="20"/>
    </row>
    <row r="43" spans="1:10" s="4" customFormat="1" ht="56.25" x14ac:dyDescent="0.3">
      <c r="A43" s="17">
        <v>5</v>
      </c>
      <c r="B43" s="18"/>
      <c r="C43" s="18"/>
      <c r="D43" s="19" t="s">
        <v>1168</v>
      </c>
      <c r="E43" s="19" t="s">
        <v>1169</v>
      </c>
      <c r="F43" s="20">
        <f>SUM(F44,F51,F61,F65)</f>
        <v>837</v>
      </c>
    </row>
    <row r="44" spans="1:10" s="3" customFormat="1" ht="18.75" x14ac:dyDescent="0.25">
      <c r="A44" s="17"/>
      <c r="B44" s="56" t="s">
        <v>1170</v>
      </c>
      <c r="C44" s="48"/>
      <c r="D44" s="50" t="s">
        <v>615</v>
      </c>
      <c r="E44" s="50" t="s">
        <v>1182</v>
      </c>
      <c r="F44" s="54">
        <f>SUM(F45:F50)</f>
        <v>119</v>
      </c>
    </row>
    <row r="45" spans="1:10" s="3" customFormat="1" ht="47.25" x14ac:dyDescent="0.25">
      <c r="A45" s="21"/>
      <c r="B45" s="21">
        <v>28</v>
      </c>
      <c r="C45" s="21">
        <v>0</v>
      </c>
      <c r="D45" s="46" t="s">
        <v>1306</v>
      </c>
      <c r="E45" s="46" t="s">
        <v>1307</v>
      </c>
      <c r="F45" s="23">
        <v>24</v>
      </c>
    </row>
    <row r="46" spans="1:10" s="8" customFormat="1" ht="15.75" x14ac:dyDescent="0.25">
      <c r="A46" s="24"/>
      <c r="B46" s="21">
        <v>29</v>
      </c>
      <c r="C46" s="21">
        <v>0</v>
      </c>
      <c r="D46" s="46" t="s">
        <v>93</v>
      </c>
      <c r="E46" s="46" t="s">
        <v>285</v>
      </c>
      <c r="F46" s="30">
        <v>4</v>
      </c>
    </row>
    <row r="47" spans="1:10" s="3" customFormat="1" ht="63" x14ac:dyDescent="0.25">
      <c r="A47" s="21"/>
      <c r="B47" s="21">
        <v>30</v>
      </c>
      <c r="C47" s="21">
        <v>0</v>
      </c>
      <c r="D47" s="22" t="s">
        <v>1190</v>
      </c>
      <c r="E47" s="22" t="s">
        <v>1189</v>
      </c>
      <c r="F47" s="23">
        <v>26</v>
      </c>
    </row>
    <row r="48" spans="1:10" s="3" customFormat="1" ht="31.5" x14ac:dyDescent="0.25">
      <c r="A48" s="21"/>
      <c r="B48" s="21">
        <v>31</v>
      </c>
      <c r="C48" s="21">
        <v>0</v>
      </c>
      <c r="D48" s="46" t="s">
        <v>1050</v>
      </c>
      <c r="E48" s="47" t="s">
        <v>1059</v>
      </c>
      <c r="F48" s="23">
        <v>32</v>
      </c>
    </row>
    <row r="49" spans="1:10" s="3" customFormat="1" ht="15.75" x14ac:dyDescent="0.25">
      <c r="A49" s="21"/>
      <c r="B49" s="21">
        <v>32</v>
      </c>
      <c r="C49" s="21">
        <v>0</v>
      </c>
      <c r="D49" s="22" t="s">
        <v>1191</v>
      </c>
      <c r="E49" s="22" t="s">
        <v>1192</v>
      </c>
      <c r="F49" s="22">
        <v>10</v>
      </c>
    </row>
    <row r="50" spans="1:10" s="3" customFormat="1" ht="31.5" x14ac:dyDescent="0.25">
      <c r="A50" s="21"/>
      <c r="B50" s="21">
        <v>33</v>
      </c>
      <c r="C50" s="21">
        <v>0</v>
      </c>
      <c r="D50" s="22" t="s">
        <v>1309</v>
      </c>
      <c r="E50" s="22" t="s">
        <v>1308</v>
      </c>
      <c r="F50" s="22">
        <v>23</v>
      </c>
    </row>
    <row r="51" spans="1:10" s="3" customFormat="1" ht="18.75" x14ac:dyDescent="0.25">
      <c r="A51" s="17"/>
      <c r="B51" s="21" t="s">
        <v>1173</v>
      </c>
      <c r="C51" s="48"/>
      <c r="D51" s="50" t="s">
        <v>783</v>
      </c>
      <c r="E51" s="50" t="s">
        <v>683</v>
      </c>
      <c r="F51" s="54">
        <f>SUM(F52:F60)</f>
        <v>160</v>
      </c>
    </row>
    <row r="52" spans="1:10" s="3" customFormat="1" ht="15.75" x14ac:dyDescent="0.25">
      <c r="A52" s="21"/>
      <c r="B52" s="21">
        <v>34</v>
      </c>
      <c r="C52" s="21">
        <v>0</v>
      </c>
      <c r="D52" s="46" t="s">
        <v>1311</v>
      </c>
      <c r="E52" s="22" t="s">
        <v>1310</v>
      </c>
      <c r="F52" s="23">
        <v>4</v>
      </c>
    </row>
    <row r="53" spans="1:10" ht="15.75" x14ac:dyDescent="0.25">
      <c r="A53" s="21"/>
      <c r="B53" s="21">
        <v>35</v>
      </c>
      <c r="C53" s="21">
        <v>0</v>
      </c>
      <c r="D53" s="22" t="s">
        <v>1083</v>
      </c>
      <c r="E53" s="22" t="s">
        <v>1084</v>
      </c>
      <c r="F53" s="23">
        <v>10</v>
      </c>
    </row>
    <row r="54" spans="1:10" s="3" customFormat="1" ht="15.75" x14ac:dyDescent="0.25">
      <c r="A54" s="21"/>
      <c r="B54" s="21">
        <v>36</v>
      </c>
      <c r="C54" s="21">
        <v>0</v>
      </c>
      <c r="D54" s="22" t="s">
        <v>104</v>
      </c>
      <c r="E54" s="22" t="s">
        <v>297</v>
      </c>
      <c r="F54" s="23">
        <v>10</v>
      </c>
    </row>
    <row r="55" spans="1:10" s="3" customFormat="1" ht="15.75" x14ac:dyDescent="0.25">
      <c r="A55" s="21"/>
      <c r="B55" s="21">
        <v>37</v>
      </c>
      <c r="C55" s="21">
        <v>0</v>
      </c>
      <c r="D55" s="22" t="s">
        <v>126</v>
      </c>
      <c r="E55" s="22" t="s">
        <v>319</v>
      </c>
      <c r="F55" s="23">
        <v>30</v>
      </c>
    </row>
    <row r="56" spans="1:10" ht="15.75" x14ac:dyDescent="0.25">
      <c r="A56" s="21"/>
      <c r="B56" s="21">
        <v>38</v>
      </c>
      <c r="C56" s="21">
        <v>0</v>
      </c>
      <c r="D56" s="22" t="s">
        <v>128</v>
      </c>
      <c r="E56" s="22" t="s">
        <v>128</v>
      </c>
      <c r="F56" s="23">
        <v>40</v>
      </c>
    </row>
    <row r="57" spans="1:10" ht="15.75" x14ac:dyDescent="0.25">
      <c r="A57" s="21"/>
      <c r="B57" s="21">
        <v>39</v>
      </c>
      <c r="C57" s="21">
        <v>0</v>
      </c>
      <c r="D57" s="22" t="s">
        <v>129</v>
      </c>
      <c r="E57" s="22" t="s">
        <v>322</v>
      </c>
      <c r="F57" s="23">
        <v>22</v>
      </c>
    </row>
    <row r="58" spans="1:10" ht="15.75" x14ac:dyDescent="0.25">
      <c r="A58" s="21"/>
      <c r="B58" s="21">
        <v>40</v>
      </c>
      <c r="C58" s="21">
        <v>0</v>
      </c>
      <c r="D58" s="22" t="s">
        <v>131</v>
      </c>
      <c r="E58" s="22" t="s">
        <v>131</v>
      </c>
      <c r="F58" s="23">
        <v>25</v>
      </c>
    </row>
    <row r="59" spans="1:10" s="3" customFormat="1" ht="15.75" x14ac:dyDescent="0.25">
      <c r="A59" s="21"/>
      <c r="B59" s="21">
        <v>41</v>
      </c>
      <c r="C59" s="21">
        <v>0</v>
      </c>
      <c r="D59" s="22" t="s">
        <v>133</v>
      </c>
      <c r="E59" s="22" t="s">
        <v>133</v>
      </c>
      <c r="F59" s="23">
        <v>10</v>
      </c>
    </row>
    <row r="60" spans="1:10" s="29" customFormat="1" ht="15.75" x14ac:dyDescent="0.25">
      <c r="A60" s="21"/>
      <c r="B60" s="21">
        <v>42</v>
      </c>
      <c r="C60" s="21">
        <v>0</v>
      </c>
      <c r="D60" s="22" t="s">
        <v>953</v>
      </c>
      <c r="E60" s="22" t="s">
        <v>955</v>
      </c>
      <c r="F60" s="23">
        <v>9</v>
      </c>
    </row>
    <row r="61" spans="1:10" s="32" customFormat="1" ht="18.75" x14ac:dyDescent="0.25">
      <c r="A61" s="17"/>
      <c r="B61" s="56" t="s">
        <v>1209</v>
      </c>
      <c r="C61" s="48"/>
      <c r="D61" s="50" t="s">
        <v>964</v>
      </c>
      <c r="E61" s="50" t="s">
        <v>963</v>
      </c>
      <c r="F61" s="54">
        <f>SUM(F62:F64)</f>
        <v>240</v>
      </c>
      <c r="G61" s="3"/>
      <c r="H61" s="3"/>
      <c r="I61" s="3"/>
      <c r="J61" s="3"/>
    </row>
    <row r="62" spans="1:10" s="32" customFormat="1" ht="15.75" x14ac:dyDescent="0.25">
      <c r="A62" s="21"/>
      <c r="B62" s="21">
        <v>43</v>
      </c>
      <c r="C62" s="21">
        <v>0</v>
      </c>
      <c r="D62" s="22" t="s">
        <v>1195</v>
      </c>
      <c r="E62" s="22" t="s">
        <v>1194</v>
      </c>
      <c r="F62" s="23">
        <v>41</v>
      </c>
      <c r="G62" s="3"/>
      <c r="H62" s="3"/>
      <c r="I62" s="3"/>
      <c r="J62" s="3"/>
    </row>
    <row r="63" spans="1:10" s="32" customFormat="1" ht="15.75" x14ac:dyDescent="0.25">
      <c r="A63" s="21"/>
      <c r="B63" s="21">
        <v>44</v>
      </c>
      <c r="C63" s="21">
        <v>0</v>
      </c>
      <c r="D63" s="22" t="s">
        <v>137</v>
      </c>
      <c r="E63" s="22" t="s">
        <v>327</v>
      </c>
      <c r="F63" s="23">
        <v>160</v>
      </c>
      <c r="G63" s="3"/>
      <c r="H63" s="3"/>
      <c r="I63" s="3"/>
      <c r="J63" s="3"/>
    </row>
    <row r="64" spans="1:10" ht="15.75" x14ac:dyDescent="0.25">
      <c r="A64" s="21"/>
      <c r="B64" s="21">
        <v>45</v>
      </c>
      <c r="C64" s="21">
        <v>0</v>
      </c>
      <c r="D64" s="22" t="s">
        <v>962</v>
      </c>
      <c r="E64" s="22" t="s">
        <v>961</v>
      </c>
      <c r="F64" s="23">
        <v>39</v>
      </c>
    </row>
    <row r="65" spans="1:10" ht="18.75" x14ac:dyDescent="0.25">
      <c r="A65" s="17"/>
      <c r="B65" s="48" t="s">
        <v>1305</v>
      </c>
      <c r="C65" s="48"/>
      <c r="D65" s="50" t="s">
        <v>145</v>
      </c>
      <c r="E65" s="50" t="s">
        <v>1210</v>
      </c>
      <c r="F65" s="54">
        <f>SUM(F66:F80)</f>
        <v>318</v>
      </c>
      <c r="G65" s="3"/>
      <c r="H65" s="3"/>
      <c r="I65" s="3"/>
      <c r="J65" s="3"/>
    </row>
    <row r="66" spans="1:10" ht="15.75" x14ac:dyDescent="0.25">
      <c r="A66" s="21"/>
      <c r="B66" s="21">
        <v>46</v>
      </c>
      <c r="C66" s="21">
        <v>0</v>
      </c>
      <c r="D66" s="22" t="s">
        <v>1313</v>
      </c>
      <c r="E66" s="22" t="s">
        <v>1312</v>
      </c>
      <c r="F66" s="23">
        <v>39</v>
      </c>
    </row>
    <row r="67" spans="1:10" ht="31.5" x14ac:dyDescent="0.25">
      <c r="A67" s="21"/>
      <c r="B67" s="21">
        <v>47</v>
      </c>
      <c r="C67" s="21">
        <v>0</v>
      </c>
      <c r="D67" s="22" t="s">
        <v>798</v>
      </c>
      <c r="E67" s="22" t="s">
        <v>1198</v>
      </c>
      <c r="F67" s="23">
        <v>13</v>
      </c>
    </row>
    <row r="68" spans="1:10" ht="15.75" x14ac:dyDescent="0.25">
      <c r="A68" s="21"/>
      <c r="B68" s="21">
        <v>48</v>
      </c>
      <c r="C68" s="21">
        <v>0</v>
      </c>
      <c r="D68" s="22" t="s">
        <v>738</v>
      </c>
      <c r="E68" s="22" t="s">
        <v>1199</v>
      </c>
      <c r="F68" s="23">
        <v>8</v>
      </c>
    </row>
    <row r="69" spans="1:10" s="3" customFormat="1" ht="15.75" x14ac:dyDescent="0.25">
      <c r="A69" s="10"/>
      <c r="B69" s="21">
        <v>49</v>
      </c>
      <c r="C69" s="21">
        <v>0</v>
      </c>
      <c r="D69" s="22" t="s">
        <v>1315</v>
      </c>
      <c r="E69" s="22" t="s">
        <v>1314</v>
      </c>
      <c r="F69" s="23">
        <v>14</v>
      </c>
    </row>
    <row r="70" spans="1:10" s="3" customFormat="1" ht="15.75" x14ac:dyDescent="0.25">
      <c r="A70" s="10"/>
      <c r="B70" s="21">
        <v>50</v>
      </c>
      <c r="C70" s="21">
        <v>0</v>
      </c>
      <c r="D70" s="22" t="s">
        <v>1025</v>
      </c>
      <c r="E70" s="22" t="s">
        <v>1024</v>
      </c>
      <c r="F70" s="23">
        <v>14</v>
      </c>
    </row>
    <row r="71" spans="1:10" s="3" customFormat="1" ht="15.75" x14ac:dyDescent="0.25">
      <c r="A71" s="21"/>
      <c r="B71" s="21">
        <v>51</v>
      </c>
      <c r="C71" s="21">
        <v>0</v>
      </c>
      <c r="D71" s="22" t="s">
        <v>1316</v>
      </c>
      <c r="E71" s="22" t="s">
        <v>1317</v>
      </c>
      <c r="F71" s="23">
        <v>12</v>
      </c>
      <c r="G71"/>
      <c r="H71"/>
      <c r="I71"/>
      <c r="J71"/>
    </row>
    <row r="72" spans="1:10" s="3" customFormat="1" ht="15.75" x14ac:dyDescent="0.25">
      <c r="A72" s="21"/>
      <c r="B72" s="21">
        <v>52</v>
      </c>
      <c r="C72" s="21">
        <v>0</v>
      </c>
      <c r="D72" s="22" t="s">
        <v>1318</v>
      </c>
      <c r="E72" s="22" t="s">
        <v>1319</v>
      </c>
      <c r="F72" s="23">
        <v>9</v>
      </c>
      <c r="G72"/>
      <c r="H72"/>
      <c r="I72"/>
      <c r="J72"/>
    </row>
    <row r="73" spans="1:10" s="3" customFormat="1" ht="15.75" x14ac:dyDescent="0.25">
      <c r="A73" s="21"/>
      <c r="B73" s="21">
        <v>53</v>
      </c>
      <c r="C73" s="21">
        <v>0</v>
      </c>
      <c r="D73" s="22" t="s">
        <v>158</v>
      </c>
      <c r="E73" s="22" t="s">
        <v>707</v>
      </c>
      <c r="F73" s="23">
        <v>26</v>
      </c>
    </row>
    <row r="74" spans="1:10" s="3" customFormat="1" ht="15.75" x14ac:dyDescent="0.25">
      <c r="A74" s="21"/>
      <c r="B74" s="21">
        <v>54</v>
      </c>
      <c r="C74" s="21">
        <v>0</v>
      </c>
      <c r="D74" s="22" t="s">
        <v>159</v>
      </c>
      <c r="E74" s="22" t="s">
        <v>352</v>
      </c>
      <c r="F74" s="23">
        <v>23</v>
      </c>
    </row>
    <row r="75" spans="1:10" s="3" customFormat="1" ht="15.75" x14ac:dyDescent="0.25">
      <c r="A75" s="21"/>
      <c r="B75" s="21">
        <v>55</v>
      </c>
      <c r="C75" s="21">
        <v>0</v>
      </c>
      <c r="D75" s="22" t="s">
        <v>1320</v>
      </c>
      <c r="E75" s="22" t="s">
        <v>1321</v>
      </c>
      <c r="F75" s="23">
        <v>8</v>
      </c>
    </row>
    <row r="76" spans="1:10" s="3" customFormat="1" ht="15.75" x14ac:dyDescent="0.25">
      <c r="A76" s="21"/>
      <c r="B76" s="21">
        <v>56</v>
      </c>
      <c r="C76" s="21">
        <v>0</v>
      </c>
      <c r="D76" s="22" t="s">
        <v>1204</v>
      </c>
      <c r="E76" s="22" t="s">
        <v>709</v>
      </c>
      <c r="F76" s="23">
        <v>79</v>
      </c>
      <c r="G76"/>
      <c r="H76"/>
      <c r="I76"/>
      <c r="J76"/>
    </row>
    <row r="77" spans="1:10" s="3" customFormat="1" ht="15.75" x14ac:dyDescent="0.25">
      <c r="A77" s="21"/>
      <c r="B77" s="21">
        <v>57</v>
      </c>
      <c r="C77" s="21">
        <v>0</v>
      </c>
      <c r="D77" s="22" t="s">
        <v>167</v>
      </c>
      <c r="E77" s="22" t="s">
        <v>1013</v>
      </c>
      <c r="F77" s="23">
        <v>8</v>
      </c>
    </row>
    <row r="78" spans="1:10" ht="15.75" x14ac:dyDescent="0.25">
      <c r="A78" s="21"/>
      <c r="B78" s="21">
        <v>58</v>
      </c>
      <c r="C78" s="21">
        <v>0</v>
      </c>
      <c r="D78" s="22" t="s">
        <v>1206</v>
      </c>
      <c r="E78" s="22" t="s">
        <v>1205</v>
      </c>
      <c r="F78" s="23">
        <v>10</v>
      </c>
    </row>
    <row r="79" spans="1:10" ht="15.75" x14ac:dyDescent="0.25">
      <c r="A79" s="21"/>
      <c r="B79" s="21">
        <v>59</v>
      </c>
      <c r="C79" s="21">
        <v>0</v>
      </c>
      <c r="D79" s="22" t="s">
        <v>1322</v>
      </c>
      <c r="E79" s="22" t="s">
        <v>1323</v>
      </c>
      <c r="F79" s="23">
        <v>39</v>
      </c>
    </row>
    <row r="80" spans="1:10" ht="15.75" x14ac:dyDescent="0.25">
      <c r="A80" s="21"/>
      <c r="B80" s="34">
        <v>60</v>
      </c>
      <c r="C80" s="34">
        <v>0</v>
      </c>
      <c r="D80" s="35" t="s">
        <v>883</v>
      </c>
      <c r="E80" s="35" t="s">
        <v>882</v>
      </c>
      <c r="F80" s="3">
        <v>16</v>
      </c>
    </row>
    <row r="81" spans="1:6" x14ac:dyDescent="0.25">
      <c r="A81" s="10"/>
    </row>
    <row r="82" spans="1:6" s="29" customFormat="1" ht="15.75" x14ac:dyDescent="0.25">
      <c r="A82" s="10"/>
      <c r="B82" s="1"/>
      <c r="C82" s="1"/>
      <c r="D82" s="7"/>
      <c r="E82" s="7"/>
      <c r="F82"/>
    </row>
    <row r="83" spans="1:6" ht="18.75" x14ac:dyDescent="0.3">
      <c r="A83" s="17">
        <v>6</v>
      </c>
      <c r="B83" s="36"/>
      <c r="C83" s="36"/>
      <c r="D83" s="37" t="s">
        <v>1216</v>
      </c>
      <c r="E83" s="37" t="s">
        <v>1215</v>
      </c>
      <c r="F83" s="4">
        <f>SUM(F84:F88)</f>
        <v>196</v>
      </c>
    </row>
    <row r="84" spans="1:6" s="29" customFormat="1" ht="47.25" x14ac:dyDescent="0.25">
      <c r="A84" s="17"/>
      <c r="B84" s="21">
        <v>61</v>
      </c>
      <c r="C84" s="21">
        <v>0</v>
      </c>
      <c r="D84" s="22" t="s">
        <v>1341</v>
      </c>
      <c r="E84" s="22" t="s">
        <v>1340</v>
      </c>
      <c r="F84" s="23">
        <v>21</v>
      </c>
    </row>
    <row r="85" spans="1:6" s="3" customFormat="1" ht="31.5" x14ac:dyDescent="0.25">
      <c r="A85" s="17"/>
      <c r="B85" s="21">
        <v>62</v>
      </c>
      <c r="C85" s="21">
        <v>0</v>
      </c>
      <c r="D85" s="45" t="s">
        <v>1327</v>
      </c>
      <c r="E85" s="22" t="s">
        <v>1328</v>
      </c>
      <c r="F85" s="23">
        <v>23</v>
      </c>
    </row>
    <row r="86" spans="1:6" s="3" customFormat="1" ht="47.25" x14ac:dyDescent="0.25">
      <c r="A86" s="25"/>
      <c r="B86" s="21">
        <v>63</v>
      </c>
      <c r="C86" s="21"/>
      <c r="D86" s="22" t="s">
        <v>1332</v>
      </c>
      <c r="E86" s="22" t="s">
        <v>1331</v>
      </c>
      <c r="F86" s="23">
        <v>25</v>
      </c>
    </row>
    <row r="87" spans="1:6" ht="31.5" x14ac:dyDescent="0.25">
      <c r="A87" s="25"/>
      <c r="B87" s="21">
        <v>64</v>
      </c>
      <c r="C87" s="21">
        <v>0</v>
      </c>
      <c r="D87" s="22" t="s">
        <v>1330</v>
      </c>
      <c r="E87" s="22" t="s">
        <v>1329</v>
      </c>
      <c r="F87" s="23">
        <v>47</v>
      </c>
    </row>
    <row r="88" spans="1:6" ht="15.75" x14ac:dyDescent="0.25">
      <c r="A88" s="25"/>
      <c r="B88" s="21">
        <v>65</v>
      </c>
      <c r="C88" s="21">
        <v>0</v>
      </c>
      <c r="D88" s="22" t="s">
        <v>724</v>
      </c>
      <c r="E88" s="22" t="s">
        <v>989</v>
      </c>
      <c r="F88" s="23">
        <v>80</v>
      </c>
    </row>
    <row r="89" spans="1:6" s="4" customFormat="1" ht="18.75" x14ac:dyDescent="0.3">
      <c r="A89" s="1"/>
      <c r="B89" s="34">
        <v>66</v>
      </c>
      <c r="C89" s="34">
        <v>0</v>
      </c>
      <c r="D89" s="35" t="s">
        <v>1349</v>
      </c>
      <c r="E89" s="35" t="s">
        <v>1348</v>
      </c>
      <c r="F89" s="3">
        <v>7</v>
      </c>
    </row>
    <row r="90" spans="1:6" s="23" customFormat="1" ht="18.75" x14ac:dyDescent="0.3">
      <c r="A90" s="36"/>
      <c r="B90" s="1"/>
      <c r="C90" s="1"/>
      <c r="D90" s="7"/>
      <c r="E90" s="7"/>
      <c r="F90"/>
    </row>
    <row r="91" spans="1:6" s="23" customFormat="1" ht="15.75" x14ac:dyDescent="0.25">
      <c r="A91" s="21"/>
      <c r="B91" s="1"/>
      <c r="C91" s="1"/>
      <c r="D91" s="7"/>
      <c r="E91" s="7"/>
      <c r="F91"/>
    </row>
    <row r="92" spans="1:6" s="23" customFormat="1" ht="15.75" x14ac:dyDescent="0.25">
      <c r="A92" s="21"/>
      <c r="B92" s="1"/>
      <c r="C92" s="1"/>
      <c r="D92" s="7"/>
      <c r="E92" s="7"/>
      <c r="F92"/>
    </row>
    <row r="93" spans="1:6" s="23" customFormat="1" ht="15.75" x14ac:dyDescent="0.25">
      <c r="A93" s="21"/>
      <c r="B93" s="1"/>
      <c r="C93" s="1"/>
      <c r="D93" s="7"/>
      <c r="E93" s="7"/>
      <c r="F93"/>
    </row>
    <row r="94" spans="1:6" ht="15.75" x14ac:dyDescent="0.25">
      <c r="A9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AJB v04 1902</vt:lpstr>
      <vt:lpstr>AJB v05 1903</vt:lpstr>
      <vt:lpstr>AJB v06 1904</vt:lpstr>
      <vt:lpstr>AJB v07 1905</vt:lpstr>
      <vt:lpstr>AJB v08 1906</vt:lpstr>
      <vt:lpstr>AJB v09 1907</vt:lpstr>
      <vt:lpstr>AJB v10 1908</vt:lpstr>
      <vt:lpstr>AJB v11 1909</vt:lpstr>
      <vt:lpstr>AJB v12 1910</vt:lpstr>
      <vt:lpstr>AJB v13 1911</vt:lpstr>
      <vt:lpstr>AJB v14 1912</vt:lpstr>
      <vt:lpstr>AJB v15 1913</vt:lpstr>
      <vt:lpstr>AJB v16 1914</vt:lpstr>
      <vt:lpstr>AJB v17 1915</vt:lpstr>
      <vt:lpstr>AJB v18 1916</vt:lpstr>
      <vt:lpstr>AJB v19 1917</vt:lpstr>
      <vt:lpstr>AJB v20 1918</vt:lpstr>
      <vt:lpstr>AJB v21 1919</vt:lpstr>
      <vt:lpstr>AJB v22 1920</vt:lpstr>
      <vt:lpstr>AJB v23 1921</vt:lpstr>
      <vt:lpstr>AJB v24 1922</vt:lpstr>
      <vt:lpstr>AJB v25 1923</vt:lpstr>
      <vt:lpstr>AJB v26 1924</vt:lpstr>
      <vt:lpstr>AJB v27 1925</vt:lpstr>
      <vt:lpstr>AJB v28 1926</vt:lpstr>
      <vt:lpstr>AJB v29 1927</vt:lpstr>
      <vt:lpstr>AJB v30 1928</vt:lpstr>
      <vt:lpstr>AJB v31 1929</vt:lpstr>
      <vt:lpstr>AJB v32 1930</vt:lpstr>
      <vt:lpstr>AJB v33 1931</vt:lpstr>
      <vt:lpstr>AJB v34 1932</vt:lpstr>
      <vt:lpstr>AJB v35 1933</vt:lpstr>
      <vt:lpstr>AJB v36 1934</vt:lpstr>
      <vt:lpstr>AJB v37 1935</vt:lpstr>
      <vt:lpstr>AJB v38 1936</vt:lpstr>
      <vt:lpstr>AJB v39 1937</vt:lpstr>
      <vt:lpstr>AJB v40 1938</vt:lpstr>
      <vt:lpstr>AJB v41 1939</vt:lpstr>
      <vt:lpstr>AJB v42 1940</vt:lpstr>
      <vt:lpstr>AJB v43 1941</vt:lpstr>
      <vt:lpstr>AJB v44 1942</vt:lpstr>
      <vt:lpstr>AJB v45 1943-1946 part 1</vt:lpstr>
      <vt:lpstr>AJB v46 1943-1946 part 2</vt:lpstr>
      <vt:lpstr>AJB v47 1947</vt:lpstr>
      <vt:lpstr>AJB v48 1948</vt:lpstr>
      <vt:lpstr>AJB v49 1949</vt:lpstr>
      <vt:lpstr>AJB v50 1950</vt:lpstr>
      <vt:lpstr>AJB v51 1951</vt:lpstr>
      <vt:lpstr>AJB v52 1952</vt:lpstr>
      <vt:lpstr>AJB v53 1953</vt:lpstr>
      <vt:lpstr>AJB v54 1954</vt:lpstr>
      <vt:lpstr>AJB v55 1955</vt:lpstr>
      <vt:lpstr>AJB v56 1956</vt:lpstr>
      <vt:lpstr>AJB v57 1957</vt:lpstr>
      <vt:lpstr>AJB v58 1958</vt:lpstr>
      <vt:lpstr>AJB v59 1959</vt:lpstr>
      <vt:lpstr>AJB v60 1960</vt:lpstr>
      <vt:lpstr>AJB v61 1961</vt:lpstr>
      <vt:lpstr>AJB v62 1962</vt:lpstr>
      <vt:lpstr>AJB v63 1963</vt:lpstr>
      <vt:lpstr>AJB v64 1964</vt:lpstr>
      <vt:lpstr>AJB v65 1965</vt:lpstr>
      <vt:lpstr>AJB v66 1966</vt:lpstr>
      <vt:lpstr>AJB v67 1967</vt:lpstr>
      <vt:lpstr>AJB v68 1968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Jim</cp:lastModifiedBy>
  <cp:lastPrinted>2020-02-09T16:44:06Z</cp:lastPrinted>
  <dcterms:created xsi:type="dcterms:W3CDTF">2012-02-07T20:06:33Z</dcterms:created>
  <dcterms:modified xsi:type="dcterms:W3CDTF">2020-05-25T20:10:44Z</dcterms:modified>
</cp:coreProperties>
</file>