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995" yWindow="15" windowWidth="24240" windowHeight="12555"/>
  </bookViews>
  <sheets>
    <sheet name="IT1.4_SS_CDH_OBC" sheetId="1" r:id="rId1"/>
    <sheet name="IT1.3_SS_CDH_SubsystemCAN" sheetId="2" r:id="rId2"/>
    <sheet name="IT1.1_R_AV_Daughterboard" sheetId="7" r:id="rId3"/>
    <sheet name="IT1.1_R_AV_Motherboard" sheetId="3" r:id="rId4"/>
    <sheet name="IT1.3_SS_ADCS_Magnetorquer_PCB" sheetId="4" r:id="rId5"/>
    <sheet name="IT1_SS_EPS_DemoBoard" sheetId="5" r:id="rId6"/>
    <sheet name="COMS_TXRX" sheetId="6" r:id="rId7"/>
  </sheets>
  <calcPr calcId="125725"/>
</workbook>
</file>

<file path=xl/calcChain.xml><?xml version="1.0" encoding="utf-8"?>
<calcChain xmlns="http://schemas.openxmlformats.org/spreadsheetml/2006/main">
  <c r="J32" i="2"/>
  <c r="I32"/>
  <c r="C9"/>
  <c r="B9"/>
  <c r="J15" i="4" l="1"/>
  <c r="J14"/>
  <c r="J13"/>
  <c r="J12"/>
  <c r="C9"/>
  <c r="B9"/>
  <c r="J20" i="3"/>
  <c r="J19"/>
  <c r="J18"/>
  <c r="J17"/>
  <c r="J16"/>
  <c r="J15"/>
  <c r="J14"/>
  <c r="J13"/>
  <c r="J12"/>
  <c r="C9"/>
  <c r="B9"/>
  <c r="J31" i="7" l="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C9"/>
  <c r="B9"/>
  <c r="C9" i="6" l="1"/>
  <c r="B9"/>
  <c r="C9" i="5"/>
  <c r="B9"/>
  <c r="C9" i="1"/>
  <c r="B9"/>
  <c r="J12"/>
  <c r="J13"/>
  <c r="J14" l="1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</calcChain>
</file>

<file path=xl/sharedStrings.xml><?xml version="1.0" encoding="utf-8"?>
<sst xmlns="http://schemas.openxmlformats.org/spreadsheetml/2006/main" count="769" uniqueCount="540">
  <si>
    <t>Digikey PN</t>
  </si>
  <si>
    <t>Manufacturer</t>
  </si>
  <si>
    <t>Manufacturer PN</t>
  </si>
  <si>
    <t>Comment</t>
  </si>
  <si>
    <t>Designator</t>
  </si>
  <si>
    <t>Footprint</t>
  </si>
  <si>
    <t>LibRef</t>
  </si>
  <si>
    <t>Qty</t>
  </si>
  <si>
    <t>Cost</t>
  </si>
  <si>
    <t>CAP 10pF 10V 0805(2012)</t>
  </si>
  <si>
    <t>C1_1</t>
  </si>
  <si>
    <t>CAPC0805(2012)100_L</t>
  </si>
  <si>
    <t>CMP-1036-00826-1</t>
  </si>
  <si>
    <t>CAP 100pF 10V 0805(2012)</t>
  </si>
  <si>
    <t>C1_2, C1_3</t>
  </si>
  <si>
    <t>CAPC0805(2012)100_M</t>
  </si>
  <si>
    <t>CMP-1036-01932-1</t>
  </si>
  <si>
    <t>CAP 4.7uF 10V 0805(2012)</t>
  </si>
  <si>
    <t>C1_12, C1_A2, C1_A6, C1_A9, C1_P2</t>
  </si>
  <si>
    <t>CAPC0805(2012)145_N</t>
  </si>
  <si>
    <t>CMP-1036-04884-1</t>
  </si>
  <si>
    <t>CAP 100nF 10V 0805(2012)</t>
  </si>
  <si>
    <t>C1_A1, C1_A3, C1_A4, C1_A5, C1_A7, C1_A8, C1_A10, C1_P3, C1_P4, C1_P5, C1_P6, C1_P7, C1_P8, C1_P9, C1_P10, C1_P11</t>
  </si>
  <si>
    <t>CAPC0805(2012)100_N</t>
  </si>
  <si>
    <t>CMP-1036-04396-1</t>
  </si>
  <si>
    <t>CAP 10uF 10V 0805(2012)</t>
  </si>
  <si>
    <t>C1_P1</t>
  </si>
  <si>
    <t>CMP-1036-04924-1</t>
  </si>
  <si>
    <t>CAP 20pF 10V 0805(2012)</t>
  </si>
  <si>
    <t>C1_Y1, C1_Y2, C1_Y3, C1_Y4</t>
  </si>
  <si>
    <t>CMP-1036-01177-1</t>
  </si>
  <si>
    <t>CAP 1uF 10V 0805(2012)</t>
  </si>
  <si>
    <t>C2_1</t>
  </si>
  <si>
    <t>CMP-1036-04741-1</t>
  </si>
  <si>
    <t>CAP 22nF 10V 0805(2012)</t>
  </si>
  <si>
    <t>C3_1, C4_1, CS_1</t>
  </si>
  <si>
    <t>CMP-1036-04036-1</t>
  </si>
  <si>
    <t>A35107-ND</t>
  </si>
  <si>
    <t>TE Connectivity</t>
  </si>
  <si>
    <t>1734354-1</t>
  </si>
  <si>
    <t>DB9 Connector - 1734354-1</t>
  </si>
  <si>
    <t>CAN0</t>
  </si>
  <si>
    <t>CAP 10nF 10V 0805(2012)</t>
  </si>
  <si>
    <t>C_1</t>
  </si>
  <si>
    <t>CMP-1036-03811-1</t>
  </si>
  <si>
    <t>609-3695-1-ND</t>
  </si>
  <si>
    <t>FCI</t>
  </si>
  <si>
    <t>20021121-00010C4LF</t>
  </si>
  <si>
    <t>JTAG</t>
  </si>
  <si>
    <t>J1</t>
  </si>
  <si>
    <t>Header_2X5_0.5</t>
  </si>
  <si>
    <t>Header_JTAG</t>
  </si>
  <si>
    <t>MH2029-300YCT-ND</t>
  </si>
  <si>
    <t>Bourns Inc.</t>
  </si>
  <si>
    <t>MH2029-300Y</t>
  </si>
  <si>
    <t>L1</t>
  </si>
  <si>
    <t>0805</t>
  </si>
  <si>
    <t>7447908</t>
  </si>
  <si>
    <t>L1_A1, L1_A2, L1_A3</t>
  </si>
  <si>
    <t>SMD-0805</t>
  </si>
  <si>
    <t>CMP-0221-00058-1</t>
  </si>
  <si>
    <t>ED10529-ND</t>
  </si>
  <si>
    <t>On Shore Technology Inc</t>
  </si>
  <si>
    <t>302-S401</t>
  </si>
  <si>
    <t>Header 20X2</t>
  </si>
  <si>
    <t>P1, P2</t>
  </si>
  <si>
    <t>HDR2X20</t>
  </si>
  <si>
    <t>CP-102B-ND</t>
  </si>
  <si>
    <t>CUI Inc</t>
  </si>
  <si>
    <t>PJ-102B</t>
  </si>
  <si>
    <t>Barrel Jack</t>
  </si>
  <si>
    <t>P3</t>
  </si>
  <si>
    <t>Barrel_5.5x9</t>
  </si>
  <si>
    <t>Power Jack</t>
  </si>
  <si>
    <t>100K 5% 0805(2012)</t>
  </si>
  <si>
    <t>100K 0.125W 5% 0805 (2012 Metric)  SMD</t>
  </si>
  <si>
    <t>R1_1, RJ_1, RJ_2, RJ_3, RJ_4</t>
  </si>
  <si>
    <t>RESC0805(2012)_L</t>
  </si>
  <si>
    <t>CMP-1013-00122-1</t>
  </si>
  <si>
    <t>39R 1% 0805(2012)</t>
  </si>
  <si>
    <t>R1_2, R1_3</t>
  </si>
  <si>
    <t>RESC0805(2012)_N</t>
  </si>
  <si>
    <t>CMP-1013-00350-1</t>
  </si>
  <si>
    <t>6K8 1% 0805(2012)</t>
  </si>
  <si>
    <t>R1_4</t>
  </si>
  <si>
    <t>CMP-1013-00604-1</t>
  </si>
  <si>
    <t>1R 5% 0805(2012)</t>
  </si>
  <si>
    <t>R1_A1, R1_A2, R1_A3</t>
  </si>
  <si>
    <t>CMP-1013-00002-1</t>
  </si>
  <si>
    <t>120R 5% 0805(2012)</t>
  </si>
  <si>
    <t>R2_1</t>
  </si>
  <si>
    <t>CMP-1013-00052-1</t>
  </si>
  <si>
    <t>3M3221B1-ND</t>
  </si>
  <si>
    <t>3M</t>
  </si>
  <si>
    <t>8432-21B1-RK-TP</t>
  </si>
  <si>
    <t>Socket_PLCC32</t>
  </si>
  <si>
    <t>S1</t>
  </si>
  <si>
    <t>CKN9084CT-ND</t>
  </si>
  <si>
    <t>C&amp;K Components</t>
  </si>
  <si>
    <t>PTS645SK43SMTR92 LFS</t>
  </si>
  <si>
    <t>SW-PB</t>
  </si>
  <si>
    <t>SW1, SW2</t>
  </si>
  <si>
    <t>SW_TAC_6x6</t>
  </si>
  <si>
    <t>ATSAM3X8EA-AU-ND</t>
  </si>
  <si>
    <t>Atmel</t>
  </si>
  <si>
    <t>ATSAM3X8EA-AU</t>
  </si>
  <si>
    <t>U1</t>
  </si>
  <si>
    <t>LQFP144_L</t>
  </si>
  <si>
    <t>CMP-0076-00188-1</t>
  </si>
  <si>
    <t>296-14639-5-ND</t>
  </si>
  <si>
    <t>TI</t>
  </si>
  <si>
    <t>SN65HVD233D</t>
  </si>
  <si>
    <t>SN65HVD233DR</t>
  </si>
  <si>
    <t>U2</t>
  </si>
  <si>
    <t>D8_N</t>
  </si>
  <si>
    <t>CMP-0315-00038-1</t>
  </si>
  <si>
    <t>1274-1051-ND</t>
  </si>
  <si>
    <t>Spansion</t>
  </si>
  <si>
    <t>S25FL208K0RMFI041</t>
  </si>
  <si>
    <t>U3, U4</t>
  </si>
  <si>
    <t>SOIC8</t>
  </si>
  <si>
    <t>535-9542-1-ND</t>
  </si>
  <si>
    <t>Abracon Corporation</t>
  </si>
  <si>
    <t>ABS07-32.768KHZ-T</t>
  </si>
  <si>
    <t>XTAL_4pin</t>
  </si>
  <si>
    <t>Y1</t>
  </si>
  <si>
    <t>XTAL_3.2x2.5_SMD</t>
  </si>
  <si>
    <t>CTX1218DKR-ND</t>
  </si>
  <si>
    <t>CTS-Frequency Controls</t>
  </si>
  <si>
    <t>403C35E12M00000</t>
  </si>
  <si>
    <t>XTAL_2pin</t>
  </si>
  <si>
    <t>Y2</t>
  </si>
  <si>
    <t>XTAL_3.2x1.5_SMD</t>
  </si>
  <si>
    <t>Description</t>
  </si>
  <si>
    <t>Quantity</t>
  </si>
  <si>
    <t/>
  </si>
  <si>
    <t>ECS-ECX-71-4_V</t>
  </si>
  <si>
    <t>CMP-0307-00001-1</t>
  </si>
  <si>
    <t>1K 5% 0805(2012)</t>
  </si>
  <si>
    <t>1K 0.125W 5% 0805 (2012 Metric)  SMD</t>
  </si>
  <si>
    <t>1K</t>
  </si>
  <si>
    <t>CMP-1013-00074-1</t>
  </si>
  <si>
    <t>4K7 5% 0805(2012)</t>
  </si>
  <si>
    <t>4.7K</t>
  </si>
  <si>
    <t>CMP-1013-00090-1</t>
  </si>
  <si>
    <t>10K 5% 0805(2012)</t>
  </si>
  <si>
    <t>10K 0.125W 5% 0805 (2012 Metric)  SMD</t>
  </si>
  <si>
    <t>10K</t>
  </si>
  <si>
    <t>CMP-1013-00098-1</t>
  </si>
  <si>
    <t>CAP 18pF 10V 0805(2012)</t>
  </si>
  <si>
    <t>18pF</t>
  </si>
  <si>
    <t>CAPC0805(2012)75_L</t>
  </si>
  <si>
    <t>CMP-1036-01106-1</t>
  </si>
  <si>
    <t>CAP 1pF 10V 0805(2012)</t>
  </si>
  <si>
    <t>100nF</t>
  </si>
  <si>
    <t>CAPC0805(2012)75_N</t>
  </si>
  <si>
    <t>CMP-1036-00045-1</t>
  </si>
  <si>
    <t>120</t>
  </si>
  <si>
    <t>ATmega328P-15AZ</t>
  </si>
  <si>
    <t>ATmega</t>
  </si>
  <si>
    <t>32MA_M</t>
  </si>
  <si>
    <t>CMP-0096-00111-2</t>
  </si>
  <si>
    <t>MCP2515-I/ST</t>
  </si>
  <si>
    <t>CAN controller</t>
  </si>
  <si>
    <t>TSSOP-ST20_N</t>
  </si>
  <si>
    <t>CMP-0186-00077-2</t>
  </si>
  <si>
    <t>CAN tranciever</t>
  </si>
  <si>
    <t>CMP-0315-00036-1</t>
  </si>
  <si>
    <t>CD1206-S01575</t>
  </si>
  <si>
    <t>D2</t>
  </si>
  <si>
    <t>SOT-23 - Diode Schottky</t>
  </si>
  <si>
    <t>DIODE-MINIMELF</t>
  </si>
  <si>
    <t>DB9 F</t>
  </si>
  <si>
    <t>D9F</t>
  </si>
  <si>
    <t>DSUB1.385-2H9</t>
  </si>
  <si>
    <t>D Connector 9</t>
  </si>
  <si>
    <t>DIP30</t>
  </si>
  <si>
    <t>3x2 M</t>
  </si>
  <si>
    <t>ICSP</t>
  </si>
  <si>
    <t>PIC ICSP - Mini</t>
  </si>
  <si>
    <t>PINHD-2X3</t>
  </si>
  <si>
    <t>6X1 Header</t>
  </si>
  <si>
    <t>JP5</t>
  </si>
  <si>
    <t>HDR1X6</t>
  </si>
  <si>
    <t>PINHD-1X6</t>
  </si>
  <si>
    <t>Jumper</t>
  </si>
  <si>
    <t>RAD-0.2</t>
  </si>
  <si>
    <t>CH160-ND</t>
  </si>
  <si>
    <t>RESET</t>
  </si>
  <si>
    <t>Switch - SMD</t>
  </si>
  <si>
    <t>TS42</t>
  </si>
  <si>
    <t>RESET-EN</t>
  </si>
  <si>
    <t>Solder Jumper - NO</t>
  </si>
  <si>
    <t>SJ</t>
  </si>
  <si>
    <t>DB9 M</t>
  </si>
  <si>
    <t>X1</t>
  </si>
  <si>
    <t>DB9 Header</t>
  </si>
  <si>
    <t>DB9MALE</t>
  </si>
  <si>
    <t>C0, C1</t>
  </si>
  <si>
    <t>D1, D2, D3, D4, D5, D6, D7, D8</t>
  </si>
  <si>
    <t>0805 Diode</t>
  </si>
  <si>
    <t>D9, D10, D11, D12, D13, D14, D15, D16, D17</t>
  </si>
  <si>
    <t>LED CHIPLED 570NM GREEN 0805 SMD</t>
  </si>
  <si>
    <t>1KOhm Resistor 0805</t>
  </si>
  <si>
    <t>P0</t>
  </si>
  <si>
    <t>HDR1X24</t>
  </si>
  <si>
    <t>Header 24</t>
  </si>
  <si>
    <t>P1, P2, P3, P4, P5, P6, P7, P8</t>
  </si>
  <si>
    <t>HDR1X20</t>
  </si>
  <si>
    <t>Header 20</t>
  </si>
  <si>
    <t>R_LED1, R_LED2, R_LED3, R_LED4, R_LED5, R_LED6, R_LED7, R_LED8, R_LED9, R_LED10, R_LED11, R_LED12, R_LED13, R_LED14, R_LED15, R_LED16, R_LED17</t>
  </si>
  <si>
    <t>Texas Instruments</t>
  </si>
  <si>
    <t>SN74HC138D</t>
  </si>
  <si>
    <t>U0, U1</t>
  </si>
  <si>
    <t>AVRISP2</t>
  </si>
  <si>
    <t>HDR2X3</t>
  </si>
  <si>
    <t>Header 3X2</t>
  </si>
  <si>
    <t>C1, C2</t>
  </si>
  <si>
    <t>Capacitor, 0805, 47pF</t>
  </si>
  <si>
    <t>C3, C5, C6, C7, C8</t>
  </si>
  <si>
    <t>Capacitor, 0805, 0.1uF</t>
  </si>
  <si>
    <t>C10, C11</t>
  </si>
  <si>
    <t>Capacitor, 0805, 22pF</t>
  </si>
  <si>
    <t>C9, C12</t>
  </si>
  <si>
    <t>Capacitor, 0805, 10uF</t>
  </si>
  <si>
    <t>C4</t>
  </si>
  <si>
    <t>Polarized Capacitor (Radial), 200uF, 20V+</t>
  </si>
  <si>
    <t>RB7.6-15</t>
  </si>
  <si>
    <t>D1, D3, D5</t>
  </si>
  <si>
    <t>Littelfuse Inc</t>
  </si>
  <si>
    <t>SMBJ6.0A</t>
  </si>
  <si>
    <t>SMBJ_TVS</t>
  </si>
  <si>
    <t>SMBJ6.0A_TVS</t>
  </si>
  <si>
    <t>SMBJ5.0A</t>
  </si>
  <si>
    <t>D4</t>
  </si>
  <si>
    <t>SMBJ5.0A_TVS</t>
  </si>
  <si>
    <t>Laird-Signal Integrity Products</t>
  </si>
  <si>
    <t>MI0805K601R-10</t>
  </si>
  <si>
    <t>L1, L2</t>
  </si>
  <si>
    <t>MI0805K601R</t>
  </si>
  <si>
    <t>P1</t>
  </si>
  <si>
    <t>Molex</t>
  </si>
  <si>
    <t>0675031020</t>
  </si>
  <si>
    <t>P2</t>
  </si>
  <si>
    <t>miniUSBConnector</t>
  </si>
  <si>
    <t>miniUSB</t>
  </si>
  <si>
    <t>R1, R3</t>
  </si>
  <si>
    <t>Resistor, 27Ohm</t>
  </si>
  <si>
    <t>R2</t>
  </si>
  <si>
    <t>Resistor, 4.7K</t>
  </si>
  <si>
    <t>R4</t>
  </si>
  <si>
    <t>Resistor, 10K</t>
  </si>
  <si>
    <t>R5</t>
  </si>
  <si>
    <t>Resistor, 1K</t>
  </si>
  <si>
    <t>R6, R7</t>
  </si>
  <si>
    <t>Resistor, 320Ohm</t>
  </si>
  <si>
    <t>ATmega328P-AU</t>
  </si>
  <si>
    <t>32A_M</t>
  </si>
  <si>
    <t>FTDI, Future Technology Devices International Ltd</t>
  </si>
  <si>
    <t>FT230XS-R</t>
  </si>
  <si>
    <t>FT230X_SSOP16</t>
  </si>
  <si>
    <t>HC49Crystal</t>
  </si>
  <si>
    <t>BD6212HFP-TR</t>
  </si>
  <si>
    <t>IC MOTOR DRIVER PAR HRP7</t>
  </si>
  <si>
    <t>D1</t>
  </si>
  <si>
    <t>RC0603FR-071RL</t>
  </si>
  <si>
    <t>RES 1 OHM 1/10W 1% 0603 SMD</t>
  </si>
  <si>
    <t>R1</t>
  </si>
  <si>
    <t>CL10A106KP8NNNC</t>
  </si>
  <si>
    <t>CAP CER 10UF 10V 10% X5R 0603</t>
  </si>
  <si>
    <t>C1</t>
  </si>
  <si>
    <t>802-10-030-10-002101</t>
  </si>
  <si>
    <t>PIN 3.2 MM SOLDER TAIL DOUBLE</t>
  </si>
  <si>
    <t>30 DIP</t>
  </si>
  <si>
    <t>Location</t>
  </si>
  <si>
    <t xml:space="preserve">Manufacturer </t>
  </si>
  <si>
    <t>Maufacturer P/N</t>
  </si>
  <si>
    <t>CAP 1nF 50V ±1% 0805 (2012 Metric) Thickness 1mm SMD</t>
  </si>
  <si>
    <t>C2, C4, C8, C52, C54, C68</t>
  </si>
  <si>
    <t>CAP 1uF 10V ±5% 0805 (2012 Metric) Thickness 1mm SMD</t>
  </si>
  <si>
    <t>C5F, CF</t>
  </si>
  <si>
    <t>CAP 47uF 6.3V ±20% 0805 (2012 Metric) Thickness 1.45mm SMD</t>
  </si>
  <si>
    <t>C5IN, C6, C66, CIN</t>
  </si>
  <si>
    <t>CAP 10uF 10V ±10% 0805 (2012 Metric) Thickness 1mm SMD</t>
  </si>
  <si>
    <t>C5OUT, C22, C24, C82, C84, COUT</t>
  </si>
  <si>
    <t>CAP 10nF 50V ±1% 0805 (2012 Metric) Thickness 1mm SMD</t>
  </si>
  <si>
    <t>C7, C67</t>
  </si>
  <si>
    <t>CAP 4.7uF 10V ±10% 0805 (2012 Metric) Thickness 1mm SMD</t>
  </si>
  <si>
    <t>C9, C69</t>
  </si>
  <si>
    <t>CAP 10uF 6.3V ±10% 0805 (2012 Metric) Thickness 1mm SMD</t>
  </si>
  <si>
    <t>C10, C12, C72, C73</t>
  </si>
  <si>
    <t>CAP 100nF 16V ±5% 0805 (2012 Metric) Thickness 1mm SMD</t>
  </si>
  <si>
    <t>C11, C71</t>
  </si>
  <si>
    <t>CAP 22uF 10V ±20% 0805 (2012 Metric) Thickness 1mm SMD</t>
  </si>
  <si>
    <t>C13, C15, C74, C75, C76, C77</t>
  </si>
  <si>
    <t>CAP 3.3nF 25V ±1% 0805 (2012 Metric) Thickness 1mm SMD</t>
  </si>
  <si>
    <t>C14</t>
  </si>
  <si>
    <t>CAP 100nF 10V ±5% 0805 (2012 Metric) Thickness 1mm SMD</t>
  </si>
  <si>
    <t>C21, C23, C81, C83</t>
  </si>
  <si>
    <t>CAP 4.7pF 10V ±0.1pF 0805 (2012 Metric) Thickness 0.75mm SMD</t>
  </si>
  <si>
    <t>C78</t>
  </si>
  <si>
    <t>SMM4F5.0A-TR-ND</t>
  </si>
  <si>
    <t>STMicroelectronics</t>
  </si>
  <si>
    <t>SMM4F5.0</t>
  </si>
  <si>
    <t>Zener Diode</t>
  </si>
  <si>
    <t>D5OUT, DOUT</t>
  </si>
  <si>
    <t>754-1162-2-ND</t>
  </si>
  <si>
    <t>Kingbright</t>
  </si>
  <si>
    <t>APTL3216CGCK</t>
  </si>
  <si>
    <t>LED, SMT, 0603(1608), 1.1mm thickness, Green</t>
  </si>
  <si>
    <t>DS1, DS61, DS71</t>
  </si>
  <si>
    <t>754-1164-2-ND</t>
  </si>
  <si>
    <t>APTL3216SECK</t>
  </si>
  <si>
    <t>LED, SMT, 0603(1608), 1.1mm thickness, Orange</t>
  </si>
  <si>
    <t>DS2, DS62</t>
  </si>
  <si>
    <t>Header, 2-Pin 0.1" pitch</t>
  </si>
  <si>
    <t>J1, J5, J61, J62</t>
  </si>
  <si>
    <t>ED2566-ND </t>
  </si>
  <si>
    <t>OSTTA060161</t>
  </si>
  <si>
    <t>Socket, Screw Terminal Block, 6 Way, 5.0mm Pitch, 45 Degree Angle</t>
  </si>
  <si>
    <t>J2, J52</t>
  </si>
  <si>
    <t>Würth Elektronik</t>
  </si>
  <si>
    <t>74477510</t>
  </si>
  <si>
    <t>SMD Power Inductor WE-PD2, L = 10.0 µH</t>
  </si>
  <si>
    <t>L1, L51</t>
  </si>
  <si>
    <t>744774022</t>
  </si>
  <si>
    <t>SMD Power Inductor WE-PD2, L = 2.20 µH</t>
  </si>
  <si>
    <t>L2</t>
  </si>
  <si>
    <t>744323100</t>
  </si>
  <si>
    <t>SMD Flat Wire High Current Inductor WE-HCI, L=1.00 µH</t>
  </si>
  <si>
    <t>L71</t>
  </si>
  <si>
    <t>2M2 0.125W 5% 0805 (2012 Metric)  SMD</t>
  </si>
  <si>
    <t>R1, R51</t>
  </si>
  <si>
    <t>820K 0.125W 5% 0805 (2012 Metric)  SMD</t>
  </si>
  <si>
    <t>R2, R52</t>
  </si>
  <si>
    <t>R3, R6, R7, R8, R53, R66, R67, R68, R72, RF1, RF2, RF51, RF52</t>
  </si>
  <si>
    <t>R4, R12, R13, R54, R60, R61</t>
  </si>
  <si>
    <t>0R Jumper 0805 (2012 Metric) SMD</t>
  </si>
  <si>
    <t>R5, R55, RS1, RS51</t>
  </si>
  <si>
    <t>470R 0.125W 5% 0805 (2012 Metric)  SMD</t>
  </si>
  <si>
    <t>R9, R69</t>
  </si>
  <si>
    <t>3K3 0.125W 5% 0805 (2012 Metric)  SMD</t>
  </si>
  <si>
    <t>R10, R63</t>
  </si>
  <si>
    <t>24K 0.125W 5% 0805 (2012 Metric)  SMD</t>
  </si>
  <si>
    <t>R14, R62</t>
  </si>
  <si>
    <t>470K 0.125W 5% 0805 (2012 Metric)  SMD</t>
  </si>
  <si>
    <t>R15</t>
  </si>
  <si>
    <t>150K 0.125W 5% 0805 (2012 Metric)  SMD</t>
  </si>
  <si>
    <t>R16</t>
  </si>
  <si>
    <t>R17, R20, R23, R80, R83</t>
  </si>
  <si>
    <t>R18</t>
  </si>
  <si>
    <t>68K 0.125W 5% 0805 (2012 Metric)  SMD</t>
  </si>
  <si>
    <t>R21, R81</t>
  </si>
  <si>
    <t>53K6 0.125W 1% 0805 (2012 Metric)  SMD</t>
  </si>
  <si>
    <t>R71</t>
  </si>
  <si>
    <t>68K 0.125W 1% 0805 (2012 Metric)  SMD</t>
  </si>
  <si>
    <t>R73</t>
  </si>
  <si>
    <t>1M 0.125W 1% 0805 (2012 Metric)  SMD</t>
  </si>
  <si>
    <t>R74</t>
  </si>
  <si>
    <t>300K 0.125W 1% 0805 (2012 Metric)  SMD</t>
  </si>
  <si>
    <t>R75</t>
  </si>
  <si>
    <t>CT2062ST-ND</t>
  </si>
  <si>
    <t>CTS Electrocomponents</t>
  </si>
  <si>
    <t>206-2ST</t>
  </si>
  <si>
    <t>DIP Switch, 2 Position, SPST</t>
  </si>
  <si>
    <t>S1, S2, S81</t>
  </si>
  <si>
    <t>SPV1040</t>
  </si>
  <si>
    <t>U1, U51</t>
  </si>
  <si>
    <t>Linear Technology</t>
  </si>
  <si>
    <t>L6924D</t>
  </si>
  <si>
    <t>U2, U61</t>
  </si>
  <si>
    <t xml:space="preserve">Texas Insturments </t>
  </si>
  <si>
    <t>TPS62130RGTT</t>
  </si>
  <si>
    <t>U3</t>
  </si>
  <si>
    <t>TPS2557DRBT</t>
  </si>
  <si>
    <t>U4, U81</t>
  </si>
  <si>
    <t>TPS63021</t>
  </si>
  <si>
    <t>U71</t>
  </si>
  <si>
    <t>Bill of Materials</t>
  </si>
  <si>
    <t>Source Data From:</t>
  </si>
  <si>
    <t>Project:</t>
  </si>
  <si>
    <t>Variant:</t>
  </si>
  <si>
    <t>None</t>
  </si>
  <si>
    <t>Creation Date:</t>
  </si>
  <si>
    <t>11/29/2014</t>
  </si>
  <si>
    <t>2:43:41 PM</t>
  </si>
  <si>
    <t>Print Date:</t>
  </si>
  <si>
    <t>PCB1.PcbDoc</t>
  </si>
  <si>
    <t>PCB1.PrjPcb</t>
  </si>
  <si>
    <t>Board Description</t>
  </si>
  <si>
    <t>Command &amp; Data Handling, Main OBC</t>
  </si>
  <si>
    <t>ATMEGA328P-15AZCT-ND</t>
  </si>
  <si>
    <t>Microchip Technology</t>
  </si>
  <si>
    <t>Bill of Materials For PCB Document [PCB1.PcbDoc]</t>
  </si>
  <si>
    <t>296-1193-5-ND</t>
  </si>
  <si>
    <t>SMBJ6.0ALFCT-ND</t>
  </si>
  <si>
    <t>240-2390-1-ND</t>
  </si>
  <si>
    <t>WM5461CT-ND</t>
  </si>
  <si>
    <t>768-1135-1-ND</t>
  </si>
  <si>
    <t>BD6212HFPCT-ND</t>
  </si>
  <si>
    <t>311-1.00HRDKR-ND</t>
  </si>
  <si>
    <t>Yageo</t>
  </si>
  <si>
    <t>Rohm Semiconductor</t>
  </si>
  <si>
    <t>1212-1224-ND</t>
  </si>
  <si>
    <t>Preci-Dip</t>
  </si>
  <si>
    <t>Unit Cost</t>
  </si>
  <si>
    <t>Bill of Materials For PCB Document [EPS_PCB.PcbDoc]</t>
  </si>
  <si>
    <t>EPS_PCB.PcbDoc</t>
  </si>
  <si>
    <t>EPS_PCB.PrjPcb</t>
  </si>
  <si>
    <t>EPS, Power Supply Board</t>
  </si>
  <si>
    <t>296-35667-1-ND</t>
  </si>
  <si>
    <t>CC1120</t>
  </si>
  <si>
    <t>Transceiver</t>
  </si>
  <si>
    <t>32-QFN</t>
  </si>
  <si>
    <t>689-1030-1-ND</t>
  </si>
  <si>
    <t>RFMD</t>
  </si>
  <si>
    <t>RF5110G</t>
  </si>
  <si>
    <t>Power amplifier</t>
  </si>
  <si>
    <t>16-QFN</t>
  </si>
  <si>
    <t>CONSMA001-SMD-G-ND</t>
  </si>
  <si>
    <t>Linx Technologies Inc</t>
  </si>
  <si>
    <t>SMA Female Straight Surface mount connector</t>
  </si>
  <si>
    <t>863-1051-1-ND</t>
  </si>
  <si>
    <t>Skyworks</t>
  </si>
  <si>
    <t>SKY13299-321LF</t>
  </si>
  <si>
    <t>RF Switch</t>
  </si>
  <si>
    <t>ATMEGA328P-15AZ</t>
  </si>
  <si>
    <t>MCP2515-I/ST-ND</t>
  </si>
  <si>
    <t>SN65HVD233DG4-ND</t>
  </si>
  <si>
    <t>SN65HVD233DG4</t>
  </si>
  <si>
    <t>CD1206-S01575TR-ND</t>
  </si>
  <si>
    <t>A117821TR-ND</t>
  </si>
  <si>
    <t>1-1740194-2</t>
  </si>
  <si>
    <t>Cherry</t>
  </si>
  <si>
    <t>MX1A-11NW</t>
  </si>
  <si>
    <t>732-1284-2-ND</t>
  </si>
  <si>
    <t>732-1267-2-ND </t>
  </si>
  <si>
    <t>732-3873-2-ND</t>
  </si>
  <si>
    <t>497-11288-2-ND</t>
  </si>
  <si>
    <t>High efficiency solar battery charger with embedded MPPT</t>
  </si>
  <si>
    <t>TSSOP8</t>
  </si>
  <si>
    <t>497-5100-2-ND</t>
  </si>
  <si>
    <t>Battery charger system with integrated power switch for li-ion</t>
  </si>
  <si>
    <t>VFQFPN16</t>
  </si>
  <si>
    <t>296-37682-2-ND</t>
  </si>
  <si>
    <t>Buck Step Down Regulator with 3 to 17 V Input and 0.9 to 6 V Output</t>
  </si>
  <si>
    <t>16-Pin QFN (RGT)</t>
  </si>
  <si>
    <t>296-25432-2-ND</t>
  </si>
  <si>
    <t>Current-Limited Power-Distribution Switch, 0.5 to 5.0 A Current Limit</t>
  </si>
  <si>
    <t>8-pin SON (DRB)</t>
  </si>
  <si>
    <t>296-27259-2-ND</t>
  </si>
  <si>
    <t>buck-boost converter</t>
  </si>
  <si>
    <t xml:space="preserve"> 14-pin QFN PowerPAD 3×4 mm (DSJ)</t>
  </si>
  <si>
    <t>EPS_DemoBoard.PcbDoc</t>
  </si>
  <si>
    <t>EPS_DemoBoard.PrjPcb</t>
  </si>
  <si>
    <t>Bill of Materials For PCB Document [EPS_DemoBoard.PcbDoc]</t>
  </si>
  <si>
    <t>EPS Demo of Power Control</t>
  </si>
  <si>
    <t>passive component</t>
  </si>
  <si>
    <t>Header, 3-Pin, Dual row</t>
  </si>
  <si>
    <t>Cap</t>
  </si>
  <si>
    <t>Cap Pol1</t>
  </si>
  <si>
    <t>LED2</t>
  </si>
  <si>
    <t>TVS DIODE 6VWM 10.3VC SMB</t>
  </si>
  <si>
    <t>SMBJ5.0ALFCT-ND</t>
  </si>
  <si>
    <t>TVS DIODE 5VWM 9.2VC SMB</t>
  </si>
  <si>
    <t>FERRITE CHIP POWER 600 OHM SMD</t>
  </si>
  <si>
    <r>
      <t xml:space="preserve">Header, </t>
    </r>
    <r>
      <rPr>
        <b/>
        <sz val="10"/>
        <color theme="1"/>
        <rFont val="Garamond"/>
        <family val="1"/>
      </rPr>
      <t xml:space="preserve">RIGHT ANGLE </t>
    </r>
    <r>
      <rPr>
        <sz val="10"/>
        <color theme="1"/>
        <rFont val="Garamond"/>
        <family val="1"/>
      </rPr>
      <t>20-Pin</t>
    </r>
  </si>
  <si>
    <t>CONN RECEPT MINIUSB R/A 5POS SMD</t>
  </si>
  <si>
    <t>Res3</t>
  </si>
  <si>
    <t>ATMEGA328P-AU-ND</t>
  </si>
  <si>
    <t>8-bit AVR Microcontroller, 32KB Flash, 1KB EEPROM, 2KB SRAM, 32-pin TQFP, Industrial Grade (-40°C to 85°C)</t>
  </si>
  <si>
    <t>CMP-0095-00269-2</t>
  </si>
  <si>
    <t>IC USB SERIAL BASIC UART 16SSOP</t>
  </si>
  <si>
    <t>20Mhz Crystal</t>
  </si>
  <si>
    <t>IT-v0.1_R_AV_DaughterboardTest.PcbDoc</t>
  </si>
  <si>
    <t>Schematic:</t>
  </si>
  <si>
    <t>IT-v0.1_R_AV_DaughterboardTest.SchDoc</t>
  </si>
  <si>
    <t>Rocketry avionics testing daughterboard</t>
  </si>
  <si>
    <t>Test v0.1</t>
  </si>
  <si>
    <t>Cost per board</t>
  </si>
  <si>
    <t>Qty per board</t>
  </si>
  <si>
    <t>total Cost per board</t>
  </si>
  <si>
    <t>Bill of Materials For PCB Document IT-V1b_R_AV_Motherboard.PcbDoc</t>
  </si>
  <si>
    <t>IT-V1b_R_AV_Motherboard.PcbDoc</t>
  </si>
  <si>
    <t>IT-V1b_R_AV_Motherboard.SchDoc</t>
  </si>
  <si>
    <t>Rocketry avionics motherboard</t>
  </si>
  <si>
    <t>Test V1b</t>
  </si>
  <si>
    <t>CAP CER 0.022UF 0805</t>
  </si>
  <si>
    <r>
      <t xml:space="preserve">LED CHIPLED </t>
    </r>
    <r>
      <rPr>
        <b/>
        <sz val="10"/>
        <color theme="1"/>
        <rFont val="Garamond"/>
        <family val="1"/>
      </rPr>
      <t>645NM</t>
    </r>
    <r>
      <rPr>
        <sz val="10"/>
        <color theme="1"/>
        <rFont val="Garamond"/>
        <family val="1"/>
      </rPr>
      <t xml:space="preserve"> </t>
    </r>
    <r>
      <rPr>
        <b/>
        <sz val="10"/>
        <color theme="1"/>
        <rFont val="Garamond"/>
        <family val="1"/>
      </rPr>
      <t>RED</t>
    </r>
    <r>
      <rPr>
        <sz val="10"/>
        <color theme="1"/>
        <rFont val="Garamond"/>
        <family val="1"/>
      </rPr>
      <t xml:space="preserve"> DIFF 0805</t>
    </r>
  </si>
  <si>
    <t>LED0</t>
  </si>
  <si>
    <r>
      <t xml:space="preserve">LED CHIPLED </t>
    </r>
    <r>
      <rPr>
        <b/>
        <sz val="10"/>
        <color theme="1"/>
        <rFont val="Garamond"/>
        <family val="1"/>
      </rPr>
      <t>570NM</t>
    </r>
    <r>
      <rPr>
        <sz val="10"/>
        <color theme="1"/>
        <rFont val="Garamond"/>
        <family val="1"/>
      </rPr>
      <t xml:space="preserve"> </t>
    </r>
    <r>
      <rPr>
        <b/>
        <sz val="10"/>
        <color theme="1"/>
        <rFont val="Garamond"/>
        <family val="1"/>
      </rPr>
      <t>GREEN</t>
    </r>
    <r>
      <rPr>
        <sz val="10"/>
        <color theme="1"/>
        <rFont val="Garamond"/>
        <family val="1"/>
      </rPr>
      <t xml:space="preserve"> 0805</t>
    </r>
  </si>
  <si>
    <t>I2C_R0, I2C_R1</t>
  </si>
  <si>
    <r>
      <t xml:space="preserve">Header, 24-Pin, </t>
    </r>
    <r>
      <rPr>
        <b/>
        <sz val="10"/>
        <color theme="1"/>
        <rFont val="Garamond"/>
        <family val="1"/>
      </rPr>
      <t>Female</t>
    </r>
  </si>
  <si>
    <r>
      <t xml:space="preserve">Header, 20-Pin, </t>
    </r>
    <r>
      <rPr>
        <b/>
        <sz val="10"/>
        <color theme="1"/>
        <rFont val="Garamond"/>
        <family val="1"/>
      </rPr>
      <t>Female</t>
    </r>
  </si>
  <si>
    <t>R0, R1, R2, R3, R4</t>
  </si>
  <si>
    <t>Res1</t>
  </si>
  <si>
    <t>330Ohm Resistor 0805</t>
  </si>
  <si>
    <t>3-Line to 8-Line Decoder / Demultiplexer</t>
  </si>
  <si>
    <t>D016_N / 16-SOIC</t>
  </si>
  <si>
    <t>Please address all questions to:</t>
  </si>
  <si>
    <t>Sanjeev Narayanaswamy</t>
  </si>
  <si>
    <t>Attitude Determination and Control</t>
  </si>
  <si>
    <t>sanjeev.narayanaswamy@mail.utoronto.ca</t>
  </si>
  <si>
    <t>Iteration #1.3</t>
  </si>
  <si>
    <t>647-718-5533</t>
  </si>
  <si>
    <t>Total Cost</t>
  </si>
  <si>
    <t>HRP7</t>
  </si>
  <si>
    <t>0603 SMD</t>
  </si>
  <si>
    <t>1276-1192-6-ND</t>
  </si>
  <si>
    <t>Samsung Electro-Mechanics America, Inc</t>
  </si>
  <si>
    <t>30 DIP, 100mil pitch and row spacing</t>
  </si>
  <si>
    <t>Bill of Materials For PCB Document IT1.3_SS_ADCS_Magnetorquer_PCB</t>
  </si>
  <si>
    <t>IT1.3_SS_ADCS_Magnetorquer_PCB.PcbDoc</t>
  </si>
  <si>
    <t>IT1.3_SS_ADCS_Magnetorquer_PCB.PrjPcb</t>
  </si>
  <si>
    <t>Bill of Materials For PCB Document [IT-1_SpaceSystems_CDH_SubsystemsCAN.PcbDoc]</t>
  </si>
  <si>
    <t>IT-1_SpaceSystems_CDH_SubsystemsCAN.PcbDoc.PcbDoc</t>
  </si>
  <si>
    <t>IT-1_SpaceSystems_CDH_SubsystemsCAN.PcbDoc.PrjPcb</t>
  </si>
  <si>
    <t>Iteration #</t>
  </si>
  <si>
    <t>Cost (CAD)</t>
  </si>
  <si>
    <t>XC1657CT-ND</t>
  </si>
  <si>
    <t>ECS Inc</t>
  </si>
  <si>
    <t>ECS-.327-7-38-TR</t>
  </si>
  <si>
    <t>Crystal, 32.768 kHz, Body 6.70mm x 1.50mm</t>
  </si>
  <si>
    <t>4K7 0.125W 5% 0805 (2012 Metric)  SMD</t>
  </si>
  <si>
    <t>CAP 18pF 10V ±1% 0805 (2012 Metric) Thickness 0.75mm SMD</t>
  </si>
  <si>
    <t>CAP 1pF 10V ±0.1pF 0805 (2012 Metric) Thickness 0.75mm SMD</t>
  </si>
  <si>
    <t>120R 0.125W 5% 0805 (2012 Metric)  SMD</t>
  </si>
  <si>
    <t>8-bit Automotive AVR Microcontroller, 32KB Flash, 1KB EEPROM, 2KB SRAM, 23 GPIO pins, Automotive Grade (-40°C to +125°C), 32-Pin TQFP</t>
  </si>
  <si>
    <t>Stand-Alone CAN Controller With SPI Interface, 20-Pin TSSOP, Industrial Temperature</t>
  </si>
  <si>
    <t>3.3V CAN Transceiver with Standby Mode, Loop-back, 6 mA, -40 to 125 degC, 8-pin SOIC (D), Green (RoHS &amp; no Sb/Br)</t>
  </si>
  <si>
    <t>Schottky Diode</t>
  </si>
  <si>
    <t>Receptacle Assembly, 9 Position, Right Angle</t>
  </si>
  <si>
    <t>Header, 30 pin, dual row</t>
  </si>
  <si>
    <t>Header, 6 pin, dual row</t>
  </si>
  <si>
    <t>Header, 6 pin, single row</t>
  </si>
  <si>
    <t>Jumper Wire</t>
  </si>
  <si>
    <t>5.5mmx9mm DC barrel jack</t>
  </si>
  <si>
    <t>Push button switch</t>
  </si>
  <si>
    <t>Solder Jumper</t>
  </si>
  <si>
    <t>D-SUB9 Male Connector</t>
  </si>
</sst>
</file>

<file path=xl/styles.xml><?xml version="1.0" encoding="utf-8"?>
<styleSheet xmlns="http://schemas.openxmlformats.org/spreadsheetml/2006/main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C09]dd\-mmm\-yy;@"/>
    <numFmt numFmtId="165" formatCode="[$-409]h:mm:ss\ AM/PM;@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0"/>
      <color theme="1"/>
      <name val="Garamond"/>
      <family val="1"/>
    </font>
    <font>
      <sz val="8"/>
      <color theme="1"/>
      <name val="Garamond"/>
      <family val="1"/>
    </font>
    <font>
      <sz val="8"/>
      <color rgb="FF000000"/>
      <name val="Garamond"/>
      <family val="1"/>
    </font>
    <font>
      <b/>
      <sz val="10"/>
      <color theme="1"/>
      <name val="Garamond"/>
      <family val="1"/>
    </font>
    <font>
      <sz val="8"/>
      <name val="Garamond"/>
      <family val="1"/>
    </font>
    <font>
      <u/>
      <sz val="11"/>
      <color theme="10"/>
      <name val="Calibri"/>
      <family val="2"/>
    </font>
    <font>
      <b/>
      <sz val="24"/>
      <name val="Garamond"/>
      <family val="1"/>
    </font>
    <font>
      <b/>
      <sz val="12"/>
      <name val="Garamond"/>
      <family val="1"/>
    </font>
    <font>
      <b/>
      <sz val="10"/>
      <name val="Garamond"/>
      <family val="1"/>
    </font>
    <font>
      <sz val="9"/>
      <name val="Garamond"/>
      <family val="1"/>
    </font>
    <font>
      <b/>
      <sz val="8"/>
      <color theme="1"/>
      <name val="Garamond"/>
      <family val="1"/>
    </font>
    <font>
      <b/>
      <sz val="8"/>
      <name val="Garamond"/>
      <family val="1"/>
    </font>
    <font>
      <sz val="8"/>
      <color theme="1"/>
      <name val="Calibri"/>
      <family val="2"/>
      <scheme val="minor"/>
    </font>
    <font>
      <sz val="10"/>
      <name val="Garamond"/>
      <family val="1"/>
    </font>
    <font>
      <b/>
      <sz val="11"/>
      <color theme="1"/>
      <name val="Calibri"/>
      <family val="2"/>
      <scheme val="minor"/>
    </font>
    <font>
      <i/>
      <sz val="10"/>
      <color theme="1"/>
      <name val="Garamond"/>
      <family val="1"/>
    </font>
    <font>
      <u/>
      <sz val="10"/>
      <name val="Garamond"/>
      <family val="1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Segoe UI"/>
      <family val="2"/>
    </font>
    <font>
      <sz val="10"/>
      <color theme="1"/>
      <name val="Segoe UI"/>
      <family val="2"/>
    </font>
    <font>
      <sz val="9"/>
      <color rgb="FF000000"/>
      <name val="Arial"/>
      <family val="2"/>
    </font>
    <font>
      <b/>
      <sz val="10"/>
      <color theme="1"/>
      <name val="Arial"/>
      <family val="2"/>
    </font>
    <font>
      <sz val="11"/>
      <name val="Garamond"/>
      <family val="1"/>
    </font>
    <font>
      <sz val="11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5" fillId="0" borderId="0" xfId="0" quotePrefix="1" applyFont="1" applyBorder="1"/>
    <xf numFmtId="0" fontId="5" fillId="0" borderId="0" xfId="0" applyFont="1" applyBorder="1"/>
    <xf numFmtId="0" fontId="5" fillId="2" borderId="0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/>
    </xf>
    <xf numFmtId="44" fontId="3" fillId="0" borderId="0" xfId="1" applyFont="1"/>
    <xf numFmtId="44" fontId="6" fillId="3" borderId="1" xfId="1" applyFont="1" applyFill="1" applyBorder="1" applyAlignment="1">
      <alignment horizontal="center"/>
    </xf>
    <xf numFmtId="44" fontId="3" fillId="0" borderId="0" xfId="1" applyFont="1" applyBorder="1"/>
    <xf numFmtId="0" fontId="6" fillId="3" borderId="2" xfId="0" applyFont="1" applyFill="1" applyBorder="1" applyAlignment="1">
      <alignment horizontal="center"/>
    </xf>
    <xf numFmtId="44" fontId="6" fillId="3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4" xfId="0" applyFont="1" applyFill="1" applyBorder="1" applyAlignment="1"/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/>
    <xf numFmtId="0" fontId="2" fillId="3" borderId="6" xfId="0" applyFont="1" applyFill="1" applyBorder="1" applyAlignment="1"/>
    <xf numFmtId="0" fontId="9" fillId="0" borderId="3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0" fillId="3" borderId="8" xfId="0" quotePrefix="1" applyFont="1" applyFill="1" applyBorder="1" applyAlignment="1">
      <alignment vertical="center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0" fontId="11" fillId="0" borderId="3" xfId="0" applyFont="1" applyBorder="1" applyAlignment="1"/>
    <xf numFmtId="0" fontId="11" fillId="0" borderId="0" xfId="0" quotePrefix="1" applyFont="1" applyBorder="1" applyAlignment="1">
      <alignment horizontal="left"/>
    </xf>
    <xf numFmtId="0" fontId="11" fillId="0" borderId="0" xfId="0" applyFont="1" applyBorder="1" applyAlignment="1"/>
    <xf numFmtId="0" fontId="2" fillId="0" borderId="0" xfId="0" applyFont="1" applyBorder="1" applyAlignment="1"/>
    <xf numFmtId="0" fontId="2" fillId="0" borderId="11" xfId="0" applyFont="1" applyBorder="1" applyAlignment="1"/>
    <xf numFmtId="0" fontId="11" fillId="0" borderId="1" xfId="0" quotePrefix="1" applyFont="1" applyBorder="1" applyAlignment="1">
      <alignment horizontal="left"/>
    </xf>
    <xf numFmtId="0" fontId="2" fillId="0" borderId="1" xfId="0" applyFont="1" applyBorder="1" applyAlignment="1"/>
    <xf numFmtId="0" fontId="11" fillId="0" borderId="12" xfId="0" quotePrefix="1" applyFont="1" applyBorder="1" applyAlignment="1">
      <alignment horizontal="left"/>
    </xf>
    <xf numFmtId="0" fontId="2" fillId="0" borderId="12" xfId="0" applyFont="1" applyBorder="1" applyAlignment="1"/>
    <xf numFmtId="0" fontId="11" fillId="0" borderId="13" xfId="0" applyFont="1" applyBorder="1" applyAlignment="1"/>
    <xf numFmtId="0" fontId="11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1" fillId="0" borderId="12" xfId="0" applyFont="1" applyBorder="1" applyAlignment="1"/>
    <xf numFmtId="0" fontId="2" fillId="0" borderId="14" xfId="0" applyFont="1" applyBorder="1" applyAlignment="1"/>
    <xf numFmtId="0" fontId="12" fillId="0" borderId="3" xfId="0" applyFont="1" applyBorder="1" applyAlignment="1"/>
    <xf numFmtId="0" fontId="2" fillId="0" borderId="12" xfId="0" quotePrefix="1" applyFont="1" applyBorder="1" applyAlignment="1">
      <alignment horizontal="left"/>
    </xf>
    <xf numFmtId="0" fontId="12" fillId="0" borderId="0" xfId="0" applyFont="1" applyBorder="1" applyAlignment="1"/>
    <xf numFmtId="0" fontId="2" fillId="0" borderId="3" xfId="0" applyFont="1" applyBorder="1" applyAlignment="1"/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3" fillId="0" borderId="0" xfId="0" applyFont="1" applyAlignment="1"/>
    <xf numFmtId="0" fontId="4" fillId="0" borderId="0" xfId="0" applyFont="1"/>
    <xf numFmtId="0" fontId="15" fillId="0" borderId="0" xfId="0" applyFo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7" fillId="0" borderId="0" xfId="0" quotePrefix="1" applyFont="1" applyFill="1" applyBorder="1" applyAlignment="1">
      <alignment vertical="top"/>
    </xf>
    <xf numFmtId="1" fontId="7" fillId="0" borderId="0" xfId="0" applyNumberFormat="1" applyFont="1" applyFill="1" applyBorder="1" applyAlignment="1">
      <alignment horizontal="center" vertical="top"/>
    </xf>
    <xf numFmtId="0" fontId="7" fillId="0" borderId="0" xfId="0" quotePrefix="1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4" fillId="0" borderId="0" xfId="0" quotePrefix="1" applyFont="1" applyFill="1" applyBorder="1"/>
    <xf numFmtId="0" fontId="14" fillId="3" borderId="1" xfId="0" applyFont="1" applyFill="1" applyBorder="1" applyAlignment="1">
      <alignment horizontal="center" vertical="center"/>
    </xf>
    <xf numFmtId="0" fontId="14" fillId="3" borderId="1" xfId="0" quotePrefix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44" fontId="7" fillId="0" borderId="0" xfId="1" quotePrefix="1" applyFont="1" applyFill="1" applyBorder="1" applyAlignment="1">
      <alignment horizontal="center" vertical="top"/>
    </xf>
    <xf numFmtId="44" fontId="4" fillId="0" borderId="0" xfId="0" applyNumberFormat="1" applyFont="1" applyAlignment="1">
      <alignment horizontal="center"/>
    </xf>
    <xf numFmtId="8" fontId="4" fillId="0" borderId="0" xfId="0" applyNumberFormat="1" applyFont="1"/>
    <xf numFmtId="44" fontId="3" fillId="0" borderId="0" xfId="1" applyFont="1" applyFill="1" applyBorder="1"/>
    <xf numFmtId="0" fontId="3" fillId="0" borderId="0" xfId="0" applyFont="1" applyAlignment="1">
      <alignment horizontal="right"/>
    </xf>
    <xf numFmtId="0" fontId="18" fillId="0" borderId="0" xfId="0" applyFont="1"/>
    <xf numFmtId="0" fontId="11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8" fillId="0" borderId="0" xfId="2" applyBorder="1" applyAlignment="1" applyProtection="1">
      <alignment wrapText="1"/>
    </xf>
    <xf numFmtId="0" fontId="17" fillId="0" borderId="0" xfId="0" applyFont="1" applyBorder="1" applyAlignment="1">
      <alignment vertical="center" wrapText="1"/>
    </xf>
    <xf numFmtId="0" fontId="16" fillId="0" borderId="0" xfId="0" applyFont="1"/>
    <xf numFmtId="0" fontId="16" fillId="0" borderId="0" xfId="2" applyFont="1" applyAlignment="1" applyProtection="1"/>
    <xf numFmtId="0" fontId="16" fillId="0" borderId="0" xfId="0" applyFont="1" applyBorder="1" applyAlignment="1">
      <alignment vertical="center" wrapText="1"/>
    </xf>
    <xf numFmtId="0" fontId="19" fillId="0" borderId="0" xfId="2" applyFont="1" applyBorder="1" applyAlignment="1" applyProtection="1">
      <alignment wrapText="1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 wrapText="1"/>
    </xf>
    <xf numFmtId="0" fontId="22" fillId="0" borderId="0" xfId="0" quotePrefix="1" applyFont="1" applyBorder="1" applyAlignment="1">
      <alignment vertical="top"/>
    </xf>
    <xf numFmtId="0" fontId="22" fillId="0" borderId="0" xfId="0" quotePrefix="1" applyFont="1" applyBorder="1" applyAlignment="1">
      <alignment vertical="top" wrapText="1"/>
    </xf>
    <xf numFmtId="0" fontId="22" fillId="0" borderId="0" xfId="0" quotePrefix="1" applyFont="1" applyBorder="1" applyAlignment="1">
      <alignment horizontal="left" vertical="top"/>
    </xf>
    <xf numFmtId="0" fontId="21" fillId="0" borderId="0" xfId="0" applyFont="1" applyBorder="1"/>
    <xf numFmtId="1" fontId="22" fillId="0" borderId="0" xfId="0" applyNumberFormat="1" applyFont="1" applyFill="1" applyBorder="1" applyAlignment="1">
      <alignment vertical="top"/>
    </xf>
    <xf numFmtId="0" fontId="22" fillId="0" borderId="0" xfId="0" quotePrefix="1" applyFont="1" applyBorder="1" applyAlignment="1">
      <alignment horizontal="left" vertical="top" wrapText="1"/>
    </xf>
    <xf numFmtId="0" fontId="21" fillId="0" borderId="0" xfId="0" applyFont="1" applyBorder="1" applyAlignment="1"/>
    <xf numFmtId="0" fontId="23" fillId="0" borderId="0" xfId="2" applyFont="1" applyAlignment="1" applyProtection="1"/>
    <xf numFmtId="0" fontId="20" fillId="2" borderId="0" xfId="0" applyFont="1" applyFill="1" applyBorder="1" applyAlignment="1">
      <alignment horizontal="right" vertical="center" wrapText="1"/>
    </xf>
    <xf numFmtId="0" fontId="22" fillId="0" borderId="0" xfId="2" applyFont="1" applyBorder="1" applyAlignment="1" applyProtection="1"/>
    <xf numFmtId="0" fontId="20" fillId="0" borderId="0" xfId="0" applyFont="1" applyBorder="1"/>
    <xf numFmtId="0" fontId="20" fillId="0" borderId="0" xfId="0" applyFont="1" applyBorder="1" applyAlignment="1">
      <alignment vertical="center" wrapText="1"/>
    </xf>
    <xf numFmtId="0" fontId="20" fillId="0" borderId="0" xfId="0" quotePrefix="1" applyFont="1" applyBorder="1"/>
    <xf numFmtId="0" fontId="24" fillId="0" borderId="0" xfId="0" applyFont="1" applyBorder="1"/>
    <xf numFmtId="0" fontId="25" fillId="0" borderId="0" xfId="0" applyFont="1" applyBorder="1"/>
    <xf numFmtId="0" fontId="26" fillId="0" borderId="0" xfId="0" applyFont="1"/>
    <xf numFmtId="0" fontId="27" fillId="0" borderId="2" xfId="0" applyFont="1" applyBorder="1"/>
    <xf numFmtId="1" fontId="17" fillId="0" borderId="2" xfId="0" applyNumberFormat="1" applyFont="1" applyFill="1" applyBorder="1" applyAlignment="1">
      <alignment vertical="top"/>
    </xf>
    <xf numFmtId="14" fontId="0" fillId="0" borderId="0" xfId="0" applyNumberFormat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2" fillId="0" borderId="0" xfId="0" applyFont="1" applyFill="1" applyBorder="1"/>
    <xf numFmtId="0" fontId="28" fillId="0" borderId="0" xfId="0" quotePrefix="1" applyFont="1" applyFill="1" applyBorder="1" applyAlignment="1">
      <alignment vertical="top"/>
    </xf>
    <xf numFmtId="0" fontId="28" fillId="0" borderId="0" xfId="0" quotePrefix="1" applyFont="1" applyFill="1" applyBorder="1" applyAlignment="1">
      <alignment vertical="top" wrapText="1"/>
    </xf>
    <xf numFmtId="1" fontId="28" fillId="0" borderId="0" xfId="0" applyNumberFormat="1" applyFont="1" applyFill="1" applyBorder="1" applyAlignment="1">
      <alignment vertical="top"/>
    </xf>
    <xf numFmtId="0" fontId="28" fillId="0" borderId="0" xfId="0" quotePrefix="1" applyFont="1" applyFill="1" applyBorder="1" applyAlignment="1">
      <alignment horizontal="left" vertical="top" wrapText="1"/>
    </xf>
    <xf numFmtId="0" fontId="2" fillId="0" borderId="0" xfId="0" applyFont="1" applyFill="1" applyBorder="1" applyAlignment="1"/>
    <xf numFmtId="0" fontId="29" fillId="0" borderId="0" xfId="0" applyFont="1" applyFill="1" applyBorder="1"/>
    <xf numFmtId="0" fontId="28" fillId="0" borderId="0" xfId="0" quotePrefix="1" applyFont="1" applyFill="1" applyBorder="1" applyAlignment="1">
      <alignment horizontal="left" vertical="top"/>
    </xf>
    <xf numFmtId="0" fontId="2" fillId="0" borderId="0" xfId="0" quotePrefix="1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digikey.ca/product-detail/en/CD1206-S01575/CD1206-S01575TR-ND/3741981" TargetMode="External"/><Relationship Id="rId1" Type="http://schemas.openxmlformats.org/officeDocument/2006/relationships/hyperlink" Target="http://www.digikey.ca/product-detail/en/ATMEGA328P-15AZ/ATMEGA328P-15AZCT-ND/2477177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digikey.com/Suppliers/ca/samsung-electro-mechanics.page?lang=en" TargetMode="External"/><Relationship Id="rId1" Type="http://schemas.openxmlformats.org/officeDocument/2006/relationships/hyperlink" Target="http://digikey.com/Suppliers/ca/ROHM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workbookViewId="0">
      <selection activeCell="C3" sqref="C3"/>
    </sheetView>
  </sheetViews>
  <sheetFormatPr defaultRowHeight="12.75"/>
  <cols>
    <col min="1" max="1" width="10.5703125" style="2" customWidth="1"/>
    <col min="2" max="2" width="13.140625" style="2" customWidth="1"/>
    <col min="3" max="3" width="14" style="2" customWidth="1"/>
    <col min="4" max="4" width="20.140625" style="2" customWidth="1"/>
    <col min="5" max="5" width="27.28515625" style="2" customWidth="1"/>
    <col min="6" max="6" width="23.7109375" style="2" customWidth="1"/>
    <col min="7" max="7" width="17.7109375" style="2" customWidth="1"/>
    <col min="8" max="8" width="10.28515625" style="2" customWidth="1"/>
    <col min="9" max="9" width="9.140625" style="2"/>
    <col min="10" max="10" width="9.140625" style="9"/>
    <col min="11" max="16384" width="9.140625" style="2"/>
  </cols>
  <sheetData>
    <row r="1" spans="1:10" s="1" customFormat="1" ht="15.75" thickBot="1">
      <c r="A1" s="15"/>
      <c r="B1" s="16"/>
      <c r="C1" s="16"/>
      <c r="D1" s="17"/>
      <c r="E1" s="17"/>
      <c r="F1" s="18"/>
    </row>
    <row r="2" spans="1:10" s="1" customFormat="1" ht="31.5" thickBot="1">
      <c r="A2" s="19" t="s">
        <v>378</v>
      </c>
      <c r="B2" s="20"/>
      <c r="C2" s="21"/>
      <c r="D2" s="22" t="s">
        <v>393</v>
      </c>
      <c r="E2" s="23"/>
      <c r="F2" s="24"/>
    </row>
    <row r="3" spans="1:10" s="1" customFormat="1" ht="15">
      <c r="A3" s="25" t="s">
        <v>379</v>
      </c>
      <c r="B3" s="20"/>
      <c r="C3" s="26" t="s">
        <v>387</v>
      </c>
      <c r="D3" s="27"/>
      <c r="E3" s="28"/>
      <c r="F3" s="29"/>
    </row>
    <row r="4" spans="1:10" s="1" customFormat="1" ht="15">
      <c r="A4" s="25" t="s">
        <v>380</v>
      </c>
      <c r="B4" s="20"/>
      <c r="C4" s="30" t="s">
        <v>388</v>
      </c>
      <c r="D4" s="31"/>
      <c r="E4" s="28"/>
      <c r="F4" s="29"/>
    </row>
    <row r="5" spans="1:10" s="1" customFormat="1" ht="15">
      <c r="A5" s="25" t="s">
        <v>389</v>
      </c>
      <c r="B5" s="20"/>
      <c r="C5" s="35" t="s">
        <v>390</v>
      </c>
      <c r="D5" s="33"/>
      <c r="E5" s="28"/>
      <c r="F5" s="29"/>
    </row>
    <row r="6" spans="1:10" s="1" customFormat="1" ht="15">
      <c r="A6" s="25" t="s">
        <v>381</v>
      </c>
      <c r="B6" s="20"/>
      <c r="C6" s="32" t="s">
        <v>382</v>
      </c>
      <c r="D6" s="33"/>
      <c r="E6" s="28"/>
      <c r="F6" s="29"/>
    </row>
    <row r="7" spans="1:10" s="1" customFormat="1" ht="15">
      <c r="A7" s="34"/>
      <c r="B7" s="35"/>
      <c r="C7" s="36"/>
      <c r="D7" s="33"/>
      <c r="E7" s="37"/>
      <c r="F7" s="38"/>
    </row>
    <row r="8" spans="1:10" s="1" customFormat="1" ht="15">
      <c r="A8" s="39" t="s">
        <v>383</v>
      </c>
      <c r="B8" s="40" t="s">
        <v>384</v>
      </c>
      <c r="C8" s="40" t="s">
        <v>385</v>
      </c>
      <c r="D8" s="41"/>
      <c r="E8" s="28"/>
      <c r="F8" s="29"/>
    </row>
    <row r="9" spans="1:10" s="1" customFormat="1" ht="15">
      <c r="A9" s="42" t="s">
        <v>386</v>
      </c>
      <c r="B9" s="43">
        <f ca="1">TODAY()</f>
        <v>41994</v>
      </c>
      <c r="C9" s="44">
        <f ca="1">NOW()</f>
        <v>41994.721590393521</v>
      </c>
      <c r="D9" s="41"/>
      <c r="E9" s="28"/>
      <c r="F9" s="29"/>
    </row>
    <row r="11" spans="1:10">
      <c r="A11" s="8" t="s">
        <v>0</v>
      </c>
      <c r="B11" s="8" t="s">
        <v>1</v>
      </c>
      <c r="C11" s="8" t="s">
        <v>2</v>
      </c>
      <c r="D11" s="8" t="s">
        <v>3</v>
      </c>
      <c r="E11" s="8" t="s">
        <v>4</v>
      </c>
      <c r="F11" s="8" t="s">
        <v>5</v>
      </c>
      <c r="G11" s="8" t="s">
        <v>6</v>
      </c>
      <c r="H11" s="10" t="s">
        <v>8</v>
      </c>
      <c r="I11" s="8" t="s">
        <v>7</v>
      </c>
      <c r="J11" s="10" t="s">
        <v>8</v>
      </c>
    </row>
    <row r="12" spans="1:10">
      <c r="A12" s="4"/>
      <c r="B12" s="4"/>
      <c r="C12" s="4"/>
      <c r="D12" s="5" t="s">
        <v>9</v>
      </c>
      <c r="E12" s="5" t="s">
        <v>10</v>
      </c>
      <c r="F12" s="5" t="s">
        <v>11</v>
      </c>
      <c r="G12" s="5" t="s">
        <v>12</v>
      </c>
      <c r="H12" s="11"/>
      <c r="I12" s="6">
        <v>1</v>
      </c>
      <c r="J12" s="11">
        <f xml:space="preserve"> I12*H12</f>
        <v>0</v>
      </c>
    </row>
    <row r="13" spans="1:10">
      <c r="A13" s="4"/>
      <c r="B13" s="4"/>
      <c r="C13" s="4"/>
      <c r="D13" s="5" t="s">
        <v>13</v>
      </c>
      <c r="E13" s="5" t="s">
        <v>14</v>
      </c>
      <c r="F13" s="5" t="s">
        <v>15</v>
      </c>
      <c r="G13" s="5" t="s">
        <v>16</v>
      </c>
      <c r="H13" s="11"/>
      <c r="I13" s="6">
        <v>2</v>
      </c>
      <c r="J13" s="11">
        <f t="shared" ref="J13:J38" si="0" xml:space="preserve"> I13*H13</f>
        <v>0</v>
      </c>
    </row>
    <row r="14" spans="1:10">
      <c r="A14" s="4"/>
      <c r="B14" s="4"/>
      <c r="C14" s="4"/>
      <c r="D14" s="5" t="s">
        <v>17</v>
      </c>
      <c r="E14" s="5" t="s">
        <v>18</v>
      </c>
      <c r="F14" s="5" t="s">
        <v>19</v>
      </c>
      <c r="G14" s="5" t="s">
        <v>20</v>
      </c>
      <c r="H14" s="11"/>
      <c r="I14" s="6">
        <v>5</v>
      </c>
      <c r="J14" s="11">
        <f t="shared" si="0"/>
        <v>0</v>
      </c>
    </row>
    <row r="15" spans="1:10">
      <c r="A15" s="4"/>
      <c r="B15" s="4"/>
      <c r="C15" s="4"/>
      <c r="D15" s="5" t="s">
        <v>21</v>
      </c>
      <c r="E15" s="5" t="s">
        <v>22</v>
      </c>
      <c r="F15" s="5" t="s">
        <v>23</v>
      </c>
      <c r="G15" s="5" t="s">
        <v>24</v>
      </c>
      <c r="H15" s="11"/>
      <c r="I15" s="6">
        <v>16</v>
      </c>
      <c r="J15" s="11">
        <f t="shared" si="0"/>
        <v>0</v>
      </c>
    </row>
    <row r="16" spans="1:10">
      <c r="A16" s="4"/>
      <c r="B16" s="4"/>
      <c r="C16" s="4"/>
      <c r="D16" s="5" t="s">
        <v>25</v>
      </c>
      <c r="E16" s="5" t="s">
        <v>26</v>
      </c>
      <c r="F16" s="5" t="s">
        <v>19</v>
      </c>
      <c r="G16" s="5" t="s">
        <v>27</v>
      </c>
      <c r="H16" s="11"/>
      <c r="I16" s="6">
        <v>1</v>
      </c>
      <c r="J16" s="11">
        <f t="shared" si="0"/>
        <v>0</v>
      </c>
    </row>
    <row r="17" spans="1:10">
      <c r="A17" s="4"/>
      <c r="B17" s="4"/>
      <c r="C17" s="4"/>
      <c r="D17" s="5" t="s">
        <v>28</v>
      </c>
      <c r="E17" s="5" t="s">
        <v>29</v>
      </c>
      <c r="F17" s="5" t="s">
        <v>23</v>
      </c>
      <c r="G17" s="5" t="s">
        <v>30</v>
      </c>
      <c r="H17" s="11"/>
      <c r="I17" s="6">
        <v>4</v>
      </c>
      <c r="J17" s="11">
        <f t="shared" si="0"/>
        <v>0</v>
      </c>
    </row>
    <row r="18" spans="1:10">
      <c r="A18" s="4"/>
      <c r="B18" s="4"/>
      <c r="C18" s="4"/>
      <c r="D18" s="5" t="s">
        <v>31</v>
      </c>
      <c r="E18" s="5" t="s">
        <v>32</v>
      </c>
      <c r="F18" s="5" t="s">
        <v>15</v>
      </c>
      <c r="G18" s="5" t="s">
        <v>33</v>
      </c>
      <c r="H18" s="11"/>
      <c r="I18" s="6">
        <v>1</v>
      </c>
      <c r="J18" s="11">
        <f t="shared" si="0"/>
        <v>0</v>
      </c>
    </row>
    <row r="19" spans="1:10">
      <c r="A19" s="4"/>
      <c r="B19" s="4"/>
      <c r="C19" s="4"/>
      <c r="D19" s="5" t="s">
        <v>34</v>
      </c>
      <c r="E19" s="5" t="s">
        <v>35</v>
      </c>
      <c r="F19" s="5" t="s">
        <v>15</v>
      </c>
      <c r="G19" s="5" t="s">
        <v>36</v>
      </c>
      <c r="H19" s="11"/>
      <c r="I19" s="6">
        <v>3</v>
      </c>
      <c r="J19" s="11">
        <f t="shared" si="0"/>
        <v>0</v>
      </c>
    </row>
    <row r="20" spans="1:10">
      <c r="A20" s="6" t="s">
        <v>37</v>
      </c>
      <c r="B20" s="4" t="s">
        <v>38</v>
      </c>
      <c r="C20" s="4" t="s">
        <v>39</v>
      </c>
      <c r="D20" s="5" t="s">
        <v>40</v>
      </c>
      <c r="E20" s="5" t="s">
        <v>41</v>
      </c>
      <c r="F20" s="5" t="s">
        <v>40</v>
      </c>
      <c r="G20" s="5" t="s">
        <v>40</v>
      </c>
      <c r="H20" s="11">
        <v>1.91</v>
      </c>
      <c r="I20" s="6">
        <v>1</v>
      </c>
      <c r="J20" s="11">
        <f t="shared" si="0"/>
        <v>1.91</v>
      </c>
    </row>
    <row r="21" spans="1:10">
      <c r="A21" s="4"/>
      <c r="B21" s="4"/>
      <c r="C21" s="4"/>
      <c r="D21" s="5" t="s">
        <v>42</v>
      </c>
      <c r="E21" s="5" t="s">
        <v>43</v>
      </c>
      <c r="F21" s="5" t="s">
        <v>11</v>
      </c>
      <c r="G21" s="5" t="s">
        <v>44</v>
      </c>
      <c r="H21" s="11"/>
      <c r="I21" s="6">
        <v>1</v>
      </c>
      <c r="J21" s="11">
        <f t="shared" si="0"/>
        <v>0</v>
      </c>
    </row>
    <row r="22" spans="1:10">
      <c r="A22" s="6" t="s">
        <v>45</v>
      </c>
      <c r="B22" s="4" t="s">
        <v>46</v>
      </c>
      <c r="C22" s="4" t="s">
        <v>47</v>
      </c>
      <c r="D22" s="5" t="s">
        <v>48</v>
      </c>
      <c r="E22" s="5" t="s">
        <v>49</v>
      </c>
      <c r="F22" s="5" t="s">
        <v>50</v>
      </c>
      <c r="G22" s="5" t="s">
        <v>51</v>
      </c>
      <c r="H22" s="11">
        <v>0.97</v>
      </c>
      <c r="I22" s="6">
        <v>1</v>
      </c>
      <c r="J22" s="11">
        <f t="shared" si="0"/>
        <v>0.97</v>
      </c>
    </row>
    <row r="23" spans="1:10">
      <c r="A23" s="6" t="s">
        <v>52</v>
      </c>
      <c r="B23" s="4" t="s">
        <v>53</v>
      </c>
      <c r="C23" s="4" t="s">
        <v>54</v>
      </c>
      <c r="D23" s="5" t="s">
        <v>54</v>
      </c>
      <c r="E23" s="5" t="s">
        <v>55</v>
      </c>
      <c r="F23" s="5" t="s">
        <v>56</v>
      </c>
      <c r="G23" s="5" t="s">
        <v>54</v>
      </c>
      <c r="H23" s="11">
        <v>0.12</v>
      </c>
      <c r="I23" s="6">
        <v>1</v>
      </c>
      <c r="J23" s="11">
        <f t="shared" si="0"/>
        <v>0.12</v>
      </c>
    </row>
    <row r="24" spans="1:10">
      <c r="A24" s="4"/>
      <c r="B24" s="4"/>
      <c r="C24" s="4"/>
      <c r="D24" s="5" t="s">
        <v>57</v>
      </c>
      <c r="E24" s="5" t="s">
        <v>58</v>
      </c>
      <c r="F24" s="5" t="s">
        <v>59</v>
      </c>
      <c r="G24" s="5" t="s">
        <v>60</v>
      </c>
      <c r="H24" s="11"/>
      <c r="I24" s="6">
        <v>3</v>
      </c>
      <c r="J24" s="11">
        <f t="shared" si="0"/>
        <v>0</v>
      </c>
    </row>
    <row r="25" spans="1:10">
      <c r="A25" s="6" t="s">
        <v>61</v>
      </c>
      <c r="B25" s="4" t="s">
        <v>62</v>
      </c>
      <c r="C25" s="4" t="s">
        <v>63</v>
      </c>
      <c r="D25" s="5" t="s">
        <v>64</v>
      </c>
      <c r="E25" s="5" t="s">
        <v>65</v>
      </c>
      <c r="F25" s="5" t="s">
        <v>66</v>
      </c>
      <c r="G25" s="5" t="s">
        <v>64</v>
      </c>
      <c r="H25" s="11">
        <v>0.55000000000000004</v>
      </c>
      <c r="I25" s="6">
        <v>2</v>
      </c>
      <c r="J25" s="11">
        <f t="shared" si="0"/>
        <v>1.1000000000000001</v>
      </c>
    </row>
    <row r="26" spans="1:10">
      <c r="A26" s="6" t="s">
        <v>67</v>
      </c>
      <c r="B26" s="4" t="s">
        <v>68</v>
      </c>
      <c r="C26" s="4" t="s">
        <v>69</v>
      </c>
      <c r="D26" s="5" t="s">
        <v>70</v>
      </c>
      <c r="E26" s="5" t="s">
        <v>71</v>
      </c>
      <c r="F26" s="5" t="s">
        <v>72</v>
      </c>
      <c r="G26" s="5" t="s">
        <v>73</v>
      </c>
      <c r="H26" s="11">
        <v>1.22</v>
      </c>
      <c r="I26" s="6">
        <v>1</v>
      </c>
      <c r="J26" s="11">
        <f t="shared" si="0"/>
        <v>1.22</v>
      </c>
    </row>
    <row r="27" spans="1:10">
      <c r="A27" s="4"/>
      <c r="B27" s="4"/>
      <c r="C27" s="4"/>
      <c r="D27" s="5" t="s">
        <v>74</v>
      </c>
      <c r="E27" s="5" t="s">
        <v>76</v>
      </c>
      <c r="F27" s="5" t="s">
        <v>77</v>
      </c>
      <c r="G27" s="5" t="s">
        <v>78</v>
      </c>
      <c r="H27" s="11"/>
      <c r="I27" s="6">
        <v>5</v>
      </c>
      <c r="J27" s="11">
        <f t="shared" si="0"/>
        <v>0</v>
      </c>
    </row>
    <row r="28" spans="1:10">
      <c r="A28" s="4"/>
      <c r="B28" s="4"/>
      <c r="C28" s="4"/>
      <c r="D28" s="5" t="s">
        <v>79</v>
      </c>
      <c r="E28" s="5" t="s">
        <v>80</v>
      </c>
      <c r="F28" s="5" t="s">
        <v>81</v>
      </c>
      <c r="G28" s="5" t="s">
        <v>82</v>
      </c>
      <c r="H28" s="11"/>
      <c r="I28" s="6">
        <v>2</v>
      </c>
      <c r="J28" s="11">
        <f t="shared" si="0"/>
        <v>0</v>
      </c>
    </row>
    <row r="29" spans="1:10">
      <c r="A29" s="4"/>
      <c r="B29" s="4"/>
      <c r="C29" s="4"/>
      <c r="D29" s="5" t="s">
        <v>83</v>
      </c>
      <c r="E29" s="5" t="s">
        <v>84</v>
      </c>
      <c r="F29" s="5" t="s">
        <v>81</v>
      </c>
      <c r="G29" s="5" t="s">
        <v>85</v>
      </c>
      <c r="H29" s="11"/>
      <c r="I29" s="6">
        <v>1</v>
      </c>
      <c r="J29" s="11">
        <f t="shared" si="0"/>
        <v>0</v>
      </c>
    </row>
    <row r="30" spans="1:10">
      <c r="A30" s="4"/>
      <c r="B30" s="4"/>
      <c r="C30" s="4"/>
      <c r="D30" s="5" t="s">
        <v>86</v>
      </c>
      <c r="E30" s="5" t="s">
        <v>87</v>
      </c>
      <c r="F30" s="5" t="s">
        <v>77</v>
      </c>
      <c r="G30" s="5" t="s">
        <v>88</v>
      </c>
      <c r="H30" s="11"/>
      <c r="I30" s="6">
        <v>3</v>
      </c>
      <c r="J30" s="11">
        <f t="shared" si="0"/>
        <v>0</v>
      </c>
    </row>
    <row r="31" spans="1:10">
      <c r="A31" s="4"/>
      <c r="B31" s="4"/>
      <c r="C31" s="4"/>
      <c r="D31" s="5" t="s">
        <v>89</v>
      </c>
      <c r="E31" s="5" t="s">
        <v>90</v>
      </c>
      <c r="F31" s="5" t="s">
        <v>81</v>
      </c>
      <c r="G31" s="5" t="s">
        <v>91</v>
      </c>
      <c r="H31" s="11"/>
      <c r="I31" s="6">
        <v>1</v>
      </c>
      <c r="J31" s="11">
        <f t="shared" si="0"/>
        <v>0</v>
      </c>
    </row>
    <row r="32" spans="1:10">
      <c r="A32" s="6" t="s">
        <v>92</v>
      </c>
      <c r="B32" s="4" t="s">
        <v>93</v>
      </c>
      <c r="C32" s="4" t="s">
        <v>94</v>
      </c>
      <c r="D32" s="5" t="s">
        <v>95</v>
      </c>
      <c r="E32" s="5" t="s">
        <v>96</v>
      </c>
      <c r="F32" s="5" t="s">
        <v>95</v>
      </c>
      <c r="G32" s="5" t="s">
        <v>95</v>
      </c>
      <c r="H32" s="11">
        <v>1.68</v>
      </c>
      <c r="I32" s="6">
        <v>1</v>
      </c>
      <c r="J32" s="11">
        <f t="shared" si="0"/>
        <v>1.68</v>
      </c>
    </row>
    <row r="33" spans="1:10">
      <c r="A33" s="6" t="s">
        <v>97</v>
      </c>
      <c r="B33" s="4" t="s">
        <v>98</v>
      </c>
      <c r="C33" s="4" t="s">
        <v>99</v>
      </c>
      <c r="D33" s="5" t="s">
        <v>100</v>
      </c>
      <c r="E33" s="5" t="s">
        <v>101</v>
      </c>
      <c r="F33" s="5" t="s">
        <v>102</v>
      </c>
      <c r="G33" s="5" t="s">
        <v>100</v>
      </c>
      <c r="H33" s="11">
        <v>0.38</v>
      </c>
      <c r="I33" s="6">
        <v>2</v>
      </c>
      <c r="J33" s="11">
        <f t="shared" si="0"/>
        <v>0.76</v>
      </c>
    </row>
    <row r="34" spans="1:10">
      <c r="A34" s="6" t="s">
        <v>103</v>
      </c>
      <c r="B34" s="4" t="s">
        <v>104</v>
      </c>
      <c r="C34" s="4" t="s">
        <v>105</v>
      </c>
      <c r="D34" s="5" t="s">
        <v>105</v>
      </c>
      <c r="E34" s="5" t="s">
        <v>106</v>
      </c>
      <c r="F34" s="5" t="s">
        <v>107</v>
      </c>
      <c r="G34" s="5" t="s">
        <v>108</v>
      </c>
      <c r="H34" s="11">
        <v>14.95</v>
      </c>
      <c r="I34" s="6">
        <v>1</v>
      </c>
      <c r="J34" s="11">
        <f t="shared" si="0"/>
        <v>14.95</v>
      </c>
    </row>
    <row r="35" spans="1:10">
      <c r="A35" s="6" t="s">
        <v>109</v>
      </c>
      <c r="B35" s="4" t="s">
        <v>110</v>
      </c>
      <c r="C35" s="4" t="s">
        <v>111</v>
      </c>
      <c r="D35" s="5" t="s">
        <v>112</v>
      </c>
      <c r="E35" s="5" t="s">
        <v>113</v>
      </c>
      <c r="F35" s="5" t="s">
        <v>114</v>
      </c>
      <c r="G35" s="5" t="s">
        <v>115</v>
      </c>
      <c r="H35" s="11">
        <v>3.68</v>
      </c>
      <c r="I35" s="6">
        <v>1</v>
      </c>
      <c r="J35" s="11">
        <f t="shared" si="0"/>
        <v>3.68</v>
      </c>
    </row>
    <row r="36" spans="1:10">
      <c r="A36" s="7" t="s">
        <v>116</v>
      </c>
      <c r="B36" s="4" t="s">
        <v>117</v>
      </c>
      <c r="C36" s="4" t="s">
        <v>118</v>
      </c>
      <c r="D36" s="5" t="s">
        <v>118</v>
      </c>
      <c r="E36" s="5" t="s">
        <v>119</v>
      </c>
      <c r="F36" s="5" t="s">
        <v>120</v>
      </c>
      <c r="G36" s="5" t="s">
        <v>118</v>
      </c>
      <c r="H36" s="11">
        <v>0.37</v>
      </c>
      <c r="I36" s="6">
        <v>2</v>
      </c>
      <c r="J36" s="11">
        <f t="shared" si="0"/>
        <v>0.74</v>
      </c>
    </row>
    <row r="37" spans="1:10">
      <c r="A37" s="6" t="s">
        <v>121</v>
      </c>
      <c r="B37" s="4" t="s">
        <v>122</v>
      </c>
      <c r="C37" s="4" t="s">
        <v>123</v>
      </c>
      <c r="D37" s="5" t="s">
        <v>124</v>
      </c>
      <c r="E37" s="5" t="s">
        <v>125</v>
      </c>
      <c r="F37" s="5" t="s">
        <v>126</v>
      </c>
      <c r="G37" s="5" t="s">
        <v>124</v>
      </c>
      <c r="H37" s="11">
        <v>1.44</v>
      </c>
      <c r="I37" s="6">
        <v>1</v>
      </c>
      <c r="J37" s="11">
        <f t="shared" si="0"/>
        <v>1.44</v>
      </c>
    </row>
    <row r="38" spans="1:10">
      <c r="A38" s="6" t="s">
        <v>127</v>
      </c>
      <c r="B38" s="4" t="s">
        <v>128</v>
      </c>
      <c r="C38" s="4" t="s">
        <v>129</v>
      </c>
      <c r="D38" s="5" t="s">
        <v>130</v>
      </c>
      <c r="E38" s="5" t="s">
        <v>131</v>
      </c>
      <c r="F38" s="5" t="s">
        <v>132</v>
      </c>
      <c r="G38" s="5" t="s">
        <v>130</v>
      </c>
      <c r="H38" s="11">
        <v>0.96</v>
      </c>
      <c r="I38" s="6">
        <v>1</v>
      </c>
      <c r="J38" s="11">
        <f t="shared" si="0"/>
        <v>0.96</v>
      </c>
    </row>
    <row r="40" spans="1:10">
      <c r="G40" s="62"/>
      <c r="H40" s="62"/>
      <c r="I40" s="62"/>
    </row>
  </sheetData>
  <mergeCells count="1">
    <mergeCell ref="G40:I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4"/>
  <sheetViews>
    <sheetView workbookViewId="0">
      <selection activeCell="D13" sqref="D13"/>
    </sheetView>
  </sheetViews>
  <sheetFormatPr defaultRowHeight="12.75"/>
  <cols>
    <col min="1" max="1" width="23.5703125" style="2" customWidth="1"/>
    <col min="2" max="2" width="20.85546875" style="2" customWidth="1"/>
    <col min="3" max="3" width="23.7109375" style="2" customWidth="1"/>
    <col min="4" max="4" width="27.28515625" style="2" customWidth="1"/>
    <col min="5" max="5" width="116.5703125" style="2" customWidth="1"/>
    <col min="6" max="6" width="23.7109375" style="2" customWidth="1"/>
    <col min="7" max="7" width="26.7109375" style="2" customWidth="1"/>
    <col min="8" max="8" width="20.42578125" style="2" customWidth="1"/>
    <col min="9" max="9" width="10" style="2" customWidth="1"/>
    <col min="10" max="10" width="9.140625" style="9"/>
    <col min="11" max="16384" width="9.140625" style="2"/>
  </cols>
  <sheetData>
    <row r="1" spans="1:10" s="1" customFormat="1" ht="15.75" thickBot="1">
      <c r="A1" s="15"/>
      <c r="B1" s="16"/>
      <c r="C1" s="16"/>
      <c r="D1" s="17"/>
      <c r="E1" s="17"/>
      <c r="F1" s="18"/>
    </row>
    <row r="2" spans="1:10" s="1" customFormat="1" ht="31.5" thickBot="1">
      <c r="A2" s="19" t="s">
        <v>378</v>
      </c>
      <c r="B2" s="20"/>
      <c r="C2" s="21"/>
      <c r="D2" s="22" t="s">
        <v>514</v>
      </c>
      <c r="E2" s="23"/>
      <c r="F2" s="24"/>
    </row>
    <row r="3" spans="1:10" s="1" customFormat="1" ht="15">
      <c r="A3" s="25" t="s">
        <v>379</v>
      </c>
      <c r="B3" s="20"/>
      <c r="C3" s="26" t="s">
        <v>515</v>
      </c>
      <c r="D3" s="27"/>
      <c r="E3" s="28"/>
      <c r="F3" s="29"/>
    </row>
    <row r="4" spans="1:10" s="1" customFormat="1" ht="15">
      <c r="A4" s="25" t="s">
        <v>380</v>
      </c>
      <c r="B4" s="20"/>
      <c r="C4" s="30" t="s">
        <v>516</v>
      </c>
      <c r="D4" s="31"/>
      <c r="E4" s="28"/>
      <c r="F4" s="29"/>
    </row>
    <row r="5" spans="1:10" s="1" customFormat="1" ht="15">
      <c r="A5" s="25" t="s">
        <v>381</v>
      </c>
      <c r="B5" s="20"/>
      <c r="C5" s="35" t="s">
        <v>517</v>
      </c>
      <c r="D5" s="33">
        <v>1.2</v>
      </c>
      <c r="E5" s="28"/>
      <c r="F5" s="29"/>
    </row>
    <row r="6" spans="1:10" s="1" customFormat="1" ht="15">
      <c r="E6" s="28"/>
      <c r="F6" s="29"/>
    </row>
    <row r="7" spans="1:10" s="1" customFormat="1" ht="15">
      <c r="A7" s="34"/>
      <c r="B7" s="35"/>
      <c r="C7" s="36"/>
      <c r="D7" s="33"/>
      <c r="E7" s="37"/>
      <c r="F7" s="38"/>
    </row>
    <row r="8" spans="1:10" s="1" customFormat="1" ht="15">
      <c r="A8" s="39" t="s">
        <v>383</v>
      </c>
      <c r="B8" s="40" t="s">
        <v>384</v>
      </c>
      <c r="C8" s="40" t="s">
        <v>385</v>
      </c>
      <c r="D8" s="41"/>
      <c r="E8" s="28"/>
      <c r="F8" s="29"/>
    </row>
    <row r="9" spans="1:10" s="1" customFormat="1" ht="15">
      <c r="A9" s="42" t="s">
        <v>386</v>
      </c>
      <c r="B9" s="43">
        <f ca="1">TODAY()</f>
        <v>41994</v>
      </c>
      <c r="C9" s="44">
        <f ca="1">NOW()</f>
        <v>41994.721590277775</v>
      </c>
      <c r="D9" s="41"/>
      <c r="E9" s="28"/>
      <c r="F9" s="29"/>
    </row>
    <row r="11" spans="1:10">
      <c r="A11" s="8" t="s">
        <v>0</v>
      </c>
      <c r="B11" s="8" t="s">
        <v>1</v>
      </c>
      <c r="C11" s="8" t="s">
        <v>2</v>
      </c>
      <c r="D11" s="8" t="s">
        <v>3</v>
      </c>
      <c r="E11" s="8" t="s">
        <v>133</v>
      </c>
      <c r="F11" s="8" t="s">
        <v>4</v>
      </c>
      <c r="G11" s="8" t="s">
        <v>5</v>
      </c>
      <c r="H11" s="8" t="s">
        <v>6</v>
      </c>
      <c r="I11" s="10" t="s">
        <v>518</v>
      </c>
      <c r="J11" s="8" t="s">
        <v>7</v>
      </c>
    </row>
    <row r="12" spans="1:10">
      <c r="A12" s="72" t="s">
        <v>519</v>
      </c>
      <c r="B12" s="73" t="s">
        <v>520</v>
      </c>
      <c r="C12" s="74" t="s">
        <v>521</v>
      </c>
      <c r="D12" s="74" t="s">
        <v>521</v>
      </c>
      <c r="E12" s="75" t="s">
        <v>522</v>
      </c>
      <c r="F12" s="76" t="s">
        <v>135</v>
      </c>
      <c r="G12" s="75" t="s">
        <v>136</v>
      </c>
      <c r="H12" s="77" t="s">
        <v>137</v>
      </c>
      <c r="I12" s="78">
        <v>1.1299999999999999</v>
      </c>
      <c r="J12" s="79">
        <v>2</v>
      </c>
    </row>
    <row r="13" spans="1:10">
      <c r="A13" s="73"/>
      <c r="B13" s="73"/>
      <c r="C13" s="73"/>
      <c r="D13" s="77" t="s">
        <v>138</v>
      </c>
      <c r="E13" s="75" t="s">
        <v>139</v>
      </c>
      <c r="F13" s="80" t="s">
        <v>140</v>
      </c>
      <c r="G13" s="75" t="s">
        <v>81</v>
      </c>
      <c r="H13" s="77" t="s">
        <v>141</v>
      </c>
      <c r="I13" s="81"/>
      <c r="J13" s="79">
        <v>1</v>
      </c>
    </row>
    <row r="14" spans="1:10">
      <c r="A14" s="73"/>
      <c r="B14" s="73"/>
      <c r="C14" s="73"/>
      <c r="D14" s="77" t="s">
        <v>142</v>
      </c>
      <c r="E14" s="75" t="s">
        <v>523</v>
      </c>
      <c r="F14" s="76" t="s">
        <v>143</v>
      </c>
      <c r="G14" s="75" t="s">
        <v>81</v>
      </c>
      <c r="H14" s="77" t="s">
        <v>144</v>
      </c>
      <c r="I14" s="78"/>
      <c r="J14" s="79">
        <v>1</v>
      </c>
    </row>
    <row r="15" spans="1:10">
      <c r="A15" s="73"/>
      <c r="B15" s="73"/>
      <c r="C15" s="73"/>
      <c r="D15" s="77" t="s">
        <v>145</v>
      </c>
      <c r="E15" s="75" t="s">
        <v>146</v>
      </c>
      <c r="F15" s="80" t="s">
        <v>147</v>
      </c>
      <c r="G15" s="75" t="s">
        <v>77</v>
      </c>
      <c r="H15" s="77" t="s">
        <v>148</v>
      </c>
      <c r="I15" s="78"/>
      <c r="J15" s="79">
        <v>1</v>
      </c>
    </row>
    <row r="16" spans="1:10">
      <c r="A16" s="73"/>
      <c r="B16" s="73"/>
      <c r="C16" s="73"/>
      <c r="D16" s="77" t="s">
        <v>149</v>
      </c>
      <c r="E16" s="75" t="s">
        <v>524</v>
      </c>
      <c r="F16" s="76" t="s">
        <v>150</v>
      </c>
      <c r="G16" s="75" t="s">
        <v>151</v>
      </c>
      <c r="H16" s="77" t="s">
        <v>152</v>
      </c>
      <c r="I16" s="78"/>
      <c r="J16" s="79">
        <v>4</v>
      </c>
    </row>
    <row r="17" spans="1:17">
      <c r="A17" s="73"/>
      <c r="B17" s="73"/>
      <c r="C17" s="73"/>
      <c r="D17" s="77" t="s">
        <v>153</v>
      </c>
      <c r="E17" s="75" t="s">
        <v>525</v>
      </c>
      <c r="F17" s="80" t="s">
        <v>154</v>
      </c>
      <c r="G17" s="75" t="s">
        <v>155</v>
      </c>
      <c r="H17" s="77" t="s">
        <v>156</v>
      </c>
      <c r="I17" s="78"/>
      <c r="J17" s="79">
        <v>5</v>
      </c>
    </row>
    <row r="18" spans="1:17">
      <c r="A18" s="73"/>
      <c r="B18" s="73"/>
      <c r="C18" s="73"/>
      <c r="D18" s="77" t="s">
        <v>89</v>
      </c>
      <c r="E18" s="75" t="s">
        <v>526</v>
      </c>
      <c r="F18" s="76" t="s">
        <v>157</v>
      </c>
      <c r="G18" s="75" t="s">
        <v>81</v>
      </c>
      <c r="H18" s="77" t="s">
        <v>91</v>
      </c>
      <c r="I18" s="78"/>
      <c r="J18" s="79">
        <v>1</v>
      </c>
    </row>
    <row r="19" spans="1:17">
      <c r="A19" s="72" t="s">
        <v>391</v>
      </c>
      <c r="B19" s="73" t="s">
        <v>104</v>
      </c>
      <c r="C19" s="82" t="s">
        <v>426</v>
      </c>
      <c r="D19" s="77" t="s">
        <v>158</v>
      </c>
      <c r="E19" s="75" t="s">
        <v>527</v>
      </c>
      <c r="F19" s="80" t="s">
        <v>159</v>
      </c>
      <c r="G19" s="75" t="s">
        <v>160</v>
      </c>
      <c r="H19" s="77" t="s">
        <v>161</v>
      </c>
      <c r="I19" s="72">
        <v>8.57</v>
      </c>
      <c r="J19" s="79">
        <v>1</v>
      </c>
    </row>
    <row r="20" spans="1:17">
      <c r="A20" s="72" t="s">
        <v>427</v>
      </c>
      <c r="B20" s="73" t="s">
        <v>392</v>
      </c>
      <c r="C20" s="74" t="s">
        <v>162</v>
      </c>
      <c r="D20" s="77" t="s">
        <v>162</v>
      </c>
      <c r="E20" s="75" t="s">
        <v>528</v>
      </c>
      <c r="F20" s="76" t="s">
        <v>163</v>
      </c>
      <c r="G20" s="75" t="s">
        <v>164</v>
      </c>
      <c r="H20" s="77" t="s">
        <v>165</v>
      </c>
      <c r="I20" s="83">
        <v>2.91</v>
      </c>
      <c r="J20" s="79">
        <v>1</v>
      </c>
    </row>
    <row r="21" spans="1:17">
      <c r="A21" s="74" t="s">
        <v>428</v>
      </c>
      <c r="B21" s="73" t="s">
        <v>211</v>
      </c>
      <c r="C21" s="74" t="s">
        <v>429</v>
      </c>
      <c r="D21" s="77" t="s">
        <v>111</v>
      </c>
      <c r="E21" s="75" t="s">
        <v>529</v>
      </c>
      <c r="F21" s="80" t="s">
        <v>166</v>
      </c>
      <c r="G21" s="75" t="s">
        <v>114</v>
      </c>
      <c r="H21" s="77" t="s">
        <v>167</v>
      </c>
      <c r="I21" s="83">
        <v>2.4329999999999998</v>
      </c>
      <c r="J21" s="79">
        <v>1</v>
      </c>
    </row>
    <row r="22" spans="1:17">
      <c r="A22" s="72" t="s">
        <v>430</v>
      </c>
      <c r="B22" s="73" t="s">
        <v>53</v>
      </c>
      <c r="C22" s="77" t="s">
        <v>168</v>
      </c>
      <c r="D22" s="77" t="s">
        <v>168</v>
      </c>
      <c r="E22" s="75" t="s">
        <v>530</v>
      </c>
      <c r="F22" s="76" t="s">
        <v>169</v>
      </c>
      <c r="G22" s="75" t="s">
        <v>170</v>
      </c>
      <c r="H22" s="77" t="s">
        <v>171</v>
      </c>
      <c r="I22" s="84">
        <v>2.801E-2</v>
      </c>
      <c r="J22" s="79">
        <v>1</v>
      </c>
    </row>
    <row r="23" spans="1:17">
      <c r="A23" s="85" t="s">
        <v>431</v>
      </c>
      <c r="B23" s="78" t="s">
        <v>38</v>
      </c>
      <c r="C23" s="86" t="s">
        <v>432</v>
      </c>
      <c r="D23" s="77" t="s">
        <v>172</v>
      </c>
      <c r="E23" s="75" t="s">
        <v>531</v>
      </c>
      <c r="F23" s="80" t="s">
        <v>173</v>
      </c>
      <c r="G23" s="75" t="s">
        <v>174</v>
      </c>
      <c r="H23" s="77" t="s">
        <v>175</v>
      </c>
      <c r="I23" s="85">
        <v>8.57</v>
      </c>
      <c r="J23" s="79">
        <v>1</v>
      </c>
    </row>
    <row r="24" spans="1:17">
      <c r="A24" s="78"/>
      <c r="B24" s="78"/>
      <c r="C24" s="78"/>
      <c r="D24" s="77" t="s">
        <v>176</v>
      </c>
      <c r="E24" s="75" t="s">
        <v>532</v>
      </c>
      <c r="F24" s="76" t="s">
        <v>176</v>
      </c>
      <c r="G24" s="75" t="s">
        <v>176</v>
      </c>
      <c r="H24" s="77" t="s">
        <v>176</v>
      </c>
      <c r="I24" s="78"/>
      <c r="J24" s="79">
        <v>1</v>
      </c>
    </row>
    <row r="25" spans="1:17">
      <c r="A25" s="78"/>
      <c r="B25" s="78"/>
      <c r="C25" s="78"/>
      <c r="D25" s="77" t="s">
        <v>177</v>
      </c>
      <c r="E25" s="75" t="s">
        <v>533</v>
      </c>
      <c r="F25" s="80" t="s">
        <v>178</v>
      </c>
      <c r="G25" s="75" t="s">
        <v>179</v>
      </c>
      <c r="H25" s="77" t="s">
        <v>180</v>
      </c>
      <c r="I25" s="78"/>
      <c r="J25" s="79">
        <v>1</v>
      </c>
    </row>
    <row r="26" spans="1:17">
      <c r="A26" s="78"/>
      <c r="B26" s="78"/>
      <c r="C26" s="78"/>
      <c r="D26" s="77" t="s">
        <v>181</v>
      </c>
      <c r="E26" s="75" t="s">
        <v>534</v>
      </c>
      <c r="F26" s="76" t="s">
        <v>182</v>
      </c>
      <c r="G26" s="75" t="s">
        <v>183</v>
      </c>
      <c r="H26" s="77" t="s">
        <v>184</v>
      </c>
      <c r="I26" s="78"/>
      <c r="J26" s="79">
        <v>1</v>
      </c>
    </row>
    <row r="27" spans="1:17">
      <c r="A27" s="78"/>
      <c r="B27" s="78"/>
      <c r="C27" s="78"/>
      <c r="D27" s="77" t="s">
        <v>185</v>
      </c>
      <c r="E27" s="75" t="s">
        <v>535</v>
      </c>
      <c r="F27" s="80" t="s">
        <v>185</v>
      </c>
      <c r="G27" s="75" t="s">
        <v>186</v>
      </c>
      <c r="H27" s="77" t="s">
        <v>185</v>
      </c>
      <c r="I27" s="78"/>
      <c r="J27" s="79">
        <v>1</v>
      </c>
    </row>
    <row r="28" spans="1:17">
      <c r="A28" s="85" t="s">
        <v>67</v>
      </c>
      <c r="B28" s="78" t="s">
        <v>68</v>
      </c>
      <c r="C28" s="78" t="s">
        <v>69</v>
      </c>
      <c r="D28" s="77" t="s">
        <v>73</v>
      </c>
      <c r="E28" s="87" t="s">
        <v>536</v>
      </c>
      <c r="F28" s="76" t="s">
        <v>73</v>
      </c>
      <c r="G28" s="75" t="s">
        <v>72</v>
      </c>
      <c r="H28" s="77" t="s">
        <v>73</v>
      </c>
      <c r="I28" s="78"/>
      <c r="J28" s="79">
        <v>1</v>
      </c>
    </row>
    <row r="29" spans="1:17">
      <c r="A29" s="77" t="s">
        <v>187</v>
      </c>
      <c r="B29" s="78" t="s">
        <v>433</v>
      </c>
      <c r="C29" s="74" t="s">
        <v>434</v>
      </c>
      <c r="D29" s="77" t="s">
        <v>187</v>
      </c>
      <c r="E29" s="75" t="s">
        <v>537</v>
      </c>
      <c r="F29" s="80" t="s">
        <v>188</v>
      </c>
      <c r="G29" s="75" t="s">
        <v>189</v>
      </c>
      <c r="H29" s="77" t="s">
        <v>190</v>
      </c>
      <c r="I29" s="83">
        <v>0.81</v>
      </c>
      <c r="J29" s="79">
        <v>1</v>
      </c>
    </row>
    <row r="30" spans="1:17">
      <c r="A30" s="78"/>
      <c r="B30" s="78"/>
      <c r="C30" s="78"/>
      <c r="D30" s="77" t="s">
        <v>135</v>
      </c>
      <c r="E30" s="75" t="s">
        <v>538</v>
      </c>
      <c r="F30" s="76" t="s">
        <v>191</v>
      </c>
      <c r="G30" s="75" t="s">
        <v>192</v>
      </c>
      <c r="H30" s="77" t="s">
        <v>193</v>
      </c>
      <c r="I30" s="78"/>
      <c r="J30" s="79">
        <v>1</v>
      </c>
    </row>
    <row r="31" spans="1:17" ht="14.25">
      <c r="A31" s="88" t="s">
        <v>37</v>
      </c>
      <c r="B31" s="89" t="s">
        <v>38</v>
      </c>
      <c r="C31" s="89" t="s">
        <v>39</v>
      </c>
      <c r="D31" s="77" t="s">
        <v>194</v>
      </c>
      <c r="E31" s="75" t="s">
        <v>539</v>
      </c>
      <c r="F31" s="80" t="s">
        <v>195</v>
      </c>
      <c r="G31" s="75" t="s">
        <v>196</v>
      </c>
      <c r="H31" s="77" t="s">
        <v>197</v>
      </c>
      <c r="I31" s="90">
        <v>1.91</v>
      </c>
      <c r="J31" s="79">
        <v>1</v>
      </c>
    </row>
    <row r="32" spans="1:17" ht="15">
      <c r="D32" s="3"/>
      <c r="E32" s="3"/>
      <c r="F32" s="3"/>
      <c r="G32" s="3"/>
      <c r="H32" s="3"/>
      <c r="I32" s="91">
        <f>SUM(I12:I31)</f>
        <v>26.36101</v>
      </c>
      <c r="J32" s="92">
        <f>SUM(J12:J31)</f>
        <v>28</v>
      </c>
      <c r="L32" s="3"/>
      <c r="M32" s="3"/>
      <c r="N32" s="3"/>
      <c r="O32" s="3"/>
      <c r="P32" s="3"/>
      <c r="Q32" s="3"/>
    </row>
    <row r="33" spans="4:17" ht="15">
      <c r="D33" s="3"/>
      <c r="E33" s="3"/>
      <c r="F33" s="3"/>
      <c r="G33" s="3"/>
      <c r="H33" s="3"/>
      <c r="I33" s="3"/>
      <c r="J33" s="11"/>
      <c r="L33" s="93"/>
      <c r="M33" s="94"/>
      <c r="N33" s="94"/>
      <c r="O33" s="95"/>
      <c r="P33" s="95"/>
      <c r="Q33" s="3"/>
    </row>
    <row r="34" spans="4:17">
      <c r="L34" s="3"/>
      <c r="M34" s="3"/>
      <c r="N34" s="3"/>
      <c r="O34" s="3"/>
      <c r="P34" s="3"/>
      <c r="Q34" s="3"/>
    </row>
  </sheetData>
  <hyperlinks>
    <hyperlink ref="C19" r:id="rId1" display="http://www.digikey.ca/product-detail/en/ATMEGA328P-15AZ/ATMEGA328P-15AZCT-ND/2477177"/>
    <hyperlink ref="I22" r:id="rId2" display="http://www.digikey.ca/product-detail/en/CD1206-S01575/CD1206-S01575TR-ND/3741981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C30" sqref="C30"/>
    </sheetView>
  </sheetViews>
  <sheetFormatPr defaultRowHeight="12.75"/>
  <cols>
    <col min="1" max="1" width="16.140625" style="2" customWidth="1"/>
    <col min="2" max="2" width="39.5703125" style="2" bestFit="1" customWidth="1"/>
    <col min="3" max="3" width="33.42578125" style="2" bestFit="1" customWidth="1"/>
    <col min="4" max="4" width="46.85546875" style="2" customWidth="1"/>
    <col min="5" max="5" width="35" style="2" bestFit="1" customWidth="1"/>
    <col min="6" max="6" width="23.7109375" style="2" customWidth="1"/>
    <col min="7" max="7" width="17.7109375" style="2" customWidth="1"/>
    <col min="8" max="8" width="14.140625" style="2" bestFit="1" customWidth="1"/>
    <col min="9" max="9" width="11.85546875" style="2" bestFit="1" customWidth="1"/>
    <col min="10" max="10" width="18.28515625" style="9" bestFit="1" customWidth="1"/>
    <col min="11" max="16384" width="9.140625" style="2"/>
  </cols>
  <sheetData>
    <row r="1" spans="1:10" s="1" customFormat="1" ht="15.75" thickBot="1">
      <c r="A1" s="15"/>
      <c r="B1" s="16"/>
      <c r="C1" s="16"/>
      <c r="D1" s="17"/>
      <c r="E1" s="17"/>
      <c r="F1" s="18"/>
    </row>
    <row r="2" spans="1:10" s="1" customFormat="1" ht="31.5" thickBot="1">
      <c r="A2" s="19" t="s">
        <v>378</v>
      </c>
      <c r="B2" s="20"/>
      <c r="C2" s="21"/>
      <c r="D2" s="22" t="s">
        <v>474</v>
      </c>
      <c r="E2" s="23"/>
      <c r="F2" s="24"/>
    </row>
    <row r="3" spans="1:10" s="1" customFormat="1" ht="15">
      <c r="A3" s="25" t="s">
        <v>379</v>
      </c>
      <c r="B3" s="20"/>
      <c r="C3" s="26" t="s">
        <v>474</v>
      </c>
      <c r="D3" s="27"/>
      <c r="E3" s="28"/>
      <c r="F3" s="29"/>
    </row>
    <row r="4" spans="1:10" s="1" customFormat="1" ht="15">
      <c r="A4" s="25" t="s">
        <v>475</v>
      </c>
      <c r="B4" s="20"/>
      <c r="C4" s="30" t="s">
        <v>476</v>
      </c>
      <c r="D4" s="31"/>
      <c r="E4" s="28"/>
      <c r="F4" s="29"/>
    </row>
    <row r="5" spans="1:10" s="1" customFormat="1" ht="15">
      <c r="A5" s="25" t="s">
        <v>389</v>
      </c>
      <c r="B5" s="20"/>
      <c r="C5" s="35" t="s">
        <v>477</v>
      </c>
      <c r="D5" s="33"/>
      <c r="E5" s="28"/>
      <c r="F5" s="29"/>
    </row>
    <row r="6" spans="1:10" s="1" customFormat="1" ht="15">
      <c r="A6" s="25" t="s">
        <v>381</v>
      </c>
      <c r="B6" s="20"/>
      <c r="C6" s="35" t="s">
        <v>478</v>
      </c>
      <c r="D6" s="33"/>
      <c r="E6" s="28"/>
      <c r="F6" s="29"/>
    </row>
    <row r="7" spans="1:10" s="1" customFormat="1" ht="15">
      <c r="A7" s="34"/>
      <c r="B7" s="35"/>
      <c r="C7" s="36"/>
      <c r="D7" s="33"/>
      <c r="E7" s="37"/>
      <c r="F7" s="38"/>
    </row>
    <row r="8" spans="1:10" s="1" customFormat="1" ht="15">
      <c r="A8" s="39" t="s">
        <v>383</v>
      </c>
      <c r="B8" s="40" t="s">
        <v>384</v>
      </c>
      <c r="C8" s="40" t="s">
        <v>385</v>
      </c>
      <c r="D8" s="41"/>
      <c r="E8" s="28"/>
      <c r="F8" s="29"/>
    </row>
    <row r="9" spans="1:10" s="1" customFormat="1" ht="15">
      <c r="A9" s="42" t="s">
        <v>386</v>
      </c>
      <c r="B9" s="43">
        <f ca="1">TODAY()</f>
        <v>41994</v>
      </c>
      <c r="C9" s="44">
        <f ca="1">NOW()</f>
        <v>41994.721590393521</v>
      </c>
      <c r="D9" s="41"/>
      <c r="E9" s="28"/>
      <c r="F9" s="29"/>
    </row>
    <row r="11" spans="1:10">
      <c r="A11" s="8" t="s">
        <v>0</v>
      </c>
      <c r="B11" s="8" t="s">
        <v>1</v>
      </c>
      <c r="C11" s="8" t="s">
        <v>2</v>
      </c>
      <c r="D11" s="8" t="s">
        <v>3</v>
      </c>
      <c r="E11" s="8" t="s">
        <v>4</v>
      </c>
      <c r="F11" s="8" t="s">
        <v>5</v>
      </c>
      <c r="G11" s="8" t="s">
        <v>6</v>
      </c>
      <c r="H11" s="10" t="s">
        <v>479</v>
      </c>
      <c r="I11" s="8" t="s">
        <v>480</v>
      </c>
      <c r="J11" s="10" t="s">
        <v>481</v>
      </c>
    </row>
    <row r="12" spans="1:10">
      <c r="A12" s="63" t="s">
        <v>457</v>
      </c>
      <c r="D12" s="2" t="s">
        <v>458</v>
      </c>
      <c r="E12" s="2" t="s">
        <v>214</v>
      </c>
      <c r="F12" s="2" t="s">
        <v>215</v>
      </c>
      <c r="G12" s="2" t="s">
        <v>216</v>
      </c>
      <c r="I12" s="2">
        <v>1</v>
      </c>
      <c r="J12" s="9">
        <f t="shared" ref="J12:J22" si="0">I12*H12</f>
        <v>0</v>
      </c>
    </row>
    <row r="13" spans="1:10">
      <c r="A13" s="63" t="s">
        <v>457</v>
      </c>
      <c r="D13" s="2" t="s">
        <v>218</v>
      </c>
      <c r="E13" s="2" t="s">
        <v>217</v>
      </c>
      <c r="F13" s="2" t="s">
        <v>56</v>
      </c>
      <c r="G13" s="45" t="s">
        <v>459</v>
      </c>
      <c r="H13" s="45"/>
      <c r="I13" s="45">
        <v>2</v>
      </c>
      <c r="J13" s="9">
        <f t="shared" si="0"/>
        <v>0</v>
      </c>
    </row>
    <row r="14" spans="1:10">
      <c r="A14" s="63" t="s">
        <v>457</v>
      </c>
      <c r="D14" s="2" t="s">
        <v>220</v>
      </c>
      <c r="E14" s="2" t="s">
        <v>219</v>
      </c>
      <c r="F14" s="2" t="s">
        <v>56</v>
      </c>
      <c r="G14" s="45" t="s">
        <v>459</v>
      </c>
      <c r="I14" s="2">
        <v>5</v>
      </c>
      <c r="J14" s="9">
        <f t="shared" si="0"/>
        <v>0</v>
      </c>
    </row>
    <row r="15" spans="1:10">
      <c r="A15" s="63" t="s">
        <v>457</v>
      </c>
      <c r="D15" s="2" t="s">
        <v>222</v>
      </c>
      <c r="E15" s="2" t="s">
        <v>221</v>
      </c>
      <c r="F15" s="2" t="s">
        <v>56</v>
      </c>
      <c r="G15" s="45" t="s">
        <v>459</v>
      </c>
      <c r="I15" s="2">
        <v>2</v>
      </c>
      <c r="J15" s="9">
        <f t="shared" si="0"/>
        <v>0</v>
      </c>
    </row>
    <row r="16" spans="1:10">
      <c r="A16" s="63" t="s">
        <v>457</v>
      </c>
      <c r="D16" s="2" t="s">
        <v>224</v>
      </c>
      <c r="E16" s="2" t="s">
        <v>223</v>
      </c>
      <c r="F16" s="2" t="s">
        <v>56</v>
      </c>
      <c r="G16" s="45" t="s">
        <v>459</v>
      </c>
      <c r="I16" s="2">
        <v>2</v>
      </c>
      <c r="J16" s="9">
        <f t="shared" si="0"/>
        <v>0</v>
      </c>
    </row>
    <row r="17" spans="1:10">
      <c r="A17" s="63" t="s">
        <v>457</v>
      </c>
      <c r="D17" s="2" t="s">
        <v>226</v>
      </c>
      <c r="E17" s="2" t="s">
        <v>225</v>
      </c>
      <c r="F17" s="2" t="s">
        <v>227</v>
      </c>
      <c r="G17" s="2" t="s">
        <v>460</v>
      </c>
      <c r="I17" s="2">
        <v>1</v>
      </c>
      <c r="J17" s="9">
        <f t="shared" si="0"/>
        <v>0</v>
      </c>
    </row>
    <row r="18" spans="1:10">
      <c r="A18" s="63" t="s">
        <v>457</v>
      </c>
      <c r="D18" s="2" t="s">
        <v>202</v>
      </c>
      <c r="E18" s="2" t="s">
        <v>228</v>
      </c>
      <c r="F18" s="2" t="s">
        <v>200</v>
      </c>
      <c r="G18" s="2" t="s">
        <v>461</v>
      </c>
      <c r="I18" s="2">
        <v>3</v>
      </c>
      <c r="J18" s="9">
        <f t="shared" si="0"/>
        <v>0</v>
      </c>
    </row>
    <row r="19" spans="1:10">
      <c r="A19" s="2" t="s">
        <v>395</v>
      </c>
      <c r="B19" s="2" t="s">
        <v>229</v>
      </c>
      <c r="C19" s="2" t="s">
        <v>230</v>
      </c>
      <c r="D19" s="2" t="s">
        <v>462</v>
      </c>
      <c r="E19" s="2" t="s">
        <v>169</v>
      </c>
      <c r="F19" s="2" t="s">
        <v>231</v>
      </c>
      <c r="G19" s="2" t="s">
        <v>232</v>
      </c>
      <c r="H19" s="2">
        <v>0.56000000000000005</v>
      </c>
      <c r="I19" s="2">
        <v>1</v>
      </c>
      <c r="J19" s="9">
        <f t="shared" si="0"/>
        <v>0.56000000000000005</v>
      </c>
    </row>
    <row r="20" spans="1:10">
      <c r="A20" s="2" t="s">
        <v>463</v>
      </c>
      <c r="B20" s="2" t="s">
        <v>229</v>
      </c>
      <c r="C20" s="2" t="s">
        <v>233</v>
      </c>
      <c r="D20" s="2" t="s">
        <v>464</v>
      </c>
      <c r="E20" s="2" t="s">
        <v>234</v>
      </c>
      <c r="F20" s="2" t="s">
        <v>231</v>
      </c>
      <c r="G20" s="2" t="s">
        <v>235</v>
      </c>
      <c r="H20" s="2">
        <v>0.56000000000000005</v>
      </c>
      <c r="I20" s="2">
        <v>1</v>
      </c>
      <c r="J20" s="9">
        <f t="shared" si="0"/>
        <v>0.56000000000000005</v>
      </c>
    </row>
    <row r="21" spans="1:10">
      <c r="A21" s="2" t="s">
        <v>396</v>
      </c>
      <c r="B21" s="2" t="s">
        <v>236</v>
      </c>
      <c r="C21" s="2" t="s">
        <v>237</v>
      </c>
      <c r="D21" s="2" t="s">
        <v>465</v>
      </c>
      <c r="E21" s="2" t="s">
        <v>238</v>
      </c>
      <c r="F21" s="2" t="s">
        <v>56</v>
      </c>
      <c r="G21" s="2" t="s">
        <v>239</v>
      </c>
      <c r="H21" s="2">
        <v>0.12</v>
      </c>
      <c r="I21" s="2">
        <v>2</v>
      </c>
      <c r="J21" s="9">
        <f t="shared" si="0"/>
        <v>0.24</v>
      </c>
    </row>
    <row r="22" spans="1:10">
      <c r="A22" s="63" t="s">
        <v>457</v>
      </c>
      <c r="D22" s="2" t="s">
        <v>466</v>
      </c>
      <c r="E22" s="2" t="s">
        <v>240</v>
      </c>
      <c r="F22" s="2" t="s">
        <v>208</v>
      </c>
      <c r="G22" s="2" t="s">
        <v>209</v>
      </c>
      <c r="I22" s="2">
        <v>1</v>
      </c>
      <c r="J22" s="9">
        <f t="shared" si="0"/>
        <v>0</v>
      </c>
    </row>
    <row r="23" spans="1:10">
      <c r="A23" s="2" t="s">
        <v>397</v>
      </c>
      <c r="B23" s="2" t="s">
        <v>241</v>
      </c>
      <c r="C23" s="2" t="s">
        <v>242</v>
      </c>
      <c r="D23" s="2" t="s">
        <v>467</v>
      </c>
      <c r="E23" s="2" t="s">
        <v>243</v>
      </c>
      <c r="F23" s="2" t="s">
        <v>244</v>
      </c>
      <c r="G23" s="2" t="s">
        <v>245</v>
      </c>
      <c r="H23" s="2">
        <v>1.38</v>
      </c>
      <c r="I23" s="2">
        <v>1</v>
      </c>
      <c r="J23" s="9">
        <f>I23*H23</f>
        <v>1.38</v>
      </c>
    </row>
    <row r="24" spans="1:10">
      <c r="A24" s="63" t="s">
        <v>457</v>
      </c>
      <c r="D24" s="2" t="s">
        <v>247</v>
      </c>
      <c r="E24" s="2" t="s">
        <v>246</v>
      </c>
      <c r="F24" s="2" t="s">
        <v>56</v>
      </c>
      <c r="G24" s="2" t="s">
        <v>468</v>
      </c>
      <c r="I24" s="2">
        <v>2</v>
      </c>
      <c r="J24" s="9">
        <f t="shared" ref="J24:J31" si="1">I24*H24</f>
        <v>0</v>
      </c>
    </row>
    <row r="25" spans="1:10">
      <c r="A25" s="63" t="s">
        <v>457</v>
      </c>
      <c r="D25" s="2" t="s">
        <v>249</v>
      </c>
      <c r="E25" s="2" t="s">
        <v>248</v>
      </c>
      <c r="F25" s="2" t="s">
        <v>56</v>
      </c>
      <c r="G25" s="2" t="s">
        <v>468</v>
      </c>
      <c r="I25" s="2">
        <v>1</v>
      </c>
      <c r="J25" s="9">
        <f t="shared" si="1"/>
        <v>0</v>
      </c>
    </row>
    <row r="26" spans="1:10">
      <c r="A26" s="63" t="s">
        <v>457</v>
      </c>
      <c r="D26" s="2" t="s">
        <v>251</v>
      </c>
      <c r="E26" s="2" t="s">
        <v>250</v>
      </c>
      <c r="F26" s="2" t="s">
        <v>56</v>
      </c>
      <c r="G26" s="2" t="s">
        <v>468</v>
      </c>
      <c r="I26" s="2">
        <v>1</v>
      </c>
      <c r="J26" s="9">
        <f t="shared" si="1"/>
        <v>0</v>
      </c>
    </row>
    <row r="27" spans="1:10">
      <c r="A27" s="63" t="s">
        <v>457</v>
      </c>
      <c r="D27" s="2" t="s">
        <v>253</v>
      </c>
      <c r="E27" s="2" t="s">
        <v>252</v>
      </c>
      <c r="F27" s="2" t="s">
        <v>56</v>
      </c>
      <c r="G27" s="2" t="s">
        <v>468</v>
      </c>
      <c r="I27" s="2">
        <v>1</v>
      </c>
      <c r="J27" s="9">
        <f t="shared" si="1"/>
        <v>0</v>
      </c>
    </row>
    <row r="28" spans="1:10">
      <c r="A28" s="63" t="s">
        <v>457</v>
      </c>
      <c r="D28" s="2" t="s">
        <v>255</v>
      </c>
      <c r="E28" s="2" t="s">
        <v>254</v>
      </c>
      <c r="F28" s="2" t="s">
        <v>56</v>
      </c>
      <c r="G28" s="2" t="s">
        <v>468</v>
      </c>
      <c r="I28" s="2">
        <v>2</v>
      </c>
      <c r="J28" s="9">
        <f t="shared" si="1"/>
        <v>0</v>
      </c>
    </row>
    <row r="29" spans="1:10">
      <c r="A29" s="2" t="s">
        <v>469</v>
      </c>
      <c r="B29" s="2" t="s">
        <v>104</v>
      </c>
      <c r="C29" s="2" t="s">
        <v>256</v>
      </c>
      <c r="D29" s="2" t="s">
        <v>470</v>
      </c>
      <c r="E29" s="2" t="s">
        <v>106</v>
      </c>
      <c r="F29" s="2" t="s">
        <v>257</v>
      </c>
      <c r="G29" s="2" t="s">
        <v>471</v>
      </c>
      <c r="H29" s="2">
        <v>4.4000000000000004</v>
      </c>
      <c r="I29" s="2">
        <v>1</v>
      </c>
      <c r="J29" s="9">
        <f t="shared" si="1"/>
        <v>4.4000000000000004</v>
      </c>
    </row>
    <row r="30" spans="1:10">
      <c r="A30" s="2" t="s">
        <v>398</v>
      </c>
      <c r="B30" s="2" t="s">
        <v>258</v>
      </c>
      <c r="C30" s="2" t="s">
        <v>259</v>
      </c>
      <c r="D30" s="2" t="s">
        <v>472</v>
      </c>
      <c r="E30" s="2" t="s">
        <v>113</v>
      </c>
      <c r="F30" s="2" t="s">
        <v>260</v>
      </c>
      <c r="G30" s="2" t="s">
        <v>260</v>
      </c>
      <c r="H30" s="2">
        <v>2.48</v>
      </c>
      <c r="I30" s="2">
        <v>1</v>
      </c>
      <c r="J30" s="9">
        <f t="shared" si="1"/>
        <v>2.48</v>
      </c>
    </row>
    <row r="31" spans="1:10">
      <c r="A31" s="63" t="s">
        <v>457</v>
      </c>
      <c r="D31" s="2" t="s">
        <v>473</v>
      </c>
      <c r="E31" s="2" t="s">
        <v>125</v>
      </c>
      <c r="F31" s="2" t="s">
        <v>261</v>
      </c>
      <c r="G31" s="2" t="s">
        <v>261</v>
      </c>
      <c r="I31" s="2">
        <v>1</v>
      </c>
      <c r="J31" s="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C37" sqref="C37"/>
    </sheetView>
  </sheetViews>
  <sheetFormatPr defaultRowHeight="12.75"/>
  <cols>
    <col min="1" max="1" width="16.140625" style="2" customWidth="1"/>
    <col min="2" max="2" width="39.5703125" style="2" bestFit="1" customWidth="1"/>
    <col min="3" max="3" width="33.42578125" style="2" bestFit="1" customWidth="1"/>
    <col min="4" max="4" width="34.85546875" style="2" customWidth="1"/>
    <col min="5" max="5" width="35" style="2" bestFit="1" customWidth="1"/>
    <col min="6" max="6" width="23.7109375" style="2" customWidth="1"/>
    <col min="7" max="7" width="17.7109375" style="2" customWidth="1"/>
    <col min="8" max="8" width="14.140625" style="2" bestFit="1" customWidth="1"/>
    <col min="9" max="9" width="11.85546875" style="2" bestFit="1" customWidth="1"/>
    <col min="10" max="10" width="18.28515625" style="9" bestFit="1" customWidth="1"/>
    <col min="11" max="16384" width="9.140625" style="2"/>
  </cols>
  <sheetData>
    <row r="1" spans="1:10" s="1" customFormat="1" ht="15.75" thickBot="1">
      <c r="A1" s="15"/>
      <c r="B1" s="16"/>
      <c r="C1" s="16"/>
      <c r="D1" s="17"/>
      <c r="E1" s="17"/>
      <c r="F1" s="18"/>
    </row>
    <row r="2" spans="1:10" s="1" customFormat="1" ht="31.5" thickBot="1">
      <c r="A2" s="19" t="s">
        <v>378</v>
      </c>
      <c r="B2" s="20"/>
      <c r="C2" s="21"/>
      <c r="D2" s="22" t="s">
        <v>482</v>
      </c>
      <c r="E2" s="23"/>
      <c r="F2" s="24"/>
    </row>
    <row r="3" spans="1:10" s="1" customFormat="1" ht="15">
      <c r="A3" s="25" t="s">
        <v>379</v>
      </c>
      <c r="B3" s="20"/>
      <c r="C3" s="26" t="s">
        <v>483</v>
      </c>
      <c r="D3" s="27"/>
      <c r="E3" s="28"/>
      <c r="F3" s="29"/>
    </row>
    <row r="4" spans="1:10" s="1" customFormat="1" ht="15">
      <c r="A4" s="25" t="s">
        <v>475</v>
      </c>
      <c r="B4" s="20"/>
      <c r="C4" s="30" t="s">
        <v>484</v>
      </c>
      <c r="D4" s="31"/>
      <c r="E4" s="28"/>
      <c r="F4" s="29"/>
    </row>
    <row r="5" spans="1:10" s="1" customFormat="1" ht="15">
      <c r="A5" s="25" t="s">
        <v>389</v>
      </c>
      <c r="B5" s="20"/>
      <c r="C5" s="35" t="s">
        <v>485</v>
      </c>
      <c r="D5" s="33"/>
      <c r="E5" s="28"/>
      <c r="F5" s="29"/>
    </row>
    <row r="6" spans="1:10" s="1" customFormat="1" ht="15">
      <c r="A6" s="25" t="s">
        <v>381</v>
      </c>
      <c r="B6" s="20"/>
      <c r="C6" s="35" t="s">
        <v>486</v>
      </c>
      <c r="D6" s="33"/>
      <c r="E6" s="28"/>
      <c r="F6" s="29"/>
    </row>
    <row r="7" spans="1:10" s="1" customFormat="1" ht="15">
      <c r="A7" s="34"/>
      <c r="B7" s="35"/>
      <c r="C7" s="36"/>
      <c r="D7" s="33"/>
      <c r="E7" s="37"/>
      <c r="F7" s="38"/>
    </row>
    <row r="8" spans="1:10" s="1" customFormat="1" ht="15">
      <c r="A8" s="39" t="s">
        <v>383</v>
      </c>
      <c r="B8" s="40" t="s">
        <v>384</v>
      </c>
      <c r="C8" s="40" t="s">
        <v>385</v>
      </c>
      <c r="D8" s="41"/>
      <c r="E8" s="28"/>
      <c r="F8" s="29"/>
    </row>
    <row r="9" spans="1:10" s="1" customFormat="1" ht="15">
      <c r="A9" s="42" t="s">
        <v>386</v>
      </c>
      <c r="B9" s="43">
        <f ca="1">TODAY()</f>
        <v>41994</v>
      </c>
      <c r="C9" s="44">
        <f ca="1">NOW()</f>
        <v>41994.721590277775</v>
      </c>
      <c r="D9" s="41"/>
      <c r="E9" s="28"/>
      <c r="F9" s="29"/>
    </row>
    <row r="11" spans="1:10">
      <c r="A11" s="8" t="s">
        <v>0</v>
      </c>
      <c r="B11" s="8" t="s">
        <v>1</v>
      </c>
      <c r="C11" s="8" t="s">
        <v>2</v>
      </c>
      <c r="D11" s="8" t="s">
        <v>3</v>
      </c>
      <c r="E11" s="8" t="s">
        <v>4</v>
      </c>
      <c r="F11" s="8" t="s">
        <v>5</v>
      </c>
      <c r="G11" s="8" t="s">
        <v>6</v>
      </c>
      <c r="H11" s="10" t="s">
        <v>479</v>
      </c>
      <c r="I11" s="8" t="s">
        <v>480</v>
      </c>
      <c r="J11" s="10" t="s">
        <v>481</v>
      </c>
    </row>
    <row r="12" spans="1:10">
      <c r="A12" s="63" t="s">
        <v>457</v>
      </c>
      <c r="D12" s="2" t="s">
        <v>487</v>
      </c>
      <c r="E12" s="2" t="s">
        <v>198</v>
      </c>
      <c r="F12" s="2" t="s">
        <v>56</v>
      </c>
      <c r="G12" s="2" t="s">
        <v>459</v>
      </c>
      <c r="I12" s="2">
        <v>2</v>
      </c>
      <c r="J12" s="9">
        <f t="shared" ref="J12:J20" si="0">I12*H12</f>
        <v>0</v>
      </c>
    </row>
    <row r="13" spans="1:10">
      <c r="A13" s="63" t="s">
        <v>457</v>
      </c>
      <c r="D13" s="2" t="s">
        <v>488</v>
      </c>
      <c r="E13" s="2" t="s">
        <v>199</v>
      </c>
      <c r="F13" s="2" t="s">
        <v>200</v>
      </c>
      <c r="G13" s="45" t="s">
        <v>489</v>
      </c>
      <c r="I13" s="2">
        <v>8</v>
      </c>
      <c r="J13" s="9">
        <f t="shared" si="0"/>
        <v>0</v>
      </c>
    </row>
    <row r="14" spans="1:10">
      <c r="A14" s="63" t="s">
        <v>457</v>
      </c>
      <c r="D14" s="2" t="s">
        <v>490</v>
      </c>
      <c r="E14" s="2" t="s">
        <v>201</v>
      </c>
      <c r="F14" s="2" t="s">
        <v>200</v>
      </c>
      <c r="G14" s="2" t="s">
        <v>489</v>
      </c>
      <c r="I14" s="2">
        <v>9</v>
      </c>
      <c r="J14" s="9">
        <f t="shared" si="0"/>
        <v>0</v>
      </c>
    </row>
    <row r="15" spans="1:10">
      <c r="A15" s="63" t="s">
        <v>457</v>
      </c>
      <c r="D15" s="2" t="s">
        <v>203</v>
      </c>
      <c r="E15" s="2" t="s">
        <v>491</v>
      </c>
      <c r="F15" s="2" t="s">
        <v>56</v>
      </c>
      <c r="G15" s="2" t="s">
        <v>468</v>
      </c>
      <c r="I15" s="2">
        <v>2</v>
      </c>
      <c r="J15" s="9">
        <f t="shared" si="0"/>
        <v>0</v>
      </c>
    </row>
    <row r="16" spans="1:10">
      <c r="A16" s="63" t="s">
        <v>457</v>
      </c>
      <c r="D16" s="2" t="s">
        <v>492</v>
      </c>
      <c r="E16" s="2" t="s">
        <v>204</v>
      </c>
      <c r="F16" s="2" t="s">
        <v>205</v>
      </c>
      <c r="G16" s="2" t="s">
        <v>206</v>
      </c>
      <c r="I16" s="2">
        <v>1</v>
      </c>
      <c r="J16" s="9">
        <f t="shared" si="0"/>
        <v>0</v>
      </c>
    </row>
    <row r="17" spans="1:10">
      <c r="A17" s="63" t="s">
        <v>457</v>
      </c>
      <c r="D17" s="2" t="s">
        <v>493</v>
      </c>
      <c r="E17" s="2" t="s">
        <v>207</v>
      </c>
      <c r="F17" s="2" t="s">
        <v>208</v>
      </c>
      <c r="G17" s="2" t="s">
        <v>209</v>
      </c>
      <c r="I17" s="2">
        <v>8</v>
      </c>
      <c r="J17" s="9">
        <f t="shared" si="0"/>
        <v>0</v>
      </c>
    </row>
    <row r="18" spans="1:10">
      <c r="A18" s="63" t="s">
        <v>457</v>
      </c>
      <c r="D18" s="2" t="s">
        <v>203</v>
      </c>
      <c r="E18" s="2" t="s">
        <v>494</v>
      </c>
      <c r="F18" s="2" t="s">
        <v>56</v>
      </c>
      <c r="G18" s="2" t="s">
        <v>495</v>
      </c>
      <c r="I18" s="2">
        <v>5</v>
      </c>
      <c r="J18" s="9">
        <f t="shared" si="0"/>
        <v>0</v>
      </c>
    </row>
    <row r="19" spans="1:10">
      <c r="A19" s="63" t="s">
        <v>457</v>
      </c>
      <c r="D19" s="2" t="s">
        <v>496</v>
      </c>
      <c r="E19" s="2" t="s">
        <v>210</v>
      </c>
      <c r="F19" s="2" t="s">
        <v>56</v>
      </c>
      <c r="G19" s="2" t="s">
        <v>495</v>
      </c>
      <c r="I19" s="2">
        <v>17</v>
      </c>
      <c r="J19" s="9">
        <f t="shared" si="0"/>
        <v>0</v>
      </c>
    </row>
    <row r="20" spans="1:10">
      <c r="A20" s="2" t="s">
        <v>394</v>
      </c>
      <c r="B20" s="2" t="s">
        <v>211</v>
      </c>
      <c r="C20" s="2" t="s">
        <v>212</v>
      </c>
      <c r="D20" s="2" t="s">
        <v>497</v>
      </c>
      <c r="E20" s="2" t="s">
        <v>213</v>
      </c>
      <c r="F20" s="2" t="s">
        <v>498</v>
      </c>
      <c r="G20" s="2" t="s">
        <v>212</v>
      </c>
      <c r="H20" s="2">
        <v>0.69</v>
      </c>
      <c r="I20" s="2">
        <v>2</v>
      </c>
      <c r="J20" s="9">
        <f t="shared" si="0"/>
        <v>1.38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C19" sqref="C19"/>
    </sheetView>
  </sheetViews>
  <sheetFormatPr defaultRowHeight="12.75"/>
  <cols>
    <col min="1" max="1" width="34.42578125" style="2" bestFit="1" customWidth="1"/>
    <col min="2" max="2" width="37.5703125" style="2" bestFit="1" customWidth="1"/>
    <col min="3" max="3" width="20.42578125" style="2" customWidth="1"/>
    <col min="4" max="4" width="29.28515625" style="2" customWidth="1"/>
    <col min="5" max="5" width="27.28515625" style="2" customWidth="1"/>
    <col min="6" max="6" width="30.7109375" style="2" customWidth="1"/>
    <col min="7" max="7" width="17.7109375" style="2" customWidth="1"/>
    <col min="8" max="8" width="10.28515625" style="2" customWidth="1"/>
    <col min="9" max="9" width="9.140625" style="2"/>
    <col min="10" max="10" width="9.140625" style="9"/>
    <col min="11" max="16384" width="9.140625" style="2"/>
  </cols>
  <sheetData>
    <row r="1" spans="1:10" s="1" customFormat="1" ht="15.75" thickBot="1">
      <c r="A1" s="15"/>
      <c r="B1" s="16"/>
      <c r="C1" s="16"/>
      <c r="D1" s="17"/>
      <c r="E1" s="17"/>
      <c r="F1" s="18"/>
    </row>
    <row r="2" spans="1:10" s="1" customFormat="1" ht="31.5" thickBot="1">
      <c r="A2" s="19" t="s">
        <v>378</v>
      </c>
      <c r="B2" s="20"/>
      <c r="C2" s="21"/>
      <c r="D2" s="22" t="s">
        <v>511</v>
      </c>
      <c r="E2" s="23"/>
      <c r="F2" s="24"/>
    </row>
    <row r="3" spans="1:10" s="1" customFormat="1" ht="15">
      <c r="A3" s="25" t="s">
        <v>379</v>
      </c>
      <c r="B3" s="20"/>
      <c r="C3" s="64" t="s">
        <v>512</v>
      </c>
      <c r="D3" s="27"/>
      <c r="E3" s="28" t="s">
        <v>499</v>
      </c>
      <c r="F3" s="29"/>
    </row>
    <row r="4" spans="1:10" s="1" customFormat="1" ht="15">
      <c r="A4" s="25" t="s">
        <v>380</v>
      </c>
      <c r="B4" s="20"/>
      <c r="C4" s="65" t="s">
        <v>513</v>
      </c>
      <c r="D4" s="31"/>
      <c r="E4" s="28" t="s">
        <v>500</v>
      </c>
      <c r="F4" s="29"/>
    </row>
    <row r="5" spans="1:10" s="1" customFormat="1" ht="15">
      <c r="A5" s="25" t="s">
        <v>389</v>
      </c>
      <c r="B5" s="20"/>
      <c r="C5" s="35" t="s">
        <v>501</v>
      </c>
      <c r="D5" s="33"/>
      <c r="E5" s="28" t="s">
        <v>502</v>
      </c>
      <c r="F5" s="29"/>
    </row>
    <row r="6" spans="1:10" s="1" customFormat="1" ht="15">
      <c r="A6" s="25" t="s">
        <v>381</v>
      </c>
      <c r="B6" s="20"/>
      <c r="C6" s="35" t="s">
        <v>503</v>
      </c>
      <c r="D6" s="33"/>
      <c r="E6" s="28" t="s">
        <v>504</v>
      </c>
      <c r="F6" s="29"/>
    </row>
    <row r="7" spans="1:10" s="1" customFormat="1" ht="15">
      <c r="A7" s="34"/>
      <c r="B7" s="35"/>
      <c r="C7" s="36"/>
      <c r="D7" s="33"/>
      <c r="E7" s="37"/>
      <c r="F7" s="38"/>
    </row>
    <row r="8" spans="1:10" s="1" customFormat="1" ht="15">
      <c r="A8" s="39" t="s">
        <v>383</v>
      </c>
      <c r="B8" s="40" t="s">
        <v>384</v>
      </c>
      <c r="C8" s="40" t="s">
        <v>385</v>
      </c>
      <c r="D8" s="41"/>
      <c r="E8" s="28"/>
      <c r="F8" s="29"/>
    </row>
    <row r="9" spans="1:10" s="1" customFormat="1" ht="15">
      <c r="A9" s="42" t="s">
        <v>386</v>
      </c>
      <c r="B9" s="43">
        <f ca="1">TODAY()</f>
        <v>41994</v>
      </c>
      <c r="C9" s="44">
        <f ca="1">NOW()</f>
        <v>41994.721590277775</v>
      </c>
      <c r="D9" s="41"/>
      <c r="E9" s="28"/>
      <c r="F9" s="29"/>
    </row>
    <row r="11" spans="1:10">
      <c r="A11" s="8" t="s">
        <v>0</v>
      </c>
      <c r="B11" s="8" t="s">
        <v>1</v>
      </c>
      <c r="C11" s="8" t="s">
        <v>2</v>
      </c>
      <c r="D11" s="8" t="s">
        <v>3</v>
      </c>
      <c r="E11" s="8" t="s">
        <v>4</v>
      </c>
      <c r="F11" s="8" t="s">
        <v>5</v>
      </c>
      <c r="G11" s="8" t="s">
        <v>6</v>
      </c>
      <c r="H11" s="10" t="s">
        <v>8</v>
      </c>
      <c r="I11" s="8" t="s">
        <v>7</v>
      </c>
      <c r="J11" s="10" t="s">
        <v>505</v>
      </c>
    </row>
    <row r="12" spans="1:10" ht="15">
      <c r="A12" s="68" t="s">
        <v>399</v>
      </c>
      <c r="B12" s="69" t="s">
        <v>402</v>
      </c>
      <c r="C12" s="68" t="s">
        <v>262</v>
      </c>
      <c r="D12" t="s">
        <v>263</v>
      </c>
      <c r="E12" s="14" t="s">
        <v>264</v>
      </c>
      <c r="F12" s="2" t="s">
        <v>506</v>
      </c>
      <c r="H12">
        <v>3.62</v>
      </c>
      <c r="I12" s="2">
        <v>1</v>
      </c>
      <c r="J12" s="9">
        <f>H12*I12</f>
        <v>3.62</v>
      </c>
    </row>
    <row r="13" spans="1:10" ht="15">
      <c r="A13" s="68" t="s">
        <v>400</v>
      </c>
      <c r="B13" s="68" t="s">
        <v>401</v>
      </c>
      <c r="C13" s="68" t="s">
        <v>265</v>
      </c>
      <c r="D13" t="s">
        <v>266</v>
      </c>
      <c r="E13" s="14" t="s">
        <v>267</v>
      </c>
      <c r="F13" s="2" t="s">
        <v>507</v>
      </c>
      <c r="H13">
        <v>0.13</v>
      </c>
      <c r="I13" s="45">
        <v>1</v>
      </c>
      <c r="J13" s="9">
        <f t="shared" ref="J13:J15" si="0">H13*I13</f>
        <v>0.13</v>
      </c>
    </row>
    <row r="14" spans="1:10" ht="15">
      <c r="A14" s="68" t="s">
        <v>508</v>
      </c>
      <c r="B14" s="69" t="s">
        <v>509</v>
      </c>
      <c r="C14" s="68" t="s">
        <v>268</v>
      </c>
      <c r="D14" t="s">
        <v>269</v>
      </c>
      <c r="E14" s="14" t="s">
        <v>270</v>
      </c>
      <c r="F14" s="2" t="s">
        <v>507</v>
      </c>
      <c r="H14">
        <v>0.57999999999999996</v>
      </c>
      <c r="I14" s="2">
        <v>1</v>
      </c>
      <c r="J14" s="9">
        <f t="shared" si="0"/>
        <v>0.57999999999999996</v>
      </c>
    </row>
    <row r="15" spans="1:10" ht="15">
      <c r="A15" s="68" t="s">
        <v>403</v>
      </c>
      <c r="B15" s="70" t="s">
        <v>404</v>
      </c>
      <c r="C15" s="71" t="s">
        <v>271</v>
      </c>
      <c r="D15" t="s">
        <v>272</v>
      </c>
      <c r="E15" s="14" t="s">
        <v>273</v>
      </c>
      <c r="F15" s="2" t="s">
        <v>510</v>
      </c>
      <c r="H15">
        <v>4.93</v>
      </c>
      <c r="I15" s="2">
        <v>1</v>
      </c>
      <c r="J15" s="9">
        <f t="shared" si="0"/>
        <v>4.93</v>
      </c>
    </row>
    <row r="16" spans="1:10" ht="12.75" customHeight="1">
      <c r="B16" s="67"/>
      <c r="C16" s="66"/>
    </row>
  </sheetData>
  <hyperlinks>
    <hyperlink ref="B12" r:id="rId1" display="http://digikey.com/Suppliers/ca/ROHM.page?lang=en"/>
    <hyperlink ref="B14" r:id="rId2" display="http://digikey.com/Suppliers/ca/samsung-electro-mechanics.page?lang=en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4"/>
  <sheetViews>
    <sheetView zoomScaleNormal="100" workbookViewId="0">
      <selection activeCell="F17" sqref="F17"/>
    </sheetView>
  </sheetViews>
  <sheetFormatPr defaultRowHeight="15"/>
  <cols>
    <col min="1" max="1" width="16" customWidth="1"/>
    <col min="2" max="2" width="21.5703125" customWidth="1"/>
    <col min="3" max="3" width="15.28515625" customWidth="1"/>
    <col min="4" max="4" width="32.5703125" customWidth="1"/>
    <col min="5" max="5" width="22.140625" customWidth="1"/>
    <col min="6" max="6" width="7.85546875" style="14" customWidth="1"/>
  </cols>
  <sheetData>
    <row r="1" spans="1:10" s="1" customFormat="1" ht="15.75" thickBot="1">
      <c r="A1" s="15"/>
      <c r="B1" s="16"/>
      <c r="C1" s="16"/>
      <c r="D1" s="17"/>
      <c r="E1" s="17"/>
      <c r="F1" s="18"/>
    </row>
    <row r="2" spans="1:10" s="1" customFormat="1" ht="31.5" thickBot="1">
      <c r="A2" s="19" t="s">
        <v>378</v>
      </c>
      <c r="B2" s="20"/>
      <c r="C2" s="21"/>
      <c r="D2" s="22" t="s">
        <v>455</v>
      </c>
      <c r="E2" s="23"/>
      <c r="F2" s="24"/>
    </row>
    <row r="3" spans="1:10" s="1" customFormat="1">
      <c r="A3" s="25" t="s">
        <v>379</v>
      </c>
      <c r="B3" s="20"/>
      <c r="C3" s="26" t="s">
        <v>453</v>
      </c>
      <c r="D3" s="27"/>
      <c r="E3" s="28"/>
      <c r="F3" s="29"/>
    </row>
    <row r="4" spans="1:10" s="1" customFormat="1">
      <c r="A4" s="25" t="s">
        <v>380</v>
      </c>
      <c r="B4" s="20"/>
      <c r="C4" s="30" t="s">
        <v>454</v>
      </c>
      <c r="D4" s="31"/>
      <c r="E4" s="28"/>
      <c r="F4" s="29"/>
    </row>
    <row r="5" spans="1:10" s="1" customFormat="1">
      <c r="A5" s="25" t="s">
        <v>389</v>
      </c>
      <c r="B5" s="20"/>
      <c r="C5" s="35" t="s">
        <v>456</v>
      </c>
      <c r="D5" s="33"/>
      <c r="E5" s="28"/>
      <c r="F5" s="29"/>
    </row>
    <row r="6" spans="1:10" s="1" customFormat="1">
      <c r="A6" s="25" t="s">
        <v>381</v>
      </c>
      <c r="B6" s="20"/>
      <c r="C6" s="32" t="s">
        <v>382</v>
      </c>
      <c r="D6" s="33"/>
      <c r="E6" s="28"/>
      <c r="F6" s="29"/>
    </row>
    <row r="7" spans="1:10" s="1" customFormat="1">
      <c r="A7" s="34"/>
      <c r="B7" s="35"/>
      <c r="C7" s="36"/>
      <c r="D7" s="33"/>
      <c r="E7" s="37"/>
      <c r="F7" s="38"/>
    </row>
    <row r="8" spans="1:10" s="1" customFormat="1">
      <c r="A8" s="39" t="s">
        <v>383</v>
      </c>
      <c r="B8" s="40" t="s">
        <v>384</v>
      </c>
      <c r="C8" s="40" t="s">
        <v>385</v>
      </c>
      <c r="D8" s="41"/>
      <c r="E8" s="28"/>
      <c r="F8" s="29"/>
    </row>
    <row r="9" spans="1:10" s="1" customFormat="1">
      <c r="A9" s="42" t="s">
        <v>386</v>
      </c>
      <c r="B9" s="43">
        <f ca="1">TODAY()</f>
        <v>41994</v>
      </c>
      <c r="C9" s="44">
        <f ca="1">NOW()</f>
        <v>41994.721590393521</v>
      </c>
      <c r="D9" s="41"/>
      <c r="E9" s="28"/>
      <c r="F9" s="29"/>
    </row>
    <row r="11" spans="1:10" s="2" customFormat="1" ht="12.75">
      <c r="A11" s="12" t="s">
        <v>0</v>
      </c>
      <c r="B11" s="12" t="s">
        <v>1</v>
      </c>
      <c r="C11" s="12" t="s">
        <v>2</v>
      </c>
      <c r="D11" s="12" t="s">
        <v>3</v>
      </c>
      <c r="E11" s="12" t="s">
        <v>4</v>
      </c>
      <c r="F11" s="12" t="s">
        <v>5</v>
      </c>
      <c r="G11" s="12" t="s">
        <v>6</v>
      </c>
      <c r="H11" s="13" t="s">
        <v>8</v>
      </c>
      <c r="I11" s="12" t="s">
        <v>7</v>
      </c>
      <c r="J11" s="13" t="s">
        <v>8</v>
      </c>
    </row>
    <row r="12" spans="1:10" s="2" customFormat="1" ht="30">
      <c r="A12" s="96"/>
      <c r="B12" s="96"/>
      <c r="C12" s="96"/>
      <c r="D12" s="97" t="s">
        <v>277</v>
      </c>
      <c r="E12" s="98" t="s">
        <v>278</v>
      </c>
      <c r="F12" s="96">
        <v>805</v>
      </c>
      <c r="G12" s="96"/>
      <c r="H12" s="96"/>
      <c r="I12" s="99">
        <v>6</v>
      </c>
      <c r="J12" s="61"/>
    </row>
    <row r="13" spans="1:10" s="2" customFormat="1">
      <c r="A13" s="96"/>
      <c r="B13" s="96"/>
      <c r="C13" s="96"/>
      <c r="D13" s="97" t="s">
        <v>279</v>
      </c>
      <c r="E13" s="100" t="s">
        <v>280</v>
      </c>
      <c r="F13" s="96">
        <v>805</v>
      </c>
      <c r="G13" s="101"/>
      <c r="H13" s="101"/>
      <c r="I13" s="99">
        <v>2</v>
      </c>
      <c r="J13" s="61"/>
    </row>
    <row r="14" spans="1:10" s="2" customFormat="1">
      <c r="A14" s="96"/>
      <c r="B14" s="96"/>
      <c r="C14" s="96"/>
      <c r="D14" s="97" t="s">
        <v>281</v>
      </c>
      <c r="E14" s="98" t="s">
        <v>282</v>
      </c>
      <c r="F14" s="96">
        <v>805</v>
      </c>
      <c r="G14" s="96"/>
      <c r="H14" s="96"/>
      <c r="I14" s="99">
        <v>4</v>
      </c>
      <c r="J14" s="61"/>
    </row>
    <row r="15" spans="1:10" s="2" customFormat="1" ht="30">
      <c r="A15" s="96"/>
      <c r="B15" s="96"/>
      <c r="C15" s="96"/>
      <c r="D15" s="97" t="s">
        <v>283</v>
      </c>
      <c r="E15" s="100" t="s">
        <v>284</v>
      </c>
      <c r="F15" s="96">
        <v>805</v>
      </c>
      <c r="G15" s="96"/>
      <c r="H15" s="96"/>
      <c r="I15" s="99">
        <v>6</v>
      </c>
      <c r="J15" s="61"/>
    </row>
    <row r="16" spans="1:10" s="2" customFormat="1">
      <c r="A16" s="96"/>
      <c r="B16" s="96"/>
      <c r="C16" s="96"/>
      <c r="D16" s="97" t="s">
        <v>285</v>
      </c>
      <c r="E16" s="98" t="s">
        <v>286</v>
      </c>
      <c r="F16" s="96">
        <v>805</v>
      </c>
      <c r="G16" s="96"/>
      <c r="H16" s="96"/>
      <c r="I16" s="99">
        <v>2</v>
      </c>
      <c r="J16" s="61"/>
    </row>
    <row r="17" spans="1:10" s="2" customFormat="1">
      <c r="A17" s="96"/>
      <c r="B17" s="96"/>
      <c r="C17" s="96"/>
      <c r="D17" s="97" t="s">
        <v>287</v>
      </c>
      <c r="E17" s="100" t="s">
        <v>288</v>
      </c>
      <c r="F17" s="96">
        <v>805</v>
      </c>
      <c r="G17" s="96"/>
      <c r="H17" s="96"/>
      <c r="I17" s="99">
        <v>2</v>
      </c>
      <c r="J17" s="61"/>
    </row>
    <row r="18" spans="1:10" s="2" customFormat="1">
      <c r="A18" s="96"/>
      <c r="B18" s="96"/>
      <c r="C18" s="96"/>
      <c r="D18" s="97" t="s">
        <v>289</v>
      </c>
      <c r="E18" s="98" t="s">
        <v>290</v>
      </c>
      <c r="F18" s="96">
        <v>805</v>
      </c>
      <c r="G18" s="96"/>
      <c r="H18" s="96"/>
      <c r="I18" s="99">
        <v>4</v>
      </c>
      <c r="J18" s="61"/>
    </row>
    <row r="19" spans="1:10" s="2" customFormat="1">
      <c r="A19" s="96"/>
      <c r="B19" s="96"/>
      <c r="C19" s="96"/>
      <c r="D19" s="97" t="s">
        <v>291</v>
      </c>
      <c r="E19" s="100" t="s">
        <v>292</v>
      </c>
      <c r="F19" s="96">
        <v>805</v>
      </c>
      <c r="G19" s="96"/>
      <c r="H19" s="96"/>
      <c r="I19" s="99">
        <v>2</v>
      </c>
      <c r="J19" s="61"/>
    </row>
    <row r="20" spans="1:10" s="2" customFormat="1" ht="30">
      <c r="A20" s="96"/>
      <c r="B20" s="96"/>
      <c r="C20" s="96"/>
      <c r="D20" s="97" t="s">
        <v>293</v>
      </c>
      <c r="E20" s="98" t="s">
        <v>294</v>
      </c>
      <c r="F20" s="96">
        <v>805</v>
      </c>
      <c r="G20" s="96"/>
      <c r="H20" s="96"/>
      <c r="I20" s="99">
        <v>6</v>
      </c>
      <c r="J20" s="61"/>
    </row>
    <row r="21" spans="1:10" s="2" customFormat="1">
      <c r="A21" s="96"/>
      <c r="B21" s="96"/>
      <c r="C21" s="96"/>
      <c r="D21" s="97" t="s">
        <v>295</v>
      </c>
      <c r="E21" s="100" t="s">
        <v>296</v>
      </c>
      <c r="F21" s="96">
        <v>805</v>
      </c>
      <c r="G21" s="96"/>
      <c r="H21" s="96"/>
      <c r="I21" s="99">
        <v>1</v>
      </c>
      <c r="J21" s="61"/>
    </row>
    <row r="22" spans="1:10" s="2" customFormat="1">
      <c r="A22" s="96"/>
      <c r="B22" s="96"/>
      <c r="C22" s="96"/>
      <c r="D22" s="97" t="s">
        <v>297</v>
      </c>
      <c r="E22" s="98" t="s">
        <v>298</v>
      </c>
      <c r="F22" s="96">
        <v>805</v>
      </c>
      <c r="G22" s="96"/>
      <c r="H22" s="96"/>
      <c r="I22" s="99">
        <v>4</v>
      </c>
      <c r="J22" s="61"/>
    </row>
    <row r="23" spans="1:10" s="2" customFormat="1">
      <c r="A23" s="96"/>
      <c r="B23" s="96"/>
      <c r="C23" s="96"/>
      <c r="D23" s="97" t="s">
        <v>299</v>
      </c>
      <c r="E23" s="100" t="s">
        <v>300</v>
      </c>
      <c r="F23" s="96">
        <v>805</v>
      </c>
      <c r="G23" s="96"/>
      <c r="H23" s="96"/>
      <c r="I23" s="99">
        <v>1</v>
      </c>
      <c r="J23" s="61"/>
    </row>
    <row r="24" spans="1:10" s="2" customFormat="1">
      <c r="A24" s="102" t="s">
        <v>301</v>
      </c>
      <c r="B24" s="96" t="s">
        <v>302</v>
      </c>
      <c r="C24" s="96" t="s">
        <v>303</v>
      </c>
      <c r="D24" s="97" t="s">
        <v>304</v>
      </c>
      <c r="E24" s="98" t="s">
        <v>305</v>
      </c>
      <c r="F24" s="96"/>
      <c r="G24" s="96"/>
      <c r="H24" s="96"/>
      <c r="I24" s="99">
        <v>2</v>
      </c>
      <c r="J24" s="61"/>
    </row>
    <row r="25" spans="1:10" s="2" customFormat="1">
      <c r="A25" s="96" t="s">
        <v>306</v>
      </c>
      <c r="B25" s="96" t="s">
        <v>307</v>
      </c>
      <c r="C25" s="96" t="s">
        <v>308</v>
      </c>
      <c r="D25" s="97" t="s">
        <v>309</v>
      </c>
      <c r="E25" s="100" t="s">
        <v>310</v>
      </c>
      <c r="F25" s="96">
        <v>603</v>
      </c>
      <c r="G25" s="96"/>
      <c r="H25" s="96"/>
      <c r="I25" s="99">
        <v>3</v>
      </c>
      <c r="J25" s="61"/>
    </row>
    <row r="26" spans="1:10" s="2" customFormat="1">
      <c r="A26" s="96" t="s">
        <v>311</v>
      </c>
      <c r="B26" s="96" t="s">
        <v>307</v>
      </c>
      <c r="C26" s="103" t="s">
        <v>312</v>
      </c>
      <c r="D26" s="97" t="s">
        <v>313</v>
      </c>
      <c r="E26" s="98" t="s">
        <v>314</v>
      </c>
      <c r="F26" s="96">
        <v>603</v>
      </c>
      <c r="G26" s="96"/>
      <c r="H26" s="96"/>
      <c r="I26" s="99">
        <v>2</v>
      </c>
      <c r="J26" s="61"/>
    </row>
    <row r="27" spans="1:10" s="2" customFormat="1">
      <c r="A27" s="96"/>
      <c r="B27" s="96"/>
      <c r="C27" s="96"/>
      <c r="D27" s="97" t="s">
        <v>315</v>
      </c>
      <c r="E27" s="100" t="s">
        <v>316</v>
      </c>
      <c r="F27" s="96"/>
      <c r="G27" s="96"/>
      <c r="H27" s="96"/>
      <c r="I27" s="99">
        <v>4</v>
      </c>
      <c r="J27" s="61"/>
    </row>
    <row r="28" spans="1:10" s="2" customFormat="1">
      <c r="A28" s="96" t="s">
        <v>317</v>
      </c>
      <c r="B28" s="96" t="s">
        <v>62</v>
      </c>
      <c r="C28" s="96" t="s">
        <v>318</v>
      </c>
      <c r="D28" s="97" t="s">
        <v>319</v>
      </c>
      <c r="E28" s="98" t="s">
        <v>320</v>
      </c>
      <c r="F28" s="96"/>
      <c r="G28" s="96"/>
      <c r="H28" s="96"/>
      <c r="I28" s="99">
        <v>2</v>
      </c>
      <c r="J28" s="61"/>
    </row>
    <row r="29" spans="1:10" s="2" customFormat="1">
      <c r="A29" s="96" t="s">
        <v>435</v>
      </c>
      <c r="B29" s="96" t="s">
        <v>321</v>
      </c>
      <c r="C29" s="103" t="s">
        <v>322</v>
      </c>
      <c r="D29" s="97" t="s">
        <v>323</v>
      </c>
      <c r="E29" s="100" t="s">
        <v>324</v>
      </c>
      <c r="F29" s="96"/>
      <c r="G29" s="96"/>
      <c r="H29" s="96"/>
      <c r="I29" s="99">
        <v>2</v>
      </c>
      <c r="J29" s="61"/>
    </row>
    <row r="30" spans="1:10" s="2" customFormat="1">
      <c r="A30" s="96" t="s">
        <v>436</v>
      </c>
      <c r="B30" s="96" t="s">
        <v>321</v>
      </c>
      <c r="C30" s="103" t="s">
        <v>325</v>
      </c>
      <c r="D30" s="97" t="s">
        <v>326</v>
      </c>
      <c r="E30" s="98" t="s">
        <v>327</v>
      </c>
      <c r="F30" s="96"/>
      <c r="G30" s="96"/>
      <c r="H30" s="96"/>
      <c r="I30" s="99">
        <v>1</v>
      </c>
      <c r="J30" s="61"/>
    </row>
    <row r="31" spans="1:10" s="2" customFormat="1">
      <c r="A31" s="96" t="s">
        <v>437</v>
      </c>
      <c r="B31" s="96" t="s">
        <v>321</v>
      </c>
      <c r="C31" s="103" t="s">
        <v>328</v>
      </c>
      <c r="D31" s="97" t="s">
        <v>329</v>
      </c>
      <c r="E31" s="100" t="s">
        <v>330</v>
      </c>
      <c r="F31" s="96"/>
      <c r="G31" s="96"/>
      <c r="H31" s="96"/>
      <c r="I31" s="99">
        <v>1</v>
      </c>
      <c r="J31" s="61"/>
    </row>
    <row r="32" spans="1:10" s="2" customFormat="1">
      <c r="A32" s="96"/>
      <c r="B32" s="96"/>
      <c r="C32" s="96"/>
      <c r="D32" s="97" t="s">
        <v>331</v>
      </c>
      <c r="E32" s="98" t="s">
        <v>332</v>
      </c>
      <c r="F32" s="96">
        <v>805</v>
      </c>
      <c r="G32" s="96"/>
      <c r="H32" s="96"/>
      <c r="I32" s="99">
        <v>2</v>
      </c>
      <c r="J32" s="61"/>
    </row>
    <row r="33" spans="1:10" s="2" customFormat="1">
      <c r="A33" s="96"/>
      <c r="B33" s="96"/>
      <c r="C33" s="96"/>
      <c r="D33" s="97" t="s">
        <v>333</v>
      </c>
      <c r="E33" s="100" t="s">
        <v>334</v>
      </c>
      <c r="F33" s="96">
        <v>805</v>
      </c>
      <c r="G33" s="96"/>
      <c r="H33" s="96"/>
      <c r="I33" s="99">
        <v>2</v>
      </c>
      <c r="J33" s="61"/>
    </row>
    <row r="34" spans="1:10" s="2" customFormat="1" ht="45">
      <c r="A34" s="96"/>
      <c r="B34" s="96"/>
      <c r="C34" s="96"/>
      <c r="D34" s="97" t="s">
        <v>139</v>
      </c>
      <c r="E34" s="98" t="s">
        <v>335</v>
      </c>
      <c r="F34" s="96">
        <v>805</v>
      </c>
      <c r="G34" s="96"/>
      <c r="H34" s="96"/>
      <c r="I34" s="99">
        <v>13</v>
      </c>
      <c r="J34" s="61"/>
    </row>
    <row r="35" spans="1:10" s="2" customFormat="1" ht="30">
      <c r="A35" s="96"/>
      <c r="B35" s="96"/>
      <c r="C35" s="96"/>
      <c r="D35" s="97" t="s">
        <v>139</v>
      </c>
      <c r="E35" s="100" t="s">
        <v>336</v>
      </c>
      <c r="F35" s="96">
        <v>805</v>
      </c>
      <c r="G35" s="96"/>
      <c r="H35" s="96"/>
      <c r="I35" s="99">
        <v>6</v>
      </c>
      <c r="J35" s="61"/>
    </row>
    <row r="36" spans="1:10" s="2" customFormat="1">
      <c r="A36" s="96"/>
      <c r="B36" s="96"/>
      <c r="C36" s="96"/>
      <c r="D36" s="97" t="s">
        <v>337</v>
      </c>
      <c r="E36" s="98" t="s">
        <v>338</v>
      </c>
      <c r="F36" s="96">
        <v>805</v>
      </c>
      <c r="G36" s="96"/>
      <c r="H36" s="96"/>
      <c r="I36" s="99">
        <v>4</v>
      </c>
      <c r="J36" s="61"/>
    </row>
    <row r="37" spans="1:10" s="2" customFormat="1">
      <c r="A37" s="96"/>
      <c r="B37" s="96"/>
      <c r="C37" s="96"/>
      <c r="D37" s="97" t="s">
        <v>339</v>
      </c>
      <c r="E37" s="100" t="s">
        <v>340</v>
      </c>
      <c r="F37" s="96">
        <v>805</v>
      </c>
      <c r="G37" s="96"/>
      <c r="H37" s="96"/>
      <c r="I37" s="99">
        <v>2</v>
      </c>
      <c r="J37" s="61"/>
    </row>
    <row r="38" spans="1:10" s="2" customFormat="1">
      <c r="A38" s="96"/>
      <c r="B38" s="96"/>
      <c r="C38" s="96"/>
      <c r="D38" s="97" t="s">
        <v>341</v>
      </c>
      <c r="E38" s="98" t="s">
        <v>342</v>
      </c>
      <c r="F38" s="96">
        <v>805</v>
      </c>
      <c r="G38" s="96"/>
      <c r="H38" s="96"/>
      <c r="I38" s="99">
        <v>2</v>
      </c>
      <c r="J38" s="61"/>
    </row>
    <row r="39" spans="1:10" s="2" customFormat="1">
      <c r="A39" s="96"/>
      <c r="B39" s="96"/>
      <c r="C39" s="96"/>
      <c r="D39" s="97" t="s">
        <v>343</v>
      </c>
      <c r="E39" s="100" t="s">
        <v>344</v>
      </c>
      <c r="F39" s="96">
        <v>805</v>
      </c>
      <c r="G39" s="96"/>
      <c r="H39" s="96"/>
      <c r="I39" s="99">
        <v>2</v>
      </c>
      <c r="J39" s="61"/>
    </row>
    <row r="40" spans="1:10" s="2" customFormat="1">
      <c r="A40" s="96"/>
      <c r="B40" s="96"/>
      <c r="C40" s="96"/>
      <c r="D40" s="97" t="s">
        <v>345</v>
      </c>
      <c r="E40" s="98" t="s">
        <v>346</v>
      </c>
      <c r="F40" s="96">
        <v>805</v>
      </c>
      <c r="G40" s="96"/>
      <c r="H40" s="96"/>
      <c r="I40" s="99">
        <v>1</v>
      </c>
      <c r="J40" s="61"/>
    </row>
    <row r="41" spans="1:10" s="2" customFormat="1">
      <c r="A41" s="96"/>
      <c r="B41" s="96"/>
      <c r="C41" s="96"/>
      <c r="D41" s="97" t="s">
        <v>347</v>
      </c>
      <c r="E41" s="100" t="s">
        <v>348</v>
      </c>
      <c r="F41" s="96">
        <v>805</v>
      </c>
      <c r="G41" s="96"/>
      <c r="H41" s="96"/>
      <c r="I41" s="99">
        <v>1</v>
      </c>
      <c r="J41" s="61"/>
    </row>
    <row r="42" spans="1:10" s="2" customFormat="1">
      <c r="A42" s="96"/>
      <c r="B42" s="96"/>
      <c r="C42" s="96"/>
      <c r="D42" s="97" t="s">
        <v>146</v>
      </c>
      <c r="E42" s="98" t="s">
        <v>349</v>
      </c>
      <c r="F42" s="96">
        <v>805</v>
      </c>
      <c r="G42" s="96"/>
      <c r="H42" s="96"/>
      <c r="I42" s="99">
        <v>5</v>
      </c>
      <c r="J42" s="61"/>
    </row>
    <row r="43" spans="1:10" s="2" customFormat="1">
      <c r="A43" s="96"/>
      <c r="B43" s="96"/>
      <c r="C43" s="96"/>
      <c r="D43" s="97" t="s">
        <v>75</v>
      </c>
      <c r="E43" s="100" t="s">
        <v>350</v>
      </c>
      <c r="F43" s="96">
        <v>805</v>
      </c>
      <c r="G43" s="96"/>
      <c r="H43" s="96"/>
      <c r="I43" s="99">
        <v>1</v>
      </c>
      <c r="J43" s="61"/>
    </row>
    <row r="44" spans="1:10" s="2" customFormat="1">
      <c r="A44" s="96"/>
      <c r="B44" s="96"/>
      <c r="C44" s="96"/>
      <c r="D44" s="97" t="s">
        <v>351</v>
      </c>
      <c r="E44" s="98" t="s">
        <v>352</v>
      </c>
      <c r="F44" s="96">
        <v>805</v>
      </c>
      <c r="G44" s="96"/>
      <c r="H44" s="96"/>
      <c r="I44" s="99">
        <v>2</v>
      </c>
      <c r="J44" s="61"/>
    </row>
    <row r="45" spans="1:10" s="2" customFormat="1">
      <c r="A45" s="96"/>
      <c r="B45" s="96"/>
      <c r="C45" s="96"/>
      <c r="D45" s="97" t="s">
        <v>353</v>
      </c>
      <c r="E45" s="100" t="s">
        <v>354</v>
      </c>
      <c r="F45" s="96">
        <v>805</v>
      </c>
      <c r="G45" s="96"/>
      <c r="H45" s="96"/>
      <c r="I45" s="99">
        <v>1</v>
      </c>
      <c r="J45" s="61"/>
    </row>
    <row r="46" spans="1:10" s="2" customFormat="1">
      <c r="A46" s="96"/>
      <c r="B46" s="96"/>
      <c r="C46" s="96"/>
      <c r="D46" s="97" t="s">
        <v>355</v>
      </c>
      <c r="E46" s="98" t="s">
        <v>356</v>
      </c>
      <c r="F46" s="96">
        <v>805</v>
      </c>
      <c r="G46" s="96"/>
      <c r="H46" s="96"/>
      <c r="I46" s="99">
        <v>1</v>
      </c>
      <c r="J46" s="61"/>
    </row>
    <row r="47" spans="1:10" s="2" customFormat="1">
      <c r="A47" s="96"/>
      <c r="B47" s="96"/>
      <c r="C47" s="96"/>
      <c r="D47" s="97" t="s">
        <v>357</v>
      </c>
      <c r="E47" s="100" t="s">
        <v>358</v>
      </c>
      <c r="F47" s="96">
        <v>805</v>
      </c>
      <c r="G47" s="96"/>
      <c r="H47" s="96"/>
      <c r="I47" s="99">
        <v>1</v>
      </c>
      <c r="J47" s="61"/>
    </row>
    <row r="48" spans="1:10" s="2" customFormat="1">
      <c r="A48" s="96"/>
      <c r="B48" s="96"/>
      <c r="C48" s="96"/>
      <c r="D48" s="97" t="s">
        <v>359</v>
      </c>
      <c r="E48" s="98" t="s">
        <v>360</v>
      </c>
      <c r="F48" s="96">
        <v>805</v>
      </c>
      <c r="G48" s="96"/>
      <c r="H48" s="96"/>
      <c r="I48" s="99">
        <v>1</v>
      </c>
      <c r="J48" s="61"/>
    </row>
    <row r="49" spans="1:10" s="2" customFormat="1">
      <c r="A49" s="96" t="s">
        <v>361</v>
      </c>
      <c r="B49" s="96" t="s">
        <v>362</v>
      </c>
      <c r="C49" s="96" t="s">
        <v>363</v>
      </c>
      <c r="D49" s="97" t="s">
        <v>364</v>
      </c>
      <c r="E49" s="100" t="s">
        <v>365</v>
      </c>
      <c r="F49" s="96"/>
      <c r="G49" s="96"/>
      <c r="H49" s="96"/>
      <c r="I49" s="99">
        <v>3</v>
      </c>
      <c r="J49" s="61"/>
    </row>
    <row r="50" spans="1:10" s="2" customFormat="1">
      <c r="A50" s="96" t="s">
        <v>438</v>
      </c>
      <c r="B50" s="96" t="s">
        <v>302</v>
      </c>
      <c r="C50" s="104" t="s">
        <v>366</v>
      </c>
      <c r="D50" s="96" t="s">
        <v>439</v>
      </c>
      <c r="E50" s="98" t="s">
        <v>367</v>
      </c>
      <c r="F50" s="96" t="s">
        <v>440</v>
      </c>
      <c r="G50" s="96"/>
      <c r="H50" s="96"/>
      <c r="I50" s="99">
        <v>2</v>
      </c>
      <c r="J50" s="61"/>
    </row>
    <row r="51" spans="1:10" s="2" customFormat="1">
      <c r="A51" s="96" t="s">
        <v>441</v>
      </c>
      <c r="B51" s="96" t="s">
        <v>368</v>
      </c>
      <c r="C51" s="103" t="s">
        <v>369</v>
      </c>
      <c r="D51" s="97" t="s">
        <v>442</v>
      </c>
      <c r="E51" s="100" t="s">
        <v>370</v>
      </c>
      <c r="F51" s="96" t="s">
        <v>443</v>
      </c>
      <c r="G51" s="96"/>
      <c r="H51" s="96"/>
      <c r="I51" s="99">
        <v>2</v>
      </c>
      <c r="J51" s="61"/>
    </row>
    <row r="52" spans="1:10" s="2" customFormat="1">
      <c r="A52" s="96" t="s">
        <v>444</v>
      </c>
      <c r="B52" s="96" t="s">
        <v>371</v>
      </c>
      <c r="C52" s="103" t="s">
        <v>372</v>
      </c>
      <c r="D52" s="97" t="s">
        <v>445</v>
      </c>
      <c r="E52" s="98" t="s">
        <v>373</v>
      </c>
      <c r="F52" s="96" t="s">
        <v>446</v>
      </c>
      <c r="G52" s="96"/>
      <c r="H52" s="96"/>
      <c r="I52" s="99">
        <v>1</v>
      </c>
      <c r="J52" s="61"/>
    </row>
    <row r="53" spans="1:10" s="2" customFormat="1">
      <c r="A53" s="96" t="s">
        <v>447</v>
      </c>
      <c r="B53" s="96" t="s">
        <v>371</v>
      </c>
      <c r="C53" s="103" t="s">
        <v>374</v>
      </c>
      <c r="D53" s="97" t="s">
        <v>448</v>
      </c>
      <c r="E53" s="100" t="s">
        <v>375</v>
      </c>
      <c r="F53" s="96" t="s">
        <v>449</v>
      </c>
      <c r="G53" s="96"/>
      <c r="H53" s="96"/>
      <c r="I53" s="99">
        <v>2</v>
      </c>
      <c r="J53" s="61"/>
    </row>
    <row r="54" spans="1:10" s="2" customFormat="1">
      <c r="A54" s="96" t="s">
        <v>450</v>
      </c>
      <c r="B54" s="96" t="s">
        <v>371</v>
      </c>
      <c r="C54" s="103" t="s">
        <v>376</v>
      </c>
      <c r="D54" s="96" t="s">
        <v>451</v>
      </c>
      <c r="E54" s="98" t="s">
        <v>377</v>
      </c>
      <c r="F54" s="96" t="s">
        <v>452</v>
      </c>
      <c r="G54" s="96"/>
      <c r="H54" s="96"/>
      <c r="I54" s="99">
        <v>1</v>
      </c>
      <c r="J54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4"/>
  <sheetViews>
    <sheetView topLeftCell="A8" zoomScale="130" zoomScaleNormal="130" workbookViewId="0">
      <selection activeCell="D15" sqref="D15"/>
    </sheetView>
  </sheetViews>
  <sheetFormatPr defaultRowHeight="15"/>
  <cols>
    <col min="1" max="1" width="16" customWidth="1"/>
    <col min="2" max="2" width="21.5703125" customWidth="1"/>
    <col min="3" max="3" width="15.28515625" customWidth="1"/>
    <col min="4" max="4" width="32.5703125" customWidth="1"/>
    <col min="5" max="5" width="22.140625" customWidth="1"/>
    <col min="6" max="6" width="7.85546875" style="14" customWidth="1"/>
  </cols>
  <sheetData>
    <row r="1" spans="1:8" s="1" customFormat="1" ht="15.75" thickBot="1">
      <c r="A1" s="15"/>
      <c r="B1" s="16"/>
      <c r="C1" s="16"/>
      <c r="D1" s="17"/>
      <c r="E1" s="17"/>
      <c r="F1" s="18"/>
    </row>
    <row r="2" spans="1:8" s="1" customFormat="1" ht="31.5" thickBot="1">
      <c r="A2" s="19" t="s">
        <v>378</v>
      </c>
      <c r="B2" s="20"/>
      <c r="C2" s="21"/>
      <c r="D2" s="22" t="s">
        <v>406</v>
      </c>
      <c r="E2" s="23"/>
      <c r="F2" s="24"/>
    </row>
    <row r="3" spans="1:8" s="1" customFormat="1">
      <c r="A3" s="25" t="s">
        <v>379</v>
      </c>
      <c r="B3" s="20"/>
      <c r="C3" s="26" t="s">
        <v>407</v>
      </c>
      <c r="D3" s="27"/>
      <c r="E3" s="28"/>
      <c r="F3" s="29"/>
    </row>
    <row r="4" spans="1:8" s="1" customFormat="1">
      <c r="A4" s="25" t="s">
        <v>380</v>
      </c>
      <c r="B4" s="20"/>
      <c r="C4" s="30" t="s">
        <v>408</v>
      </c>
      <c r="D4" s="31"/>
      <c r="E4" s="28"/>
      <c r="F4" s="29"/>
    </row>
    <row r="5" spans="1:8" s="1" customFormat="1">
      <c r="A5" s="25" t="s">
        <v>389</v>
      </c>
      <c r="B5" s="20"/>
      <c r="C5" s="35" t="s">
        <v>409</v>
      </c>
      <c r="D5" s="33"/>
      <c r="E5" s="28"/>
      <c r="F5" s="29"/>
    </row>
    <row r="6" spans="1:8" s="1" customFormat="1">
      <c r="A6" s="25" t="s">
        <v>381</v>
      </c>
      <c r="B6" s="20"/>
      <c r="C6" s="32" t="s">
        <v>382</v>
      </c>
      <c r="D6" s="33"/>
      <c r="E6" s="28"/>
      <c r="F6" s="29"/>
    </row>
    <row r="7" spans="1:8" s="1" customFormat="1">
      <c r="A7" s="34"/>
      <c r="B7" s="35"/>
      <c r="C7" s="36"/>
      <c r="D7" s="33"/>
      <c r="E7" s="37"/>
      <c r="F7" s="38"/>
    </row>
    <row r="8" spans="1:8" s="1" customFormat="1">
      <c r="A8" s="39" t="s">
        <v>383</v>
      </c>
      <c r="B8" s="40" t="s">
        <v>384</v>
      </c>
      <c r="C8" s="40" t="s">
        <v>385</v>
      </c>
      <c r="D8" s="41"/>
      <c r="E8" s="28"/>
      <c r="F8" s="29"/>
    </row>
    <row r="9" spans="1:8" s="1" customFormat="1">
      <c r="A9" s="42" t="s">
        <v>386</v>
      </c>
      <c r="B9" s="43">
        <f ca="1">TODAY()</f>
        <v>41994</v>
      </c>
      <c r="C9" s="44">
        <f ca="1">NOW()</f>
        <v>41994.721590393521</v>
      </c>
      <c r="D9" s="41"/>
      <c r="E9" s="28"/>
      <c r="F9" s="29"/>
    </row>
    <row r="11" spans="1:8" s="47" customFormat="1" ht="11.25">
      <c r="A11" s="55" t="s">
        <v>0</v>
      </c>
      <c r="B11" s="56" t="s">
        <v>275</v>
      </c>
      <c r="C11" s="56" t="s">
        <v>276</v>
      </c>
      <c r="D11" s="56" t="s">
        <v>133</v>
      </c>
      <c r="E11" s="56" t="s">
        <v>274</v>
      </c>
      <c r="F11" s="55" t="s">
        <v>405</v>
      </c>
      <c r="G11" s="56" t="s">
        <v>134</v>
      </c>
      <c r="H11" s="57" t="s">
        <v>8</v>
      </c>
    </row>
    <row r="12" spans="1:8" s="47" customFormat="1" ht="11.25">
      <c r="A12" s="46" t="s">
        <v>410</v>
      </c>
      <c r="B12" s="46" t="s">
        <v>110</v>
      </c>
      <c r="C12" s="46" t="s">
        <v>411</v>
      </c>
      <c r="D12" s="46" t="s">
        <v>412</v>
      </c>
      <c r="E12" s="46" t="s">
        <v>413</v>
      </c>
      <c r="F12" s="60">
        <v>6.34</v>
      </c>
      <c r="G12" s="46">
        <v>2</v>
      </c>
      <c r="H12" s="60">
        <v>12.68</v>
      </c>
    </row>
    <row r="13" spans="1:8" s="47" customFormat="1" ht="11.25">
      <c r="A13" s="46" t="s">
        <v>414</v>
      </c>
      <c r="B13" s="46" t="s">
        <v>415</v>
      </c>
      <c r="C13" s="46" t="s">
        <v>416</v>
      </c>
      <c r="D13" s="46" t="s">
        <v>417</v>
      </c>
      <c r="E13" s="46" t="s">
        <v>418</v>
      </c>
      <c r="F13" s="60">
        <v>7.06</v>
      </c>
      <c r="G13" s="46">
        <v>2</v>
      </c>
      <c r="H13" s="60">
        <v>14.12</v>
      </c>
    </row>
    <row r="14" spans="1:8" s="47" customFormat="1" ht="11.25">
      <c r="A14" s="46" t="s">
        <v>419</v>
      </c>
      <c r="B14" s="46" t="s">
        <v>420</v>
      </c>
      <c r="C14" s="46"/>
      <c r="D14" s="46" t="s">
        <v>421</v>
      </c>
      <c r="E14" s="46"/>
      <c r="F14" s="60">
        <v>3.84</v>
      </c>
      <c r="G14" s="46">
        <v>14</v>
      </c>
      <c r="H14" s="60">
        <v>53.76</v>
      </c>
    </row>
    <row r="15" spans="1:8" s="47" customFormat="1" ht="11.25">
      <c r="A15" s="46" t="s">
        <v>422</v>
      </c>
      <c r="B15" s="46" t="s">
        <v>423</v>
      </c>
      <c r="C15" s="46" t="s">
        <v>424</v>
      </c>
      <c r="D15" s="46" t="s">
        <v>425</v>
      </c>
      <c r="E15" s="46"/>
      <c r="F15" s="60">
        <v>1.24</v>
      </c>
      <c r="G15" s="46">
        <v>2</v>
      </c>
      <c r="H15" s="60">
        <v>2.48</v>
      </c>
    </row>
    <row r="16" spans="1:8" s="47" customFormat="1" ht="11.25">
      <c r="A16" s="48"/>
      <c r="B16" s="49"/>
      <c r="C16" s="49"/>
      <c r="D16" s="50"/>
      <c r="E16" s="50"/>
      <c r="F16" s="58"/>
      <c r="G16" s="51"/>
      <c r="H16" s="59"/>
    </row>
    <row r="17" spans="1:8" s="47" customFormat="1" ht="11.25">
      <c r="A17" s="48"/>
      <c r="B17" s="49"/>
      <c r="C17" s="49"/>
      <c r="D17" s="50"/>
      <c r="E17" s="52"/>
      <c r="F17" s="58"/>
      <c r="G17" s="51"/>
      <c r="H17" s="59"/>
    </row>
    <row r="18" spans="1:8" s="47" customFormat="1" ht="11.25">
      <c r="A18" s="48"/>
      <c r="B18" s="49"/>
      <c r="C18" s="49"/>
      <c r="D18" s="50"/>
      <c r="E18" s="50"/>
      <c r="F18" s="58"/>
      <c r="G18" s="51"/>
      <c r="H18" s="59"/>
    </row>
    <row r="19" spans="1:8" s="47" customFormat="1" ht="11.25">
      <c r="A19" s="48"/>
      <c r="B19" s="49"/>
      <c r="C19" s="49"/>
      <c r="D19" s="50"/>
      <c r="E19" s="52"/>
      <c r="F19" s="58"/>
      <c r="G19" s="51"/>
      <c r="H19" s="59"/>
    </row>
    <row r="20" spans="1:8" s="47" customFormat="1" ht="11.25">
      <c r="A20" s="48"/>
      <c r="B20" s="49"/>
      <c r="C20" s="49"/>
      <c r="D20" s="50"/>
      <c r="E20" s="50"/>
      <c r="F20" s="58"/>
      <c r="G20" s="51"/>
      <c r="H20" s="59"/>
    </row>
    <row r="21" spans="1:8" s="47" customFormat="1" ht="11.25">
      <c r="A21" s="48"/>
      <c r="B21" s="49"/>
      <c r="C21" s="49"/>
      <c r="D21" s="50"/>
      <c r="E21" s="52"/>
      <c r="F21" s="58"/>
      <c r="G21" s="51"/>
      <c r="H21" s="59"/>
    </row>
    <row r="22" spans="1:8" s="47" customFormat="1" ht="11.25">
      <c r="A22" s="48"/>
      <c r="B22" s="49"/>
      <c r="C22" s="49"/>
      <c r="D22" s="50"/>
      <c r="E22" s="50"/>
      <c r="F22" s="58"/>
      <c r="G22" s="51"/>
      <c r="H22" s="59"/>
    </row>
    <row r="23" spans="1:8" s="47" customFormat="1" ht="11.25">
      <c r="A23" s="48"/>
      <c r="B23" s="49"/>
      <c r="C23" s="49"/>
      <c r="D23" s="50"/>
      <c r="E23" s="52"/>
      <c r="F23" s="58"/>
      <c r="G23" s="51"/>
      <c r="H23" s="59"/>
    </row>
    <row r="24" spans="1:8" s="47" customFormat="1" ht="11.25">
      <c r="A24" s="53"/>
      <c r="B24" s="49"/>
      <c r="C24" s="49"/>
      <c r="D24" s="50"/>
      <c r="E24" s="50"/>
      <c r="F24" s="58"/>
      <c r="G24" s="51"/>
      <c r="H24" s="59"/>
    </row>
    <row r="25" spans="1:8" s="47" customFormat="1" ht="11.25">
      <c r="A25" s="48"/>
      <c r="B25" s="49"/>
      <c r="C25" s="49"/>
      <c r="D25" s="50"/>
      <c r="E25" s="52"/>
      <c r="F25" s="58"/>
      <c r="G25" s="51"/>
      <c r="H25" s="59"/>
    </row>
    <row r="26" spans="1:8" s="47" customFormat="1" ht="11.25">
      <c r="A26" s="48"/>
      <c r="B26" s="49"/>
      <c r="C26" s="52"/>
      <c r="D26" s="50"/>
      <c r="E26" s="50"/>
      <c r="F26" s="58"/>
      <c r="G26" s="51"/>
      <c r="H26" s="59"/>
    </row>
    <row r="27" spans="1:8" s="47" customFormat="1" ht="11.25">
      <c r="A27" s="48"/>
      <c r="B27" s="49"/>
      <c r="C27" s="49"/>
      <c r="D27" s="50"/>
      <c r="E27" s="52"/>
      <c r="F27" s="58"/>
      <c r="G27" s="51"/>
      <c r="H27" s="59"/>
    </row>
    <row r="28" spans="1:8" s="47" customFormat="1" ht="11.25">
      <c r="A28" s="48"/>
      <c r="B28" s="49"/>
      <c r="C28" s="49"/>
      <c r="D28" s="50"/>
      <c r="E28" s="50"/>
      <c r="F28" s="58"/>
      <c r="G28" s="51"/>
      <c r="H28" s="59"/>
    </row>
    <row r="29" spans="1:8" s="47" customFormat="1" ht="11.25">
      <c r="A29" s="48"/>
      <c r="B29" s="49"/>
      <c r="C29" s="52"/>
      <c r="D29" s="50"/>
      <c r="E29" s="52"/>
      <c r="F29" s="58"/>
      <c r="G29" s="51"/>
      <c r="H29" s="59"/>
    </row>
    <row r="30" spans="1:8" s="47" customFormat="1" ht="11.25">
      <c r="A30" s="48"/>
      <c r="B30" s="49"/>
      <c r="C30" s="52"/>
      <c r="D30" s="50"/>
      <c r="E30" s="50"/>
      <c r="F30" s="58"/>
      <c r="G30" s="51"/>
      <c r="H30" s="59"/>
    </row>
    <row r="31" spans="1:8" s="47" customFormat="1" ht="11.25">
      <c r="A31" s="48"/>
      <c r="B31" s="49"/>
      <c r="C31" s="52"/>
      <c r="D31" s="50"/>
      <c r="E31" s="52"/>
      <c r="F31" s="58"/>
      <c r="G31" s="51"/>
      <c r="H31" s="59"/>
    </row>
    <row r="32" spans="1:8" s="47" customFormat="1" ht="11.25">
      <c r="A32" s="48"/>
      <c r="B32" s="49"/>
      <c r="C32" s="49"/>
      <c r="D32" s="50"/>
      <c r="E32" s="50"/>
      <c r="F32" s="58"/>
      <c r="G32" s="51"/>
      <c r="H32" s="59"/>
    </row>
    <row r="33" spans="1:8" s="47" customFormat="1" ht="11.25">
      <c r="A33" s="48"/>
      <c r="B33" s="49"/>
      <c r="C33" s="49"/>
      <c r="D33" s="50"/>
      <c r="E33" s="52"/>
      <c r="F33" s="58"/>
      <c r="G33" s="51"/>
      <c r="H33" s="59"/>
    </row>
    <row r="34" spans="1:8" s="47" customFormat="1" ht="11.25">
      <c r="A34" s="48"/>
      <c r="B34" s="49"/>
      <c r="C34" s="49"/>
      <c r="D34" s="50"/>
      <c r="E34" s="50"/>
      <c r="F34" s="58"/>
      <c r="G34" s="51"/>
      <c r="H34" s="59"/>
    </row>
    <row r="35" spans="1:8" s="47" customFormat="1" ht="11.25">
      <c r="A35" s="48"/>
      <c r="B35" s="49"/>
      <c r="C35" s="49"/>
      <c r="D35" s="50"/>
      <c r="E35" s="52"/>
      <c r="F35" s="58"/>
      <c r="G35" s="51"/>
      <c r="H35" s="59"/>
    </row>
    <row r="36" spans="1:8" s="47" customFormat="1" ht="11.25">
      <c r="A36" s="48"/>
      <c r="B36" s="49"/>
      <c r="C36" s="49"/>
      <c r="D36" s="50"/>
      <c r="E36" s="50"/>
      <c r="F36" s="58"/>
      <c r="G36" s="51"/>
      <c r="H36" s="59"/>
    </row>
    <row r="37" spans="1:8" s="47" customFormat="1" ht="11.25">
      <c r="A37" s="48"/>
      <c r="B37" s="49"/>
      <c r="C37" s="49"/>
      <c r="D37" s="50"/>
      <c r="E37" s="52"/>
      <c r="F37" s="58"/>
      <c r="G37" s="51"/>
      <c r="H37" s="59"/>
    </row>
    <row r="38" spans="1:8" s="47" customFormat="1" ht="11.25">
      <c r="A38" s="48"/>
      <c r="B38" s="49"/>
      <c r="C38" s="49"/>
      <c r="D38" s="50"/>
      <c r="E38" s="50"/>
      <c r="F38" s="58"/>
      <c r="G38" s="51"/>
      <c r="H38" s="59"/>
    </row>
    <row r="39" spans="1:8" s="47" customFormat="1" ht="11.25">
      <c r="A39" s="48"/>
      <c r="B39" s="49"/>
      <c r="C39" s="49"/>
      <c r="D39" s="50"/>
      <c r="E39" s="52"/>
      <c r="F39" s="58"/>
      <c r="G39" s="51"/>
      <c r="H39" s="59"/>
    </row>
    <row r="40" spans="1:8" s="47" customFormat="1" ht="11.25">
      <c r="A40" s="48"/>
      <c r="B40" s="49"/>
      <c r="C40" s="49"/>
      <c r="D40" s="50"/>
      <c r="E40" s="50"/>
      <c r="F40" s="58"/>
      <c r="G40" s="51"/>
      <c r="H40" s="59"/>
    </row>
    <row r="41" spans="1:8" s="47" customFormat="1" ht="11.25">
      <c r="A41" s="48"/>
      <c r="B41" s="49"/>
      <c r="C41" s="49"/>
      <c r="D41" s="50"/>
      <c r="E41" s="52"/>
      <c r="F41" s="58"/>
      <c r="G41" s="51"/>
      <c r="H41" s="59"/>
    </row>
    <row r="42" spans="1:8" s="47" customFormat="1" ht="11.25">
      <c r="A42" s="48"/>
      <c r="B42" s="49"/>
      <c r="C42" s="49"/>
      <c r="D42" s="50"/>
      <c r="E42" s="50"/>
      <c r="F42" s="58"/>
      <c r="G42" s="51"/>
      <c r="H42" s="59"/>
    </row>
    <row r="43" spans="1:8" s="47" customFormat="1" ht="11.25">
      <c r="A43" s="48"/>
      <c r="B43" s="49"/>
      <c r="C43" s="49"/>
      <c r="D43" s="50"/>
      <c r="E43" s="52"/>
      <c r="F43" s="58"/>
      <c r="G43" s="51"/>
      <c r="H43" s="59"/>
    </row>
    <row r="44" spans="1:8" s="47" customFormat="1" ht="11.25">
      <c r="A44" s="48"/>
      <c r="B44" s="49"/>
      <c r="C44" s="49"/>
      <c r="D44" s="50"/>
      <c r="E44" s="50"/>
      <c r="F44" s="58"/>
      <c r="G44" s="51"/>
      <c r="H44" s="59"/>
    </row>
    <row r="45" spans="1:8" s="47" customFormat="1" ht="11.25">
      <c r="A45" s="48"/>
      <c r="B45" s="49"/>
      <c r="C45" s="49"/>
      <c r="D45" s="50"/>
      <c r="E45" s="52"/>
      <c r="F45" s="58"/>
      <c r="G45" s="51"/>
      <c r="H45" s="59"/>
    </row>
    <row r="46" spans="1:8" s="47" customFormat="1" ht="11.25">
      <c r="A46" s="48"/>
      <c r="B46" s="49"/>
      <c r="C46" s="49"/>
      <c r="D46" s="50"/>
      <c r="E46" s="50"/>
      <c r="F46" s="58"/>
      <c r="G46" s="51"/>
      <c r="H46" s="59"/>
    </row>
    <row r="47" spans="1:8" s="47" customFormat="1" ht="11.25">
      <c r="A47" s="48"/>
      <c r="B47" s="49"/>
      <c r="C47" s="49"/>
      <c r="D47" s="50"/>
      <c r="E47" s="52"/>
      <c r="F47" s="58"/>
      <c r="G47" s="51"/>
      <c r="H47" s="59"/>
    </row>
    <row r="48" spans="1:8" s="47" customFormat="1" ht="11.25">
      <c r="A48" s="48"/>
      <c r="B48" s="49"/>
      <c r="C48" s="49"/>
      <c r="D48" s="50"/>
      <c r="E48" s="50"/>
      <c r="F48" s="58"/>
      <c r="G48" s="51"/>
      <c r="H48" s="59"/>
    </row>
    <row r="49" spans="1:8" s="47" customFormat="1" ht="11.25">
      <c r="A49" s="48"/>
      <c r="B49" s="49"/>
      <c r="C49" s="49"/>
      <c r="D49" s="50"/>
      <c r="E49" s="52"/>
      <c r="F49" s="58"/>
      <c r="G49" s="51"/>
      <c r="H49" s="59"/>
    </row>
    <row r="50" spans="1:8" s="47" customFormat="1" ht="11.25">
      <c r="A50" s="48"/>
      <c r="B50" s="49"/>
      <c r="C50" s="54"/>
      <c r="D50" s="49"/>
      <c r="E50" s="50"/>
      <c r="F50" s="58"/>
      <c r="G50" s="51"/>
      <c r="H50" s="59"/>
    </row>
    <row r="51" spans="1:8" s="47" customFormat="1" ht="11.25">
      <c r="A51" s="48"/>
      <c r="B51" s="49"/>
      <c r="C51" s="52"/>
      <c r="D51" s="50"/>
      <c r="E51" s="52"/>
      <c r="F51" s="58"/>
      <c r="G51" s="51"/>
      <c r="H51" s="59"/>
    </row>
    <row r="52" spans="1:8" s="47" customFormat="1" ht="11.25">
      <c r="A52" s="48"/>
      <c r="B52" s="49"/>
      <c r="C52" s="52"/>
      <c r="D52" s="50"/>
      <c r="E52" s="50"/>
      <c r="F52" s="58"/>
      <c r="G52" s="51"/>
      <c r="H52" s="59"/>
    </row>
    <row r="53" spans="1:8" s="47" customFormat="1" ht="11.25">
      <c r="A53" s="48"/>
      <c r="B53" s="49"/>
      <c r="C53" s="52"/>
      <c r="D53" s="50"/>
      <c r="E53" s="52"/>
      <c r="F53" s="58"/>
      <c r="G53" s="51"/>
      <c r="H53" s="59"/>
    </row>
    <row r="54" spans="1:8" s="47" customFormat="1" ht="11.25">
      <c r="A54" s="48"/>
      <c r="B54" s="49"/>
      <c r="C54" s="52"/>
      <c r="D54" s="49"/>
      <c r="E54" s="50"/>
      <c r="F54" s="58"/>
      <c r="G54" s="51"/>
      <c r="H54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IT1.4_SS_CDH_OBC</vt:lpstr>
      <vt:lpstr>IT1.3_SS_CDH_SubsystemCAN</vt:lpstr>
      <vt:lpstr>IT1.1_R_AV_Daughterboard</vt:lpstr>
      <vt:lpstr>IT1.1_R_AV_Motherboard</vt:lpstr>
      <vt:lpstr>IT1.3_SS_ADCS_Magnetorquer_PCB</vt:lpstr>
      <vt:lpstr>IT1_SS_EPS_DemoBoard</vt:lpstr>
      <vt:lpstr>COMS_TXRX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JeffLaptop</dc:creator>
  <cp:lastModifiedBy>JeffLaptop</cp:lastModifiedBy>
  <dcterms:created xsi:type="dcterms:W3CDTF">2014-12-02T13:56:07Z</dcterms:created>
  <dcterms:modified xsi:type="dcterms:W3CDTF">2014-12-21T22:19:07Z</dcterms:modified>
</cp:coreProperties>
</file>