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32df5a0eb394e70/UF PhD/2023/Oct 20 - Nov 10/"/>
    </mc:Choice>
  </mc:AlternateContent>
  <xr:revisionPtr revIDLastSave="13" documentId="13_ncr:1_{85EDCF9B-E571-594E-8AD4-2834AA28959A}" xr6:coauthVersionLast="47" xr6:coauthVersionMax="47" xr10:uidLastSave="{FDA8FEED-B87B-FA48-980A-BF3AF1AA197A}"/>
  <bookViews>
    <workbookView xWindow="4160" yWindow="500" windowWidth="30240" windowHeight="18900" tabRatio="500" activeTab="2" xr2:uid="{00000000-000D-0000-FFFF-FFFF00000000}"/>
  </bookViews>
  <sheets>
    <sheet name="Static" sheetId="1" r:id="rId1"/>
    <sheet name="Dynamic" sheetId="2" r:id="rId2"/>
    <sheet name="Trajectories" sheetId="3" r:id="rId3"/>
    <sheet name="Fits" sheetId="4" r:id="rId4"/>
    <sheet name="kn vs k0" sheetId="5" r:id="rId5"/>
    <sheet name="Increasing V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" i="4"/>
  <c r="B25" i="4"/>
  <c r="B27" i="4" s="1"/>
  <c r="B24" i="4"/>
  <c r="Y32" i="1"/>
  <c r="W32" i="1"/>
  <c r="Y29" i="1"/>
  <c r="W29" i="1"/>
  <c r="Y26" i="1"/>
  <c r="W26" i="1"/>
  <c r="Y23" i="1"/>
  <c r="W23" i="1"/>
  <c r="Y20" i="1"/>
  <c r="W20" i="1"/>
  <c r="Y17" i="1"/>
  <c r="W17" i="1"/>
  <c r="Y14" i="1"/>
  <c r="W14" i="1"/>
  <c r="X11" i="1"/>
  <c r="B11" i="1"/>
  <c r="Y11" i="1" s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V5" i="1"/>
  <c r="W8" i="1"/>
  <c r="W5" i="1"/>
  <c r="Y5" i="1"/>
  <c r="X5" i="1"/>
  <c r="Y8" i="1"/>
  <c r="X8" i="1"/>
  <c r="B2" i="1"/>
  <c r="Y2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W2" i="1" l="1"/>
  <c r="X2" i="1"/>
</calcChain>
</file>

<file path=xl/sharedStrings.xml><?xml version="1.0" encoding="utf-8"?>
<sst xmlns="http://schemas.openxmlformats.org/spreadsheetml/2006/main" count="294" uniqueCount="276">
  <si>
    <t>TF [pM]</t>
  </si>
  <si>
    <t>Peak 14488</t>
  </si>
  <si>
    <t>Peak 14489</t>
  </si>
  <si>
    <t>Peak 14490</t>
  </si>
  <si>
    <t>Peak 14491</t>
  </si>
  <si>
    <t>Peak 14492</t>
  </si>
  <si>
    <t>Peak 14493</t>
  </si>
  <si>
    <t>Peak 14494</t>
  </si>
  <si>
    <t>Peak 14495</t>
  </si>
  <si>
    <t>Peak 14496</t>
  </si>
  <si>
    <t>Peak 14497</t>
  </si>
  <si>
    <t>Peak 14498</t>
  </si>
  <si>
    <t>Peak 14499</t>
  </si>
  <si>
    <t>Peak 14500</t>
  </si>
  <si>
    <t>Peak 14501</t>
  </si>
  <si>
    <t>Peak 14502</t>
  </si>
  <si>
    <t>Peak 14503</t>
  </si>
  <si>
    <t>Peak 14504</t>
  </si>
  <si>
    <t>Peak 14505</t>
  </si>
  <si>
    <t>Peak 14506</t>
  </si>
  <si>
    <t>Peak 14507</t>
  </si>
  <si>
    <t>AVG PEAK, P [uM]</t>
  </si>
  <si>
    <t>SE</t>
  </si>
  <si>
    <t>STDEV</t>
  </si>
  <si>
    <t>ttPeak 14488</t>
  </si>
  <si>
    <t>ttPeak 14489</t>
  </si>
  <si>
    <t>ttPeak 14490</t>
  </si>
  <si>
    <t>ttPeak 14491</t>
  </si>
  <si>
    <t>ttPeak 14492</t>
  </si>
  <si>
    <t>ttPeak 14493</t>
  </si>
  <si>
    <t>ttPeak 14494</t>
  </si>
  <si>
    <t>ttPeak 14495</t>
  </si>
  <si>
    <t>ttPeak 14496</t>
  </si>
  <si>
    <t>ttPeak 14497</t>
  </si>
  <si>
    <t>ttPeak 14498</t>
  </si>
  <si>
    <t>ttPeak 14499</t>
  </si>
  <si>
    <t>ttPeak 14500</t>
  </si>
  <si>
    <t>ttPeak 14501</t>
  </si>
  <si>
    <t>ttPeak 14502</t>
  </si>
  <si>
    <t>ttPeak 14503</t>
  </si>
  <si>
    <t>ttPeak 14504</t>
  </si>
  <si>
    <t>ttPeak 14505</t>
  </si>
  <si>
    <t>ttPeak 14506</t>
  </si>
  <si>
    <t>ttPeak 14507</t>
  </si>
  <si>
    <t>Avg ttPeak</t>
  </si>
  <si>
    <t>AVG T_P - AVG T [min]</t>
  </si>
  <si>
    <t>Lag 14488</t>
  </si>
  <si>
    <t>Lag 14489</t>
  </si>
  <si>
    <t>Lag 14490</t>
  </si>
  <si>
    <t>Lag 14491</t>
  </si>
  <si>
    <t>Lag 14492</t>
  </si>
  <si>
    <t>Lag 14493</t>
  </si>
  <si>
    <t>Lag 14494</t>
  </si>
  <si>
    <t>Lag 14495</t>
  </si>
  <si>
    <t>Lag 14496</t>
  </si>
  <si>
    <t>Lag 14497</t>
  </si>
  <si>
    <t>Lag 14498</t>
  </si>
  <si>
    <t>Lag 14499</t>
  </si>
  <si>
    <t>Lag 14500</t>
  </si>
  <si>
    <t>Lag 14501</t>
  </si>
  <si>
    <t>Lag 14502</t>
  </si>
  <si>
    <t>Lag 14503</t>
  </si>
  <si>
    <t>Lag 14504</t>
  </si>
  <si>
    <t>Lag 14505</t>
  </si>
  <si>
    <t>Lag 14506</t>
  </si>
  <si>
    <t>Lag 14507</t>
  </si>
  <si>
    <t>AVG T [min]</t>
  </si>
  <si>
    <t>ETP 14488</t>
  </si>
  <si>
    <t>ETP 14489</t>
  </si>
  <si>
    <t>ETP 14490</t>
  </si>
  <si>
    <t>ETP 14491</t>
  </si>
  <si>
    <t>ETP 14492</t>
  </si>
  <si>
    <t>ETP 14493</t>
  </si>
  <si>
    <t>ETP 14494</t>
  </si>
  <si>
    <t>ETP 14495</t>
  </si>
  <si>
    <t>ETP 14496</t>
  </si>
  <si>
    <t>ETP 14497</t>
  </si>
  <si>
    <t>ETP 14498</t>
  </si>
  <si>
    <t>ETP 14499</t>
  </si>
  <si>
    <t>ETP 14500</t>
  </si>
  <si>
    <t>ETP 14501</t>
  </si>
  <si>
    <t>ETP 14502</t>
  </si>
  <si>
    <t>ETP 14503</t>
  </si>
  <si>
    <t>ETP 14504</t>
  </si>
  <si>
    <t>ETP 14505</t>
  </si>
  <si>
    <t>ETP 14506</t>
  </si>
  <si>
    <t>ETP 14507</t>
  </si>
  <si>
    <t>AVG ETP [um min]</t>
  </si>
  <si>
    <t>II 14488</t>
  </si>
  <si>
    <t>II 14489</t>
  </si>
  <si>
    <t>II 14490</t>
  </si>
  <si>
    <t>II 14491</t>
  </si>
  <si>
    <t>II 14492</t>
  </si>
  <si>
    <t>II 14493</t>
  </si>
  <si>
    <t>II 14494</t>
  </si>
  <si>
    <t>II 14495</t>
  </si>
  <si>
    <t>II 14496</t>
  </si>
  <si>
    <t>II 14497</t>
  </si>
  <si>
    <t>II 14498</t>
  </si>
  <si>
    <t>II 14499</t>
  </si>
  <si>
    <t>II 14500</t>
  </si>
  <si>
    <t>II 14501</t>
  </si>
  <si>
    <t>II 14502</t>
  </si>
  <si>
    <t>II 14503</t>
  </si>
  <si>
    <t>II 14504</t>
  </si>
  <si>
    <t>II 14505</t>
  </si>
  <si>
    <t>II 14506</t>
  </si>
  <si>
    <t>II 14507</t>
  </si>
  <si>
    <t>AVG II</t>
  </si>
  <si>
    <t>V 14488</t>
  </si>
  <si>
    <t>V14489</t>
  </si>
  <si>
    <t>VII 14488</t>
  </si>
  <si>
    <t>VII 14489</t>
  </si>
  <si>
    <t>VIII 14488</t>
  </si>
  <si>
    <t>VIII 14489</t>
  </si>
  <si>
    <t>IX 14488</t>
  </si>
  <si>
    <t>IX 14489</t>
  </si>
  <si>
    <t>X 14488</t>
  </si>
  <si>
    <t>X 14489</t>
  </si>
  <si>
    <t>ATIII 14488</t>
  </si>
  <si>
    <t>ATIII 14489</t>
  </si>
  <si>
    <t>V 14490</t>
  </si>
  <si>
    <t>V 14491</t>
  </si>
  <si>
    <t>V 14492</t>
  </si>
  <si>
    <t>V 14493</t>
  </si>
  <si>
    <t>V 14494</t>
  </si>
  <si>
    <t>V 14495</t>
  </si>
  <si>
    <t>V 14496</t>
  </si>
  <si>
    <t>V 14497</t>
  </si>
  <si>
    <t>V 14498</t>
  </si>
  <si>
    <t>V 14499</t>
  </si>
  <si>
    <t>V 14500</t>
  </si>
  <si>
    <t>V 14501</t>
  </si>
  <si>
    <t>V 14502</t>
  </si>
  <si>
    <t>V 14503</t>
  </si>
  <si>
    <t>V 14504</t>
  </si>
  <si>
    <t>V 14505</t>
  </si>
  <si>
    <t>V 14506</t>
  </si>
  <si>
    <t>V 14507</t>
  </si>
  <si>
    <t>VII 14490</t>
  </si>
  <si>
    <t>VII 14491</t>
  </si>
  <si>
    <t>VII 14492</t>
  </si>
  <si>
    <t>VII 14493</t>
  </si>
  <si>
    <t>VII 14494</t>
  </si>
  <si>
    <t>VII 14495</t>
  </si>
  <si>
    <t>VII 14496</t>
  </si>
  <si>
    <t>VII 14497</t>
  </si>
  <si>
    <t>VII 14498</t>
  </si>
  <si>
    <t>VII 14499</t>
  </si>
  <si>
    <t>VII 14500</t>
  </si>
  <si>
    <t>VII 14501</t>
  </si>
  <si>
    <t>VII 14502</t>
  </si>
  <si>
    <t>VII 14503</t>
  </si>
  <si>
    <t>VII 14504</t>
  </si>
  <si>
    <t>VII 14505</t>
  </si>
  <si>
    <t>VII 14506</t>
  </si>
  <si>
    <t>VII 14507</t>
  </si>
  <si>
    <t>VIII 14490</t>
  </si>
  <si>
    <t>VIII 14491</t>
  </si>
  <si>
    <t>VIII 14492</t>
  </si>
  <si>
    <t>VIII 14493</t>
  </si>
  <si>
    <t>VIII 14494</t>
  </si>
  <si>
    <t>VIII 14495</t>
  </si>
  <si>
    <t>VIII 14496</t>
  </si>
  <si>
    <t>VIII 14497</t>
  </si>
  <si>
    <t>VIII 14498</t>
  </si>
  <si>
    <t>VIII 14499</t>
  </si>
  <si>
    <t>VIII 14500</t>
  </si>
  <si>
    <t>VIII 14501</t>
  </si>
  <si>
    <t>VIII 14502</t>
  </si>
  <si>
    <t>VIII 14503</t>
  </si>
  <si>
    <t>VIII 14504</t>
  </si>
  <si>
    <t>VIII 14505</t>
  </si>
  <si>
    <t>VIII 14506</t>
  </si>
  <si>
    <t>VIII 14507</t>
  </si>
  <si>
    <t>IX 14490</t>
  </si>
  <si>
    <t>IX 14491</t>
  </si>
  <si>
    <t>IX 14492</t>
  </si>
  <si>
    <t>IX 14493</t>
  </si>
  <si>
    <t>IX 14494</t>
  </si>
  <si>
    <t>IX 14495</t>
  </si>
  <si>
    <t>IX 14496</t>
  </si>
  <si>
    <t>IX 14497</t>
  </si>
  <si>
    <t>IX 14498</t>
  </si>
  <si>
    <t>IX 14499</t>
  </si>
  <si>
    <t>IX 14500</t>
  </si>
  <si>
    <t>IX 14501</t>
  </si>
  <si>
    <t>IX 14502</t>
  </si>
  <si>
    <t>IX 14503</t>
  </si>
  <si>
    <t>IX 14504</t>
  </si>
  <si>
    <t>IX 14505</t>
  </si>
  <si>
    <t>IX 14506</t>
  </si>
  <si>
    <t>IX 14507</t>
  </si>
  <si>
    <t>X 14490</t>
  </si>
  <si>
    <t>X 14491</t>
  </si>
  <si>
    <t>X 14492</t>
  </si>
  <si>
    <t>X 14493</t>
  </si>
  <si>
    <t>X 14494</t>
  </si>
  <si>
    <t>X 14495</t>
  </si>
  <si>
    <t>X 14496</t>
  </si>
  <si>
    <t>X 14497</t>
  </si>
  <si>
    <t>X 14498</t>
  </si>
  <si>
    <t>X 14499</t>
  </si>
  <si>
    <t>X 14500</t>
  </si>
  <si>
    <t>X 14501</t>
  </si>
  <si>
    <t>X 14502</t>
  </si>
  <si>
    <t>X 14503</t>
  </si>
  <si>
    <t>X 14504</t>
  </si>
  <si>
    <t>X 14505</t>
  </si>
  <si>
    <t>X 14506</t>
  </si>
  <si>
    <t>X 14507</t>
  </si>
  <si>
    <t>ATIII 14490</t>
  </si>
  <si>
    <t>ATIII 14491</t>
  </si>
  <si>
    <t>ATIII 14492</t>
  </si>
  <si>
    <t>ATIII 14493</t>
  </si>
  <si>
    <t>ATIII 14494</t>
  </si>
  <si>
    <t>ATIII 14495</t>
  </si>
  <si>
    <t>ATIII 14496</t>
  </si>
  <si>
    <t>ATIII 14497</t>
  </si>
  <si>
    <t>ATIII 14498</t>
  </si>
  <si>
    <t>ATIII 14499</t>
  </si>
  <si>
    <t>ATIII 14500</t>
  </si>
  <si>
    <t>ATIII 14501</t>
  </si>
  <si>
    <t>ATIII 14502</t>
  </si>
  <si>
    <t>ATIII 14503</t>
  </si>
  <si>
    <t>ATIII 14504</t>
  </si>
  <si>
    <t>ATIII 14505</t>
  </si>
  <si>
    <t>ATIII 14506</t>
  </si>
  <si>
    <t>ATIII 14507</t>
  </si>
  <si>
    <t>AVG V</t>
  </si>
  <si>
    <t>AVG VII</t>
  </si>
  <si>
    <t>AVG VIII</t>
  </si>
  <si>
    <t>AVG IX</t>
  </si>
  <si>
    <t>AVG X</t>
  </si>
  <si>
    <t>AVG ATIII</t>
  </si>
  <si>
    <t>time</t>
  </si>
  <si>
    <t>14488 5PM 2</t>
  </si>
  <si>
    <t>14489 5PM 6</t>
  </si>
  <si>
    <t>14492 5PM 8</t>
  </si>
  <si>
    <t>14490 5PM 10</t>
  </si>
  <si>
    <t>14491 5PM 14</t>
  </si>
  <si>
    <t>14493 5PM 2</t>
  </si>
  <si>
    <t>14494 5PM 6</t>
  </si>
  <si>
    <t>14497 5PM 8</t>
  </si>
  <si>
    <t>14495 5PM 10</t>
  </si>
  <si>
    <t>14496  5PM 14</t>
  </si>
  <si>
    <t>14498 5PM 2</t>
  </si>
  <si>
    <t>14499 5PM 6</t>
  </si>
  <si>
    <t>14502 5PM 8</t>
  </si>
  <si>
    <t>14500 5PM 10</t>
  </si>
  <si>
    <t>14501 5PM 14</t>
  </si>
  <si>
    <t>14503 5PM 2</t>
  </si>
  <si>
    <t>14504 5PM 6</t>
  </si>
  <si>
    <t>14507 5PM 8</t>
  </si>
  <si>
    <t>14505 5PM 10</t>
  </si>
  <si>
    <t>14506 5PM 14</t>
  </si>
  <si>
    <t>k0</t>
  </si>
  <si>
    <t>k1</t>
  </si>
  <si>
    <t>k2</t>
  </si>
  <si>
    <t>kn</t>
  </si>
  <si>
    <t>kd</t>
  </si>
  <si>
    <t>II</t>
  </si>
  <si>
    <t>V</t>
  </si>
  <si>
    <t>VII</t>
  </si>
  <si>
    <t>VIII</t>
  </si>
  <si>
    <t>IX</t>
  </si>
  <si>
    <t>X</t>
  </si>
  <si>
    <t>ATIII</t>
  </si>
  <si>
    <t>slope</t>
  </si>
  <si>
    <t>K</t>
  </si>
  <si>
    <t>rightrealpole</t>
  </si>
  <si>
    <t>p</t>
  </si>
  <si>
    <t>omega_n</t>
  </si>
  <si>
    <t>angle</t>
  </si>
  <si>
    <t>PTT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</si>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</sst>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microsoft.com/office/2017/10/relationships/person" Target="persons/perso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Dynamic!$B$2:$B$121</c:f>
              <c:numCache>
                <c:formatCode>General</c:formatCode>
                <c:ptCount val="120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37.130000000000003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</c:v>
                </c:pt>
                <c:pt idx="28">
                  <c:v>65.599999999999994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33.020000000000003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16.010000000000002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4.7699999999999996</c:v>
                </c:pt>
                <c:pt idx="53">
                  <c:v>4.62</c:v>
                </c:pt>
                <c:pt idx="54">
                  <c:v>4.8600000000000003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2.2599999999999998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1.1000000000000001</c:v>
                </c:pt>
                <c:pt idx="65">
                  <c:v>2.98</c:v>
                </c:pt>
                <c:pt idx="66">
                  <c:v>0.22</c:v>
                </c:pt>
                <c:pt idx="67">
                  <c:v>-0.56999999999999995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-1.0900000000000001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  <c:pt idx="79">
                  <c:v>-0.91</c:v>
                </c:pt>
                <c:pt idx="80">
                  <c:v>0.31</c:v>
                </c:pt>
                <c:pt idx="81">
                  <c:v>-1.27</c:v>
                </c:pt>
                <c:pt idx="82">
                  <c:v>-2.02</c:v>
                </c:pt>
                <c:pt idx="83">
                  <c:v>1.07</c:v>
                </c:pt>
                <c:pt idx="84">
                  <c:v>0.53</c:v>
                </c:pt>
                <c:pt idx="85">
                  <c:v>-1.0900000000000001</c:v>
                </c:pt>
                <c:pt idx="86">
                  <c:v>-0.21</c:v>
                </c:pt>
                <c:pt idx="87">
                  <c:v>-1.61</c:v>
                </c:pt>
                <c:pt idx="88">
                  <c:v>-0.71</c:v>
                </c:pt>
                <c:pt idx="89">
                  <c:v>8.39</c:v>
                </c:pt>
                <c:pt idx="90">
                  <c:v>7.49</c:v>
                </c:pt>
                <c:pt idx="91">
                  <c:v>-0.71</c:v>
                </c:pt>
                <c:pt idx="92">
                  <c:v>-1.31</c:v>
                </c:pt>
                <c:pt idx="93">
                  <c:v>-2.37</c:v>
                </c:pt>
                <c:pt idx="94">
                  <c:v>-1.98</c:v>
                </c:pt>
                <c:pt idx="95">
                  <c:v>-12.5</c:v>
                </c:pt>
                <c:pt idx="96">
                  <c:v>-10.16</c:v>
                </c:pt>
                <c:pt idx="97">
                  <c:v>1.34</c:v>
                </c:pt>
                <c:pt idx="98">
                  <c:v>-0.1</c:v>
                </c:pt>
                <c:pt idx="99">
                  <c:v>-0.52</c:v>
                </c:pt>
                <c:pt idx="100">
                  <c:v>6.8</c:v>
                </c:pt>
                <c:pt idx="101">
                  <c:v>9.3699999999999992</c:v>
                </c:pt>
                <c:pt idx="102">
                  <c:v>-4.08</c:v>
                </c:pt>
                <c:pt idx="103">
                  <c:v>-0.95</c:v>
                </c:pt>
                <c:pt idx="104">
                  <c:v>5.23</c:v>
                </c:pt>
                <c:pt idx="105">
                  <c:v>-8.84</c:v>
                </c:pt>
                <c:pt idx="106">
                  <c:v>-11.42</c:v>
                </c:pt>
                <c:pt idx="107">
                  <c:v>-1.17</c:v>
                </c:pt>
                <c:pt idx="108">
                  <c:v>-0.79</c:v>
                </c:pt>
                <c:pt idx="109">
                  <c:v>-0.89</c:v>
                </c:pt>
                <c:pt idx="110">
                  <c:v>-0.18</c:v>
                </c:pt>
                <c:pt idx="111">
                  <c:v>-1.05</c:v>
                </c:pt>
                <c:pt idx="112">
                  <c:v>0.28000000000000003</c:v>
                </c:pt>
                <c:pt idx="113">
                  <c:v>0.3</c:v>
                </c:pt>
                <c:pt idx="114">
                  <c:v>0.45</c:v>
                </c:pt>
                <c:pt idx="115">
                  <c:v>12.15</c:v>
                </c:pt>
                <c:pt idx="116">
                  <c:v>7.07</c:v>
                </c:pt>
                <c:pt idx="117">
                  <c:v>0.94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D-5747-A8FC-40F8EC6C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56160"/>
        <c:axId val="1148676480"/>
      </c:scatterChart>
      <c:valAx>
        <c:axId val="11261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76480"/>
        <c:crosses val="autoZero"/>
        <c:crossBetween val="midCat"/>
      </c:valAx>
      <c:valAx>
        <c:axId val="11486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14488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Dynamic!$B$2:$B$121</c:f>
              <c:numCache>
                <c:formatCode>General</c:formatCode>
                <c:ptCount val="120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37.130000000000003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</c:v>
                </c:pt>
                <c:pt idx="28">
                  <c:v>65.599999999999994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33.020000000000003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16.010000000000002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4.7699999999999996</c:v>
                </c:pt>
                <c:pt idx="53">
                  <c:v>4.62</c:v>
                </c:pt>
                <c:pt idx="54">
                  <c:v>4.8600000000000003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2.2599999999999998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1.1000000000000001</c:v>
                </c:pt>
                <c:pt idx="65">
                  <c:v>2.98</c:v>
                </c:pt>
                <c:pt idx="66">
                  <c:v>0.22</c:v>
                </c:pt>
                <c:pt idx="67">
                  <c:v>-0.56999999999999995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-1.0900000000000001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  <c:pt idx="79">
                  <c:v>-0.91</c:v>
                </c:pt>
                <c:pt idx="80">
                  <c:v>0.31</c:v>
                </c:pt>
                <c:pt idx="81">
                  <c:v>-1.27</c:v>
                </c:pt>
                <c:pt idx="82">
                  <c:v>-2.02</c:v>
                </c:pt>
                <c:pt idx="83">
                  <c:v>1.07</c:v>
                </c:pt>
                <c:pt idx="84">
                  <c:v>0.53</c:v>
                </c:pt>
                <c:pt idx="85">
                  <c:v>-1.0900000000000001</c:v>
                </c:pt>
                <c:pt idx="86">
                  <c:v>-0.21</c:v>
                </c:pt>
                <c:pt idx="87">
                  <c:v>-1.61</c:v>
                </c:pt>
                <c:pt idx="88">
                  <c:v>-0.71</c:v>
                </c:pt>
                <c:pt idx="89">
                  <c:v>8.39</c:v>
                </c:pt>
                <c:pt idx="90">
                  <c:v>7.49</c:v>
                </c:pt>
                <c:pt idx="91">
                  <c:v>-0.71</c:v>
                </c:pt>
                <c:pt idx="92">
                  <c:v>-1.31</c:v>
                </c:pt>
                <c:pt idx="93">
                  <c:v>-2.37</c:v>
                </c:pt>
                <c:pt idx="94">
                  <c:v>-1.98</c:v>
                </c:pt>
                <c:pt idx="95">
                  <c:v>-12.5</c:v>
                </c:pt>
                <c:pt idx="96">
                  <c:v>-10.16</c:v>
                </c:pt>
                <c:pt idx="97">
                  <c:v>1.34</c:v>
                </c:pt>
                <c:pt idx="98">
                  <c:v>-0.1</c:v>
                </c:pt>
                <c:pt idx="99">
                  <c:v>-0.52</c:v>
                </c:pt>
                <c:pt idx="100">
                  <c:v>6.8</c:v>
                </c:pt>
                <c:pt idx="101">
                  <c:v>9.3699999999999992</c:v>
                </c:pt>
                <c:pt idx="102">
                  <c:v>-4.08</c:v>
                </c:pt>
                <c:pt idx="103">
                  <c:v>-0.95</c:v>
                </c:pt>
                <c:pt idx="104">
                  <c:v>5.23</c:v>
                </c:pt>
                <c:pt idx="105">
                  <c:v>-8.84</c:v>
                </c:pt>
                <c:pt idx="106">
                  <c:v>-11.42</c:v>
                </c:pt>
                <c:pt idx="107">
                  <c:v>-1.17</c:v>
                </c:pt>
                <c:pt idx="108">
                  <c:v>-0.79</c:v>
                </c:pt>
                <c:pt idx="109">
                  <c:v>-0.89</c:v>
                </c:pt>
                <c:pt idx="110">
                  <c:v>-0.18</c:v>
                </c:pt>
                <c:pt idx="111">
                  <c:v>-1.05</c:v>
                </c:pt>
                <c:pt idx="112">
                  <c:v>0.28000000000000003</c:v>
                </c:pt>
                <c:pt idx="113">
                  <c:v>0.3</c:v>
                </c:pt>
                <c:pt idx="114">
                  <c:v>0.45</c:v>
                </c:pt>
                <c:pt idx="115">
                  <c:v>12.15</c:v>
                </c:pt>
                <c:pt idx="116">
                  <c:v>7.07</c:v>
                </c:pt>
                <c:pt idx="117">
                  <c:v>0.94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7-2F44-AC2A-AB20FEEC5DED}"/>
            </c:ext>
          </c:extLst>
        </c:ser>
        <c:ser>
          <c:idx val="1"/>
          <c:order val="1"/>
          <c:tx>
            <c:strRef>
              <c:f>Dynamic!$C$1</c:f>
              <c:strCache>
                <c:ptCount val="1"/>
                <c:pt idx="0">
                  <c:v>14489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Dynamic!$C$2:$C$121</c:f>
              <c:numCache>
                <c:formatCode>General</c:formatCode>
                <c:ptCount val="120"/>
                <c:pt idx="0">
                  <c:v>0.26</c:v>
                </c:pt>
                <c:pt idx="1">
                  <c:v>0.84</c:v>
                </c:pt>
                <c:pt idx="2">
                  <c:v>2.92</c:v>
                </c:pt>
                <c:pt idx="3">
                  <c:v>8.1199999999999992</c:v>
                </c:pt>
                <c:pt idx="4">
                  <c:v>16.760000000000002</c:v>
                </c:pt>
                <c:pt idx="5">
                  <c:v>29.46</c:v>
                </c:pt>
                <c:pt idx="6">
                  <c:v>45.2</c:v>
                </c:pt>
                <c:pt idx="7">
                  <c:v>62.23</c:v>
                </c:pt>
                <c:pt idx="8">
                  <c:v>79.56</c:v>
                </c:pt>
                <c:pt idx="9">
                  <c:v>95.92</c:v>
                </c:pt>
                <c:pt idx="10">
                  <c:v>110.55</c:v>
                </c:pt>
                <c:pt idx="11">
                  <c:v>122.5</c:v>
                </c:pt>
                <c:pt idx="12">
                  <c:v>133.38</c:v>
                </c:pt>
                <c:pt idx="13">
                  <c:v>141.77000000000001</c:v>
                </c:pt>
                <c:pt idx="14">
                  <c:v>147.71</c:v>
                </c:pt>
                <c:pt idx="15">
                  <c:v>150.91999999999999</c:v>
                </c:pt>
                <c:pt idx="16">
                  <c:v>152.49</c:v>
                </c:pt>
                <c:pt idx="17">
                  <c:v>149.27000000000001</c:v>
                </c:pt>
                <c:pt idx="18">
                  <c:v>146.26</c:v>
                </c:pt>
                <c:pt idx="19">
                  <c:v>144.87</c:v>
                </c:pt>
                <c:pt idx="20">
                  <c:v>141</c:v>
                </c:pt>
                <c:pt idx="21">
                  <c:v>137.74</c:v>
                </c:pt>
                <c:pt idx="22">
                  <c:v>131.74</c:v>
                </c:pt>
                <c:pt idx="23">
                  <c:v>123.69</c:v>
                </c:pt>
                <c:pt idx="24">
                  <c:v>116.03</c:v>
                </c:pt>
                <c:pt idx="25">
                  <c:v>110.41</c:v>
                </c:pt>
                <c:pt idx="26">
                  <c:v>103.89</c:v>
                </c:pt>
                <c:pt idx="27">
                  <c:v>96.96</c:v>
                </c:pt>
                <c:pt idx="28">
                  <c:v>90.88</c:v>
                </c:pt>
                <c:pt idx="29">
                  <c:v>84.24</c:v>
                </c:pt>
                <c:pt idx="30">
                  <c:v>78.680000000000007</c:v>
                </c:pt>
                <c:pt idx="31">
                  <c:v>73.47</c:v>
                </c:pt>
                <c:pt idx="32">
                  <c:v>66.819999999999993</c:v>
                </c:pt>
                <c:pt idx="33">
                  <c:v>61.21</c:v>
                </c:pt>
                <c:pt idx="34">
                  <c:v>56.32</c:v>
                </c:pt>
                <c:pt idx="35">
                  <c:v>52.32</c:v>
                </c:pt>
                <c:pt idx="36">
                  <c:v>49.12</c:v>
                </c:pt>
                <c:pt idx="37">
                  <c:v>45.26</c:v>
                </c:pt>
                <c:pt idx="38">
                  <c:v>42.4</c:v>
                </c:pt>
                <c:pt idx="39">
                  <c:v>38.86</c:v>
                </c:pt>
                <c:pt idx="40">
                  <c:v>34.76</c:v>
                </c:pt>
                <c:pt idx="41">
                  <c:v>32.57</c:v>
                </c:pt>
                <c:pt idx="42">
                  <c:v>30.44</c:v>
                </c:pt>
                <c:pt idx="43">
                  <c:v>28.48</c:v>
                </c:pt>
                <c:pt idx="44">
                  <c:v>27.13</c:v>
                </c:pt>
                <c:pt idx="45">
                  <c:v>23.47</c:v>
                </c:pt>
                <c:pt idx="46">
                  <c:v>18.05</c:v>
                </c:pt>
                <c:pt idx="47">
                  <c:v>19.87</c:v>
                </c:pt>
                <c:pt idx="48">
                  <c:v>20.36</c:v>
                </c:pt>
                <c:pt idx="49">
                  <c:v>15.82</c:v>
                </c:pt>
                <c:pt idx="50">
                  <c:v>18.07</c:v>
                </c:pt>
                <c:pt idx="51">
                  <c:v>13.84</c:v>
                </c:pt>
                <c:pt idx="52">
                  <c:v>12.4</c:v>
                </c:pt>
                <c:pt idx="53">
                  <c:v>12.04</c:v>
                </c:pt>
                <c:pt idx="54">
                  <c:v>9.66</c:v>
                </c:pt>
                <c:pt idx="55">
                  <c:v>10.69</c:v>
                </c:pt>
                <c:pt idx="56">
                  <c:v>9.8800000000000008</c:v>
                </c:pt>
                <c:pt idx="57">
                  <c:v>8.6</c:v>
                </c:pt>
                <c:pt idx="58">
                  <c:v>9.1</c:v>
                </c:pt>
                <c:pt idx="59">
                  <c:v>7.39</c:v>
                </c:pt>
                <c:pt idx="60">
                  <c:v>2.76</c:v>
                </c:pt>
                <c:pt idx="61">
                  <c:v>7.84</c:v>
                </c:pt>
                <c:pt idx="62">
                  <c:v>7.93</c:v>
                </c:pt>
                <c:pt idx="63">
                  <c:v>7.09</c:v>
                </c:pt>
                <c:pt idx="64">
                  <c:v>6.17</c:v>
                </c:pt>
                <c:pt idx="65">
                  <c:v>2.83</c:v>
                </c:pt>
                <c:pt idx="66">
                  <c:v>4.57</c:v>
                </c:pt>
                <c:pt idx="67">
                  <c:v>5.16</c:v>
                </c:pt>
                <c:pt idx="68">
                  <c:v>2.2799999999999998</c:v>
                </c:pt>
                <c:pt idx="69">
                  <c:v>1.55</c:v>
                </c:pt>
                <c:pt idx="70">
                  <c:v>4.54</c:v>
                </c:pt>
                <c:pt idx="71">
                  <c:v>3.17</c:v>
                </c:pt>
                <c:pt idx="72">
                  <c:v>2.4500000000000002</c:v>
                </c:pt>
                <c:pt idx="73">
                  <c:v>2.67</c:v>
                </c:pt>
                <c:pt idx="74">
                  <c:v>2.29</c:v>
                </c:pt>
                <c:pt idx="75">
                  <c:v>1.69</c:v>
                </c:pt>
                <c:pt idx="76">
                  <c:v>2.4</c:v>
                </c:pt>
                <c:pt idx="77">
                  <c:v>4.07</c:v>
                </c:pt>
                <c:pt idx="78">
                  <c:v>-1.1000000000000001</c:v>
                </c:pt>
                <c:pt idx="79">
                  <c:v>-1.74</c:v>
                </c:pt>
                <c:pt idx="80">
                  <c:v>2.37</c:v>
                </c:pt>
                <c:pt idx="81">
                  <c:v>1.4</c:v>
                </c:pt>
                <c:pt idx="82">
                  <c:v>2.2000000000000002</c:v>
                </c:pt>
                <c:pt idx="83">
                  <c:v>2.7</c:v>
                </c:pt>
                <c:pt idx="84">
                  <c:v>0.16</c:v>
                </c:pt>
                <c:pt idx="85">
                  <c:v>-0.41</c:v>
                </c:pt>
                <c:pt idx="86">
                  <c:v>0.57999999999999996</c:v>
                </c:pt>
                <c:pt idx="87">
                  <c:v>-0.38</c:v>
                </c:pt>
                <c:pt idx="88">
                  <c:v>2.61</c:v>
                </c:pt>
                <c:pt idx="89">
                  <c:v>3.89</c:v>
                </c:pt>
                <c:pt idx="90">
                  <c:v>0.82</c:v>
                </c:pt>
                <c:pt idx="91">
                  <c:v>2.83</c:v>
                </c:pt>
                <c:pt idx="92">
                  <c:v>1.35</c:v>
                </c:pt>
                <c:pt idx="93">
                  <c:v>-0.63</c:v>
                </c:pt>
                <c:pt idx="94">
                  <c:v>-1.61</c:v>
                </c:pt>
                <c:pt idx="95">
                  <c:v>-2.27</c:v>
                </c:pt>
                <c:pt idx="96">
                  <c:v>2.33</c:v>
                </c:pt>
                <c:pt idx="97">
                  <c:v>2.5299999999999998</c:v>
                </c:pt>
                <c:pt idx="98">
                  <c:v>-0.04</c:v>
                </c:pt>
                <c:pt idx="99">
                  <c:v>1.19</c:v>
                </c:pt>
                <c:pt idx="100">
                  <c:v>1.46</c:v>
                </c:pt>
                <c:pt idx="101">
                  <c:v>-0.53</c:v>
                </c:pt>
                <c:pt idx="102">
                  <c:v>0.2</c:v>
                </c:pt>
                <c:pt idx="103">
                  <c:v>0.81</c:v>
                </c:pt>
                <c:pt idx="104">
                  <c:v>0.83</c:v>
                </c:pt>
                <c:pt idx="105">
                  <c:v>1.1499999999999999</c:v>
                </c:pt>
                <c:pt idx="106">
                  <c:v>1.67</c:v>
                </c:pt>
                <c:pt idx="107">
                  <c:v>-0.14000000000000001</c:v>
                </c:pt>
                <c:pt idx="108">
                  <c:v>1.2</c:v>
                </c:pt>
                <c:pt idx="109">
                  <c:v>10.64</c:v>
                </c:pt>
                <c:pt idx="110">
                  <c:v>6.46</c:v>
                </c:pt>
                <c:pt idx="111">
                  <c:v>-2.48</c:v>
                </c:pt>
                <c:pt idx="112">
                  <c:v>-0.31</c:v>
                </c:pt>
                <c:pt idx="113">
                  <c:v>7.03</c:v>
                </c:pt>
                <c:pt idx="114">
                  <c:v>9.9700000000000006</c:v>
                </c:pt>
                <c:pt idx="115">
                  <c:v>6.99</c:v>
                </c:pt>
                <c:pt idx="116">
                  <c:v>1.1499999999999999</c:v>
                </c:pt>
                <c:pt idx="117">
                  <c:v>2.67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7-2F44-AC2A-AB20FEEC5DED}"/>
            </c:ext>
          </c:extLst>
        </c:ser>
        <c:ser>
          <c:idx val="2"/>
          <c:order val="2"/>
          <c:tx>
            <c:strRef>
              <c:f>Dynamic!$D$1</c:f>
              <c:strCache>
                <c:ptCount val="1"/>
                <c:pt idx="0">
                  <c:v>14490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Dynamic!$D$2:$D$121</c:f>
              <c:numCache>
                <c:formatCode>General</c:formatCode>
                <c:ptCount val="120"/>
                <c:pt idx="0">
                  <c:v>-0.37</c:v>
                </c:pt>
                <c:pt idx="1">
                  <c:v>-0.06</c:v>
                </c:pt>
                <c:pt idx="2">
                  <c:v>0.61</c:v>
                </c:pt>
                <c:pt idx="3">
                  <c:v>0.55000000000000004</c:v>
                </c:pt>
                <c:pt idx="4">
                  <c:v>1.1000000000000001</c:v>
                </c:pt>
                <c:pt idx="5">
                  <c:v>2.87</c:v>
                </c:pt>
                <c:pt idx="6">
                  <c:v>5.99</c:v>
                </c:pt>
                <c:pt idx="7">
                  <c:v>10.52</c:v>
                </c:pt>
                <c:pt idx="8">
                  <c:v>16.64</c:v>
                </c:pt>
                <c:pt idx="9">
                  <c:v>25.91</c:v>
                </c:pt>
                <c:pt idx="10">
                  <c:v>37.799999999999997</c:v>
                </c:pt>
                <c:pt idx="11">
                  <c:v>50.59</c:v>
                </c:pt>
                <c:pt idx="12">
                  <c:v>64.180000000000007</c:v>
                </c:pt>
                <c:pt idx="13">
                  <c:v>77.900000000000006</c:v>
                </c:pt>
                <c:pt idx="14">
                  <c:v>89.64</c:v>
                </c:pt>
                <c:pt idx="15">
                  <c:v>99.96</c:v>
                </c:pt>
                <c:pt idx="16">
                  <c:v>108.98</c:v>
                </c:pt>
                <c:pt idx="17">
                  <c:v>116.16</c:v>
                </c:pt>
                <c:pt idx="18">
                  <c:v>121.71</c:v>
                </c:pt>
                <c:pt idx="19">
                  <c:v>125.18</c:v>
                </c:pt>
                <c:pt idx="20">
                  <c:v>128.97</c:v>
                </c:pt>
                <c:pt idx="21">
                  <c:v>130.85</c:v>
                </c:pt>
                <c:pt idx="22">
                  <c:v>129.19</c:v>
                </c:pt>
                <c:pt idx="23">
                  <c:v>127.22</c:v>
                </c:pt>
                <c:pt idx="24">
                  <c:v>126.25</c:v>
                </c:pt>
                <c:pt idx="25">
                  <c:v>125.55</c:v>
                </c:pt>
                <c:pt idx="26">
                  <c:v>124.76</c:v>
                </c:pt>
                <c:pt idx="27">
                  <c:v>122.1</c:v>
                </c:pt>
                <c:pt idx="28">
                  <c:v>116.77</c:v>
                </c:pt>
                <c:pt idx="29">
                  <c:v>113.13</c:v>
                </c:pt>
                <c:pt idx="30">
                  <c:v>109.41</c:v>
                </c:pt>
                <c:pt idx="31">
                  <c:v>104.21</c:v>
                </c:pt>
                <c:pt idx="32">
                  <c:v>99.68</c:v>
                </c:pt>
                <c:pt idx="33">
                  <c:v>95.8</c:v>
                </c:pt>
                <c:pt idx="34">
                  <c:v>90.92</c:v>
                </c:pt>
                <c:pt idx="35">
                  <c:v>85.34</c:v>
                </c:pt>
                <c:pt idx="36">
                  <c:v>83.34</c:v>
                </c:pt>
                <c:pt idx="37">
                  <c:v>79.13</c:v>
                </c:pt>
                <c:pt idx="38">
                  <c:v>71.900000000000006</c:v>
                </c:pt>
                <c:pt idx="39">
                  <c:v>69.099999999999994</c:v>
                </c:pt>
                <c:pt idx="40">
                  <c:v>67.78</c:v>
                </c:pt>
                <c:pt idx="41">
                  <c:v>61.8</c:v>
                </c:pt>
                <c:pt idx="42">
                  <c:v>57.08</c:v>
                </c:pt>
                <c:pt idx="43">
                  <c:v>55.63</c:v>
                </c:pt>
                <c:pt idx="44">
                  <c:v>51.87</c:v>
                </c:pt>
                <c:pt idx="45">
                  <c:v>49.28</c:v>
                </c:pt>
                <c:pt idx="46">
                  <c:v>45.84</c:v>
                </c:pt>
                <c:pt idx="47">
                  <c:v>44.79</c:v>
                </c:pt>
                <c:pt idx="48">
                  <c:v>42.16</c:v>
                </c:pt>
                <c:pt idx="49">
                  <c:v>36.58</c:v>
                </c:pt>
                <c:pt idx="50">
                  <c:v>35.659999999999997</c:v>
                </c:pt>
                <c:pt idx="51">
                  <c:v>36.56</c:v>
                </c:pt>
                <c:pt idx="52">
                  <c:v>33.159999999999997</c:v>
                </c:pt>
                <c:pt idx="53">
                  <c:v>30.08</c:v>
                </c:pt>
                <c:pt idx="54">
                  <c:v>27.48</c:v>
                </c:pt>
                <c:pt idx="55">
                  <c:v>26.13</c:v>
                </c:pt>
                <c:pt idx="56">
                  <c:v>25.74</c:v>
                </c:pt>
                <c:pt idx="57">
                  <c:v>23.32</c:v>
                </c:pt>
                <c:pt idx="58">
                  <c:v>22.37</c:v>
                </c:pt>
                <c:pt idx="59">
                  <c:v>20.350000000000001</c:v>
                </c:pt>
                <c:pt idx="60">
                  <c:v>20.16</c:v>
                </c:pt>
                <c:pt idx="61">
                  <c:v>19.260000000000002</c:v>
                </c:pt>
                <c:pt idx="62">
                  <c:v>18.14</c:v>
                </c:pt>
                <c:pt idx="63">
                  <c:v>18.899999999999999</c:v>
                </c:pt>
                <c:pt idx="64">
                  <c:v>16.16</c:v>
                </c:pt>
                <c:pt idx="65">
                  <c:v>15.14</c:v>
                </c:pt>
                <c:pt idx="66">
                  <c:v>14.89</c:v>
                </c:pt>
                <c:pt idx="67">
                  <c:v>11.94</c:v>
                </c:pt>
                <c:pt idx="68">
                  <c:v>13.93</c:v>
                </c:pt>
                <c:pt idx="69">
                  <c:v>11.89</c:v>
                </c:pt>
                <c:pt idx="70">
                  <c:v>9.58</c:v>
                </c:pt>
                <c:pt idx="71">
                  <c:v>11.9</c:v>
                </c:pt>
                <c:pt idx="72">
                  <c:v>12.52</c:v>
                </c:pt>
                <c:pt idx="73">
                  <c:v>10.74</c:v>
                </c:pt>
                <c:pt idx="74">
                  <c:v>16.059999999999999</c:v>
                </c:pt>
                <c:pt idx="75">
                  <c:v>18.64</c:v>
                </c:pt>
                <c:pt idx="76">
                  <c:v>12.18</c:v>
                </c:pt>
                <c:pt idx="77">
                  <c:v>6.4</c:v>
                </c:pt>
                <c:pt idx="78">
                  <c:v>-2.5499999999999998</c:v>
                </c:pt>
                <c:pt idx="79">
                  <c:v>-1.39</c:v>
                </c:pt>
                <c:pt idx="80">
                  <c:v>6.74</c:v>
                </c:pt>
                <c:pt idx="81">
                  <c:v>8.4</c:v>
                </c:pt>
                <c:pt idx="82">
                  <c:v>7.05</c:v>
                </c:pt>
                <c:pt idx="83">
                  <c:v>3.19</c:v>
                </c:pt>
                <c:pt idx="84">
                  <c:v>7.57</c:v>
                </c:pt>
                <c:pt idx="85">
                  <c:v>8.1999999999999993</c:v>
                </c:pt>
                <c:pt idx="86">
                  <c:v>13.75</c:v>
                </c:pt>
                <c:pt idx="87">
                  <c:v>15.3</c:v>
                </c:pt>
                <c:pt idx="88">
                  <c:v>4.5999999999999996</c:v>
                </c:pt>
                <c:pt idx="89">
                  <c:v>5.75</c:v>
                </c:pt>
                <c:pt idx="90">
                  <c:v>4.82</c:v>
                </c:pt>
                <c:pt idx="91">
                  <c:v>5.26</c:v>
                </c:pt>
                <c:pt idx="92">
                  <c:v>4.88</c:v>
                </c:pt>
                <c:pt idx="93">
                  <c:v>3.57</c:v>
                </c:pt>
                <c:pt idx="94">
                  <c:v>5.96</c:v>
                </c:pt>
                <c:pt idx="95">
                  <c:v>4.4400000000000004</c:v>
                </c:pt>
                <c:pt idx="96">
                  <c:v>1.21</c:v>
                </c:pt>
                <c:pt idx="97">
                  <c:v>-5.44</c:v>
                </c:pt>
                <c:pt idx="98">
                  <c:v>-5.28</c:v>
                </c:pt>
                <c:pt idx="99">
                  <c:v>2.44</c:v>
                </c:pt>
                <c:pt idx="100">
                  <c:v>4.0199999999999996</c:v>
                </c:pt>
                <c:pt idx="101">
                  <c:v>4.53</c:v>
                </c:pt>
                <c:pt idx="102">
                  <c:v>4.25</c:v>
                </c:pt>
                <c:pt idx="103">
                  <c:v>4.2300000000000004</c:v>
                </c:pt>
                <c:pt idx="104">
                  <c:v>2.88</c:v>
                </c:pt>
                <c:pt idx="105">
                  <c:v>2.63</c:v>
                </c:pt>
                <c:pt idx="106">
                  <c:v>4.6500000000000004</c:v>
                </c:pt>
                <c:pt idx="107">
                  <c:v>3.2</c:v>
                </c:pt>
                <c:pt idx="108">
                  <c:v>4.41</c:v>
                </c:pt>
                <c:pt idx="109">
                  <c:v>7.62</c:v>
                </c:pt>
                <c:pt idx="110">
                  <c:v>1.31</c:v>
                </c:pt>
                <c:pt idx="111">
                  <c:v>2.56</c:v>
                </c:pt>
                <c:pt idx="112">
                  <c:v>3.63</c:v>
                </c:pt>
                <c:pt idx="113">
                  <c:v>0.73</c:v>
                </c:pt>
                <c:pt idx="114">
                  <c:v>3.98</c:v>
                </c:pt>
                <c:pt idx="115">
                  <c:v>4.1399999999999997</c:v>
                </c:pt>
                <c:pt idx="116">
                  <c:v>1.77</c:v>
                </c:pt>
                <c:pt idx="117">
                  <c:v>-0.08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7-2F44-AC2A-AB20FEEC5DED}"/>
            </c:ext>
          </c:extLst>
        </c:ser>
        <c:ser>
          <c:idx val="3"/>
          <c:order val="3"/>
          <c:tx>
            <c:strRef>
              <c:f>Dynamic!$E$1</c:f>
              <c:strCache>
                <c:ptCount val="1"/>
                <c:pt idx="0">
                  <c:v>14491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Dynamic!$E$2:$E$121</c:f>
              <c:numCache>
                <c:formatCode>General</c:formatCode>
                <c:ptCount val="120"/>
                <c:pt idx="0">
                  <c:v>-0.28000000000000003</c:v>
                </c:pt>
                <c:pt idx="1">
                  <c:v>-0.28000000000000003</c:v>
                </c:pt>
                <c:pt idx="2">
                  <c:v>0.34</c:v>
                </c:pt>
                <c:pt idx="3">
                  <c:v>0.39</c:v>
                </c:pt>
                <c:pt idx="4">
                  <c:v>1.1200000000000001</c:v>
                </c:pt>
                <c:pt idx="5">
                  <c:v>4.8</c:v>
                </c:pt>
                <c:pt idx="6">
                  <c:v>11.61</c:v>
                </c:pt>
                <c:pt idx="7">
                  <c:v>23.69</c:v>
                </c:pt>
                <c:pt idx="8">
                  <c:v>42.28</c:v>
                </c:pt>
                <c:pt idx="9">
                  <c:v>65.31</c:v>
                </c:pt>
                <c:pt idx="10">
                  <c:v>89.73</c:v>
                </c:pt>
                <c:pt idx="11">
                  <c:v>112.69</c:v>
                </c:pt>
                <c:pt idx="12">
                  <c:v>132.71</c:v>
                </c:pt>
                <c:pt idx="13">
                  <c:v>148.72</c:v>
                </c:pt>
                <c:pt idx="14">
                  <c:v>160.87</c:v>
                </c:pt>
                <c:pt idx="15">
                  <c:v>168.52</c:v>
                </c:pt>
                <c:pt idx="16">
                  <c:v>170.84</c:v>
                </c:pt>
                <c:pt idx="17">
                  <c:v>167.4</c:v>
                </c:pt>
                <c:pt idx="18">
                  <c:v>161.91999999999999</c:v>
                </c:pt>
                <c:pt idx="19">
                  <c:v>157.31</c:v>
                </c:pt>
                <c:pt idx="20">
                  <c:v>150</c:v>
                </c:pt>
                <c:pt idx="21">
                  <c:v>140.74</c:v>
                </c:pt>
                <c:pt idx="22">
                  <c:v>132.27000000000001</c:v>
                </c:pt>
                <c:pt idx="23">
                  <c:v>121.09</c:v>
                </c:pt>
                <c:pt idx="24">
                  <c:v>110.4</c:v>
                </c:pt>
                <c:pt idx="25">
                  <c:v>101.54</c:v>
                </c:pt>
                <c:pt idx="26">
                  <c:v>94.59</c:v>
                </c:pt>
                <c:pt idx="27">
                  <c:v>87.31</c:v>
                </c:pt>
                <c:pt idx="28">
                  <c:v>78.400000000000006</c:v>
                </c:pt>
                <c:pt idx="29">
                  <c:v>70.2</c:v>
                </c:pt>
                <c:pt idx="30">
                  <c:v>61.51</c:v>
                </c:pt>
                <c:pt idx="31">
                  <c:v>58.92</c:v>
                </c:pt>
                <c:pt idx="32">
                  <c:v>55.7</c:v>
                </c:pt>
                <c:pt idx="33">
                  <c:v>48.58</c:v>
                </c:pt>
                <c:pt idx="34">
                  <c:v>42.92</c:v>
                </c:pt>
                <c:pt idx="35">
                  <c:v>38.79</c:v>
                </c:pt>
                <c:pt idx="36">
                  <c:v>38.659999999999997</c:v>
                </c:pt>
                <c:pt idx="37">
                  <c:v>33.96</c:v>
                </c:pt>
                <c:pt idx="38">
                  <c:v>28.3</c:v>
                </c:pt>
                <c:pt idx="39">
                  <c:v>27.59</c:v>
                </c:pt>
                <c:pt idx="40">
                  <c:v>26.8</c:v>
                </c:pt>
                <c:pt idx="41">
                  <c:v>23.59</c:v>
                </c:pt>
                <c:pt idx="42">
                  <c:v>18.73</c:v>
                </c:pt>
                <c:pt idx="43">
                  <c:v>18.46</c:v>
                </c:pt>
                <c:pt idx="44">
                  <c:v>19.23</c:v>
                </c:pt>
                <c:pt idx="45">
                  <c:v>17.82</c:v>
                </c:pt>
                <c:pt idx="46">
                  <c:v>13.77</c:v>
                </c:pt>
                <c:pt idx="47">
                  <c:v>13.37</c:v>
                </c:pt>
                <c:pt idx="48">
                  <c:v>13.57</c:v>
                </c:pt>
                <c:pt idx="49">
                  <c:v>10.68</c:v>
                </c:pt>
                <c:pt idx="50">
                  <c:v>11.29</c:v>
                </c:pt>
                <c:pt idx="51">
                  <c:v>11.15</c:v>
                </c:pt>
                <c:pt idx="52">
                  <c:v>9.23</c:v>
                </c:pt>
                <c:pt idx="53">
                  <c:v>7.8</c:v>
                </c:pt>
                <c:pt idx="54">
                  <c:v>7.76</c:v>
                </c:pt>
                <c:pt idx="55">
                  <c:v>7.45</c:v>
                </c:pt>
                <c:pt idx="56">
                  <c:v>6.26</c:v>
                </c:pt>
                <c:pt idx="57">
                  <c:v>6.65</c:v>
                </c:pt>
                <c:pt idx="58">
                  <c:v>5.73</c:v>
                </c:pt>
                <c:pt idx="59">
                  <c:v>4.08</c:v>
                </c:pt>
                <c:pt idx="60">
                  <c:v>4.47</c:v>
                </c:pt>
                <c:pt idx="61">
                  <c:v>4.95</c:v>
                </c:pt>
                <c:pt idx="62">
                  <c:v>3.57</c:v>
                </c:pt>
                <c:pt idx="63">
                  <c:v>2.89</c:v>
                </c:pt>
                <c:pt idx="64">
                  <c:v>3.81</c:v>
                </c:pt>
                <c:pt idx="65">
                  <c:v>6.33</c:v>
                </c:pt>
                <c:pt idx="66">
                  <c:v>4.66</c:v>
                </c:pt>
                <c:pt idx="67">
                  <c:v>1.1299999999999999</c:v>
                </c:pt>
                <c:pt idx="68">
                  <c:v>5.04</c:v>
                </c:pt>
                <c:pt idx="69">
                  <c:v>11.86</c:v>
                </c:pt>
                <c:pt idx="70">
                  <c:v>7.81</c:v>
                </c:pt>
                <c:pt idx="71">
                  <c:v>0.24</c:v>
                </c:pt>
                <c:pt idx="72">
                  <c:v>1.99</c:v>
                </c:pt>
                <c:pt idx="73">
                  <c:v>7.52</c:v>
                </c:pt>
                <c:pt idx="74">
                  <c:v>0.4</c:v>
                </c:pt>
                <c:pt idx="75">
                  <c:v>-6.7</c:v>
                </c:pt>
                <c:pt idx="76">
                  <c:v>-5.3</c:v>
                </c:pt>
                <c:pt idx="77">
                  <c:v>-0.49</c:v>
                </c:pt>
                <c:pt idx="78">
                  <c:v>-0.1</c:v>
                </c:pt>
                <c:pt idx="79">
                  <c:v>-1.3</c:v>
                </c:pt>
                <c:pt idx="80">
                  <c:v>11.46</c:v>
                </c:pt>
                <c:pt idx="81">
                  <c:v>7.36</c:v>
                </c:pt>
                <c:pt idx="82">
                  <c:v>0.27</c:v>
                </c:pt>
                <c:pt idx="83">
                  <c:v>-2.5099999999999998</c:v>
                </c:pt>
                <c:pt idx="84">
                  <c:v>-7.86</c:v>
                </c:pt>
                <c:pt idx="85">
                  <c:v>-2.3199999999999998</c:v>
                </c:pt>
                <c:pt idx="86">
                  <c:v>-1.96</c:v>
                </c:pt>
                <c:pt idx="87">
                  <c:v>0.42</c:v>
                </c:pt>
                <c:pt idx="88">
                  <c:v>3.68</c:v>
                </c:pt>
                <c:pt idx="89">
                  <c:v>-1.06</c:v>
                </c:pt>
                <c:pt idx="90">
                  <c:v>-1.74</c:v>
                </c:pt>
                <c:pt idx="91">
                  <c:v>2.5</c:v>
                </c:pt>
                <c:pt idx="92">
                  <c:v>4.22</c:v>
                </c:pt>
                <c:pt idx="93">
                  <c:v>1.72</c:v>
                </c:pt>
                <c:pt idx="94">
                  <c:v>1.58</c:v>
                </c:pt>
                <c:pt idx="95">
                  <c:v>0.85</c:v>
                </c:pt>
                <c:pt idx="96">
                  <c:v>-0.11</c:v>
                </c:pt>
                <c:pt idx="97">
                  <c:v>-2.16</c:v>
                </c:pt>
                <c:pt idx="98">
                  <c:v>-0.27</c:v>
                </c:pt>
                <c:pt idx="99">
                  <c:v>4.2300000000000004</c:v>
                </c:pt>
                <c:pt idx="100">
                  <c:v>-0.47</c:v>
                </c:pt>
                <c:pt idx="101">
                  <c:v>-1.83</c:v>
                </c:pt>
                <c:pt idx="102">
                  <c:v>1.48</c:v>
                </c:pt>
                <c:pt idx="103">
                  <c:v>0.12</c:v>
                </c:pt>
                <c:pt idx="104">
                  <c:v>-0.01</c:v>
                </c:pt>
                <c:pt idx="105">
                  <c:v>0.73</c:v>
                </c:pt>
                <c:pt idx="106">
                  <c:v>2.02</c:v>
                </c:pt>
                <c:pt idx="107">
                  <c:v>-0.31</c:v>
                </c:pt>
                <c:pt idx="108">
                  <c:v>-1.55</c:v>
                </c:pt>
                <c:pt idx="109">
                  <c:v>3.31</c:v>
                </c:pt>
                <c:pt idx="110">
                  <c:v>0.69</c:v>
                </c:pt>
                <c:pt idx="111">
                  <c:v>-1.07</c:v>
                </c:pt>
                <c:pt idx="112">
                  <c:v>1.93</c:v>
                </c:pt>
                <c:pt idx="113">
                  <c:v>3.14</c:v>
                </c:pt>
                <c:pt idx="114">
                  <c:v>-0.41</c:v>
                </c:pt>
                <c:pt idx="115">
                  <c:v>-3.12</c:v>
                </c:pt>
                <c:pt idx="116">
                  <c:v>1.1299999999999999</c:v>
                </c:pt>
                <c:pt idx="117">
                  <c:v>1.82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7-2F44-AC2A-AB20FEEC5DED}"/>
            </c:ext>
          </c:extLst>
        </c:ser>
        <c:ser>
          <c:idx val="4"/>
          <c:order val="4"/>
          <c:tx>
            <c:strRef>
              <c:f>Dynamic!$F$1</c:f>
              <c:strCache>
                <c:ptCount val="1"/>
                <c:pt idx="0">
                  <c:v>14492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Dynamic!$F$2:$F$121</c:f>
              <c:numCache>
                <c:formatCode>General</c:formatCode>
                <c:ptCount val="120"/>
                <c:pt idx="0">
                  <c:v>0.06</c:v>
                </c:pt>
                <c:pt idx="1">
                  <c:v>0.35</c:v>
                </c:pt>
                <c:pt idx="2">
                  <c:v>0.41</c:v>
                </c:pt>
                <c:pt idx="3">
                  <c:v>1.1200000000000001</c:v>
                </c:pt>
                <c:pt idx="4">
                  <c:v>2.65</c:v>
                </c:pt>
                <c:pt idx="5">
                  <c:v>5.18</c:v>
                </c:pt>
                <c:pt idx="6">
                  <c:v>9.24</c:v>
                </c:pt>
                <c:pt idx="7">
                  <c:v>14.3</c:v>
                </c:pt>
                <c:pt idx="8">
                  <c:v>20.79</c:v>
                </c:pt>
                <c:pt idx="9">
                  <c:v>29.07</c:v>
                </c:pt>
                <c:pt idx="10">
                  <c:v>36.979999999999997</c:v>
                </c:pt>
                <c:pt idx="11">
                  <c:v>44.28</c:v>
                </c:pt>
                <c:pt idx="12">
                  <c:v>50.57</c:v>
                </c:pt>
                <c:pt idx="13">
                  <c:v>55.73</c:v>
                </c:pt>
                <c:pt idx="14">
                  <c:v>60.28</c:v>
                </c:pt>
                <c:pt idx="15">
                  <c:v>63</c:v>
                </c:pt>
                <c:pt idx="16">
                  <c:v>64.040000000000006</c:v>
                </c:pt>
                <c:pt idx="17">
                  <c:v>65.290000000000006</c:v>
                </c:pt>
                <c:pt idx="18">
                  <c:v>66.19</c:v>
                </c:pt>
                <c:pt idx="19">
                  <c:v>64.900000000000006</c:v>
                </c:pt>
                <c:pt idx="20">
                  <c:v>63.73</c:v>
                </c:pt>
                <c:pt idx="21">
                  <c:v>63.44</c:v>
                </c:pt>
                <c:pt idx="22">
                  <c:v>61.03</c:v>
                </c:pt>
                <c:pt idx="23">
                  <c:v>57.69</c:v>
                </c:pt>
                <c:pt idx="24">
                  <c:v>56.11</c:v>
                </c:pt>
                <c:pt idx="25">
                  <c:v>53.46</c:v>
                </c:pt>
                <c:pt idx="26">
                  <c:v>50.27</c:v>
                </c:pt>
                <c:pt idx="27">
                  <c:v>47.56</c:v>
                </c:pt>
                <c:pt idx="28">
                  <c:v>44.83</c:v>
                </c:pt>
                <c:pt idx="29">
                  <c:v>43.12</c:v>
                </c:pt>
                <c:pt idx="30">
                  <c:v>39.72</c:v>
                </c:pt>
                <c:pt idx="31">
                  <c:v>36.17</c:v>
                </c:pt>
                <c:pt idx="32">
                  <c:v>34.4</c:v>
                </c:pt>
                <c:pt idx="33">
                  <c:v>31.18</c:v>
                </c:pt>
                <c:pt idx="34">
                  <c:v>30.4</c:v>
                </c:pt>
                <c:pt idx="35">
                  <c:v>25.33</c:v>
                </c:pt>
                <c:pt idx="36">
                  <c:v>22.65</c:v>
                </c:pt>
                <c:pt idx="37">
                  <c:v>25.83</c:v>
                </c:pt>
                <c:pt idx="38">
                  <c:v>23.11</c:v>
                </c:pt>
                <c:pt idx="39">
                  <c:v>20.45</c:v>
                </c:pt>
                <c:pt idx="40">
                  <c:v>19.55</c:v>
                </c:pt>
                <c:pt idx="41">
                  <c:v>16.309999999999999</c:v>
                </c:pt>
                <c:pt idx="42">
                  <c:v>16.52</c:v>
                </c:pt>
                <c:pt idx="43">
                  <c:v>16.489999999999998</c:v>
                </c:pt>
                <c:pt idx="44">
                  <c:v>13.78</c:v>
                </c:pt>
                <c:pt idx="45">
                  <c:v>13.57</c:v>
                </c:pt>
                <c:pt idx="46">
                  <c:v>12.8</c:v>
                </c:pt>
                <c:pt idx="47">
                  <c:v>12.45</c:v>
                </c:pt>
                <c:pt idx="48">
                  <c:v>10.55</c:v>
                </c:pt>
                <c:pt idx="49">
                  <c:v>9.64</c:v>
                </c:pt>
                <c:pt idx="50">
                  <c:v>10.050000000000001</c:v>
                </c:pt>
                <c:pt idx="51">
                  <c:v>9.6199999999999992</c:v>
                </c:pt>
                <c:pt idx="52">
                  <c:v>7.37</c:v>
                </c:pt>
                <c:pt idx="53">
                  <c:v>7.44</c:v>
                </c:pt>
                <c:pt idx="54">
                  <c:v>8.49</c:v>
                </c:pt>
                <c:pt idx="55">
                  <c:v>6.08</c:v>
                </c:pt>
                <c:pt idx="56">
                  <c:v>5.49</c:v>
                </c:pt>
                <c:pt idx="57">
                  <c:v>4.92</c:v>
                </c:pt>
                <c:pt idx="58">
                  <c:v>4.6399999999999997</c:v>
                </c:pt>
                <c:pt idx="59">
                  <c:v>4.21</c:v>
                </c:pt>
                <c:pt idx="60">
                  <c:v>4.57</c:v>
                </c:pt>
                <c:pt idx="61">
                  <c:v>5.42</c:v>
                </c:pt>
                <c:pt idx="62">
                  <c:v>4.49</c:v>
                </c:pt>
                <c:pt idx="63">
                  <c:v>3.63</c:v>
                </c:pt>
                <c:pt idx="64">
                  <c:v>3.41</c:v>
                </c:pt>
                <c:pt idx="65">
                  <c:v>4.8600000000000003</c:v>
                </c:pt>
                <c:pt idx="66">
                  <c:v>1.96</c:v>
                </c:pt>
                <c:pt idx="67">
                  <c:v>1.24</c:v>
                </c:pt>
                <c:pt idx="68">
                  <c:v>2.91</c:v>
                </c:pt>
                <c:pt idx="69">
                  <c:v>1.6</c:v>
                </c:pt>
                <c:pt idx="70">
                  <c:v>2.04</c:v>
                </c:pt>
                <c:pt idx="71">
                  <c:v>1.61</c:v>
                </c:pt>
                <c:pt idx="72">
                  <c:v>1.32</c:v>
                </c:pt>
                <c:pt idx="73">
                  <c:v>2.13</c:v>
                </c:pt>
                <c:pt idx="74">
                  <c:v>2.35</c:v>
                </c:pt>
                <c:pt idx="75">
                  <c:v>1.4</c:v>
                </c:pt>
                <c:pt idx="76">
                  <c:v>0.75</c:v>
                </c:pt>
                <c:pt idx="77">
                  <c:v>1.04</c:v>
                </c:pt>
                <c:pt idx="78">
                  <c:v>0.96</c:v>
                </c:pt>
                <c:pt idx="79">
                  <c:v>0.67</c:v>
                </c:pt>
                <c:pt idx="80">
                  <c:v>1.2</c:v>
                </c:pt>
                <c:pt idx="81">
                  <c:v>0.91</c:v>
                </c:pt>
                <c:pt idx="82">
                  <c:v>1.05</c:v>
                </c:pt>
                <c:pt idx="83">
                  <c:v>1.21</c:v>
                </c:pt>
                <c:pt idx="84">
                  <c:v>0.4</c:v>
                </c:pt>
                <c:pt idx="85">
                  <c:v>2.08</c:v>
                </c:pt>
                <c:pt idx="86">
                  <c:v>0.91</c:v>
                </c:pt>
                <c:pt idx="87">
                  <c:v>-0.18</c:v>
                </c:pt>
                <c:pt idx="88">
                  <c:v>0.12</c:v>
                </c:pt>
                <c:pt idx="89">
                  <c:v>-0.38</c:v>
                </c:pt>
                <c:pt idx="90">
                  <c:v>1.68</c:v>
                </c:pt>
                <c:pt idx="91">
                  <c:v>1.46</c:v>
                </c:pt>
                <c:pt idx="92">
                  <c:v>0.36</c:v>
                </c:pt>
                <c:pt idx="93">
                  <c:v>0.28000000000000003</c:v>
                </c:pt>
                <c:pt idx="94">
                  <c:v>-0.23</c:v>
                </c:pt>
                <c:pt idx="95">
                  <c:v>4.6900000000000004</c:v>
                </c:pt>
                <c:pt idx="96">
                  <c:v>0.66</c:v>
                </c:pt>
                <c:pt idx="97">
                  <c:v>-3.95</c:v>
                </c:pt>
                <c:pt idx="98">
                  <c:v>-0.38</c:v>
                </c:pt>
                <c:pt idx="99">
                  <c:v>0.83</c:v>
                </c:pt>
                <c:pt idx="100">
                  <c:v>0.62</c:v>
                </c:pt>
                <c:pt idx="101">
                  <c:v>-0.21</c:v>
                </c:pt>
                <c:pt idx="102">
                  <c:v>2.65</c:v>
                </c:pt>
                <c:pt idx="103">
                  <c:v>0.32</c:v>
                </c:pt>
                <c:pt idx="104">
                  <c:v>-1.26</c:v>
                </c:pt>
                <c:pt idx="105">
                  <c:v>1.68</c:v>
                </c:pt>
                <c:pt idx="106">
                  <c:v>0.19</c:v>
                </c:pt>
                <c:pt idx="107">
                  <c:v>0.27</c:v>
                </c:pt>
                <c:pt idx="108">
                  <c:v>1.24</c:v>
                </c:pt>
                <c:pt idx="109">
                  <c:v>0.28000000000000003</c:v>
                </c:pt>
                <c:pt idx="110">
                  <c:v>0.21</c:v>
                </c:pt>
                <c:pt idx="111">
                  <c:v>0.65</c:v>
                </c:pt>
                <c:pt idx="112">
                  <c:v>0.59</c:v>
                </c:pt>
                <c:pt idx="113">
                  <c:v>0.45</c:v>
                </c:pt>
                <c:pt idx="114">
                  <c:v>0.67</c:v>
                </c:pt>
                <c:pt idx="115">
                  <c:v>-0.55000000000000004</c:v>
                </c:pt>
                <c:pt idx="116">
                  <c:v>0.45</c:v>
                </c:pt>
                <c:pt idx="117">
                  <c:v>0.68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67-2F44-AC2A-AB20FEEC5DED}"/>
            </c:ext>
          </c:extLst>
        </c:ser>
        <c:ser>
          <c:idx val="5"/>
          <c:order val="5"/>
          <c:tx>
            <c:strRef>
              <c:f>Dynamic!$G$1</c:f>
              <c:strCache>
                <c:ptCount val="1"/>
                <c:pt idx="0">
                  <c:v>14493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Dynamic!$G$2:$G$121</c:f>
              <c:numCache>
                <c:formatCode>General</c:formatCode>
                <c:ptCount val="120"/>
                <c:pt idx="0">
                  <c:v>0.37</c:v>
                </c:pt>
                <c:pt idx="1">
                  <c:v>0.56000000000000005</c:v>
                </c:pt>
                <c:pt idx="2">
                  <c:v>2.41</c:v>
                </c:pt>
                <c:pt idx="3">
                  <c:v>7.73</c:v>
                </c:pt>
                <c:pt idx="4">
                  <c:v>17.190000000000001</c:v>
                </c:pt>
                <c:pt idx="5">
                  <c:v>32.700000000000003</c:v>
                </c:pt>
                <c:pt idx="6">
                  <c:v>54.15</c:v>
                </c:pt>
                <c:pt idx="7">
                  <c:v>78.959999999999994</c:v>
                </c:pt>
                <c:pt idx="8">
                  <c:v>103.3</c:v>
                </c:pt>
                <c:pt idx="9">
                  <c:v>127.38</c:v>
                </c:pt>
                <c:pt idx="10">
                  <c:v>148.26</c:v>
                </c:pt>
                <c:pt idx="11">
                  <c:v>164.99</c:v>
                </c:pt>
                <c:pt idx="12">
                  <c:v>179.4</c:v>
                </c:pt>
                <c:pt idx="13">
                  <c:v>188.56</c:v>
                </c:pt>
                <c:pt idx="14">
                  <c:v>192.51</c:v>
                </c:pt>
                <c:pt idx="15">
                  <c:v>191.74</c:v>
                </c:pt>
                <c:pt idx="16">
                  <c:v>187.42</c:v>
                </c:pt>
                <c:pt idx="17">
                  <c:v>181.71</c:v>
                </c:pt>
                <c:pt idx="18">
                  <c:v>173.98</c:v>
                </c:pt>
                <c:pt idx="19">
                  <c:v>164.1</c:v>
                </c:pt>
                <c:pt idx="20">
                  <c:v>153.35</c:v>
                </c:pt>
                <c:pt idx="21">
                  <c:v>141.69999999999999</c:v>
                </c:pt>
                <c:pt idx="22">
                  <c:v>129.25</c:v>
                </c:pt>
                <c:pt idx="23">
                  <c:v>117.03</c:v>
                </c:pt>
                <c:pt idx="24">
                  <c:v>106.79</c:v>
                </c:pt>
                <c:pt idx="25">
                  <c:v>98.19</c:v>
                </c:pt>
                <c:pt idx="26">
                  <c:v>89.46</c:v>
                </c:pt>
                <c:pt idx="27">
                  <c:v>80.260000000000005</c:v>
                </c:pt>
                <c:pt idx="28">
                  <c:v>70.02</c:v>
                </c:pt>
                <c:pt idx="29">
                  <c:v>64.77</c:v>
                </c:pt>
                <c:pt idx="30">
                  <c:v>60.59</c:v>
                </c:pt>
                <c:pt idx="31">
                  <c:v>54.67</c:v>
                </c:pt>
                <c:pt idx="32">
                  <c:v>47.85</c:v>
                </c:pt>
                <c:pt idx="33">
                  <c:v>41.91</c:v>
                </c:pt>
                <c:pt idx="34">
                  <c:v>38.39</c:v>
                </c:pt>
                <c:pt idx="35">
                  <c:v>31.66</c:v>
                </c:pt>
                <c:pt idx="36">
                  <c:v>30.8</c:v>
                </c:pt>
                <c:pt idx="37">
                  <c:v>32.450000000000003</c:v>
                </c:pt>
                <c:pt idx="38">
                  <c:v>26.76</c:v>
                </c:pt>
                <c:pt idx="39">
                  <c:v>21.41</c:v>
                </c:pt>
                <c:pt idx="40">
                  <c:v>20.77</c:v>
                </c:pt>
                <c:pt idx="41">
                  <c:v>20.420000000000002</c:v>
                </c:pt>
                <c:pt idx="42">
                  <c:v>17.61</c:v>
                </c:pt>
                <c:pt idx="43">
                  <c:v>14.73</c:v>
                </c:pt>
                <c:pt idx="44">
                  <c:v>13.3</c:v>
                </c:pt>
                <c:pt idx="45">
                  <c:v>12.23</c:v>
                </c:pt>
                <c:pt idx="46">
                  <c:v>9.56</c:v>
                </c:pt>
                <c:pt idx="47">
                  <c:v>9.01</c:v>
                </c:pt>
                <c:pt idx="48">
                  <c:v>10.14</c:v>
                </c:pt>
                <c:pt idx="49">
                  <c:v>8.34</c:v>
                </c:pt>
                <c:pt idx="50">
                  <c:v>6.37</c:v>
                </c:pt>
                <c:pt idx="51">
                  <c:v>4.68</c:v>
                </c:pt>
                <c:pt idx="52">
                  <c:v>5.77</c:v>
                </c:pt>
                <c:pt idx="53">
                  <c:v>7.4</c:v>
                </c:pt>
                <c:pt idx="54">
                  <c:v>4.95</c:v>
                </c:pt>
                <c:pt idx="55">
                  <c:v>1.07</c:v>
                </c:pt>
                <c:pt idx="56">
                  <c:v>3.39</c:v>
                </c:pt>
                <c:pt idx="57">
                  <c:v>4.74</c:v>
                </c:pt>
                <c:pt idx="58">
                  <c:v>2.08</c:v>
                </c:pt>
                <c:pt idx="59">
                  <c:v>1.72</c:v>
                </c:pt>
                <c:pt idx="60">
                  <c:v>1.19</c:v>
                </c:pt>
                <c:pt idx="61">
                  <c:v>1.39</c:v>
                </c:pt>
                <c:pt idx="62">
                  <c:v>-0.34</c:v>
                </c:pt>
                <c:pt idx="63">
                  <c:v>1.43</c:v>
                </c:pt>
                <c:pt idx="64">
                  <c:v>4.47</c:v>
                </c:pt>
                <c:pt idx="65">
                  <c:v>1.58</c:v>
                </c:pt>
                <c:pt idx="66">
                  <c:v>-0.25</c:v>
                </c:pt>
                <c:pt idx="67">
                  <c:v>-0.7</c:v>
                </c:pt>
                <c:pt idx="68">
                  <c:v>-0.49</c:v>
                </c:pt>
                <c:pt idx="69">
                  <c:v>0.69</c:v>
                </c:pt>
                <c:pt idx="70">
                  <c:v>1.1000000000000001</c:v>
                </c:pt>
                <c:pt idx="71">
                  <c:v>1.71</c:v>
                </c:pt>
                <c:pt idx="72">
                  <c:v>0.26</c:v>
                </c:pt>
                <c:pt idx="73">
                  <c:v>-0.09</c:v>
                </c:pt>
                <c:pt idx="74">
                  <c:v>-0.56999999999999995</c:v>
                </c:pt>
                <c:pt idx="75">
                  <c:v>-2.31</c:v>
                </c:pt>
                <c:pt idx="76">
                  <c:v>-0.61</c:v>
                </c:pt>
                <c:pt idx="77">
                  <c:v>0.39</c:v>
                </c:pt>
                <c:pt idx="78">
                  <c:v>-0.56000000000000005</c:v>
                </c:pt>
                <c:pt idx="79">
                  <c:v>-1.36</c:v>
                </c:pt>
                <c:pt idx="80">
                  <c:v>-0.83</c:v>
                </c:pt>
                <c:pt idx="81">
                  <c:v>-2.29</c:v>
                </c:pt>
                <c:pt idx="82">
                  <c:v>-3.68</c:v>
                </c:pt>
                <c:pt idx="83">
                  <c:v>-0.45</c:v>
                </c:pt>
                <c:pt idx="84">
                  <c:v>1.68</c:v>
                </c:pt>
                <c:pt idx="85">
                  <c:v>-0.5</c:v>
                </c:pt>
                <c:pt idx="86">
                  <c:v>-2.8</c:v>
                </c:pt>
                <c:pt idx="87">
                  <c:v>-1.28</c:v>
                </c:pt>
                <c:pt idx="88">
                  <c:v>0.57999999999999996</c:v>
                </c:pt>
                <c:pt idx="89">
                  <c:v>-0.79</c:v>
                </c:pt>
                <c:pt idx="90">
                  <c:v>-1.71</c:v>
                </c:pt>
                <c:pt idx="91">
                  <c:v>-0.36</c:v>
                </c:pt>
                <c:pt idx="92">
                  <c:v>-0.73</c:v>
                </c:pt>
                <c:pt idx="93">
                  <c:v>-1.02</c:v>
                </c:pt>
                <c:pt idx="94">
                  <c:v>-2.84</c:v>
                </c:pt>
                <c:pt idx="95">
                  <c:v>-3.2</c:v>
                </c:pt>
                <c:pt idx="96">
                  <c:v>0.4</c:v>
                </c:pt>
                <c:pt idx="97">
                  <c:v>-1.03</c:v>
                </c:pt>
                <c:pt idx="98">
                  <c:v>-1.42</c:v>
                </c:pt>
                <c:pt idx="99">
                  <c:v>-0.38</c:v>
                </c:pt>
                <c:pt idx="100">
                  <c:v>-2.79</c:v>
                </c:pt>
                <c:pt idx="101">
                  <c:v>-2.46</c:v>
                </c:pt>
                <c:pt idx="102">
                  <c:v>-0.59</c:v>
                </c:pt>
                <c:pt idx="103">
                  <c:v>-1.81</c:v>
                </c:pt>
                <c:pt idx="104">
                  <c:v>-1.57</c:v>
                </c:pt>
                <c:pt idx="105">
                  <c:v>-0.61</c:v>
                </c:pt>
                <c:pt idx="106">
                  <c:v>-2.04</c:v>
                </c:pt>
                <c:pt idx="107">
                  <c:v>-1.93</c:v>
                </c:pt>
                <c:pt idx="108">
                  <c:v>-1.28</c:v>
                </c:pt>
                <c:pt idx="109">
                  <c:v>-1.74</c:v>
                </c:pt>
                <c:pt idx="110">
                  <c:v>0.23</c:v>
                </c:pt>
                <c:pt idx="111">
                  <c:v>0.04</c:v>
                </c:pt>
                <c:pt idx="112">
                  <c:v>-0.44</c:v>
                </c:pt>
                <c:pt idx="113">
                  <c:v>1.1399999999999999</c:v>
                </c:pt>
                <c:pt idx="114">
                  <c:v>-1.1599999999999999</c:v>
                </c:pt>
                <c:pt idx="115">
                  <c:v>-2.91</c:v>
                </c:pt>
                <c:pt idx="116">
                  <c:v>1.24</c:v>
                </c:pt>
                <c:pt idx="117">
                  <c:v>1.48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67-2F44-AC2A-AB20FEEC5DED}"/>
            </c:ext>
          </c:extLst>
        </c:ser>
        <c:ser>
          <c:idx val="6"/>
          <c:order val="6"/>
          <c:tx>
            <c:strRef>
              <c:f>Dynamic!$H$1</c:f>
              <c:strCache>
                <c:ptCount val="1"/>
                <c:pt idx="0">
                  <c:v>14494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Dynamic!$H$2:$H$121</c:f>
              <c:numCache>
                <c:formatCode>General</c:formatCode>
                <c:ptCount val="120"/>
                <c:pt idx="0">
                  <c:v>-0.06</c:v>
                </c:pt>
                <c:pt idx="1">
                  <c:v>0.34</c:v>
                </c:pt>
                <c:pt idx="2">
                  <c:v>1.06</c:v>
                </c:pt>
                <c:pt idx="3">
                  <c:v>2.1800000000000002</c:v>
                </c:pt>
                <c:pt idx="4">
                  <c:v>6.76</c:v>
                </c:pt>
                <c:pt idx="5">
                  <c:v>17.96</c:v>
                </c:pt>
                <c:pt idx="6">
                  <c:v>37.619999999999997</c:v>
                </c:pt>
                <c:pt idx="7">
                  <c:v>65</c:v>
                </c:pt>
                <c:pt idx="8">
                  <c:v>96.68</c:v>
                </c:pt>
                <c:pt idx="9">
                  <c:v>128.19</c:v>
                </c:pt>
                <c:pt idx="10">
                  <c:v>156.72999999999999</c:v>
                </c:pt>
                <c:pt idx="11">
                  <c:v>180.7</c:v>
                </c:pt>
                <c:pt idx="12">
                  <c:v>197.74</c:v>
                </c:pt>
                <c:pt idx="13">
                  <c:v>207.55</c:v>
                </c:pt>
                <c:pt idx="14">
                  <c:v>209.54</c:v>
                </c:pt>
                <c:pt idx="15">
                  <c:v>205.73</c:v>
                </c:pt>
                <c:pt idx="16">
                  <c:v>197.58</c:v>
                </c:pt>
                <c:pt idx="17">
                  <c:v>186.63</c:v>
                </c:pt>
                <c:pt idx="18">
                  <c:v>173.41</c:v>
                </c:pt>
                <c:pt idx="19">
                  <c:v>158.97</c:v>
                </c:pt>
                <c:pt idx="20">
                  <c:v>144.37</c:v>
                </c:pt>
                <c:pt idx="21">
                  <c:v>130.26</c:v>
                </c:pt>
                <c:pt idx="22">
                  <c:v>117.8</c:v>
                </c:pt>
                <c:pt idx="23">
                  <c:v>103.71</c:v>
                </c:pt>
                <c:pt idx="24">
                  <c:v>93.5</c:v>
                </c:pt>
                <c:pt idx="25">
                  <c:v>84.24</c:v>
                </c:pt>
                <c:pt idx="26">
                  <c:v>74.849999999999994</c:v>
                </c:pt>
                <c:pt idx="27">
                  <c:v>68.7</c:v>
                </c:pt>
                <c:pt idx="28">
                  <c:v>59.68</c:v>
                </c:pt>
                <c:pt idx="29">
                  <c:v>54.18</c:v>
                </c:pt>
                <c:pt idx="30">
                  <c:v>51.12</c:v>
                </c:pt>
                <c:pt idx="31">
                  <c:v>43.24</c:v>
                </c:pt>
                <c:pt idx="32">
                  <c:v>36.96</c:v>
                </c:pt>
                <c:pt idx="33">
                  <c:v>35.380000000000003</c:v>
                </c:pt>
                <c:pt idx="34">
                  <c:v>31.22</c:v>
                </c:pt>
                <c:pt idx="35">
                  <c:v>24.65</c:v>
                </c:pt>
                <c:pt idx="36">
                  <c:v>25.89</c:v>
                </c:pt>
                <c:pt idx="37">
                  <c:v>23.76</c:v>
                </c:pt>
                <c:pt idx="38">
                  <c:v>19.399999999999999</c:v>
                </c:pt>
                <c:pt idx="39">
                  <c:v>18.28</c:v>
                </c:pt>
                <c:pt idx="40">
                  <c:v>17.829999999999998</c:v>
                </c:pt>
                <c:pt idx="41">
                  <c:v>15.54</c:v>
                </c:pt>
                <c:pt idx="42">
                  <c:v>10.51</c:v>
                </c:pt>
                <c:pt idx="43">
                  <c:v>10.59</c:v>
                </c:pt>
                <c:pt idx="44">
                  <c:v>11.22</c:v>
                </c:pt>
                <c:pt idx="45">
                  <c:v>10.51</c:v>
                </c:pt>
                <c:pt idx="46">
                  <c:v>7.44</c:v>
                </c:pt>
                <c:pt idx="47">
                  <c:v>6.67</c:v>
                </c:pt>
                <c:pt idx="48">
                  <c:v>8.57</c:v>
                </c:pt>
                <c:pt idx="49">
                  <c:v>5.28</c:v>
                </c:pt>
                <c:pt idx="50">
                  <c:v>2.08</c:v>
                </c:pt>
                <c:pt idx="51">
                  <c:v>5.94</c:v>
                </c:pt>
                <c:pt idx="52">
                  <c:v>6.28</c:v>
                </c:pt>
                <c:pt idx="53">
                  <c:v>1.44</c:v>
                </c:pt>
                <c:pt idx="54">
                  <c:v>3.02</c:v>
                </c:pt>
                <c:pt idx="55">
                  <c:v>3.76</c:v>
                </c:pt>
                <c:pt idx="56">
                  <c:v>2.76</c:v>
                </c:pt>
                <c:pt idx="57">
                  <c:v>1.95</c:v>
                </c:pt>
                <c:pt idx="58">
                  <c:v>-1.4</c:v>
                </c:pt>
                <c:pt idx="59">
                  <c:v>1.37</c:v>
                </c:pt>
                <c:pt idx="60">
                  <c:v>3.31</c:v>
                </c:pt>
                <c:pt idx="61">
                  <c:v>-1</c:v>
                </c:pt>
                <c:pt idx="62">
                  <c:v>-0.62</c:v>
                </c:pt>
                <c:pt idx="63">
                  <c:v>-0.35</c:v>
                </c:pt>
                <c:pt idx="64">
                  <c:v>0.32</c:v>
                </c:pt>
                <c:pt idx="65">
                  <c:v>1.51</c:v>
                </c:pt>
                <c:pt idx="66">
                  <c:v>0.53</c:v>
                </c:pt>
                <c:pt idx="67">
                  <c:v>-1.04</c:v>
                </c:pt>
                <c:pt idx="68">
                  <c:v>0.14000000000000001</c:v>
                </c:pt>
                <c:pt idx="69">
                  <c:v>1.64</c:v>
                </c:pt>
                <c:pt idx="70">
                  <c:v>-1.99</c:v>
                </c:pt>
                <c:pt idx="71">
                  <c:v>-1.04</c:v>
                </c:pt>
                <c:pt idx="72">
                  <c:v>0.36</c:v>
                </c:pt>
                <c:pt idx="73">
                  <c:v>0.1</c:v>
                </c:pt>
                <c:pt idx="74">
                  <c:v>-1.17</c:v>
                </c:pt>
                <c:pt idx="75">
                  <c:v>-2.2200000000000002</c:v>
                </c:pt>
                <c:pt idx="76">
                  <c:v>0.47</c:v>
                </c:pt>
                <c:pt idx="77">
                  <c:v>0.33</c:v>
                </c:pt>
                <c:pt idx="78">
                  <c:v>-3.21</c:v>
                </c:pt>
                <c:pt idx="79">
                  <c:v>-1.9</c:v>
                </c:pt>
                <c:pt idx="80">
                  <c:v>0.52</c:v>
                </c:pt>
                <c:pt idx="81">
                  <c:v>-2.12</c:v>
                </c:pt>
                <c:pt idx="82">
                  <c:v>-1.85</c:v>
                </c:pt>
                <c:pt idx="83">
                  <c:v>-0.05</c:v>
                </c:pt>
                <c:pt idx="84">
                  <c:v>-1.99</c:v>
                </c:pt>
                <c:pt idx="85">
                  <c:v>-3.78</c:v>
                </c:pt>
                <c:pt idx="86">
                  <c:v>2.16</c:v>
                </c:pt>
                <c:pt idx="87">
                  <c:v>2</c:v>
                </c:pt>
                <c:pt idx="88">
                  <c:v>-4.92</c:v>
                </c:pt>
                <c:pt idx="89">
                  <c:v>-4.13</c:v>
                </c:pt>
                <c:pt idx="90">
                  <c:v>-2.81</c:v>
                </c:pt>
                <c:pt idx="91">
                  <c:v>-0.7</c:v>
                </c:pt>
                <c:pt idx="92">
                  <c:v>9.77</c:v>
                </c:pt>
                <c:pt idx="93">
                  <c:v>10.07</c:v>
                </c:pt>
                <c:pt idx="94">
                  <c:v>-1.47</c:v>
                </c:pt>
                <c:pt idx="95">
                  <c:v>-1.77</c:v>
                </c:pt>
                <c:pt idx="96">
                  <c:v>-1.98</c:v>
                </c:pt>
                <c:pt idx="97">
                  <c:v>-0.98</c:v>
                </c:pt>
                <c:pt idx="98">
                  <c:v>3.12</c:v>
                </c:pt>
                <c:pt idx="99">
                  <c:v>-11.74</c:v>
                </c:pt>
                <c:pt idx="100">
                  <c:v>-3.99</c:v>
                </c:pt>
                <c:pt idx="101">
                  <c:v>7.42</c:v>
                </c:pt>
                <c:pt idx="102">
                  <c:v>-1.31</c:v>
                </c:pt>
                <c:pt idx="103">
                  <c:v>-0.3</c:v>
                </c:pt>
                <c:pt idx="104">
                  <c:v>-1.74</c:v>
                </c:pt>
                <c:pt idx="105">
                  <c:v>0.79</c:v>
                </c:pt>
                <c:pt idx="106">
                  <c:v>-9.59</c:v>
                </c:pt>
                <c:pt idx="107">
                  <c:v>-1.88</c:v>
                </c:pt>
                <c:pt idx="108">
                  <c:v>7.88</c:v>
                </c:pt>
                <c:pt idx="109">
                  <c:v>-0.19</c:v>
                </c:pt>
                <c:pt idx="110">
                  <c:v>-2.58</c:v>
                </c:pt>
                <c:pt idx="111">
                  <c:v>-5.12</c:v>
                </c:pt>
                <c:pt idx="112">
                  <c:v>-1.31</c:v>
                </c:pt>
                <c:pt idx="113">
                  <c:v>-3.42</c:v>
                </c:pt>
                <c:pt idx="114">
                  <c:v>-9.1999999999999993</c:v>
                </c:pt>
                <c:pt idx="115">
                  <c:v>-8.89</c:v>
                </c:pt>
                <c:pt idx="116">
                  <c:v>-1.3</c:v>
                </c:pt>
                <c:pt idx="117">
                  <c:v>4.16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67-2F44-AC2A-AB20FEEC5DED}"/>
            </c:ext>
          </c:extLst>
        </c:ser>
        <c:ser>
          <c:idx val="7"/>
          <c:order val="7"/>
          <c:tx>
            <c:strRef>
              <c:f>Dynamic!$I$1</c:f>
              <c:strCache>
                <c:ptCount val="1"/>
                <c:pt idx="0">
                  <c:v>14495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0.43</c:v>
                </c:pt>
                <c:pt idx="3">
                  <c:v>0.74</c:v>
                </c:pt>
                <c:pt idx="4">
                  <c:v>0.85</c:v>
                </c:pt>
                <c:pt idx="5">
                  <c:v>2.39</c:v>
                </c:pt>
                <c:pt idx="6">
                  <c:v>6.37</c:v>
                </c:pt>
                <c:pt idx="7">
                  <c:v>13.42</c:v>
                </c:pt>
                <c:pt idx="8">
                  <c:v>24.97</c:v>
                </c:pt>
                <c:pt idx="9">
                  <c:v>41.3</c:v>
                </c:pt>
                <c:pt idx="10">
                  <c:v>62</c:v>
                </c:pt>
                <c:pt idx="11">
                  <c:v>84.66</c:v>
                </c:pt>
                <c:pt idx="12">
                  <c:v>105.77</c:v>
                </c:pt>
                <c:pt idx="13">
                  <c:v>125.35</c:v>
                </c:pt>
                <c:pt idx="14">
                  <c:v>142.21</c:v>
                </c:pt>
                <c:pt idx="15">
                  <c:v>155.36000000000001</c:v>
                </c:pt>
                <c:pt idx="16">
                  <c:v>166.34</c:v>
                </c:pt>
                <c:pt idx="17">
                  <c:v>172.83</c:v>
                </c:pt>
                <c:pt idx="18">
                  <c:v>174.77</c:v>
                </c:pt>
                <c:pt idx="19">
                  <c:v>171.87</c:v>
                </c:pt>
                <c:pt idx="20">
                  <c:v>171.05</c:v>
                </c:pt>
                <c:pt idx="21">
                  <c:v>172.22</c:v>
                </c:pt>
                <c:pt idx="22">
                  <c:v>165.86</c:v>
                </c:pt>
                <c:pt idx="23">
                  <c:v>159.83000000000001</c:v>
                </c:pt>
                <c:pt idx="24">
                  <c:v>154.37</c:v>
                </c:pt>
                <c:pt idx="25">
                  <c:v>147.86000000000001</c:v>
                </c:pt>
                <c:pt idx="26">
                  <c:v>139.81</c:v>
                </c:pt>
                <c:pt idx="27">
                  <c:v>129.58000000000001</c:v>
                </c:pt>
                <c:pt idx="28">
                  <c:v>122.61</c:v>
                </c:pt>
                <c:pt idx="29">
                  <c:v>113.67</c:v>
                </c:pt>
                <c:pt idx="30">
                  <c:v>104.51</c:v>
                </c:pt>
                <c:pt idx="31">
                  <c:v>97.5</c:v>
                </c:pt>
                <c:pt idx="32">
                  <c:v>91.36</c:v>
                </c:pt>
                <c:pt idx="33">
                  <c:v>86.7</c:v>
                </c:pt>
                <c:pt idx="34">
                  <c:v>76.680000000000007</c:v>
                </c:pt>
                <c:pt idx="35">
                  <c:v>69.510000000000005</c:v>
                </c:pt>
                <c:pt idx="36">
                  <c:v>65.63</c:v>
                </c:pt>
                <c:pt idx="37">
                  <c:v>58.2</c:v>
                </c:pt>
                <c:pt idx="38">
                  <c:v>57.12</c:v>
                </c:pt>
                <c:pt idx="39">
                  <c:v>51.1</c:v>
                </c:pt>
                <c:pt idx="40">
                  <c:v>45.81</c:v>
                </c:pt>
                <c:pt idx="41">
                  <c:v>48.66</c:v>
                </c:pt>
                <c:pt idx="42">
                  <c:v>39.26</c:v>
                </c:pt>
                <c:pt idx="43">
                  <c:v>33.450000000000003</c:v>
                </c:pt>
                <c:pt idx="44">
                  <c:v>34.36</c:v>
                </c:pt>
                <c:pt idx="45">
                  <c:v>31.04</c:v>
                </c:pt>
                <c:pt idx="46">
                  <c:v>29.29</c:v>
                </c:pt>
                <c:pt idx="47">
                  <c:v>26.45</c:v>
                </c:pt>
                <c:pt idx="48">
                  <c:v>24.18</c:v>
                </c:pt>
                <c:pt idx="49">
                  <c:v>22.35</c:v>
                </c:pt>
                <c:pt idx="50">
                  <c:v>18.670000000000002</c:v>
                </c:pt>
                <c:pt idx="51">
                  <c:v>19.07</c:v>
                </c:pt>
                <c:pt idx="52">
                  <c:v>17.66</c:v>
                </c:pt>
                <c:pt idx="53">
                  <c:v>14.5</c:v>
                </c:pt>
                <c:pt idx="54">
                  <c:v>15.36</c:v>
                </c:pt>
                <c:pt idx="55">
                  <c:v>14.74</c:v>
                </c:pt>
                <c:pt idx="56">
                  <c:v>14.22</c:v>
                </c:pt>
                <c:pt idx="57">
                  <c:v>12.16</c:v>
                </c:pt>
                <c:pt idx="58">
                  <c:v>10.93</c:v>
                </c:pt>
                <c:pt idx="59">
                  <c:v>9.6</c:v>
                </c:pt>
                <c:pt idx="60">
                  <c:v>7.12</c:v>
                </c:pt>
                <c:pt idx="61">
                  <c:v>9.7899999999999991</c:v>
                </c:pt>
                <c:pt idx="62">
                  <c:v>8.0299999999999994</c:v>
                </c:pt>
                <c:pt idx="63">
                  <c:v>5.21</c:v>
                </c:pt>
                <c:pt idx="64">
                  <c:v>5.05</c:v>
                </c:pt>
                <c:pt idx="65">
                  <c:v>6.25</c:v>
                </c:pt>
                <c:pt idx="66">
                  <c:v>5.26</c:v>
                </c:pt>
                <c:pt idx="67">
                  <c:v>2.83</c:v>
                </c:pt>
                <c:pt idx="68">
                  <c:v>8.34</c:v>
                </c:pt>
                <c:pt idx="69">
                  <c:v>6.21</c:v>
                </c:pt>
                <c:pt idx="70">
                  <c:v>1.07</c:v>
                </c:pt>
                <c:pt idx="71">
                  <c:v>4.66</c:v>
                </c:pt>
                <c:pt idx="72">
                  <c:v>5.21</c:v>
                </c:pt>
                <c:pt idx="73">
                  <c:v>3.9</c:v>
                </c:pt>
                <c:pt idx="74">
                  <c:v>3.01</c:v>
                </c:pt>
                <c:pt idx="75">
                  <c:v>10.07</c:v>
                </c:pt>
                <c:pt idx="76">
                  <c:v>29.78</c:v>
                </c:pt>
                <c:pt idx="77">
                  <c:v>22.55</c:v>
                </c:pt>
                <c:pt idx="78">
                  <c:v>4.59</c:v>
                </c:pt>
                <c:pt idx="79">
                  <c:v>-9.16</c:v>
                </c:pt>
                <c:pt idx="80">
                  <c:v>-28.92</c:v>
                </c:pt>
                <c:pt idx="81">
                  <c:v>-18.12</c:v>
                </c:pt>
                <c:pt idx="82">
                  <c:v>-2.52</c:v>
                </c:pt>
                <c:pt idx="83">
                  <c:v>-0.22</c:v>
                </c:pt>
                <c:pt idx="84">
                  <c:v>1.1100000000000001</c:v>
                </c:pt>
                <c:pt idx="85">
                  <c:v>1.8</c:v>
                </c:pt>
                <c:pt idx="86">
                  <c:v>3.89</c:v>
                </c:pt>
                <c:pt idx="87">
                  <c:v>-1.59</c:v>
                </c:pt>
                <c:pt idx="88">
                  <c:v>0.53</c:v>
                </c:pt>
                <c:pt idx="89">
                  <c:v>2.94</c:v>
                </c:pt>
                <c:pt idx="90">
                  <c:v>-2.2599999999999998</c:v>
                </c:pt>
                <c:pt idx="91">
                  <c:v>-1.1100000000000001</c:v>
                </c:pt>
                <c:pt idx="92">
                  <c:v>2.23</c:v>
                </c:pt>
                <c:pt idx="93">
                  <c:v>3.73</c:v>
                </c:pt>
                <c:pt idx="94">
                  <c:v>0.64</c:v>
                </c:pt>
                <c:pt idx="95">
                  <c:v>-1.43</c:v>
                </c:pt>
                <c:pt idx="96">
                  <c:v>-0.03</c:v>
                </c:pt>
                <c:pt idx="97">
                  <c:v>1.8</c:v>
                </c:pt>
                <c:pt idx="98">
                  <c:v>2.38</c:v>
                </c:pt>
                <c:pt idx="99">
                  <c:v>-0.8</c:v>
                </c:pt>
                <c:pt idx="100">
                  <c:v>-0.66</c:v>
                </c:pt>
                <c:pt idx="101">
                  <c:v>2.85</c:v>
                </c:pt>
                <c:pt idx="102">
                  <c:v>2.58</c:v>
                </c:pt>
                <c:pt idx="103">
                  <c:v>-0.66</c:v>
                </c:pt>
                <c:pt idx="104">
                  <c:v>-1.29</c:v>
                </c:pt>
                <c:pt idx="105">
                  <c:v>1.49</c:v>
                </c:pt>
                <c:pt idx="106">
                  <c:v>2.2000000000000002</c:v>
                </c:pt>
                <c:pt idx="107">
                  <c:v>0.4</c:v>
                </c:pt>
                <c:pt idx="108">
                  <c:v>-0.79</c:v>
                </c:pt>
                <c:pt idx="109">
                  <c:v>-0.4</c:v>
                </c:pt>
                <c:pt idx="110">
                  <c:v>-0.38</c:v>
                </c:pt>
                <c:pt idx="111">
                  <c:v>1.63</c:v>
                </c:pt>
                <c:pt idx="112">
                  <c:v>1.69</c:v>
                </c:pt>
                <c:pt idx="113">
                  <c:v>-1.53</c:v>
                </c:pt>
                <c:pt idx="114">
                  <c:v>0.36</c:v>
                </c:pt>
                <c:pt idx="115">
                  <c:v>2.1800000000000002</c:v>
                </c:pt>
                <c:pt idx="116">
                  <c:v>-2.09</c:v>
                </c:pt>
                <c:pt idx="117">
                  <c:v>-1.82</c:v>
                </c:pt>
                <c:pt idx="118">
                  <c:v>7.67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67-2F44-AC2A-AB20FEEC5DED}"/>
            </c:ext>
          </c:extLst>
        </c:ser>
        <c:ser>
          <c:idx val="8"/>
          <c:order val="8"/>
          <c:tx>
            <c:strRef>
              <c:f>Dynamic!$J$1</c:f>
              <c:strCache>
                <c:ptCount val="1"/>
                <c:pt idx="0">
                  <c:v>14496 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Dynamic!$J$2:$J$121</c:f>
              <c:numCache>
                <c:formatCode>General</c:formatCode>
                <c:ptCount val="120"/>
                <c:pt idx="0">
                  <c:v>0.13</c:v>
                </c:pt>
                <c:pt idx="1">
                  <c:v>0.38</c:v>
                </c:pt>
                <c:pt idx="2">
                  <c:v>0.76</c:v>
                </c:pt>
                <c:pt idx="3">
                  <c:v>3.3</c:v>
                </c:pt>
                <c:pt idx="4">
                  <c:v>8.76</c:v>
                </c:pt>
                <c:pt idx="5">
                  <c:v>18.09</c:v>
                </c:pt>
                <c:pt idx="6">
                  <c:v>31.71</c:v>
                </c:pt>
                <c:pt idx="7">
                  <c:v>48.48</c:v>
                </c:pt>
                <c:pt idx="8">
                  <c:v>66.489999999999995</c:v>
                </c:pt>
                <c:pt idx="9">
                  <c:v>83.72</c:v>
                </c:pt>
                <c:pt idx="10">
                  <c:v>99.44</c:v>
                </c:pt>
                <c:pt idx="11">
                  <c:v>112.89</c:v>
                </c:pt>
                <c:pt idx="12">
                  <c:v>123.57</c:v>
                </c:pt>
                <c:pt idx="13">
                  <c:v>131.15</c:v>
                </c:pt>
                <c:pt idx="14">
                  <c:v>135.33000000000001</c:v>
                </c:pt>
                <c:pt idx="15">
                  <c:v>138.38</c:v>
                </c:pt>
                <c:pt idx="16">
                  <c:v>138.47</c:v>
                </c:pt>
                <c:pt idx="17">
                  <c:v>133.80000000000001</c:v>
                </c:pt>
                <c:pt idx="18">
                  <c:v>129.15</c:v>
                </c:pt>
                <c:pt idx="19">
                  <c:v>123.65</c:v>
                </c:pt>
                <c:pt idx="20">
                  <c:v>116.98</c:v>
                </c:pt>
                <c:pt idx="21">
                  <c:v>111.43</c:v>
                </c:pt>
                <c:pt idx="22">
                  <c:v>104.8</c:v>
                </c:pt>
                <c:pt idx="23">
                  <c:v>99.11</c:v>
                </c:pt>
                <c:pt idx="24">
                  <c:v>92.33</c:v>
                </c:pt>
                <c:pt idx="25">
                  <c:v>84.23</c:v>
                </c:pt>
                <c:pt idx="26">
                  <c:v>78.69</c:v>
                </c:pt>
                <c:pt idx="27">
                  <c:v>70.849999999999994</c:v>
                </c:pt>
                <c:pt idx="28">
                  <c:v>65.36</c:v>
                </c:pt>
                <c:pt idx="29">
                  <c:v>61.14</c:v>
                </c:pt>
                <c:pt idx="30">
                  <c:v>53.73</c:v>
                </c:pt>
                <c:pt idx="31">
                  <c:v>49.26</c:v>
                </c:pt>
                <c:pt idx="32">
                  <c:v>44.65</c:v>
                </c:pt>
                <c:pt idx="33">
                  <c:v>40.79</c:v>
                </c:pt>
                <c:pt idx="34">
                  <c:v>38.590000000000003</c:v>
                </c:pt>
                <c:pt idx="35">
                  <c:v>34.340000000000003</c:v>
                </c:pt>
                <c:pt idx="36">
                  <c:v>30.86</c:v>
                </c:pt>
                <c:pt idx="37">
                  <c:v>29.9</c:v>
                </c:pt>
                <c:pt idx="38">
                  <c:v>26.12</c:v>
                </c:pt>
                <c:pt idx="39">
                  <c:v>21.72</c:v>
                </c:pt>
                <c:pt idx="40">
                  <c:v>18.350000000000001</c:v>
                </c:pt>
                <c:pt idx="41">
                  <c:v>17.760000000000002</c:v>
                </c:pt>
                <c:pt idx="42">
                  <c:v>16.59</c:v>
                </c:pt>
                <c:pt idx="43">
                  <c:v>15.77</c:v>
                </c:pt>
                <c:pt idx="44">
                  <c:v>13.51</c:v>
                </c:pt>
                <c:pt idx="45">
                  <c:v>11.87</c:v>
                </c:pt>
                <c:pt idx="46">
                  <c:v>13.34</c:v>
                </c:pt>
                <c:pt idx="47">
                  <c:v>10.63</c:v>
                </c:pt>
                <c:pt idx="48">
                  <c:v>8.75</c:v>
                </c:pt>
                <c:pt idx="49">
                  <c:v>9.01</c:v>
                </c:pt>
                <c:pt idx="50">
                  <c:v>7.47</c:v>
                </c:pt>
                <c:pt idx="51">
                  <c:v>6.46</c:v>
                </c:pt>
                <c:pt idx="52">
                  <c:v>5.85</c:v>
                </c:pt>
                <c:pt idx="53">
                  <c:v>4.88</c:v>
                </c:pt>
                <c:pt idx="54">
                  <c:v>7.8</c:v>
                </c:pt>
                <c:pt idx="55">
                  <c:v>3.78</c:v>
                </c:pt>
                <c:pt idx="56">
                  <c:v>1.2</c:v>
                </c:pt>
                <c:pt idx="57">
                  <c:v>3.79</c:v>
                </c:pt>
                <c:pt idx="58">
                  <c:v>3.2</c:v>
                </c:pt>
                <c:pt idx="59">
                  <c:v>6.95</c:v>
                </c:pt>
                <c:pt idx="60">
                  <c:v>2.61</c:v>
                </c:pt>
                <c:pt idx="61">
                  <c:v>-1.41</c:v>
                </c:pt>
                <c:pt idx="62">
                  <c:v>0.98</c:v>
                </c:pt>
                <c:pt idx="63">
                  <c:v>0.85</c:v>
                </c:pt>
                <c:pt idx="64">
                  <c:v>1.21</c:v>
                </c:pt>
                <c:pt idx="65">
                  <c:v>0.56000000000000005</c:v>
                </c:pt>
                <c:pt idx="66">
                  <c:v>0.77</c:v>
                </c:pt>
                <c:pt idx="67">
                  <c:v>-0.11</c:v>
                </c:pt>
                <c:pt idx="68">
                  <c:v>-0.47</c:v>
                </c:pt>
                <c:pt idx="69">
                  <c:v>0.08</c:v>
                </c:pt>
                <c:pt idx="70">
                  <c:v>1.42</c:v>
                </c:pt>
                <c:pt idx="71">
                  <c:v>-0.27</c:v>
                </c:pt>
                <c:pt idx="72">
                  <c:v>-1.46</c:v>
                </c:pt>
                <c:pt idx="73">
                  <c:v>-0.88</c:v>
                </c:pt>
                <c:pt idx="74">
                  <c:v>0.77</c:v>
                </c:pt>
                <c:pt idx="75">
                  <c:v>1.1100000000000001</c:v>
                </c:pt>
                <c:pt idx="76">
                  <c:v>-1.45</c:v>
                </c:pt>
                <c:pt idx="77">
                  <c:v>-1.42</c:v>
                </c:pt>
                <c:pt idx="78">
                  <c:v>-0.17</c:v>
                </c:pt>
                <c:pt idx="79">
                  <c:v>0.69</c:v>
                </c:pt>
                <c:pt idx="80">
                  <c:v>-1.34</c:v>
                </c:pt>
                <c:pt idx="81">
                  <c:v>-0.25</c:v>
                </c:pt>
                <c:pt idx="82">
                  <c:v>0.64</c:v>
                </c:pt>
                <c:pt idx="83">
                  <c:v>-0.94</c:v>
                </c:pt>
                <c:pt idx="84">
                  <c:v>-2.11</c:v>
                </c:pt>
                <c:pt idx="85">
                  <c:v>-0.3</c:v>
                </c:pt>
                <c:pt idx="86">
                  <c:v>4.3899999999999997</c:v>
                </c:pt>
                <c:pt idx="87">
                  <c:v>-3.21</c:v>
                </c:pt>
                <c:pt idx="88">
                  <c:v>-4.46</c:v>
                </c:pt>
                <c:pt idx="89">
                  <c:v>1.52</c:v>
                </c:pt>
                <c:pt idx="90">
                  <c:v>-2.02</c:v>
                </c:pt>
                <c:pt idx="91">
                  <c:v>-3.21</c:v>
                </c:pt>
                <c:pt idx="92">
                  <c:v>-1.27</c:v>
                </c:pt>
                <c:pt idx="93">
                  <c:v>-1.47</c:v>
                </c:pt>
                <c:pt idx="94">
                  <c:v>-0.13</c:v>
                </c:pt>
                <c:pt idx="95">
                  <c:v>0.26</c:v>
                </c:pt>
                <c:pt idx="96">
                  <c:v>-1.68</c:v>
                </c:pt>
                <c:pt idx="97">
                  <c:v>-1.39</c:v>
                </c:pt>
                <c:pt idx="98">
                  <c:v>-2.3199999999999998</c:v>
                </c:pt>
                <c:pt idx="99">
                  <c:v>-2.2200000000000002</c:v>
                </c:pt>
                <c:pt idx="100">
                  <c:v>-1.03</c:v>
                </c:pt>
                <c:pt idx="101">
                  <c:v>0.24</c:v>
                </c:pt>
                <c:pt idx="102">
                  <c:v>0.27</c:v>
                </c:pt>
                <c:pt idx="103">
                  <c:v>-0.6</c:v>
                </c:pt>
                <c:pt idx="104">
                  <c:v>0.18</c:v>
                </c:pt>
                <c:pt idx="105">
                  <c:v>-2.41</c:v>
                </c:pt>
                <c:pt idx="106">
                  <c:v>-2.37</c:v>
                </c:pt>
                <c:pt idx="107">
                  <c:v>-1.81</c:v>
                </c:pt>
                <c:pt idx="108">
                  <c:v>-0.71</c:v>
                </c:pt>
                <c:pt idx="109">
                  <c:v>0.1</c:v>
                </c:pt>
                <c:pt idx="110">
                  <c:v>-0.06</c:v>
                </c:pt>
                <c:pt idx="111">
                  <c:v>0.28000000000000003</c:v>
                </c:pt>
                <c:pt idx="112">
                  <c:v>-2.33</c:v>
                </c:pt>
                <c:pt idx="113">
                  <c:v>-1.06</c:v>
                </c:pt>
                <c:pt idx="114">
                  <c:v>-0.8</c:v>
                </c:pt>
                <c:pt idx="115">
                  <c:v>-2.34</c:v>
                </c:pt>
                <c:pt idx="116">
                  <c:v>-2.94</c:v>
                </c:pt>
                <c:pt idx="117">
                  <c:v>-1.28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67-2F44-AC2A-AB20FEEC5DED}"/>
            </c:ext>
          </c:extLst>
        </c:ser>
        <c:ser>
          <c:idx val="9"/>
          <c:order val="9"/>
          <c:tx>
            <c:strRef>
              <c:f>Dynamic!$K$1</c:f>
              <c:strCache>
                <c:ptCount val="1"/>
                <c:pt idx="0">
                  <c:v>14497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Dynamic!$K$2:$K$121</c:f>
              <c:numCache>
                <c:formatCode>General</c:formatCode>
                <c:ptCount val="120"/>
                <c:pt idx="0">
                  <c:v>0.76</c:v>
                </c:pt>
                <c:pt idx="1">
                  <c:v>2.2200000000000002</c:v>
                </c:pt>
                <c:pt idx="2">
                  <c:v>5.2</c:v>
                </c:pt>
                <c:pt idx="3">
                  <c:v>10.61</c:v>
                </c:pt>
                <c:pt idx="4">
                  <c:v>19.010000000000002</c:v>
                </c:pt>
                <c:pt idx="5">
                  <c:v>30.91</c:v>
                </c:pt>
                <c:pt idx="6">
                  <c:v>44.74</c:v>
                </c:pt>
                <c:pt idx="7">
                  <c:v>59.16</c:v>
                </c:pt>
                <c:pt idx="8">
                  <c:v>73.010000000000005</c:v>
                </c:pt>
                <c:pt idx="9">
                  <c:v>85.49</c:v>
                </c:pt>
                <c:pt idx="10">
                  <c:v>96.82</c:v>
                </c:pt>
                <c:pt idx="11">
                  <c:v>106.19</c:v>
                </c:pt>
                <c:pt idx="12">
                  <c:v>114.24</c:v>
                </c:pt>
                <c:pt idx="13">
                  <c:v>119.92</c:v>
                </c:pt>
                <c:pt idx="14">
                  <c:v>123.74</c:v>
                </c:pt>
                <c:pt idx="15">
                  <c:v>126.85</c:v>
                </c:pt>
                <c:pt idx="16">
                  <c:v>128.31</c:v>
                </c:pt>
                <c:pt idx="17">
                  <c:v>129.44999999999999</c:v>
                </c:pt>
                <c:pt idx="18">
                  <c:v>125.45</c:v>
                </c:pt>
                <c:pt idx="19">
                  <c:v>123.45</c:v>
                </c:pt>
                <c:pt idx="20">
                  <c:v>123.46</c:v>
                </c:pt>
                <c:pt idx="21">
                  <c:v>117.68</c:v>
                </c:pt>
                <c:pt idx="22">
                  <c:v>114.14</c:v>
                </c:pt>
                <c:pt idx="23">
                  <c:v>112.61</c:v>
                </c:pt>
                <c:pt idx="24">
                  <c:v>106.81</c:v>
                </c:pt>
                <c:pt idx="25">
                  <c:v>101.65</c:v>
                </c:pt>
                <c:pt idx="26">
                  <c:v>97.74</c:v>
                </c:pt>
                <c:pt idx="27">
                  <c:v>93.99</c:v>
                </c:pt>
                <c:pt idx="28">
                  <c:v>87.39</c:v>
                </c:pt>
                <c:pt idx="29">
                  <c:v>81.97</c:v>
                </c:pt>
                <c:pt idx="30">
                  <c:v>79.13</c:v>
                </c:pt>
                <c:pt idx="31">
                  <c:v>72.12</c:v>
                </c:pt>
                <c:pt idx="32">
                  <c:v>68.44</c:v>
                </c:pt>
                <c:pt idx="33">
                  <c:v>63.97</c:v>
                </c:pt>
                <c:pt idx="34">
                  <c:v>58.79</c:v>
                </c:pt>
                <c:pt idx="35">
                  <c:v>58.14</c:v>
                </c:pt>
                <c:pt idx="36">
                  <c:v>53.57</c:v>
                </c:pt>
                <c:pt idx="37">
                  <c:v>46.97</c:v>
                </c:pt>
                <c:pt idx="38">
                  <c:v>45.72</c:v>
                </c:pt>
                <c:pt idx="39">
                  <c:v>43.01</c:v>
                </c:pt>
                <c:pt idx="40">
                  <c:v>38.42</c:v>
                </c:pt>
                <c:pt idx="41">
                  <c:v>37.29</c:v>
                </c:pt>
                <c:pt idx="42">
                  <c:v>35.65</c:v>
                </c:pt>
                <c:pt idx="43">
                  <c:v>30.35</c:v>
                </c:pt>
                <c:pt idx="44">
                  <c:v>28.65</c:v>
                </c:pt>
                <c:pt idx="45">
                  <c:v>25.95</c:v>
                </c:pt>
                <c:pt idx="46">
                  <c:v>23.37</c:v>
                </c:pt>
                <c:pt idx="47">
                  <c:v>24.57</c:v>
                </c:pt>
                <c:pt idx="48">
                  <c:v>23.26</c:v>
                </c:pt>
                <c:pt idx="49">
                  <c:v>22.83</c:v>
                </c:pt>
                <c:pt idx="50">
                  <c:v>19.420000000000002</c:v>
                </c:pt>
                <c:pt idx="51">
                  <c:v>16.53</c:v>
                </c:pt>
                <c:pt idx="52">
                  <c:v>15.9</c:v>
                </c:pt>
                <c:pt idx="53">
                  <c:v>15.42</c:v>
                </c:pt>
                <c:pt idx="54">
                  <c:v>13.5</c:v>
                </c:pt>
                <c:pt idx="55">
                  <c:v>10.59</c:v>
                </c:pt>
                <c:pt idx="56">
                  <c:v>12.57</c:v>
                </c:pt>
                <c:pt idx="57">
                  <c:v>12.05</c:v>
                </c:pt>
                <c:pt idx="58">
                  <c:v>7.74</c:v>
                </c:pt>
                <c:pt idx="59">
                  <c:v>7.7</c:v>
                </c:pt>
                <c:pt idx="60">
                  <c:v>7.98</c:v>
                </c:pt>
                <c:pt idx="61">
                  <c:v>7.08</c:v>
                </c:pt>
                <c:pt idx="62">
                  <c:v>11.04</c:v>
                </c:pt>
                <c:pt idx="63">
                  <c:v>7.41</c:v>
                </c:pt>
                <c:pt idx="64">
                  <c:v>4.53</c:v>
                </c:pt>
                <c:pt idx="65">
                  <c:v>7.47</c:v>
                </c:pt>
                <c:pt idx="66">
                  <c:v>5.84</c:v>
                </c:pt>
                <c:pt idx="67">
                  <c:v>4.45</c:v>
                </c:pt>
                <c:pt idx="68">
                  <c:v>3.06</c:v>
                </c:pt>
                <c:pt idx="69">
                  <c:v>4.51</c:v>
                </c:pt>
                <c:pt idx="70">
                  <c:v>5.12</c:v>
                </c:pt>
                <c:pt idx="71">
                  <c:v>2.29</c:v>
                </c:pt>
                <c:pt idx="72">
                  <c:v>4.34</c:v>
                </c:pt>
                <c:pt idx="73">
                  <c:v>4.2300000000000004</c:v>
                </c:pt>
                <c:pt idx="74">
                  <c:v>2.5</c:v>
                </c:pt>
                <c:pt idx="75">
                  <c:v>4.47</c:v>
                </c:pt>
                <c:pt idx="76">
                  <c:v>2.84</c:v>
                </c:pt>
                <c:pt idx="77">
                  <c:v>2.15</c:v>
                </c:pt>
                <c:pt idx="78">
                  <c:v>3.22</c:v>
                </c:pt>
                <c:pt idx="79">
                  <c:v>2.14</c:v>
                </c:pt>
                <c:pt idx="80">
                  <c:v>0.96</c:v>
                </c:pt>
                <c:pt idx="81">
                  <c:v>4.26</c:v>
                </c:pt>
                <c:pt idx="82">
                  <c:v>2.08</c:v>
                </c:pt>
                <c:pt idx="83">
                  <c:v>-2.76</c:v>
                </c:pt>
                <c:pt idx="84">
                  <c:v>1.55</c:v>
                </c:pt>
                <c:pt idx="85">
                  <c:v>3.81</c:v>
                </c:pt>
                <c:pt idx="86">
                  <c:v>1.91</c:v>
                </c:pt>
                <c:pt idx="87">
                  <c:v>0.48</c:v>
                </c:pt>
                <c:pt idx="88">
                  <c:v>2.42</c:v>
                </c:pt>
                <c:pt idx="89">
                  <c:v>3.15</c:v>
                </c:pt>
                <c:pt idx="90">
                  <c:v>-0.52</c:v>
                </c:pt>
                <c:pt idx="91">
                  <c:v>-0.02</c:v>
                </c:pt>
                <c:pt idx="92">
                  <c:v>2.91</c:v>
                </c:pt>
                <c:pt idx="93">
                  <c:v>3.79</c:v>
                </c:pt>
                <c:pt idx="94">
                  <c:v>1.55</c:v>
                </c:pt>
                <c:pt idx="95">
                  <c:v>-0.85</c:v>
                </c:pt>
                <c:pt idx="96">
                  <c:v>0.83</c:v>
                </c:pt>
                <c:pt idx="97">
                  <c:v>2.2799999999999998</c:v>
                </c:pt>
                <c:pt idx="98">
                  <c:v>2.02</c:v>
                </c:pt>
                <c:pt idx="99">
                  <c:v>1.2</c:v>
                </c:pt>
                <c:pt idx="100">
                  <c:v>0.9</c:v>
                </c:pt>
                <c:pt idx="101">
                  <c:v>0.15</c:v>
                </c:pt>
                <c:pt idx="102">
                  <c:v>-0.84</c:v>
                </c:pt>
                <c:pt idx="103">
                  <c:v>2.33</c:v>
                </c:pt>
                <c:pt idx="104">
                  <c:v>3.2</c:v>
                </c:pt>
                <c:pt idx="105">
                  <c:v>1.23</c:v>
                </c:pt>
                <c:pt idx="106">
                  <c:v>1.63</c:v>
                </c:pt>
                <c:pt idx="107">
                  <c:v>0.59</c:v>
                </c:pt>
                <c:pt idx="108">
                  <c:v>-0.67</c:v>
                </c:pt>
                <c:pt idx="109">
                  <c:v>1.64</c:v>
                </c:pt>
                <c:pt idx="110">
                  <c:v>2.0299999999999998</c:v>
                </c:pt>
                <c:pt idx="111">
                  <c:v>0.27</c:v>
                </c:pt>
                <c:pt idx="112">
                  <c:v>1.43</c:v>
                </c:pt>
                <c:pt idx="113">
                  <c:v>0.41</c:v>
                </c:pt>
                <c:pt idx="114">
                  <c:v>1.77</c:v>
                </c:pt>
                <c:pt idx="115">
                  <c:v>2.84</c:v>
                </c:pt>
                <c:pt idx="116">
                  <c:v>0.87</c:v>
                </c:pt>
                <c:pt idx="117">
                  <c:v>2.41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67-2F44-AC2A-AB20FEEC5DED}"/>
            </c:ext>
          </c:extLst>
        </c:ser>
        <c:ser>
          <c:idx val="12"/>
          <c:order val="10"/>
          <c:tx>
            <c:strRef>
              <c:f>Dynamic!$N$1</c:f>
              <c:strCache>
                <c:ptCount val="1"/>
                <c:pt idx="0">
                  <c:v>14498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35.409999999999997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75.959999999999994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18.690000000000001</c:v>
                </c:pt>
                <c:pt idx="54">
                  <c:v>17.09</c:v>
                </c:pt>
                <c:pt idx="55">
                  <c:v>18.190000000000001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4.8600000000000003</c:v>
                </c:pt>
                <c:pt idx="72">
                  <c:v>4.0199999999999996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</c:v>
                </c:pt>
                <c:pt idx="78">
                  <c:v>4.0199999999999996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4.1100000000000003</c:v>
                </c:pt>
                <c:pt idx="83">
                  <c:v>1.22</c:v>
                </c:pt>
                <c:pt idx="84">
                  <c:v>2.0099999999999998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-1.1100000000000001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67-2F44-AC2A-AB20FEEC5DED}"/>
            </c:ext>
          </c:extLst>
        </c:ser>
        <c:ser>
          <c:idx val="13"/>
          <c:order val="11"/>
          <c:tx>
            <c:strRef>
              <c:f>Dynamic!$O$1</c:f>
              <c:strCache>
                <c:ptCount val="1"/>
                <c:pt idx="0">
                  <c:v>14499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Dynamic!$O$2:$O$121</c:f>
              <c:numCache>
                <c:formatCode>General</c:formatCode>
                <c:ptCount val="120"/>
                <c:pt idx="0">
                  <c:v>-0.06</c:v>
                </c:pt>
                <c:pt idx="1">
                  <c:v>0.13</c:v>
                </c:pt>
                <c:pt idx="2">
                  <c:v>0.51</c:v>
                </c:pt>
                <c:pt idx="3">
                  <c:v>0.77</c:v>
                </c:pt>
                <c:pt idx="4">
                  <c:v>1.6</c:v>
                </c:pt>
                <c:pt idx="5">
                  <c:v>3.13</c:v>
                </c:pt>
                <c:pt idx="6">
                  <c:v>4.72</c:v>
                </c:pt>
                <c:pt idx="7">
                  <c:v>7.07</c:v>
                </c:pt>
                <c:pt idx="8">
                  <c:v>10.64</c:v>
                </c:pt>
                <c:pt idx="9">
                  <c:v>15.55</c:v>
                </c:pt>
                <c:pt idx="10">
                  <c:v>22</c:v>
                </c:pt>
                <c:pt idx="11">
                  <c:v>28.7</c:v>
                </c:pt>
                <c:pt idx="12">
                  <c:v>35.159999999999997</c:v>
                </c:pt>
                <c:pt idx="13">
                  <c:v>41.76</c:v>
                </c:pt>
                <c:pt idx="14">
                  <c:v>48.26</c:v>
                </c:pt>
                <c:pt idx="15">
                  <c:v>53.81</c:v>
                </c:pt>
                <c:pt idx="16">
                  <c:v>58.67</c:v>
                </c:pt>
                <c:pt idx="17">
                  <c:v>63.11</c:v>
                </c:pt>
                <c:pt idx="18">
                  <c:v>66.47</c:v>
                </c:pt>
                <c:pt idx="19">
                  <c:v>68.33</c:v>
                </c:pt>
                <c:pt idx="20">
                  <c:v>70.36</c:v>
                </c:pt>
                <c:pt idx="21">
                  <c:v>71.53</c:v>
                </c:pt>
                <c:pt idx="22">
                  <c:v>71.98</c:v>
                </c:pt>
                <c:pt idx="23">
                  <c:v>71.569999999999993</c:v>
                </c:pt>
                <c:pt idx="24">
                  <c:v>71.5</c:v>
                </c:pt>
                <c:pt idx="25">
                  <c:v>70.88</c:v>
                </c:pt>
                <c:pt idx="26">
                  <c:v>69.040000000000006</c:v>
                </c:pt>
                <c:pt idx="27">
                  <c:v>67.39</c:v>
                </c:pt>
                <c:pt idx="28">
                  <c:v>64.900000000000006</c:v>
                </c:pt>
                <c:pt idx="29">
                  <c:v>62.95</c:v>
                </c:pt>
                <c:pt idx="30">
                  <c:v>60.09</c:v>
                </c:pt>
                <c:pt idx="31">
                  <c:v>57.55</c:v>
                </c:pt>
                <c:pt idx="32">
                  <c:v>53.23</c:v>
                </c:pt>
                <c:pt idx="33">
                  <c:v>45.47</c:v>
                </c:pt>
                <c:pt idx="34">
                  <c:v>42.82</c:v>
                </c:pt>
                <c:pt idx="35">
                  <c:v>44.52</c:v>
                </c:pt>
                <c:pt idx="36">
                  <c:v>42.74</c:v>
                </c:pt>
                <c:pt idx="37">
                  <c:v>40.11</c:v>
                </c:pt>
                <c:pt idx="38">
                  <c:v>37.31</c:v>
                </c:pt>
                <c:pt idx="39">
                  <c:v>34.86</c:v>
                </c:pt>
                <c:pt idx="40">
                  <c:v>33.450000000000003</c:v>
                </c:pt>
                <c:pt idx="41">
                  <c:v>29.91</c:v>
                </c:pt>
                <c:pt idx="42">
                  <c:v>28.7</c:v>
                </c:pt>
                <c:pt idx="43">
                  <c:v>26.55</c:v>
                </c:pt>
                <c:pt idx="44">
                  <c:v>23.4</c:v>
                </c:pt>
                <c:pt idx="45">
                  <c:v>21.81</c:v>
                </c:pt>
                <c:pt idx="46">
                  <c:v>21.08</c:v>
                </c:pt>
                <c:pt idx="47">
                  <c:v>20.350000000000001</c:v>
                </c:pt>
                <c:pt idx="48">
                  <c:v>17.73</c:v>
                </c:pt>
                <c:pt idx="49">
                  <c:v>14.38</c:v>
                </c:pt>
                <c:pt idx="50">
                  <c:v>13.14</c:v>
                </c:pt>
                <c:pt idx="51">
                  <c:v>13.35</c:v>
                </c:pt>
                <c:pt idx="52">
                  <c:v>12.1</c:v>
                </c:pt>
                <c:pt idx="53">
                  <c:v>11.5</c:v>
                </c:pt>
                <c:pt idx="54">
                  <c:v>11.2</c:v>
                </c:pt>
                <c:pt idx="55">
                  <c:v>10.45</c:v>
                </c:pt>
                <c:pt idx="56">
                  <c:v>8.98</c:v>
                </c:pt>
                <c:pt idx="57">
                  <c:v>9.1199999999999992</c:v>
                </c:pt>
                <c:pt idx="58">
                  <c:v>6.68</c:v>
                </c:pt>
                <c:pt idx="59">
                  <c:v>5.42</c:v>
                </c:pt>
                <c:pt idx="60">
                  <c:v>6.01</c:v>
                </c:pt>
                <c:pt idx="61">
                  <c:v>5.86</c:v>
                </c:pt>
                <c:pt idx="62">
                  <c:v>5.04</c:v>
                </c:pt>
                <c:pt idx="63">
                  <c:v>4.22</c:v>
                </c:pt>
                <c:pt idx="64">
                  <c:v>5.48</c:v>
                </c:pt>
                <c:pt idx="65">
                  <c:v>4.66</c:v>
                </c:pt>
                <c:pt idx="66">
                  <c:v>1.61</c:v>
                </c:pt>
                <c:pt idx="67">
                  <c:v>2.4300000000000002</c:v>
                </c:pt>
                <c:pt idx="68">
                  <c:v>2.87</c:v>
                </c:pt>
                <c:pt idx="69">
                  <c:v>1.98</c:v>
                </c:pt>
                <c:pt idx="70">
                  <c:v>2.5</c:v>
                </c:pt>
                <c:pt idx="71">
                  <c:v>1.31</c:v>
                </c:pt>
                <c:pt idx="72">
                  <c:v>1.84</c:v>
                </c:pt>
                <c:pt idx="73">
                  <c:v>1.99</c:v>
                </c:pt>
                <c:pt idx="74">
                  <c:v>0.87</c:v>
                </c:pt>
                <c:pt idx="75">
                  <c:v>1.02</c:v>
                </c:pt>
                <c:pt idx="76">
                  <c:v>0.35</c:v>
                </c:pt>
                <c:pt idx="77">
                  <c:v>0.13</c:v>
                </c:pt>
                <c:pt idx="78">
                  <c:v>2.69</c:v>
                </c:pt>
                <c:pt idx="79">
                  <c:v>0.89</c:v>
                </c:pt>
                <c:pt idx="80">
                  <c:v>-0.76</c:v>
                </c:pt>
                <c:pt idx="81">
                  <c:v>1.35</c:v>
                </c:pt>
                <c:pt idx="82">
                  <c:v>0.75</c:v>
                </c:pt>
                <c:pt idx="83">
                  <c:v>-0.38</c:v>
                </c:pt>
                <c:pt idx="84">
                  <c:v>0.76</c:v>
                </c:pt>
                <c:pt idx="85">
                  <c:v>0.54</c:v>
                </c:pt>
                <c:pt idx="86">
                  <c:v>-2.02</c:v>
                </c:pt>
                <c:pt idx="87">
                  <c:v>-1.71</c:v>
                </c:pt>
                <c:pt idx="88">
                  <c:v>1.4</c:v>
                </c:pt>
                <c:pt idx="89">
                  <c:v>2.08</c:v>
                </c:pt>
                <c:pt idx="90">
                  <c:v>0.11</c:v>
                </c:pt>
                <c:pt idx="91">
                  <c:v>-1.17</c:v>
                </c:pt>
                <c:pt idx="92">
                  <c:v>-0.33</c:v>
                </c:pt>
                <c:pt idx="93">
                  <c:v>0.21</c:v>
                </c:pt>
                <c:pt idx="94">
                  <c:v>1.1299999999999999</c:v>
                </c:pt>
                <c:pt idx="95">
                  <c:v>1.58</c:v>
                </c:pt>
                <c:pt idx="96">
                  <c:v>-0.62</c:v>
                </c:pt>
                <c:pt idx="97">
                  <c:v>-1.45</c:v>
                </c:pt>
                <c:pt idx="98">
                  <c:v>-2.2000000000000002</c:v>
                </c:pt>
                <c:pt idx="99">
                  <c:v>-0.13</c:v>
                </c:pt>
                <c:pt idx="100">
                  <c:v>1.25</c:v>
                </c:pt>
                <c:pt idx="101">
                  <c:v>-0.81</c:v>
                </c:pt>
                <c:pt idx="102">
                  <c:v>-0.56999999999999995</c:v>
                </c:pt>
                <c:pt idx="103">
                  <c:v>-0.95</c:v>
                </c:pt>
                <c:pt idx="104">
                  <c:v>-0.56000000000000005</c:v>
                </c:pt>
                <c:pt idx="105">
                  <c:v>0.52</c:v>
                </c:pt>
                <c:pt idx="106">
                  <c:v>-0.62</c:v>
                </c:pt>
                <c:pt idx="107">
                  <c:v>0</c:v>
                </c:pt>
                <c:pt idx="108">
                  <c:v>-0.53</c:v>
                </c:pt>
                <c:pt idx="109">
                  <c:v>-1.68</c:v>
                </c:pt>
                <c:pt idx="110">
                  <c:v>1.48</c:v>
                </c:pt>
                <c:pt idx="111">
                  <c:v>1.64</c:v>
                </c:pt>
                <c:pt idx="112">
                  <c:v>-1.21</c:v>
                </c:pt>
                <c:pt idx="113">
                  <c:v>-0.04</c:v>
                </c:pt>
                <c:pt idx="114">
                  <c:v>0.57999999999999996</c:v>
                </c:pt>
                <c:pt idx="115">
                  <c:v>-1.19</c:v>
                </c:pt>
                <c:pt idx="116">
                  <c:v>-0.25</c:v>
                </c:pt>
                <c:pt idx="117">
                  <c:v>-1.1000000000000001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67-2F44-AC2A-AB20FEEC5DED}"/>
            </c:ext>
          </c:extLst>
        </c:ser>
        <c:ser>
          <c:idx val="14"/>
          <c:order val="12"/>
          <c:tx>
            <c:strRef>
              <c:f>Dynamic!$P$1</c:f>
              <c:strCache>
                <c:ptCount val="1"/>
                <c:pt idx="0">
                  <c:v>14500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Dynamic!$P$2:$P$121</c:f>
              <c:numCache>
                <c:formatCode>General</c:formatCode>
                <c:ptCount val="120"/>
                <c:pt idx="0">
                  <c:v>0.21</c:v>
                </c:pt>
                <c:pt idx="1">
                  <c:v>0.41</c:v>
                </c:pt>
                <c:pt idx="2">
                  <c:v>0.82</c:v>
                </c:pt>
                <c:pt idx="3">
                  <c:v>1.3</c:v>
                </c:pt>
                <c:pt idx="4">
                  <c:v>2.39</c:v>
                </c:pt>
                <c:pt idx="5">
                  <c:v>3.95</c:v>
                </c:pt>
                <c:pt idx="6">
                  <c:v>5.52</c:v>
                </c:pt>
                <c:pt idx="7">
                  <c:v>8.17</c:v>
                </c:pt>
                <c:pt idx="8">
                  <c:v>11.99</c:v>
                </c:pt>
                <c:pt idx="9">
                  <c:v>17.45</c:v>
                </c:pt>
                <c:pt idx="10">
                  <c:v>24.63</c:v>
                </c:pt>
                <c:pt idx="11">
                  <c:v>32.03</c:v>
                </c:pt>
                <c:pt idx="12">
                  <c:v>40.07</c:v>
                </c:pt>
                <c:pt idx="13">
                  <c:v>48.56</c:v>
                </c:pt>
                <c:pt idx="14">
                  <c:v>56.47</c:v>
                </c:pt>
                <c:pt idx="15">
                  <c:v>63.11</c:v>
                </c:pt>
                <c:pt idx="16">
                  <c:v>69.680000000000007</c:v>
                </c:pt>
                <c:pt idx="17">
                  <c:v>75.47</c:v>
                </c:pt>
                <c:pt idx="18">
                  <c:v>79.91</c:v>
                </c:pt>
                <c:pt idx="19">
                  <c:v>84.84</c:v>
                </c:pt>
                <c:pt idx="20">
                  <c:v>87.18</c:v>
                </c:pt>
                <c:pt idx="21">
                  <c:v>88.63</c:v>
                </c:pt>
                <c:pt idx="22">
                  <c:v>91.71</c:v>
                </c:pt>
                <c:pt idx="23">
                  <c:v>92.56</c:v>
                </c:pt>
                <c:pt idx="24">
                  <c:v>92.63</c:v>
                </c:pt>
                <c:pt idx="25">
                  <c:v>92.93</c:v>
                </c:pt>
                <c:pt idx="26">
                  <c:v>92.97</c:v>
                </c:pt>
                <c:pt idx="27">
                  <c:v>91.22</c:v>
                </c:pt>
                <c:pt idx="28">
                  <c:v>88.44</c:v>
                </c:pt>
                <c:pt idx="29">
                  <c:v>86.3</c:v>
                </c:pt>
                <c:pt idx="30">
                  <c:v>83.2</c:v>
                </c:pt>
                <c:pt idx="31">
                  <c:v>80.67</c:v>
                </c:pt>
                <c:pt idx="32">
                  <c:v>78.33</c:v>
                </c:pt>
                <c:pt idx="33">
                  <c:v>75.91</c:v>
                </c:pt>
                <c:pt idx="34">
                  <c:v>72.13</c:v>
                </c:pt>
                <c:pt idx="35">
                  <c:v>69.25</c:v>
                </c:pt>
                <c:pt idx="36">
                  <c:v>65.55</c:v>
                </c:pt>
                <c:pt idx="37">
                  <c:v>62.37</c:v>
                </c:pt>
                <c:pt idx="38">
                  <c:v>60.86</c:v>
                </c:pt>
                <c:pt idx="39">
                  <c:v>56</c:v>
                </c:pt>
                <c:pt idx="40">
                  <c:v>52.32</c:v>
                </c:pt>
                <c:pt idx="41">
                  <c:v>50.67</c:v>
                </c:pt>
                <c:pt idx="42">
                  <c:v>46.63</c:v>
                </c:pt>
                <c:pt idx="43">
                  <c:v>42.51</c:v>
                </c:pt>
                <c:pt idx="44">
                  <c:v>39.24</c:v>
                </c:pt>
                <c:pt idx="45">
                  <c:v>37.26</c:v>
                </c:pt>
                <c:pt idx="46">
                  <c:v>36.5</c:v>
                </c:pt>
                <c:pt idx="47">
                  <c:v>32.92</c:v>
                </c:pt>
                <c:pt idx="48">
                  <c:v>28.72</c:v>
                </c:pt>
                <c:pt idx="49">
                  <c:v>28</c:v>
                </c:pt>
                <c:pt idx="50">
                  <c:v>26.93</c:v>
                </c:pt>
                <c:pt idx="51">
                  <c:v>22.17</c:v>
                </c:pt>
                <c:pt idx="52">
                  <c:v>21.28</c:v>
                </c:pt>
                <c:pt idx="53">
                  <c:v>22.22</c:v>
                </c:pt>
                <c:pt idx="54">
                  <c:v>18.52</c:v>
                </c:pt>
                <c:pt idx="55">
                  <c:v>16.329999999999998</c:v>
                </c:pt>
                <c:pt idx="56">
                  <c:v>16.05</c:v>
                </c:pt>
                <c:pt idx="57">
                  <c:v>14.63</c:v>
                </c:pt>
                <c:pt idx="58">
                  <c:v>14.14</c:v>
                </c:pt>
                <c:pt idx="59">
                  <c:v>11.91</c:v>
                </c:pt>
                <c:pt idx="60">
                  <c:v>10.02</c:v>
                </c:pt>
                <c:pt idx="61">
                  <c:v>10.45</c:v>
                </c:pt>
                <c:pt idx="62">
                  <c:v>10.119999999999999</c:v>
                </c:pt>
                <c:pt idx="63">
                  <c:v>8.64</c:v>
                </c:pt>
                <c:pt idx="64">
                  <c:v>8.82</c:v>
                </c:pt>
                <c:pt idx="65">
                  <c:v>7.97</c:v>
                </c:pt>
                <c:pt idx="66">
                  <c:v>6.06</c:v>
                </c:pt>
                <c:pt idx="67">
                  <c:v>7.54</c:v>
                </c:pt>
                <c:pt idx="68">
                  <c:v>6.56</c:v>
                </c:pt>
                <c:pt idx="69">
                  <c:v>6.41</c:v>
                </c:pt>
                <c:pt idx="70">
                  <c:v>4.76</c:v>
                </c:pt>
                <c:pt idx="71">
                  <c:v>2.3199999999999998</c:v>
                </c:pt>
                <c:pt idx="72">
                  <c:v>4.79</c:v>
                </c:pt>
                <c:pt idx="73">
                  <c:v>4.43</c:v>
                </c:pt>
                <c:pt idx="74">
                  <c:v>5.88</c:v>
                </c:pt>
                <c:pt idx="75">
                  <c:v>5.16</c:v>
                </c:pt>
                <c:pt idx="76">
                  <c:v>0.28999999999999998</c:v>
                </c:pt>
                <c:pt idx="77">
                  <c:v>0.77</c:v>
                </c:pt>
                <c:pt idx="78">
                  <c:v>2.17</c:v>
                </c:pt>
                <c:pt idx="79">
                  <c:v>1.82</c:v>
                </c:pt>
                <c:pt idx="80">
                  <c:v>2.11</c:v>
                </c:pt>
                <c:pt idx="81">
                  <c:v>3.18</c:v>
                </c:pt>
                <c:pt idx="82">
                  <c:v>2.13</c:v>
                </c:pt>
                <c:pt idx="83">
                  <c:v>0.63</c:v>
                </c:pt>
                <c:pt idx="84">
                  <c:v>0.74</c:v>
                </c:pt>
                <c:pt idx="85">
                  <c:v>1.42</c:v>
                </c:pt>
                <c:pt idx="86">
                  <c:v>3.66</c:v>
                </c:pt>
                <c:pt idx="87">
                  <c:v>2.5499999999999998</c:v>
                </c:pt>
                <c:pt idx="88">
                  <c:v>0.41</c:v>
                </c:pt>
                <c:pt idx="89">
                  <c:v>-0.33</c:v>
                </c:pt>
                <c:pt idx="90">
                  <c:v>0.49</c:v>
                </c:pt>
                <c:pt idx="91">
                  <c:v>2.13</c:v>
                </c:pt>
                <c:pt idx="92">
                  <c:v>0.8</c:v>
                </c:pt>
                <c:pt idx="93">
                  <c:v>1.32</c:v>
                </c:pt>
                <c:pt idx="94">
                  <c:v>0.87</c:v>
                </c:pt>
                <c:pt idx="95">
                  <c:v>-0.62</c:v>
                </c:pt>
                <c:pt idx="96">
                  <c:v>1.55</c:v>
                </c:pt>
                <c:pt idx="97">
                  <c:v>1.93</c:v>
                </c:pt>
                <c:pt idx="98">
                  <c:v>-0.69</c:v>
                </c:pt>
                <c:pt idx="99">
                  <c:v>-0.31</c:v>
                </c:pt>
                <c:pt idx="100">
                  <c:v>-0.5</c:v>
                </c:pt>
                <c:pt idx="101">
                  <c:v>0.34</c:v>
                </c:pt>
                <c:pt idx="102">
                  <c:v>-0.63</c:v>
                </c:pt>
                <c:pt idx="103">
                  <c:v>0.53</c:v>
                </c:pt>
                <c:pt idx="104">
                  <c:v>0.62</c:v>
                </c:pt>
                <c:pt idx="105">
                  <c:v>-0.71</c:v>
                </c:pt>
                <c:pt idx="106">
                  <c:v>-0.4</c:v>
                </c:pt>
                <c:pt idx="107">
                  <c:v>0.13</c:v>
                </c:pt>
                <c:pt idx="108">
                  <c:v>2.13</c:v>
                </c:pt>
                <c:pt idx="109">
                  <c:v>1.42</c:v>
                </c:pt>
                <c:pt idx="110">
                  <c:v>-0.03</c:v>
                </c:pt>
                <c:pt idx="111">
                  <c:v>-1.23</c:v>
                </c:pt>
                <c:pt idx="112">
                  <c:v>-0.48</c:v>
                </c:pt>
                <c:pt idx="113">
                  <c:v>1.21</c:v>
                </c:pt>
                <c:pt idx="114">
                  <c:v>1.38</c:v>
                </c:pt>
                <c:pt idx="115">
                  <c:v>0.2</c:v>
                </c:pt>
                <c:pt idx="116">
                  <c:v>0.59</c:v>
                </c:pt>
                <c:pt idx="117">
                  <c:v>-1.07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67-2F44-AC2A-AB20FEEC5DED}"/>
            </c:ext>
          </c:extLst>
        </c:ser>
        <c:ser>
          <c:idx val="15"/>
          <c:order val="13"/>
          <c:tx>
            <c:strRef>
              <c:f>Dynamic!$Q$1</c:f>
              <c:strCache>
                <c:ptCount val="1"/>
                <c:pt idx="0">
                  <c:v>14501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Dynamic!$Q$2:$Q$121</c:f>
              <c:numCache>
                <c:formatCode>General</c:formatCode>
                <c:ptCount val="120"/>
                <c:pt idx="0">
                  <c:v>0.2</c:v>
                </c:pt>
                <c:pt idx="1">
                  <c:v>0.34</c:v>
                </c:pt>
                <c:pt idx="2">
                  <c:v>0.81</c:v>
                </c:pt>
                <c:pt idx="3">
                  <c:v>1.21</c:v>
                </c:pt>
                <c:pt idx="4">
                  <c:v>1.61</c:v>
                </c:pt>
                <c:pt idx="5">
                  <c:v>3.03</c:v>
                </c:pt>
                <c:pt idx="6">
                  <c:v>4.9800000000000004</c:v>
                </c:pt>
                <c:pt idx="7">
                  <c:v>7.8</c:v>
                </c:pt>
                <c:pt idx="8">
                  <c:v>12.58</c:v>
                </c:pt>
                <c:pt idx="9">
                  <c:v>19.18</c:v>
                </c:pt>
                <c:pt idx="10">
                  <c:v>28.21</c:v>
                </c:pt>
                <c:pt idx="11">
                  <c:v>38.869999999999997</c:v>
                </c:pt>
                <c:pt idx="12">
                  <c:v>50.76</c:v>
                </c:pt>
                <c:pt idx="13">
                  <c:v>63.5</c:v>
                </c:pt>
                <c:pt idx="14">
                  <c:v>75.48</c:v>
                </c:pt>
                <c:pt idx="15">
                  <c:v>86.62</c:v>
                </c:pt>
                <c:pt idx="16">
                  <c:v>97.16</c:v>
                </c:pt>
                <c:pt idx="17">
                  <c:v>105.65</c:v>
                </c:pt>
                <c:pt idx="18">
                  <c:v>112.69</c:v>
                </c:pt>
                <c:pt idx="19">
                  <c:v>120.37</c:v>
                </c:pt>
                <c:pt idx="20">
                  <c:v>124.12</c:v>
                </c:pt>
                <c:pt idx="21">
                  <c:v>126.25</c:v>
                </c:pt>
                <c:pt idx="22">
                  <c:v>129.18</c:v>
                </c:pt>
                <c:pt idx="23">
                  <c:v>127.3</c:v>
                </c:pt>
                <c:pt idx="24">
                  <c:v>126.8</c:v>
                </c:pt>
                <c:pt idx="25">
                  <c:v>126.08</c:v>
                </c:pt>
                <c:pt idx="26">
                  <c:v>126.48</c:v>
                </c:pt>
                <c:pt idx="27">
                  <c:v>129.04</c:v>
                </c:pt>
                <c:pt idx="28">
                  <c:v>126.17</c:v>
                </c:pt>
                <c:pt idx="29">
                  <c:v>122.31</c:v>
                </c:pt>
                <c:pt idx="30">
                  <c:v>118.41</c:v>
                </c:pt>
                <c:pt idx="31">
                  <c:v>114.26</c:v>
                </c:pt>
                <c:pt idx="32">
                  <c:v>110.05</c:v>
                </c:pt>
                <c:pt idx="33">
                  <c:v>106.58</c:v>
                </c:pt>
                <c:pt idx="34">
                  <c:v>101.18</c:v>
                </c:pt>
                <c:pt idx="35">
                  <c:v>95.7</c:v>
                </c:pt>
                <c:pt idx="36">
                  <c:v>91.43</c:v>
                </c:pt>
                <c:pt idx="37">
                  <c:v>84.98</c:v>
                </c:pt>
                <c:pt idx="38">
                  <c:v>80.459999999999994</c:v>
                </c:pt>
                <c:pt idx="39">
                  <c:v>75.650000000000006</c:v>
                </c:pt>
                <c:pt idx="40">
                  <c:v>71.77</c:v>
                </c:pt>
                <c:pt idx="41">
                  <c:v>67.64</c:v>
                </c:pt>
                <c:pt idx="42">
                  <c:v>60.97</c:v>
                </c:pt>
                <c:pt idx="43">
                  <c:v>56.47</c:v>
                </c:pt>
                <c:pt idx="44">
                  <c:v>53.71</c:v>
                </c:pt>
                <c:pt idx="45">
                  <c:v>48.88</c:v>
                </c:pt>
                <c:pt idx="46">
                  <c:v>42.73</c:v>
                </c:pt>
                <c:pt idx="47">
                  <c:v>41.76</c:v>
                </c:pt>
                <c:pt idx="48">
                  <c:v>35.840000000000003</c:v>
                </c:pt>
                <c:pt idx="49">
                  <c:v>31.6</c:v>
                </c:pt>
                <c:pt idx="50">
                  <c:v>32.14</c:v>
                </c:pt>
                <c:pt idx="51">
                  <c:v>29.55</c:v>
                </c:pt>
                <c:pt idx="52">
                  <c:v>27.85</c:v>
                </c:pt>
                <c:pt idx="53">
                  <c:v>24.63</c:v>
                </c:pt>
                <c:pt idx="54">
                  <c:v>22.94</c:v>
                </c:pt>
                <c:pt idx="55">
                  <c:v>19.239999999999998</c:v>
                </c:pt>
                <c:pt idx="56">
                  <c:v>17.850000000000001</c:v>
                </c:pt>
                <c:pt idx="57">
                  <c:v>17.28</c:v>
                </c:pt>
                <c:pt idx="58">
                  <c:v>13.8</c:v>
                </c:pt>
                <c:pt idx="59">
                  <c:v>13.27</c:v>
                </c:pt>
                <c:pt idx="60">
                  <c:v>15.14</c:v>
                </c:pt>
                <c:pt idx="61">
                  <c:v>12.25</c:v>
                </c:pt>
                <c:pt idx="62">
                  <c:v>9.4499999999999993</c:v>
                </c:pt>
                <c:pt idx="63">
                  <c:v>9.66</c:v>
                </c:pt>
                <c:pt idx="64">
                  <c:v>9.23</c:v>
                </c:pt>
                <c:pt idx="65">
                  <c:v>8.5299999999999994</c:v>
                </c:pt>
                <c:pt idx="66">
                  <c:v>6.4</c:v>
                </c:pt>
                <c:pt idx="67">
                  <c:v>15.47</c:v>
                </c:pt>
                <c:pt idx="68">
                  <c:v>16.149999999999999</c:v>
                </c:pt>
                <c:pt idx="69">
                  <c:v>6.73</c:v>
                </c:pt>
                <c:pt idx="70">
                  <c:v>5.15</c:v>
                </c:pt>
                <c:pt idx="71">
                  <c:v>5.68</c:v>
                </c:pt>
                <c:pt idx="72">
                  <c:v>-3.78</c:v>
                </c:pt>
                <c:pt idx="73">
                  <c:v>3.56</c:v>
                </c:pt>
                <c:pt idx="74">
                  <c:v>14.24</c:v>
                </c:pt>
                <c:pt idx="75">
                  <c:v>3.9</c:v>
                </c:pt>
                <c:pt idx="76">
                  <c:v>2.21</c:v>
                </c:pt>
                <c:pt idx="77">
                  <c:v>11.52</c:v>
                </c:pt>
                <c:pt idx="78">
                  <c:v>2.04</c:v>
                </c:pt>
                <c:pt idx="79">
                  <c:v>-6.64</c:v>
                </c:pt>
                <c:pt idx="80">
                  <c:v>-2.72</c:v>
                </c:pt>
                <c:pt idx="81">
                  <c:v>-6.48</c:v>
                </c:pt>
                <c:pt idx="82">
                  <c:v>-1.79</c:v>
                </c:pt>
                <c:pt idx="83">
                  <c:v>1.08</c:v>
                </c:pt>
                <c:pt idx="84">
                  <c:v>0.9</c:v>
                </c:pt>
                <c:pt idx="85">
                  <c:v>1.69</c:v>
                </c:pt>
                <c:pt idx="86">
                  <c:v>1.82</c:v>
                </c:pt>
                <c:pt idx="87">
                  <c:v>1.37</c:v>
                </c:pt>
                <c:pt idx="88">
                  <c:v>4.03</c:v>
                </c:pt>
                <c:pt idx="89">
                  <c:v>1.98</c:v>
                </c:pt>
                <c:pt idx="90">
                  <c:v>-0.8</c:v>
                </c:pt>
                <c:pt idx="91">
                  <c:v>0.2</c:v>
                </c:pt>
                <c:pt idx="92">
                  <c:v>0.2</c:v>
                </c:pt>
                <c:pt idx="93">
                  <c:v>3.77</c:v>
                </c:pt>
                <c:pt idx="94">
                  <c:v>0.95</c:v>
                </c:pt>
                <c:pt idx="95">
                  <c:v>0.98</c:v>
                </c:pt>
                <c:pt idx="96">
                  <c:v>0.01</c:v>
                </c:pt>
                <c:pt idx="97">
                  <c:v>-1.65</c:v>
                </c:pt>
                <c:pt idx="98">
                  <c:v>3.05</c:v>
                </c:pt>
                <c:pt idx="99">
                  <c:v>0.9</c:v>
                </c:pt>
                <c:pt idx="100">
                  <c:v>0.8</c:v>
                </c:pt>
                <c:pt idx="101">
                  <c:v>0.04</c:v>
                </c:pt>
                <c:pt idx="102">
                  <c:v>-2.4300000000000002</c:v>
                </c:pt>
                <c:pt idx="103">
                  <c:v>-1.31</c:v>
                </c:pt>
                <c:pt idx="104">
                  <c:v>0</c:v>
                </c:pt>
                <c:pt idx="105">
                  <c:v>1.25</c:v>
                </c:pt>
                <c:pt idx="106">
                  <c:v>-0.13</c:v>
                </c:pt>
                <c:pt idx="107">
                  <c:v>-2.61</c:v>
                </c:pt>
                <c:pt idx="108">
                  <c:v>2.16</c:v>
                </c:pt>
                <c:pt idx="109">
                  <c:v>2.65</c:v>
                </c:pt>
                <c:pt idx="110">
                  <c:v>-0.86</c:v>
                </c:pt>
                <c:pt idx="111">
                  <c:v>-1.94</c:v>
                </c:pt>
                <c:pt idx="112">
                  <c:v>-0.18</c:v>
                </c:pt>
                <c:pt idx="113">
                  <c:v>1.1499999999999999</c:v>
                </c:pt>
                <c:pt idx="114">
                  <c:v>-1.66</c:v>
                </c:pt>
                <c:pt idx="115">
                  <c:v>-0.71</c:v>
                </c:pt>
                <c:pt idx="116">
                  <c:v>-2.2200000000000002</c:v>
                </c:pt>
                <c:pt idx="117">
                  <c:v>2.85</c:v>
                </c:pt>
                <c:pt idx="118">
                  <c:v>0.68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67-2F44-AC2A-AB20FEEC5DED}"/>
            </c:ext>
          </c:extLst>
        </c:ser>
        <c:ser>
          <c:idx val="16"/>
          <c:order val="14"/>
          <c:tx>
            <c:strRef>
              <c:f>Dynamic!$R$1</c:f>
              <c:strCache>
                <c:ptCount val="1"/>
                <c:pt idx="0">
                  <c:v>14502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Dynamic!$R$2:$R$121</c:f>
              <c:numCache>
                <c:formatCode>General</c:formatCode>
                <c:ptCount val="120"/>
                <c:pt idx="0">
                  <c:v>0.13</c:v>
                </c:pt>
                <c:pt idx="1">
                  <c:v>0.53</c:v>
                </c:pt>
                <c:pt idx="2">
                  <c:v>1.26</c:v>
                </c:pt>
                <c:pt idx="3">
                  <c:v>2.19</c:v>
                </c:pt>
                <c:pt idx="4">
                  <c:v>3.64</c:v>
                </c:pt>
                <c:pt idx="5">
                  <c:v>6.36</c:v>
                </c:pt>
                <c:pt idx="6">
                  <c:v>10.27</c:v>
                </c:pt>
                <c:pt idx="7">
                  <c:v>16.510000000000002</c:v>
                </c:pt>
                <c:pt idx="8">
                  <c:v>25.01</c:v>
                </c:pt>
                <c:pt idx="9">
                  <c:v>34.54</c:v>
                </c:pt>
                <c:pt idx="10">
                  <c:v>44.77</c:v>
                </c:pt>
                <c:pt idx="11">
                  <c:v>54.99</c:v>
                </c:pt>
                <c:pt idx="12">
                  <c:v>64.08</c:v>
                </c:pt>
                <c:pt idx="13">
                  <c:v>71.489999999999995</c:v>
                </c:pt>
                <c:pt idx="14">
                  <c:v>78.25</c:v>
                </c:pt>
                <c:pt idx="15">
                  <c:v>83.37</c:v>
                </c:pt>
                <c:pt idx="16">
                  <c:v>86.85</c:v>
                </c:pt>
                <c:pt idx="17">
                  <c:v>90.11</c:v>
                </c:pt>
                <c:pt idx="18">
                  <c:v>90.88</c:v>
                </c:pt>
                <c:pt idx="19">
                  <c:v>91.04</c:v>
                </c:pt>
                <c:pt idx="20">
                  <c:v>91.06</c:v>
                </c:pt>
                <c:pt idx="21">
                  <c:v>89.85</c:v>
                </c:pt>
                <c:pt idx="22">
                  <c:v>88.27</c:v>
                </c:pt>
                <c:pt idx="23">
                  <c:v>85.69</c:v>
                </c:pt>
                <c:pt idx="24">
                  <c:v>82.62</c:v>
                </c:pt>
                <c:pt idx="25">
                  <c:v>78.66</c:v>
                </c:pt>
                <c:pt idx="26">
                  <c:v>75.7</c:v>
                </c:pt>
                <c:pt idx="27">
                  <c:v>69.84</c:v>
                </c:pt>
                <c:pt idx="28">
                  <c:v>66.38</c:v>
                </c:pt>
                <c:pt idx="29">
                  <c:v>65.14</c:v>
                </c:pt>
                <c:pt idx="30">
                  <c:v>61.55</c:v>
                </c:pt>
                <c:pt idx="31">
                  <c:v>59.07</c:v>
                </c:pt>
                <c:pt idx="32">
                  <c:v>55.04</c:v>
                </c:pt>
                <c:pt idx="33">
                  <c:v>52.58</c:v>
                </c:pt>
                <c:pt idx="34">
                  <c:v>48.94</c:v>
                </c:pt>
                <c:pt idx="35">
                  <c:v>45.67</c:v>
                </c:pt>
                <c:pt idx="36">
                  <c:v>42.66</c:v>
                </c:pt>
                <c:pt idx="37">
                  <c:v>38.909999999999997</c:v>
                </c:pt>
                <c:pt idx="38">
                  <c:v>40.86</c:v>
                </c:pt>
                <c:pt idx="39">
                  <c:v>35.71</c:v>
                </c:pt>
                <c:pt idx="40">
                  <c:v>31.58</c:v>
                </c:pt>
                <c:pt idx="41">
                  <c:v>29.75</c:v>
                </c:pt>
                <c:pt idx="42">
                  <c:v>26.53</c:v>
                </c:pt>
                <c:pt idx="43">
                  <c:v>27.28</c:v>
                </c:pt>
                <c:pt idx="44">
                  <c:v>23.34</c:v>
                </c:pt>
                <c:pt idx="45">
                  <c:v>24.97</c:v>
                </c:pt>
                <c:pt idx="46">
                  <c:v>21.99</c:v>
                </c:pt>
                <c:pt idx="47">
                  <c:v>16.23</c:v>
                </c:pt>
                <c:pt idx="48">
                  <c:v>16.38</c:v>
                </c:pt>
                <c:pt idx="49">
                  <c:v>14.75</c:v>
                </c:pt>
                <c:pt idx="50">
                  <c:v>15.2</c:v>
                </c:pt>
                <c:pt idx="51">
                  <c:v>14.08</c:v>
                </c:pt>
                <c:pt idx="52">
                  <c:v>11.39</c:v>
                </c:pt>
                <c:pt idx="53">
                  <c:v>10.53</c:v>
                </c:pt>
                <c:pt idx="54">
                  <c:v>10.63</c:v>
                </c:pt>
                <c:pt idx="55">
                  <c:v>10.8</c:v>
                </c:pt>
                <c:pt idx="56">
                  <c:v>8.7799999999999994</c:v>
                </c:pt>
                <c:pt idx="57">
                  <c:v>6.96</c:v>
                </c:pt>
                <c:pt idx="58">
                  <c:v>7.32</c:v>
                </c:pt>
                <c:pt idx="59">
                  <c:v>6.97</c:v>
                </c:pt>
                <c:pt idx="60">
                  <c:v>4.68</c:v>
                </c:pt>
                <c:pt idx="61">
                  <c:v>5.21</c:v>
                </c:pt>
                <c:pt idx="62">
                  <c:v>6.56</c:v>
                </c:pt>
                <c:pt idx="63">
                  <c:v>4.4400000000000004</c:v>
                </c:pt>
                <c:pt idx="64">
                  <c:v>3.21</c:v>
                </c:pt>
                <c:pt idx="65">
                  <c:v>1.87</c:v>
                </c:pt>
                <c:pt idx="66">
                  <c:v>3.68</c:v>
                </c:pt>
                <c:pt idx="67">
                  <c:v>3.88</c:v>
                </c:pt>
                <c:pt idx="68">
                  <c:v>2.2799999999999998</c:v>
                </c:pt>
                <c:pt idx="69">
                  <c:v>3.28</c:v>
                </c:pt>
                <c:pt idx="70">
                  <c:v>1.4</c:v>
                </c:pt>
                <c:pt idx="71">
                  <c:v>1.61</c:v>
                </c:pt>
                <c:pt idx="72">
                  <c:v>3.16</c:v>
                </c:pt>
                <c:pt idx="73">
                  <c:v>4.6500000000000004</c:v>
                </c:pt>
                <c:pt idx="74">
                  <c:v>-0.09</c:v>
                </c:pt>
                <c:pt idx="75">
                  <c:v>-2.27</c:v>
                </c:pt>
                <c:pt idx="76">
                  <c:v>-0.14000000000000001</c:v>
                </c:pt>
                <c:pt idx="77">
                  <c:v>-0.28999999999999998</c:v>
                </c:pt>
                <c:pt idx="78">
                  <c:v>2.68</c:v>
                </c:pt>
                <c:pt idx="79">
                  <c:v>0.95</c:v>
                </c:pt>
                <c:pt idx="80">
                  <c:v>-0.96</c:v>
                </c:pt>
                <c:pt idx="81">
                  <c:v>1.64</c:v>
                </c:pt>
                <c:pt idx="82">
                  <c:v>1.57</c:v>
                </c:pt>
                <c:pt idx="83">
                  <c:v>-0.73</c:v>
                </c:pt>
                <c:pt idx="84">
                  <c:v>-0.24</c:v>
                </c:pt>
                <c:pt idx="85">
                  <c:v>0.53</c:v>
                </c:pt>
                <c:pt idx="86">
                  <c:v>1.02</c:v>
                </c:pt>
                <c:pt idx="87">
                  <c:v>-0.56000000000000005</c:v>
                </c:pt>
                <c:pt idx="88">
                  <c:v>-0.15</c:v>
                </c:pt>
                <c:pt idx="89">
                  <c:v>2.13</c:v>
                </c:pt>
                <c:pt idx="90">
                  <c:v>1.01</c:v>
                </c:pt>
                <c:pt idx="91">
                  <c:v>-1.97</c:v>
                </c:pt>
                <c:pt idx="92">
                  <c:v>-0.15</c:v>
                </c:pt>
                <c:pt idx="93">
                  <c:v>2.13</c:v>
                </c:pt>
                <c:pt idx="94">
                  <c:v>-1.05</c:v>
                </c:pt>
                <c:pt idx="95">
                  <c:v>-0.26</c:v>
                </c:pt>
                <c:pt idx="96">
                  <c:v>0.6</c:v>
                </c:pt>
                <c:pt idx="97">
                  <c:v>0.9</c:v>
                </c:pt>
                <c:pt idx="98">
                  <c:v>-0.03</c:v>
                </c:pt>
                <c:pt idx="99">
                  <c:v>-2.19</c:v>
                </c:pt>
                <c:pt idx="100">
                  <c:v>0.23</c:v>
                </c:pt>
                <c:pt idx="101">
                  <c:v>-0.22</c:v>
                </c:pt>
                <c:pt idx="102">
                  <c:v>-1.35</c:v>
                </c:pt>
                <c:pt idx="103">
                  <c:v>0.87</c:v>
                </c:pt>
                <c:pt idx="104">
                  <c:v>2.83</c:v>
                </c:pt>
                <c:pt idx="105">
                  <c:v>2.17</c:v>
                </c:pt>
                <c:pt idx="106">
                  <c:v>-0.7</c:v>
                </c:pt>
                <c:pt idx="107">
                  <c:v>-0.67</c:v>
                </c:pt>
                <c:pt idx="108">
                  <c:v>0.22</c:v>
                </c:pt>
                <c:pt idx="109">
                  <c:v>1.9</c:v>
                </c:pt>
                <c:pt idx="110">
                  <c:v>1.9</c:v>
                </c:pt>
                <c:pt idx="111">
                  <c:v>-1.28</c:v>
                </c:pt>
                <c:pt idx="112">
                  <c:v>-1.07</c:v>
                </c:pt>
                <c:pt idx="113">
                  <c:v>0.72</c:v>
                </c:pt>
                <c:pt idx="114">
                  <c:v>1.24</c:v>
                </c:pt>
                <c:pt idx="115">
                  <c:v>-0.12</c:v>
                </c:pt>
                <c:pt idx="116">
                  <c:v>0.31</c:v>
                </c:pt>
                <c:pt idx="117">
                  <c:v>0.23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367-2F44-AC2A-AB20FEEC5DED}"/>
            </c:ext>
          </c:extLst>
        </c:ser>
        <c:ser>
          <c:idx val="10"/>
          <c:order val="15"/>
          <c:tx>
            <c:strRef>
              <c:f>Dynamic!$U$1</c:f>
              <c:strCache>
                <c:ptCount val="1"/>
                <c:pt idx="0">
                  <c:v>14503 5PM 2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Dynamic!$U$2:$U$121</c:f>
              <c:numCache>
                <c:formatCode>General</c:formatCode>
                <c:ptCount val="120"/>
                <c:pt idx="0">
                  <c:v>0.25</c:v>
                </c:pt>
                <c:pt idx="1">
                  <c:v>0.61</c:v>
                </c:pt>
                <c:pt idx="2">
                  <c:v>0.67</c:v>
                </c:pt>
                <c:pt idx="3">
                  <c:v>1.1599999999999999</c:v>
                </c:pt>
                <c:pt idx="4">
                  <c:v>2.64</c:v>
                </c:pt>
                <c:pt idx="5">
                  <c:v>4.66</c:v>
                </c:pt>
                <c:pt idx="6">
                  <c:v>8.5299999999999994</c:v>
                </c:pt>
                <c:pt idx="7">
                  <c:v>15.35</c:v>
                </c:pt>
                <c:pt idx="8">
                  <c:v>24.29</c:v>
                </c:pt>
                <c:pt idx="9">
                  <c:v>34.81</c:v>
                </c:pt>
                <c:pt idx="10">
                  <c:v>47.57</c:v>
                </c:pt>
                <c:pt idx="11">
                  <c:v>60.59</c:v>
                </c:pt>
                <c:pt idx="12">
                  <c:v>72.33</c:v>
                </c:pt>
                <c:pt idx="13">
                  <c:v>82.88</c:v>
                </c:pt>
                <c:pt idx="14">
                  <c:v>92.17</c:v>
                </c:pt>
                <c:pt idx="15">
                  <c:v>99.54</c:v>
                </c:pt>
                <c:pt idx="16">
                  <c:v>104.63</c:v>
                </c:pt>
                <c:pt idx="17">
                  <c:v>109.74</c:v>
                </c:pt>
                <c:pt idx="18">
                  <c:v>112.65</c:v>
                </c:pt>
                <c:pt idx="19">
                  <c:v>113.46</c:v>
                </c:pt>
                <c:pt idx="20">
                  <c:v>114.85</c:v>
                </c:pt>
                <c:pt idx="21">
                  <c:v>114.22</c:v>
                </c:pt>
                <c:pt idx="22">
                  <c:v>112.13</c:v>
                </c:pt>
                <c:pt idx="23">
                  <c:v>108.48</c:v>
                </c:pt>
                <c:pt idx="24">
                  <c:v>102.16</c:v>
                </c:pt>
                <c:pt idx="25">
                  <c:v>100.08</c:v>
                </c:pt>
                <c:pt idx="26">
                  <c:v>100</c:v>
                </c:pt>
                <c:pt idx="27">
                  <c:v>96.32</c:v>
                </c:pt>
                <c:pt idx="28">
                  <c:v>91.12</c:v>
                </c:pt>
                <c:pt idx="29">
                  <c:v>85.99</c:v>
                </c:pt>
                <c:pt idx="30">
                  <c:v>81.72</c:v>
                </c:pt>
                <c:pt idx="31">
                  <c:v>78.23</c:v>
                </c:pt>
                <c:pt idx="32">
                  <c:v>73.42</c:v>
                </c:pt>
                <c:pt idx="33">
                  <c:v>68.75</c:v>
                </c:pt>
                <c:pt idx="34">
                  <c:v>64.11</c:v>
                </c:pt>
                <c:pt idx="35">
                  <c:v>59.47</c:v>
                </c:pt>
                <c:pt idx="36">
                  <c:v>55.13</c:v>
                </c:pt>
                <c:pt idx="37">
                  <c:v>51.59</c:v>
                </c:pt>
                <c:pt idx="38">
                  <c:v>48.55</c:v>
                </c:pt>
                <c:pt idx="39">
                  <c:v>43.59</c:v>
                </c:pt>
                <c:pt idx="40">
                  <c:v>41.9</c:v>
                </c:pt>
                <c:pt idx="41">
                  <c:v>38.950000000000003</c:v>
                </c:pt>
                <c:pt idx="42">
                  <c:v>34.340000000000003</c:v>
                </c:pt>
                <c:pt idx="43">
                  <c:v>32.25</c:v>
                </c:pt>
                <c:pt idx="44">
                  <c:v>30.67</c:v>
                </c:pt>
                <c:pt idx="45">
                  <c:v>28.17</c:v>
                </c:pt>
                <c:pt idx="46">
                  <c:v>25.43</c:v>
                </c:pt>
                <c:pt idx="47">
                  <c:v>23.78</c:v>
                </c:pt>
                <c:pt idx="48">
                  <c:v>21.65</c:v>
                </c:pt>
                <c:pt idx="49">
                  <c:v>19.77</c:v>
                </c:pt>
                <c:pt idx="50">
                  <c:v>17.41</c:v>
                </c:pt>
                <c:pt idx="51">
                  <c:v>17.22</c:v>
                </c:pt>
                <c:pt idx="52">
                  <c:v>17.579999999999998</c:v>
                </c:pt>
                <c:pt idx="53">
                  <c:v>13.51</c:v>
                </c:pt>
                <c:pt idx="54">
                  <c:v>12</c:v>
                </c:pt>
                <c:pt idx="55">
                  <c:v>12.15</c:v>
                </c:pt>
                <c:pt idx="56">
                  <c:v>10.92</c:v>
                </c:pt>
                <c:pt idx="57">
                  <c:v>11.01</c:v>
                </c:pt>
                <c:pt idx="58">
                  <c:v>10.76</c:v>
                </c:pt>
                <c:pt idx="59">
                  <c:v>8.5399999999999991</c:v>
                </c:pt>
                <c:pt idx="60">
                  <c:v>6.45</c:v>
                </c:pt>
                <c:pt idx="61">
                  <c:v>6.38</c:v>
                </c:pt>
                <c:pt idx="62">
                  <c:v>7.26</c:v>
                </c:pt>
                <c:pt idx="63">
                  <c:v>5.61</c:v>
                </c:pt>
                <c:pt idx="64">
                  <c:v>5.97</c:v>
                </c:pt>
                <c:pt idx="65">
                  <c:v>6.24</c:v>
                </c:pt>
                <c:pt idx="66">
                  <c:v>3.88</c:v>
                </c:pt>
                <c:pt idx="67">
                  <c:v>6.08</c:v>
                </c:pt>
                <c:pt idx="68">
                  <c:v>5.91</c:v>
                </c:pt>
                <c:pt idx="69">
                  <c:v>4.5</c:v>
                </c:pt>
                <c:pt idx="70">
                  <c:v>4.34</c:v>
                </c:pt>
                <c:pt idx="71">
                  <c:v>2.77</c:v>
                </c:pt>
                <c:pt idx="72">
                  <c:v>3.13</c:v>
                </c:pt>
                <c:pt idx="73">
                  <c:v>2.44</c:v>
                </c:pt>
                <c:pt idx="74">
                  <c:v>2.63</c:v>
                </c:pt>
                <c:pt idx="75">
                  <c:v>3.32</c:v>
                </c:pt>
                <c:pt idx="76">
                  <c:v>2.08</c:v>
                </c:pt>
                <c:pt idx="77">
                  <c:v>2.84</c:v>
                </c:pt>
                <c:pt idx="78">
                  <c:v>2.81</c:v>
                </c:pt>
                <c:pt idx="79">
                  <c:v>1.03</c:v>
                </c:pt>
                <c:pt idx="80">
                  <c:v>0.89</c:v>
                </c:pt>
                <c:pt idx="81">
                  <c:v>-0.01</c:v>
                </c:pt>
                <c:pt idx="82">
                  <c:v>1.79</c:v>
                </c:pt>
                <c:pt idx="83">
                  <c:v>1.31</c:v>
                </c:pt>
                <c:pt idx="84">
                  <c:v>2.2599999999999998</c:v>
                </c:pt>
                <c:pt idx="85">
                  <c:v>3.9</c:v>
                </c:pt>
                <c:pt idx="86">
                  <c:v>0.73</c:v>
                </c:pt>
                <c:pt idx="87">
                  <c:v>0.2</c:v>
                </c:pt>
                <c:pt idx="88">
                  <c:v>1.37</c:v>
                </c:pt>
                <c:pt idx="89">
                  <c:v>2.37</c:v>
                </c:pt>
                <c:pt idx="90">
                  <c:v>1.76</c:v>
                </c:pt>
                <c:pt idx="91">
                  <c:v>0.96</c:v>
                </c:pt>
                <c:pt idx="92">
                  <c:v>1.59</c:v>
                </c:pt>
                <c:pt idx="93">
                  <c:v>1.6</c:v>
                </c:pt>
                <c:pt idx="94">
                  <c:v>0.44</c:v>
                </c:pt>
                <c:pt idx="95">
                  <c:v>0.69</c:v>
                </c:pt>
                <c:pt idx="96">
                  <c:v>0.97</c:v>
                </c:pt>
                <c:pt idx="97">
                  <c:v>2.81</c:v>
                </c:pt>
                <c:pt idx="98">
                  <c:v>0.09</c:v>
                </c:pt>
                <c:pt idx="99">
                  <c:v>-1.19</c:v>
                </c:pt>
                <c:pt idx="100">
                  <c:v>0.84</c:v>
                </c:pt>
                <c:pt idx="101">
                  <c:v>0.33</c:v>
                </c:pt>
                <c:pt idx="102">
                  <c:v>0.38</c:v>
                </c:pt>
                <c:pt idx="103">
                  <c:v>2.14</c:v>
                </c:pt>
                <c:pt idx="104">
                  <c:v>1.79</c:v>
                </c:pt>
                <c:pt idx="105">
                  <c:v>-1.7</c:v>
                </c:pt>
                <c:pt idx="106">
                  <c:v>-0.67</c:v>
                </c:pt>
                <c:pt idx="107">
                  <c:v>1.72</c:v>
                </c:pt>
                <c:pt idx="108">
                  <c:v>0.99</c:v>
                </c:pt>
                <c:pt idx="109">
                  <c:v>0.36</c:v>
                </c:pt>
                <c:pt idx="110">
                  <c:v>1.39</c:v>
                </c:pt>
                <c:pt idx="111">
                  <c:v>1.48</c:v>
                </c:pt>
                <c:pt idx="112">
                  <c:v>-0.27</c:v>
                </c:pt>
                <c:pt idx="113">
                  <c:v>0.03</c:v>
                </c:pt>
                <c:pt idx="114">
                  <c:v>0.93</c:v>
                </c:pt>
                <c:pt idx="115">
                  <c:v>0.4</c:v>
                </c:pt>
                <c:pt idx="116">
                  <c:v>-1.78</c:v>
                </c:pt>
                <c:pt idx="117">
                  <c:v>0.41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67-2F44-AC2A-AB20FEEC5DED}"/>
            </c:ext>
          </c:extLst>
        </c:ser>
        <c:ser>
          <c:idx val="11"/>
          <c:order val="16"/>
          <c:tx>
            <c:strRef>
              <c:f>Dynamic!$V$1</c:f>
              <c:strCache>
                <c:ptCount val="1"/>
                <c:pt idx="0">
                  <c:v>14504 5PM 6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Dynamic!$V$2:$V$121</c:f>
              <c:numCache>
                <c:formatCode>General</c:formatCode>
                <c:ptCount val="120"/>
                <c:pt idx="0">
                  <c:v>0.06</c:v>
                </c:pt>
                <c:pt idx="1">
                  <c:v>0.24</c:v>
                </c:pt>
                <c:pt idx="2">
                  <c:v>0.6</c:v>
                </c:pt>
                <c:pt idx="3">
                  <c:v>0.77</c:v>
                </c:pt>
                <c:pt idx="4">
                  <c:v>1.19</c:v>
                </c:pt>
                <c:pt idx="5">
                  <c:v>2.56</c:v>
                </c:pt>
                <c:pt idx="6">
                  <c:v>5.19</c:v>
                </c:pt>
                <c:pt idx="7">
                  <c:v>9.85</c:v>
                </c:pt>
                <c:pt idx="8">
                  <c:v>16.899999999999999</c:v>
                </c:pt>
                <c:pt idx="9">
                  <c:v>27.22</c:v>
                </c:pt>
                <c:pt idx="10">
                  <c:v>40.49</c:v>
                </c:pt>
                <c:pt idx="11">
                  <c:v>54.98</c:v>
                </c:pt>
                <c:pt idx="12">
                  <c:v>69.11</c:v>
                </c:pt>
                <c:pt idx="13">
                  <c:v>83.46</c:v>
                </c:pt>
                <c:pt idx="14">
                  <c:v>95.64</c:v>
                </c:pt>
                <c:pt idx="15">
                  <c:v>105.59</c:v>
                </c:pt>
                <c:pt idx="16">
                  <c:v>114.98</c:v>
                </c:pt>
                <c:pt idx="17">
                  <c:v>121.53</c:v>
                </c:pt>
                <c:pt idx="18">
                  <c:v>125.32</c:v>
                </c:pt>
                <c:pt idx="19">
                  <c:v>128.91</c:v>
                </c:pt>
                <c:pt idx="20">
                  <c:v>130.88</c:v>
                </c:pt>
                <c:pt idx="21">
                  <c:v>130.77000000000001</c:v>
                </c:pt>
                <c:pt idx="22">
                  <c:v>129.69</c:v>
                </c:pt>
                <c:pt idx="23">
                  <c:v>127.21</c:v>
                </c:pt>
                <c:pt idx="24">
                  <c:v>124.09</c:v>
                </c:pt>
                <c:pt idx="25">
                  <c:v>120.46</c:v>
                </c:pt>
                <c:pt idx="26">
                  <c:v>117.41</c:v>
                </c:pt>
                <c:pt idx="27">
                  <c:v>112.2</c:v>
                </c:pt>
                <c:pt idx="28">
                  <c:v>103.79</c:v>
                </c:pt>
                <c:pt idx="29">
                  <c:v>98.81</c:v>
                </c:pt>
                <c:pt idx="30">
                  <c:v>93.57</c:v>
                </c:pt>
                <c:pt idx="31">
                  <c:v>86.81</c:v>
                </c:pt>
                <c:pt idx="32">
                  <c:v>81.12</c:v>
                </c:pt>
                <c:pt idx="33">
                  <c:v>75.260000000000005</c:v>
                </c:pt>
                <c:pt idx="34">
                  <c:v>72.17</c:v>
                </c:pt>
                <c:pt idx="35">
                  <c:v>65.989999999999995</c:v>
                </c:pt>
                <c:pt idx="36">
                  <c:v>60.64</c:v>
                </c:pt>
                <c:pt idx="37">
                  <c:v>56.16</c:v>
                </c:pt>
                <c:pt idx="38">
                  <c:v>52.33</c:v>
                </c:pt>
                <c:pt idx="39">
                  <c:v>49.27</c:v>
                </c:pt>
                <c:pt idx="40">
                  <c:v>41.58</c:v>
                </c:pt>
                <c:pt idx="41">
                  <c:v>36.85</c:v>
                </c:pt>
                <c:pt idx="42">
                  <c:v>36.200000000000003</c:v>
                </c:pt>
                <c:pt idx="43">
                  <c:v>34</c:v>
                </c:pt>
                <c:pt idx="44">
                  <c:v>29.18</c:v>
                </c:pt>
                <c:pt idx="45">
                  <c:v>26.9</c:v>
                </c:pt>
                <c:pt idx="46">
                  <c:v>26.09</c:v>
                </c:pt>
                <c:pt idx="47">
                  <c:v>22.62</c:v>
                </c:pt>
                <c:pt idx="48">
                  <c:v>17.059999999999999</c:v>
                </c:pt>
                <c:pt idx="49">
                  <c:v>18.87</c:v>
                </c:pt>
                <c:pt idx="50">
                  <c:v>21.29</c:v>
                </c:pt>
                <c:pt idx="51">
                  <c:v>17.920000000000002</c:v>
                </c:pt>
                <c:pt idx="52">
                  <c:v>12.06</c:v>
                </c:pt>
                <c:pt idx="53">
                  <c:v>11.82</c:v>
                </c:pt>
                <c:pt idx="54">
                  <c:v>15.32</c:v>
                </c:pt>
                <c:pt idx="55">
                  <c:v>10.28</c:v>
                </c:pt>
                <c:pt idx="56">
                  <c:v>9.6300000000000008</c:v>
                </c:pt>
                <c:pt idx="57">
                  <c:v>10.35</c:v>
                </c:pt>
                <c:pt idx="58">
                  <c:v>8.18</c:v>
                </c:pt>
                <c:pt idx="59">
                  <c:v>5.92</c:v>
                </c:pt>
                <c:pt idx="60">
                  <c:v>7.35</c:v>
                </c:pt>
                <c:pt idx="61">
                  <c:v>7.68</c:v>
                </c:pt>
                <c:pt idx="62">
                  <c:v>3.26</c:v>
                </c:pt>
                <c:pt idx="63">
                  <c:v>5.19</c:v>
                </c:pt>
                <c:pt idx="64">
                  <c:v>6.83</c:v>
                </c:pt>
                <c:pt idx="65">
                  <c:v>4.78</c:v>
                </c:pt>
                <c:pt idx="66">
                  <c:v>1.18</c:v>
                </c:pt>
                <c:pt idx="67">
                  <c:v>1.74</c:v>
                </c:pt>
                <c:pt idx="68">
                  <c:v>7.01</c:v>
                </c:pt>
                <c:pt idx="69">
                  <c:v>4.6100000000000003</c:v>
                </c:pt>
                <c:pt idx="70">
                  <c:v>0.7</c:v>
                </c:pt>
                <c:pt idx="71">
                  <c:v>2.6</c:v>
                </c:pt>
                <c:pt idx="72">
                  <c:v>3.86</c:v>
                </c:pt>
                <c:pt idx="73">
                  <c:v>2.4300000000000002</c:v>
                </c:pt>
                <c:pt idx="74">
                  <c:v>1.53</c:v>
                </c:pt>
                <c:pt idx="75">
                  <c:v>-1.18</c:v>
                </c:pt>
                <c:pt idx="76">
                  <c:v>0.21</c:v>
                </c:pt>
                <c:pt idx="77">
                  <c:v>3.92</c:v>
                </c:pt>
                <c:pt idx="78">
                  <c:v>1.82</c:v>
                </c:pt>
                <c:pt idx="79">
                  <c:v>2.57</c:v>
                </c:pt>
                <c:pt idx="80">
                  <c:v>2.38</c:v>
                </c:pt>
                <c:pt idx="81">
                  <c:v>-2.12</c:v>
                </c:pt>
                <c:pt idx="82">
                  <c:v>-1.89</c:v>
                </c:pt>
                <c:pt idx="83">
                  <c:v>1.06</c:v>
                </c:pt>
                <c:pt idx="84">
                  <c:v>1.95</c:v>
                </c:pt>
                <c:pt idx="85">
                  <c:v>2.17</c:v>
                </c:pt>
                <c:pt idx="86">
                  <c:v>-1.49</c:v>
                </c:pt>
                <c:pt idx="87">
                  <c:v>-2.37</c:v>
                </c:pt>
                <c:pt idx="88">
                  <c:v>1.79</c:v>
                </c:pt>
                <c:pt idx="89">
                  <c:v>0.34</c:v>
                </c:pt>
                <c:pt idx="90">
                  <c:v>2.2999999999999998</c:v>
                </c:pt>
                <c:pt idx="91">
                  <c:v>1.66</c:v>
                </c:pt>
                <c:pt idx="92">
                  <c:v>-2.14</c:v>
                </c:pt>
                <c:pt idx="93">
                  <c:v>0.04</c:v>
                </c:pt>
                <c:pt idx="94">
                  <c:v>0.42</c:v>
                </c:pt>
                <c:pt idx="95">
                  <c:v>0.67</c:v>
                </c:pt>
                <c:pt idx="96">
                  <c:v>0.15</c:v>
                </c:pt>
                <c:pt idx="97">
                  <c:v>1.6</c:v>
                </c:pt>
                <c:pt idx="98">
                  <c:v>2.69</c:v>
                </c:pt>
                <c:pt idx="99">
                  <c:v>0.05</c:v>
                </c:pt>
                <c:pt idx="100">
                  <c:v>1.3</c:v>
                </c:pt>
                <c:pt idx="101">
                  <c:v>-1.31</c:v>
                </c:pt>
                <c:pt idx="102">
                  <c:v>-1.81</c:v>
                </c:pt>
                <c:pt idx="103">
                  <c:v>3.03</c:v>
                </c:pt>
                <c:pt idx="104">
                  <c:v>2.29</c:v>
                </c:pt>
                <c:pt idx="105">
                  <c:v>0.38</c:v>
                </c:pt>
                <c:pt idx="106">
                  <c:v>-2.11</c:v>
                </c:pt>
                <c:pt idx="107">
                  <c:v>-0.78</c:v>
                </c:pt>
                <c:pt idx="108">
                  <c:v>4.0999999999999996</c:v>
                </c:pt>
                <c:pt idx="109">
                  <c:v>2.92</c:v>
                </c:pt>
                <c:pt idx="110">
                  <c:v>-1.98</c:v>
                </c:pt>
                <c:pt idx="111">
                  <c:v>-2.09</c:v>
                </c:pt>
                <c:pt idx="112">
                  <c:v>-0.28999999999999998</c:v>
                </c:pt>
                <c:pt idx="113">
                  <c:v>0.56000000000000005</c:v>
                </c:pt>
                <c:pt idx="114">
                  <c:v>5.33</c:v>
                </c:pt>
                <c:pt idx="115">
                  <c:v>-0.05</c:v>
                </c:pt>
                <c:pt idx="116">
                  <c:v>-5.54</c:v>
                </c:pt>
                <c:pt idx="117">
                  <c:v>5.53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367-2F44-AC2A-AB20FEEC5DED}"/>
            </c:ext>
          </c:extLst>
        </c:ser>
        <c:ser>
          <c:idx val="17"/>
          <c:order val="17"/>
          <c:tx>
            <c:strRef>
              <c:f>Dynamic!$W$1</c:f>
              <c:strCache>
                <c:ptCount val="1"/>
                <c:pt idx="0">
                  <c:v>14505 5PM 10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Dynamic!$W$2:$W$121</c:f>
              <c:numCache>
                <c:formatCode>General</c:formatCode>
                <c:ptCount val="120"/>
                <c:pt idx="0">
                  <c:v>0.24</c:v>
                </c:pt>
                <c:pt idx="1">
                  <c:v>0.66</c:v>
                </c:pt>
                <c:pt idx="2">
                  <c:v>0.89</c:v>
                </c:pt>
                <c:pt idx="3">
                  <c:v>1.1299999999999999</c:v>
                </c:pt>
                <c:pt idx="4">
                  <c:v>1.6</c:v>
                </c:pt>
                <c:pt idx="5">
                  <c:v>2.31</c:v>
                </c:pt>
                <c:pt idx="6">
                  <c:v>3.5</c:v>
                </c:pt>
                <c:pt idx="7">
                  <c:v>5.16</c:v>
                </c:pt>
                <c:pt idx="8">
                  <c:v>7.71</c:v>
                </c:pt>
                <c:pt idx="9">
                  <c:v>11.64</c:v>
                </c:pt>
                <c:pt idx="10">
                  <c:v>17.420000000000002</c:v>
                </c:pt>
                <c:pt idx="11">
                  <c:v>24.52</c:v>
                </c:pt>
                <c:pt idx="12">
                  <c:v>32.61</c:v>
                </c:pt>
                <c:pt idx="13">
                  <c:v>41.63</c:v>
                </c:pt>
                <c:pt idx="14">
                  <c:v>50.53</c:v>
                </c:pt>
                <c:pt idx="15">
                  <c:v>59.07</c:v>
                </c:pt>
                <c:pt idx="16">
                  <c:v>66.67</c:v>
                </c:pt>
                <c:pt idx="17">
                  <c:v>73.38</c:v>
                </c:pt>
                <c:pt idx="18">
                  <c:v>78.7</c:v>
                </c:pt>
                <c:pt idx="19">
                  <c:v>83.62</c:v>
                </c:pt>
                <c:pt idx="20">
                  <c:v>86.92</c:v>
                </c:pt>
                <c:pt idx="21">
                  <c:v>88.84</c:v>
                </c:pt>
                <c:pt idx="22">
                  <c:v>91.24</c:v>
                </c:pt>
                <c:pt idx="23">
                  <c:v>91.96</c:v>
                </c:pt>
                <c:pt idx="24">
                  <c:v>92.52</c:v>
                </c:pt>
                <c:pt idx="25">
                  <c:v>93.02</c:v>
                </c:pt>
                <c:pt idx="26">
                  <c:v>92.89</c:v>
                </c:pt>
                <c:pt idx="27">
                  <c:v>91.01</c:v>
                </c:pt>
                <c:pt idx="28">
                  <c:v>86.73</c:v>
                </c:pt>
                <c:pt idx="29">
                  <c:v>83.93</c:v>
                </c:pt>
                <c:pt idx="30">
                  <c:v>82.79</c:v>
                </c:pt>
                <c:pt idx="31">
                  <c:v>80.55</c:v>
                </c:pt>
                <c:pt idx="32">
                  <c:v>77.959999999999994</c:v>
                </c:pt>
                <c:pt idx="33">
                  <c:v>75.66</c:v>
                </c:pt>
                <c:pt idx="34">
                  <c:v>72.62</c:v>
                </c:pt>
                <c:pt idx="35">
                  <c:v>67.819999999999993</c:v>
                </c:pt>
                <c:pt idx="36">
                  <c:v>64.739999999999995</c:v>
                </c:pt>
                <c:pt idx="37">
                  <c:v>62.03</c:v>
                </c:pt>
                <c:pt idx="38">
                  <c:v>58.28</c:v>
                </c:pt>
                <c:pt idx="39">
                  <c:v>55.56</c:v>
                </c:pt>
                <c:pt idx="40">
                  <c:v>52.58</c:v>
                </c:pt>
                <c:pt idx="41">
                  <c:v>48.03</c:v>
                </c:pt>
                <c:pt idx="42">
                  <c:v>44.01</c:v>
                </c:pt>
                <c:pt idx="43">
                  <c:v>41.81</c:v>
                </c:pt>
                <c:pt idx="44">
                  <c:v>39.35</c:v>
                </c:pt>
                <c:pt idx="45">
                  <c:v>37.229999999999997</c:v>
                </c:pt>
                <c:pt idx="46">
                  <c:v>34.14</c:v>
                </c:pt>
                <c:pt idx="47">
                  <c:v>31.4</c:v>
                </c:pt>
                <c:pt idx="48">
                  <c:v>29.39</c:v>
                </c:pt>
                <c:pt idx="49">
                  <c:v>25.89</c:v>
                </c:pt>
                <c:pt idx="50">
                  <c:v>25</c:v>
                </c:pt>
                <c:pt idx="51">
                  <c:v>25.18</c:v>
                </c:pt>
                <c:pt idx="52">
                  <c:v>21.97</c:v>
                </c:pt>
                <c:pt idx="53">
                  <c:v>19.59</c:v>
                </c:pt>
                <c:pt idx="54">
                  <c:v>17.79</c:v>
                </c:pt>
                <c:pt idx="55">
                  <c:v>16.489999999999998</c:v>
                </c:pt>
                <c:pt idx="56">
                  <c:v>15.59</c:v>
                </c:pt>
                <c:pt idx="57">
                  <c:v>14.4</c:v>
                </c:pt>
                <c:pt idx="58">
                  <c:v>14</c:v>
                </c:pt>
                <c:pt idx="59">
                  <c:v>12.45</c:v>
                </c:pt>
                <c:pt idx="60">
                  <c:v>11.43</c:v>
                </c:pt>
                <c:pt idx="61">
                  <c:v>10.88</c:v>
                </c:pt>
                <c:pt idx="62">
                  <c:v>10.029999999999999</c:v>
                </c:pt>
                <c:pt idx="63">
                  <c:v>7.78</c:v>
                </c:pt>
                <c:pt idx="64">
                  <c:v>6.43</c:v>
                </c:pt>
                <c:pt idx="65">
                  <c:v>6.82</c:v>
                </c:pt>
                <c:pt idx="66">
                  <c:v>7</c:v>
                </c:pt>
                <c:pt idx="67">
                  <c:v>7.45</c:v>
                </c:pt>
                <c:pt idx="68">
                  <c:v>6.15</c:v>
                </c:pt>
                <c:pt idx="69">
                  <c:v>5.0199999999999996</c:v>
                </c:pt>
                <c:pt idx="70">
                  <c:v>4.37</c:v>
                </c:pt>
                <c:pt idx="71">
                  <c:v>3.91</c:v>
                </c:pt>
                <c:pt idx="72">
                  <c:v>3.35</c:v>
                </c:pt>
                <c:pt idx="73">
                  <c:v>3.84</c:v>
                </c:pt>
                <c:pt idx="74">
                  <c:v>5.92</c:v>
                </c:pt>
                <c:pt idx="75">
                  <c:v>2.97</c:v>
                </c:pt>
                <c:pt idx="76">
                  <c:v>-0.48</c:v>
                </c:pt>
                <c:pt idx="77">
                  <c:v>3.47</c:v>
                </c:pt>
                <c:pt idx="78">
                  <c:v>4.3899999999999997</c:v>
                </c:pt>
                <c:pt idx="79">
                  <c:v>1.78</c:v>
                </c:pt>
                <c:pt idx="80">
                  <c:v>1.88</c:v>
                </c:pt>
                <c:pt idx="81">
                  <c:v>2.06</c:v>
                </c:pt>
                <c:pt idx="82">
                  <c:v>0.35</c:v>
                </c:pt>
                <c:pt idx="83">
                  <c:v>0.37</c:v>
                </c:pt>
                <c:pt idx="84">
                  <c:v>2.33</c:v>
                </c:pt>
                <c:pt idx="85">
                  <c:v>1.1599999999999999</c:v>
                </c:pt>
                <c:pt idx="86">
                  <c:v>-0.6</c:v>
                </c:pt>
                <c:pt idx="87">
                  <c:v>1.51</c:v>
                </c:pt>
                <c:pt idx="88">
                  <c:v>1.65</c:v>
                </c:pt>
                <c:pt idx="89">
                  <c:v>-1.41</c:v>
                </c:pt>
                <c:pt idx="90">
                  <c:v>-0.15</c:v>
                </c:pt>
                <c:pt idx="91">
                  <c:v>1.7</c:v>
                </c:pt>
                <c:pt idx="92">
                  <c:v>-0.03</c:v>
                </c:pt>
                <c:pt idx="93">
                  <c:v>0.08</c:v>
                </c:pt>
                <c:pt idx="94">
                  <c:v>1.52</c:v>
                </c:pt>
                <c:pt idx="95">
                  <c:v>-0.25</c:v>
                </c:pt>
                <c:pt idx="96">
                  <c:v>-0.33</c:v>
                </c:pt>
                <c:pt idx="97">
                  <c:v>-0.47</c:v>
                </c:pt>
                <c:pt idx="98">
                  <c:v>-1.22</c:v>
                </c:pt>
                <c:pt idx="99">
                  <c:v>-0.5</c:v>
                </c:pt>
                <c:pt idx="100">
                  <c:v>-0.75</c:v>
                </c:pt>
                <c:pt idx="101">
                  <c:v>-0.08</c:v>
                </c:pt>
                <c:pt idx="102">
                  <c:v>0.06</c:v>
                </c:pt>
                <c:pt idx="103">
                  <c:v>0.21</c:v>
                </c:pt>
                <c:pt idx="104">
                  <c:v>-1.1599999999999999</c:v>
                </c:pt>
                <c:pt idx="105">
                  <c:v>-1.46</c:v>
                </c:pt>
                <c:pt idx="106">
                  <c:v>1.3</c:v>
                </c:pt>
                <c:pt idx="107">
                  <c:v>-0.11</c:v>
                </c:pt>
                <c:pt idx="108">
                  <c:v>-1.83</c:v>
                </c:pt>
                <c:pt idx="109">
                  <c:v>-0.89</c:v>
                </c:pt>
                <c:pt idx="110">
                  <c:v>1.03</c:v>
                </c:pt>
                <c:pt idx="111">
                  <c:v>-0.17</c:v>
                </c:pt>
                <c:pt idx="112">
                  <c:v>-0.78</c:v>
                </c:pt>
                <c:pt idx="113">
                  <c:v>0.28000000000000003</c:v>
                </c:pt>
                <c:pt idx="114">
                  <c:v>-0.09</c:v>
                </c:pt>
                <c:pt idx="115">
                  <c:v>-0.01</c:v>
                </c:pt>
                <c:pt idx="116">
                  <c:v>-1.39</c:v>
                </c:pt>
                <c:pt idx="117">
                  <c:v>-1.26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367-2F44-AC2A-AB20FEEC5DED}"/>
            </c:ext>
          </c:extLst>
        </c:ser>
        <c:ser>
          <c:idx val="18"/>
          <c:order val="18"/>
          <c:tx>
            <c:strRef>
              <c:f>Dynamic!$X$1</c:f>
              <c:strCache>
                <c:ptCount val="1"/>
                <c:pt idx="0">
                  <c:v>14506 5PM 14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Dynamic!$X$2:$X$121</c:f>
              <c:numCache>
                <c:formatCode>General</c:formatCode>
                <c:ptCount val="120"/>
                <c:pt idx="0">
                  <c:v>0.19</c:v>
                </c:pt>
                <c:pt idx="1">
                  <c:v>0.5</c:v>
                </c:pt>
                <c:pt idx="2">
                  <c:v>0.93</c:v>
                </c:pt>
                <c:pt idx="3">
                  <c:v>1.37</c:v>
                </c:pt>
                <c:pt idx="4">
                  <c:v>2.67</c:v>
                </c:pt>
                <c:pt idx="5">
                  <c:v>5.48</c:v>
                </c:pt>
                <c:pt idx="6">
                  <c:v>9.84</c:v>
                </c:pt>
                <c:pt idx="7">
                  <c:v>17.13</c:v>
                </c:pt>
                <c:pt idx="8">
                  <c:v>28.08</c:v>
                </c:pt>
                <c:pt idx="9">
                  <c:v>41.51</c:v>
                </c:pt>
                <c:pt idx="10">
                  <c:v>56.74</c:v>
                </c:pt>
                <c:pt idx="11">
                  <c:v>72.11</c:v>
                </c:pt>
                <c:pt idx="12">
                  <c:v>86.04</c:v>
                </c:pt>
                <c:pt idx="13">
                  <c:v>97.95</c:v>
                </c:pt>
                <c:pt idx="14">
                  <c:v>106.99</c:v>
                </c:pt>
                <c:pt idx="15">
                  <c:v>115.19</c:v>
                </c:pt>
                <c:pt idx="16">
                  <c:v>120.4</c:v>
                </c:pt>
                <c:pt idx="17">
                  <c:v>122.51</c:v>
                </c:pt>
                <c:pt idx="18">
                  <c:v>123.67</c:v>
                </c:pt>
                <c:pt idx="19">
                  <c:v>123.72</c:v>
                </c:pt>
                <c:pt idx="20">
                  <c:v>122.25</c:v>
                </c:pt>
                <c:pt idx="21">
                  <c:v>115.26</c:v>
                </c:pt>
                <c:pt idx="22">
                  <c:v>107.79</c:v>
                </c:pt>
                <c:pt idx="23">
                  <c:v>105.48</c:v>
                </c:pt>
                <c:pt idx="24">
                  <c:v>102.92</c:v>
                </c:pt>
                <c:pt idx="25">
                  <c:v>98.49</c:v>
                </c:pt>
                <c:pt idx="26">
                  <c:v>95.46</c:v>
                </c:pt>
                <c:pt idx="27">
                  <c:v>89.92</c:v>
                </c:pt>
                <c:pt idx="28">
                  <c:v>82.55</c:v>
                </c:pt>
                <c:pt idx="29">
                  <c:v>76.260000000000005</c:v>
                </c:pt>
                <c:pt idx="30">
                  <c:v>70.89</c:v>
                </c:pt>
                <c:pt idx="31">
                  <c:v>67.69</c:v>
                </c:pt>
                <c:pt idx="32">
                  <c:v>62.33</c:v>
                </c:pt>
                <c:pt idx="33">
                  <c:v>55.66</c:v>
                </c:pt>
                <c:pt idx="34">
                  <c:v>53</c:v>
                </c:pt>
                <c:pt idx="35">
                  <c:v>50.42</c:v>
                </c:pt>
                <c:pt idx="36">
                  <c:v>46.17</c:v>
                </c:pt>
                <c:pt idx="37">
                  <c:v>43.29</c:v>
                </c:pt>
                <c:pt idx="38">
                  <c:v>38.840000000000003</c:v>
                </c:pt>
                <c:pt idx="39">
                  <c:v>33.869999999999997</c:v>
                </c:pt>
                <c:pt idx="40">
                  <c:v>33.33</c:v>
                </c:pt>
                <c:pt idx="41">
                  <c:v>32.770000000000003</c:v>
                </c:pt>
                <c:pt idx="42">
                  <c:v>29.16</c:v>
                </c:pt>
                <c:pt idx="43">
                  <c:v>25.91</c:v>
                </c:pt>
                <c:pt idx="44">
                  <c:v>24.83</c:v>
                </c:pt>
                <c:pt idx="45">
                  <c:v>21.85</c:v>
                </c:pt>
                <c:pt idx="46">
                  <c:v>20.34</c:v>
                </c:pt>
                <c:pt idx="47">
                  <c:v>19.98</c:v>
                </c:pt>
                <c:pt idx="48">
                  <c:v>18.11</c:v>
                </c:pt>
                <c:pt idx="49">
                  <c:v>15.98</c:v>
                </c:pt>
                <c:pt idx="50">
                  <c:v>15.02</c:v>
                </c:pt>
                <c:pt idx="51">
                  <c:v>14.54</c:v>
                </c:pt>
                <c:pt idx="52">
                  <c:v>13.31</c:v>
                </c:pt>
                <c:pt idx="53">
                  <c:v>8.83</c:v>
                </c:pt>
                <c:pt idx="54">
                  <c:v>10.85</c:v>
                </c:pt>
                <c:pt idx="55">
                  <c:v>13.85</c:v>
                </c:pt>
                <c:pt idx="56">
                  <c:v>8.02</c:v>
                </c:pt>
                <c:pt idx="57">
                  <c:v>7.6</c:v>
                </c:pt>
                <c:pt idx="58">
                  <c:v>9.7899999999999991</c:v>
                </c:pt>
                <c:pt idx="59">
                  <c:v>8.4499999999999993</c:v>
                </c:pt>
                <c:pt idx="60">
                  <c:v>6.95</c:v>
                </c:pt>
                <c:pt idx="61">
                  <c:v>7.04</c:v>
                </c:pt>
                <c:pt idx="62">
                  <c:v>7.56</c:v>
                </c:pt>
                <c:pt idx="63">
                  <c:v>5.94</c:v>
                </c:pt>
                <c:pt idx="64">
                  <c:v>4.51</c:v>
                </c:pt>
                <c:pt idx="65">
                  <c:v>2.39</c:v>
                </c:pt>
                <c:pt idx="66">
                  <c:v>3.6</c:v>
                </c:pt>
                <c:pt idx="67">
                  <c:v>7.01</c:v>
                </c:pt>
                <c:pt idx="68">
                  <c:v>3.43</c:v>
                </c:pt>
                <c:pt idx="69">
                  <c:v>3.1</c:v>
                </c:pt>
                <c:pt idx="70">
                  <c:v>3.61</c:v>
                </c:pt>
                <c:pt idx="71">
                  <c:v>3.27</c:v>
                </c:pt>
                <c:pt idx="72">
                  <c:v>3.46</c:v>
                </c:pt>
                <c:pt idx="73">
                  <c:v>3.55</c:v>
                </c:pt>
                <c:pt idx="74">
                  <c:v>2.6</c:v>
                </c:pt>
                <c:pt idx="75">
                  <c:v>1.58</c:v>
                </c:pt>
                <c:pt idx="76">
                  <c:v>2.63</c:v>
                </c:pt>
                <c:pt idx="77">
                  <c:v>1.85</c:v>
                </c:pt>
                <c:pt idx="78">
                  <c:v>2.2000000000000002</c:v>
                </c:pt>
                <c:pt idx="79">
                  <c:v>3.78</c:v>
                </c:pt>
                <c:pt idx="80">
                  <c:v>2.91</c:v>
                </c:pt>
                <c:pt idx="81">
                  <c:v>1.52</c:v>
                </c:pt>
                <c:pt idx="82">
                  <c:v>1.37</c:v>
                </c:pt>
                <c:pt idx="83">
                  <c:v>2.2400000000000002</c:v>
                </c:pt>
                <c:pt idx="84">
                  <c:v>2.5</c:v>
                </c:pt>
                <c:pt idx="85">
                  <c:v>3.04</c:v>
                </c:pt>
                <c:pt idx="86">
                  <c:v>1.57</c:v>
                </c:pt>
                <c:pt idx="87">
                  <c:v>-0.36</c:v>
                </c:pt>
                <c:pt idx="88">
                  <c:v>1.31</c:v>
                </c:pt>
                <c:pt idx="89">
                  <c:v>0.8</c:v>
                </c:pt>
                <c:pt idx="90">
                  <c:v>0.19</c:v>
                </c:pt>
                <c:pt idx="91">
                  <c:v>2.83</c:v>
                </c:pt>
                <c:pt idx="92">
                  <c:v>1.78</c:v>
                </c:pt>
                <c:pt idx="93">
                  <c:v>-1.02</c:v>
                </c:pt>
                <c:pt idx="94">
                  <c:v>1.46</c:v>
                </c:pt>
                <c:pt idx="95">
                  <c:v>1.9</c:v>
                </c:pt>
                <c:pt idx="96">
                  <c:v>0.23</c:v>
                </c:pt>
                <c:pt idx="97">
                  <c:v>-0.2</c:v>
                </c:pt>
                <c:pt idx="98">
                  <c:v>0.6</c:v>
                </c:pt>
                <c:pt idx="99">
                  <c:v>1.68</c:v>
                </c:pt>
                <c:pt idx="100">
                  <c:v>0.62</c:v>
                </c:pt>
                <c:pt idx="101">
                  <c:v>1.51</c:v>
                </c:pt>
                <c:pt idx="102">
                  <c:v>2.94</c:v>
                </c:pt>
                <c:pt idx="103">
                  <c:v>1.17</c:v>
                </c:pt>
                <c:pt idx="104">
                  <c:v>0.55000000000000004</c:v>
                </c:pt>
                <c:pt idx="105">
                  <c:v>1.63</c:v>
                </c:pt>
                <c:pt idx="106">
                  <c:v>-0.32</c:v>
                </c:pt>
                <c:pt idx="107">
                  <c:v>-0.85</c:v>
                </c:pt>
                <c:pt idx="108">
                  <c:v>1.65</c:v>
                </c:pt>
                <c:pt idx="109">
                  <c:v>1.4</c:v>
                </c:pt>
                <c:pt idx="110">
                  <c:v>1.41</c:v>
                </c:pt>
                <c:pt idx="111">
                  <c:v>1.77</c:v>
                </c:pt>
                <c:pt idx="112">
                  <c:v>-0.73</c:v>
                </c:pt>
                <c:pt idx="113">
                  <c:v>0.17</c:v>
                </c:pt>
                <c:pt idx="114">
                  <c:v>2.08</c:v>
                </c:pt>
                <c:pt idx="115">
                  <c:v>0.64</c:v>
                </c:pt>
                <c:pt idx="116">
                  <c:v>0.56000000000000005</c:v>
                </c:pt>
                <c:pt idx="117">
                  <c:v>2.91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367-2F44-AC2A-AB20FEEC5DED}"/>
            </c:ext>
          </c:extLst>
        </c:ser>
        <c:ser>
          <c:idx val="19"/>
          <c:order val="19"/>
          <c:tx>
            <c:strRef>
              <c:f>Dynamic!$Y$1</c:f>
              <c:strCache>
                <c:ptCount val="1"/>
                <c:pt idx="0">
                  <c:v>14507 5PM 8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4.4800000000000004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73.930000000000007</c:v>
                </c:pt>
                <c:pt idx="20">
                  <c:v>76.8</c:v>
                </c:pt>
                <c:pt idx="21">
                  <c:v>78.319999999999993</c:v>
                </c:pt>
                <c:pt idx="22">
                  <c:v>79</c:v>
                </c:pt>
                <c:pt idx="23">
                  <c:v>80.28</c:v>
                </c:pt>
                <c:pt idx="24">
                  <c:v>79.19</c:v>
                </c:pt>
                <c:pt idx="25">
                  <c:v>77.739999999999995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69.959999999999994</c:v>
                </c:pt>
                <c:pt idx="30">
                  <c:v>69.209999999999994</c:v>
                </c:pt>
                <c:pt idx="31">
                  <c:v>64.900000000000006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18.899999999999999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9.3000000000000007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4.5999999999999996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2.5299999999999998</c:v>
                </c:pt>
                <c:pt idx="77">
                  <c:v>2.77</c:v>
                </c:pt>
                <c:pt idx="78">
                  <c:v>2.4700000000000002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0.57999999999999996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4.1399999999999997</c:v>
                </c:pt>
                <c:pt idx="94">
                  <c:v>1</c:v>
                </c:pt>
                <c:pt idx="95">
                  <c:v>-0.3</c:v>
                </c:pt>
                <c:pt idx="96">
                  <c:v>2.0699999999999998</c:v>
                </c:pt>
                <c:pt idx="97">
                  <c:v>2.0299999999999998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0.14000000000000001</c:v>
                </c:pt>
                <c:pt idx="110">
                  <c:v>-0.57999999999999996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-0.56999999999999995</c:v>
                </c:pt>
                <c:pt idx="116">
                  <c:v>-0.82</c:v>
                </c:pt>
                <c:pt idx="117">
                  <c:v>0</c:v>
                </c:pt>
                <c:pt idx="118">
                  <c:v>3.57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367-2F44-AC2A-AB20FEEC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68472"/>
        <c:axId val="-2086955128"/>
      </c:scatterChart>
      <c:valAx>
        <c:axId val="-2086868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955128"/>
        <c:crosses val="autoZero"/>
        <c:crossBetween val="midCat"/>
      </c:valAx>
      <c:valAx>
        <c:axId val="-2086955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86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Fits!$B$2:$B$21</c:f>
              <c:numCache>
                <c:formatCode>0.00000000000000E+00</c:formatCode>
                <c:ptCount val="20"/>
                <c:pt idx="0">
                  <c:v>0.112608262840561</c:v>
                </c:pt>
                <c:pt idx="1">
                  <c:v>6.5465186870589998E-2</c:v>
                </c:pt>
                <c:pt idx="2">
                  <c:v>3.6619468707568999E-2</c:v>
                </c:pt>
                <c:pt idx="3">
                  <c:v>0.13042265673414299</c:v>
                </c:pt>
                <c:pt idx="4">
                  <c:v>6.5377988760626907E-2</c:v>
                </c:pt>
                <c:pt idx="5">
                  <c:v>0.119916732313923</c:v>
                </c:pt>
                <c:pt idx="6">
                  <c:v>0.19567837936076299</c:v>
                </c:pt>
                <c:pt idx="7">
                  <c:v>8.1601704605689496E-2</c:v>
                </c:pt>
                <c:pt idx="8">
                  <c:v>0.111881288018237</c:v>
                </c:pt>
                <c:pt idx="9">
                  <c:v>5.43193589570981E-2</c:v>
                </c:pt>
                <c:pt idx="10">
                  <c:v>5.7701046998769497E-2</c:v>
                </c:pt>
                <c:pt idx="11">
                  <c:v>4.13512337205156E-2</c:v>
                </c:pt>
                <c:pt idx="12">
                  <c:v>2.7842013396790301E-2</c:v>
                </c:pt>
                <c:pt idx="13">
                  <c:v>3.1999027230634802E-2</c:v>
                </c:pt>
                <c:pt idx="14">
                  <c:v>6.4984848746481694E-2</c:v>
                </c:pt>
                <c:pt idx="15">
                  <c:v>5.3449631366494603E-2</c:v>
                </c:pt>
                <c:pt idx="16">
                  <c:v>5.7413188455840002E-2</c:v>
                </c:pt>
                <c:pt idx="17">
                  <c:v>3.6401108245965597E-2</c:v>
                </c:pt>
                <c:pt idx="18">
                  <c:v>7.8629320543596407E-2</c:v>
                </c:pt>
                <c:pt idx="19">
                  <c:v>4.1359114216504102E-2</c:v>
                </c:pt>
              </c:numCache>
            </c:numRef>
          </c:xVal>
          <c:yVal>
            <c:numRef>
              <c:f>Fits!$E$2:$E$21</c:f>
              <c:numCache>
                <c:formatCode>0.00000000000000E+00</c:formatCode>
                <c:ptCount val="20"/>
                <c:pt idx="0">
                  <c:v>2.7152735760685398</c:v>
                </c:pt>
                <c:pt idx="1">
                  <c:v>1.7032373905364899</c:v>
                </c:pt>
                <c:pt idx="2">
                  <c:v>1.04860807968715</c:v>
                </c:pt>
                <c:pt idx="3">
                  <c:v>3.0061810204113701</c:v>
                </c:pt>
                <c:pt idx="4">
                  <c:v>0.76764355323271605</c:v>
                </c:pt>
                <c:pt idx="5">
                  <c:v>3.0692537383958398</c:v>
                </c:pt>
                <c:pt idx="6">
                  <c:v>4.7265644531945998</c:v>
                </c:pt>
                <c:pt idx="7">
                  <c:v>2.3308197436534202</c:v>
                </c:pt>
                <c:pt idx="8">
                  <c:v>2.2258876469553099</c:v>
                </c:pt>
                <c:pt idx="9">
                  <c:v>1.34006346194666</c:v>
                </c:pt>
                <c:pt idx="10">
                  <c:v>1.15816287493242</c:v>
                </c:pt>
                <c:pt idx="11">
                  <c:v>0.57301995026737396</c:v>
                </c:pt>
                <c:pt idx="12">
                  <c:v>0.54926752646913701</c:v>
                </c:pt>
                <c:pt idx="13">
                  <c:v>0.84606532705711202</c:v>
                </c:pt>
                <c:pt idx="14">
                  <c:v>1.09356219602708</c:v>
                </c:pt>
                <c:pt idx="15">
                  <c:v>1.13219647500001</c:v>
                </c:pt>
                <c:pt idx="16">
                  <c:v>1.29780307415354</c:v>
                </c:pt>
                <c:pt idx="17">
                  <c:v>0.69127479077334197</c:v>
                </c:pt>
                <c:pt idx="18">
                  <c:v>1.62938800877185</c:v>
                </c:pt>
                <c:pt idx="19">
                  <c:v>0.65291564566813898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2-3F4A-B956-97FC59FFC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50360"/>
        <c:axId val="-2088123544"/>
      </c:scatterChart>
      <c:valAx>
        <c:axId val="-2088050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123544"/>
        <c:crosses val="autoZero"/>
        <c:crossBetween val="midCat"/>
      </c:valAx>
      <c:valAx>
        <c:axId val="-208812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050360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2"/>
          <c:order val="0"/>
          <c:tx>
            <c:v>14498 5pM V = 39</c:v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35.409999999999997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75.959999999999994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18.690000000000001</c:v>
                </c:pt>
                <c:pt idx="54">
                  <c:v>17.09</c:v>
                </c:pt>
                <c:pt idx="55">
                  <c:v>18.190000000000001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4.8600000000000003</c:v>
                </c:pt>
                <c:pt idx="72">
                  <c:v>4.0199999999999996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</c:v>
                </c:pt>
                <c:pt idx="78">
                  <c:v>4.0199999999999996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4.1100000000000003</c:v>
                </c:pt>
                <c:pt idx="83">
                  <c:v>1.22</c:v>
                </c:pt>
                <c:pt idx="84">
                  <c:v>2.0099999999999998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-1.1100000000000001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A34C-AE93-31C2F450796B}"/>
            </c:ext>
          </c:extLst>
        </c:ser>
        <c:ser>
          <c:idx val="19"/>
          <c:order val="1"/>
          <c:tx>
            <c:v>14507 5pM V = 96</c:v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4.4800000000000004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73.930000000000007</c:v>
                </c:pt>
                <c:pt idx="20">
                  <c:v>76.8</c:v>
                </c:pt>
                <c:pt idx="21">
                  <c:v>78.319999999999993</c:v>
                </c:pt>
                <c:pt idx="22">
                  <c:v>79</c:v>
                </c:pt>
                <c:pt idx="23">
                  <c:v>80.28</c:v>
                </c:pt>
                <c:pt idx="24">
                  <c:v>79.19</c:v>
                </c:pt>
                <c:pt idx="25">
                  <c:v>77.739999999999995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69.959999999999994</c:v>
                </c:pt>
                <c:pt idx="30">
                  <c:v>69.209999999999994</c:v>
                </c:pt>
                <c:pt idx="31">
                  <c:v>64.900000000000006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18.899999999999999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9.3000000000000007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4.5999999999999996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2.5299999999999998</c:v>
                </c:pt>
                <c:pt idx="77">
                  <c:v>2.77</c:v>
                </c:pt>
                <c:pt idx="78">
                  <c:v>2.4700000000000002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0.57999999999999996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4.1399999999999997</c:v>
                </c:pt>
                <c:pt idx="94">
                  <c:v>1</c:v>
                </c:pt>
                <c:pt idx="95">
                  <c:v>-0.3</c:v>
                </c:pt>
                <c:pt idx="96">
                  <c:v>2.0699999999999998</c:v>
                </c:pt>
                <c:pt idx="97">
                  <c:v>2.0299999999999998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0.14000000000000001</c:v>
                </c:pt>
                <c:pt idx="110">
                  <c:v>-0.57999999999999996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-0.56999999999999995</c:v>
                </c:pt>
                <c:pt idx="116">
                  <c:v>-0.82</c:v>
                </c:pt>
                <c:pt idx="117">
                  <c:v>0</c:v>
                </c:pt>
                <c:pt idx="118">
                  <c:v>3.57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E-A34C-AE93-31C2F450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924152"/>
        <c:axId val="-2087921608"/>
      </c:scatterChart>
      <c:valAx>
        <c:axId val="-2087924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1608"/>
        <c:crosses val="autoZero"/>
        <c:crossBetween val="midCat"/>
      </c:valAx>
      <c:valAx>
        <c:axId val="-208792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4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93</xdr:row>
      <xdr:rowOff>76200</xdr:rowOff>
    </xdr:from>
    <xdr:to>
      <xdr:col>13</xdr:col>
      <xdr:colOff>438150</xdr:colOff>
      <xdr:row>106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07027-68EA-3DD2-E612-682D19C1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opLeftCell="M1" workbookViewId="0"/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21</v>
      </c>
      <c r="X1" t="s">
        <v>22</v>
      </c>
      <c r="Y1" t="s">
        <v>23</v>
      </c>
    </row>
    <row r="2" spans="1:25" x14ac:dyDescent="0.2">
      <c r="A2">
        <v>5</v>
      </c>
      <c r="B2">
        <f>179.13/1000</f>
        <v>0.17912999999999998</v>
      </c>
      <c r="C2">
        <f>151.4/1000</f>
        <v>0.15140000000000001</v>
      </c>
      <c r="D2">
        <f>129.55/1000</f>
        <v>0.12955</v>
      </c>
      <c r="E2">
        <f>170.4/1000</f>
        <v>0.1704</v>
      </c>
      <c r="F2">
        <f>65.68/1000</f>
        <v>6.5680000000000002E-2</v>
      </c>
      <c r="G2">
        <f>193.17/1000</f>
        <v>0.19316999999999998</v>
      </c>
      <c r="H2">
        <f>209.66/1000</f>
        <v>0.20965999999999999</v>
      </c>
      <c r="I2">
        <f>173.95/1000</f>
        <v>0.17394999999999999</v>
      </c>
      <c r="J2">
        <f>138.74/1000</f>
        <v>0.13874</v>
      </c>
      <c r="K2">
        <f>129.06/1000</f>
        <v>0.12906000000000001</v>
      </c>
      <c r="L2">
        <f>104.51/1000</f>
        <v>0.10451000000000001</v>
      </c>
      <c r="M2">
        <f>72.13/1000</f>
        <v>7.213E-2</v>
      </c>
      <c r="N2">
        <f>93.38/1000</f>
        <v>9.3379999999999991E-2</v>
      </c>
      <c r="O2">
        <f>128.85/1000</f>
        <v>0.12884999999999999</v>
      </c>
      <c r="P2">
        <f>91.37/1000</f>
        <v>9.1370000000000007E-2</v>
      </c>
      <c r="Q2">
        <f>114.68/1000</f>
        <v>0.11468</v>
      </c>
      <c r="R2">
        <f>131.1/1000</f>
        <v>0.13109999999999999</v>
      </c>
      <c r="S2">
        <f>93.06/1000</f>
        <v>9.3060000000000004E-2</v>
      </c>
      <c r="T2">
        <f>124.51/1000</f>
        <v>0.12451000000000001</v>
      </c>
      <c r="U2">
        <f>79.78/1000</f>
        <v>7.9780000000000004E-2</v>
      </c>
      <c r="W2">
        <f t="shared" ref="W2" si="0">AVERAGE(B2:U2)</f>
        <v>0.12870549999999997</v>
      </c>
      <c r="X2">
        <f t="shared" ref="X2" si="1">STDEV(B2:U2)/SQRT(20)</f>
        <v>9.1678257043170917E-3</v>
      </c>
      <c r="Y2">
        <f t="shared" ref="Y2" si="2">STDEV(B2:U2)</f>
        <v>4.0999762961445814E-2</v>
      </c>
    </row>
    <row r="4" spans="1:25" x14ac:dyDescent="0.2">
      <c r="A4" t="s">
        <v>0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22</v>
      </c>
      <c r="Y4" t="s">
        <v>23</v>
      </c>
    </row>
    <row r="5" spans="1:25" x14ac:dyDescent="0.2">
      <c r="A5">
        <v>5</v>
      </c>
      <c r="B5">
        <v>6</v>
      </c>
      <c r="C5">
        <v>6.44</v>
      </c>
      <c r="D5">
        <v>8.2200000000000006</v>
      </c>
      <c r="E5">
        <v>6.44</v>
      </c>
      <c r="F5">
        <v>7.22</v>
      </c>
      <c r="G5">
        <v>5.89</v>
      </c>
      <c r="H5">
        <v>5.78</v>
      </c>
      <c r="I5">
        <v>7</v>
      </c>
      <c r="J5">
        <v>6.33</v>
      </c>
      <c r="K5">
        <v>6.67</v>
      </c>
      <c r="L5">
        <v>8.65</v>
      </c>
      <c r="M5">
        <v>8.65</v>
      </c>
      <c r="N5">
        <v>9.2100000000000009</v>
      </c>
      <c r="O5">
        <v>9.1</v>
      </c>
      <c r="P5">
        <v>7.32</v>
      </c>
      <c r="Q5">
        <v>7.58</v>
      </c>
      <c r="R5">
        <v>7.8</v>
      </c>
      <c r="S5">
        <v>9.14</v>
      </c>
      <c r="T5">
        <v>7.02</v>
      </c>
      <c r="U5">
        <v>8.58</v>
      </c>
      <c r="V5">
        <f t="shared" ref="V5" si="3">AVERAGE(B5:U5)</f>
        <v>7.4520000000000008</v>
      </c>
      <c r="W5">
        <f>V5-W8</f>
        <v>4.1875</v>
      </c>
      <c r="X5">
        <f>SQRT(STDEV(B5:U5)^2+STDEV(B8:U8)^2)/SQRT(20)</f>
        <v>0.28896191244194241</v>
      </c>
      <c r="Y5">
        <f>SQRT(STDEV(B5:U5)^2+STDEV(B8:U8)^2)</f>
        <v>1.292276958257051</v>
      </c>
    </row>
    <row r="7" spans="1:25" x14ac:dyDescent="0.2">
      <c r="A7" t="s">
        <v>0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  <c r="N7" t="s">
        <v>58</v>
      </c>
      <c r="O7" t="s">
        <v>59</v>
      </c>
      <c r="P7" t="s">
        <v>60</v>
      </c>
      <c r="Q7" t="s">
        <v>61</v>
      </c>
      <c r="R7" t="s">
        <v>62</v>
      </c>
      <c r="S7" t="s">
        <v>63</v>
      </c>
      <c r="T7" t="s">
        <v>64</v>
      </c>
      <c r="U7" t="s">
        <v>65</v>
      </c>
      <c r="W7" t="s">
        <v>66</v>
      </c>
      <c r="X7" t="s">
        <v>22</v>
      </c>
      <c r="Y7" t="s">
        <v>23</v>
      </c>
    </row>
    <row r="8" spans="1:25" x14ac:dyDescent="0.2">
      <c r="A8">
        <v>5</v>
      </c>
      <c r="B8">
        <v>2.44</v>
      </c>
      <c r="C8">
        <v>2.44</v>
      </c>
      <c r="D8">
        <v>3.67</v>
      </c>
      <c r="E8">
        <v>3.33</v>
      </c>
      <c r="F8">
        <v>3.11</v>
      </c>
      <c r="G8">
        <v>2.44</v>
      </c>
      <c r="H8">
        <v>2.67</v>
      </c>
      <c r="I8">
        <v>3.56</v>
      </c>
      <c r="J8">
        <v>2.78</v>
      </c>
      <c r="K8">
        <v>2.44</v>
      </c>
      <c r="L8">
        <v>4.3099999999999996</v>
      </c>
      <c r="M8">
        <v>3.64</v>
      </c>
      <c r="N8">
        <v>3.64</v>
      </c>
      <c r="O8">
        <v>3.87</v>
      </c>
      <c r="P8">
        <v>2.98</v>
      </c>
      <c r="Q8">
        <v>3.24</v>
      </c>
      <c r="R8">
        <v>3.57</v>
      </c>
      <c r="S8">
        <v>4.0199999999999996</v>
      </c>
      <c r="T8">
        <v>3.24</v>
      </c>
      <c r="U8">
        <v>3.9</v>
      </c>
      <c r="W8">
        <f t="shared" ref="W8" si="4">AVERAGE(B8:U8)</f>
        <v>3.2645000000000004</v>
      </c>
      <c r="X8">
        <f t="shared" ref="X8" si="5">STDEV(B8:U8)/SQRT(20)</f>
        <v>0.13057660586797315</v>
      </c>
      <c r="Y8">
        <f t="shared" ref="Y8" si="6">STDEV(B8:U8)</f>
        <v>0.58395633398397184</v>
      </c>
    </row>
    <row r="10" spans="1:25" x14ac:dyDescent="0.2">
      <c r="A10" t="s">
        <v>0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  <c r="L10" t="s">
        <v>77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  <c r="U10" t="s">
        <v>86</v>
      </c>
      <c r="W10" t="s">
        <v>87</v>
      </c>
      <c r="X10" t="s">
        <v>22</v>
      </c>
      <c r="Y10" t="s">
        <v>23</v>
      </c>
    </row>
    <row r="11" spans="1:25" x14ac:dyDescent="0.2">
      <c r="A11">
        <v>5</v>
      </c>
      <c r="B11">
        <f>1198.33/1000</f>
        <v>1.1983299999999999</v>
      </c>
      <c r="C11">
        <f>1296.67/1000</f>
        <v>1.29667</v>
      </c>
      <c r="D11">
        <f>1429.67/1000</f>
        <v>1.42967</v>
      </c>
      <c r="E11">
        <f>1151.33/1000</f>
        <v>1.15133</v>
      </c>
      <c r="F11">
        <f>586.67/1000</f>
        <v>0.58666999999999991</v>
      </c>
      <c r="G11">
        <f>1273/1000</f>
        <v>1.2729999999999999</v>
      </c>
      <c r="H11">
        <f>1201.33/1000</f>
        <v>1.20133</v>
      </c>
      <c r="I11">
        <f>1424/1000</f>
        <v>1.4239999999999999</v>
      </c>
      <c r="J11">
        <f>990.33/1000</f>
        <v>0.99033000000000004</v>
      </c>
      <c r="K11">
        <f>1234/1000</f>
        <v>1.234</v>
      </c>
      <c r="L11">
        <f>1002/1000</f>
        <v>1.002</v>
      </c>
      <c r="M11">
        <f>692.33/1000</f>
        <v>0.69233</v>
      </c>
      <c r="N11">
        <f>986.33/1000</f>
        <v>0.98633000000000004</v>
      </c>
      <c r="O11">
        <f>1322.33/1000</f>
        <v>1.32233</v>
      </c>
      <c r="P11">
        <f>841.33/1000</f>
        <v>0.84133000000000002</v>
      </c>
      <c r="Q11">
        <f>1061.67/1000</f>
        <v>1.0616700000000001</v>
      </c>
      <c r="R11">
        <f>1128.67/1000</f>
        <v>1.1286700000000001</v>
      </c>
      <c r="S11">
        <f>950.33/1000</f>
        <v>0.95033000000000001</v>
      </c>
      <c r="T11">
        <f>1038.33/1000</f>
        <v>1.03833</v>
      </c>
      <c r="U11">
        <f>792.33/1000</f>
        <v>0.79233000000000009</v>
      </c>
      <c r="W11">
        <f t="shared" ref="W11" si="7">AVERAGE(B11:U11)</f>
        <v>1.0800489999999998</v>
      </c>
      <c r="X11">
        <f>STDEV(B11:U11)/SQRT(20)</f>
        <v>5.1773414595666374E-2</v>
      </c>
      <c r="Y11">
        <f>STDEV(B11:U11)</f>
        <v>0.23153774892637963</v>
      </c>
    </row>
    <row r="13" spans="1:25" x14ac:dyDescent="0.2"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 t="s">
        <v>96</v>
      </c>
      <c r="K13" t="s">
        <v>97</v>
      </c>
      <c r="L13" t="s">
        <v>98</v>
      </c>
      <c r="M13" t="s">
        <v>99</v>
      </c>
      <c r="N13" t="s">
        <v>100</v>
      </c>
      <c r="O13" t="s">
        <v>101</v>
      </c>
      <c r="P13" t="s">
        <v>102</v>
      </c>
      <c r="Q13" t="s">
        <v>103</v>
      </c>
      <c r="R13" t="s">
        <v>104</v>
      </c>
      <c r="S13" t="s">
        <v>105</v>
      </c>
      <c r="T13" t="s">
        <v>106</v>
      </c>
      <c r="U13" t="s">
        <v>107</v>
      </c>
      <c r="W13" t="s">
        <v>108</v>
      </c>
      <c r="Y13" t="s">
        <v>23</v>
      </c>
    </row>
    <row r="14" spans="1:25" x14ac:dyDescent="0.2">
      <c r="B14">
        <v>71</v>
      </c>
      <c r="C14">
        <v>72</v>
      </c>
      <c r="D14">
        <v>96</v>
      </c>
      <c r="E14">
        <v>75</v>
      </c>
      <c r="F14">
        <v>52</v>
      </c>
      <c r="G14">
        <v>86</v>
      </c>
      <c r="H14">
        <v>66</v>
      </c>
      <c r="I14">
        <v>80</v>
      </c>
      <c r="J14">
        <v>79</v>
      </c>
      <c r="K14">
        <v>70</v>
      </c>
      <c r="L14">
        <v>96</v>
      </c>
      <c r="M14">
        <v>64</v>
      </c>
      <c r="N14">
        <v>96</v>
      </c>
      <c r="O14">
        <v>88</v>
      </c>
      <c r="P14">
        <v>74</v>
      </c>
      <c r="Q14">
        <v>82</v>
      </c>
      <c r="R14">
        <v>80</v>
      </c>
      <c r="S14">
        <v>80</v>
      </c>
      <c r="T14">
        <v>75</v>
      </c>
      <c r="U14">
        <v>92</v>
      </c>
      <c r="W14">
        <f>AVERAGE(B14:U14)</f>
        <v>78.7</v>
      </c>
      <c r="Y14">
        <f>STDEV(B14:U14)</f>
        <v>11.585380987761205</v>
      </c>
    </row>
    <row r="16" spans="1:25" x14ac:dyDescent="0.2">
      <c r="B16" t="s">
        <v>109</v>
      </c>
      <c r="C16" t="s">
        <v>110</v>
      </c>
      <c r="D16" t="s">
        <v>121</v>
      </c>
      <c r="E16" t="s">
        <v>122</v>
      </c>
      <c r="F16" t="s">
        <v>123</v>
      </c>
      <c r="G16" t="s">
        <v>124</v>
      </c>
      <c r="H16" t="s">
        <v>125</v>
      </c>
      <c r="I16" t="s">
        <v>126</v>
      </c>
      <c r="J16" t="s">
        <v>127</v>
      </c>
      <c r="K16" t="s">
        <v>128</v>
      </c>
      <c r="L16" t="s">
        <v>129</v>
      </c>
      <c r="M16" t="s">
        <v>130</v>
      </c>
      <c r="N16" t="s">
        <v>131</v>
      </c>
      <c r="O16" t="s">
        <v>132</v>
      </c>
      <c r="P16" t="s">
        <v>133</v>
      </c>
      <c r="Q16" t="s">
        <v>134</v>
      </c>
      <c r="R16" t="s">
        <v>135</v>
      </c>
      <c r="S16" t="s">
        <v>136</v>
      </c>
      <c r="T16" t="s">
        <v>137</v>
      </c>
      <c r="U16" t="s">
        <v>138</v>
      </c>
      <c r="W16" t="s">
        <v>229</v>
      </c>
      <c r="Y16" t="s">
        <v>23</v>
      </c>
    </row>
    <row r="17" spans="2:25" x14ac:dyDescent="0.2">
      <c r="B17">
        <v>46</v>
      </c>
      <c r="C17">
        <v>40</v>
      </c>
      <c r="D17">
        <v>58</v>
      </c>
      <c r="E17">
        <v>36</v>
      </c>
      <c r="F17">
        <v>53</v>
      </c>
      <c r="G17">
        <v>57</v>
      </c>
      <c r="H17">
        <v>53</v>
      </c>
      <c r="I17">
        <v>36</v>
      </c>
      <c r="J17">
        <v>38</v>
      </c>
      <c r="K17">
        <v>41</v>
      </c>
      <c r="L17">
        <v>39</v>
      </c>
      <c r="M17">
        <v>64</v>
      </c>
      <c r="N17">
        <v>75</v>
      </c>
      <c r="O17">
        <v>64</v>
      </c>
      <c r="P17">
        <v>38</v>
      </c>
      <c r="Q17">
        <v>41</v>
      </c>
      <c r="R17">
        <v>33</v>
      </c>
      <c r="S17">
        <v>66</v>
      </c>
      <c r="T17">
        <v>39</v>
      </c>
      <c r="U17">
        <v>96</v>
      </c>
      <c r="W17">
        <f>AVERAGE(B17:U17)</f>
        <v>50.65</v>
      </c>
      <c r="Y17">
        <f>STDEV(B17:U17)</f>
        <v>16.223034306357839</v>
      </c>
    </row>
    <row r="19" spans="2:25" x14ac:dyDescent="0.2">
      <c r="B19" t="s">
        <v>111</v>
      </c>
      <c r="C19" t="s">
        <v>112</v>
      </c>
      <c r="D19" t="s">
        <v>139</v>
      </c>
      <c r="E19" t="s">
        <v>140</v>
      </c>
      <c r="F19" t="s">
        <v>141</v>
      </c>
      <c r="G19" t="s">
        <v>142</v>
      </c>
      <c r="H19" t="s">
        <v>143</v>
      </c>
      <c r="I19" t="s">
        <v>144</v>
      </c>
      <c r="J19" t="s">
        <v>145</v>
      </c>
      <c r="K19" t="s">
        <v>146</v>
      </c>
      <c r="L19" t="s">
        <v>147</v>
      </c>
      <c r="M19" t="s">
        <v>148</v>
      </c>
      <c r="N19" t="s">
        <v>149</v>
      </c>
      <c r="O19" t="s">
        <v>150</v>
      </c>
      <c r="P19" t="s">
        <v>151</v>
      </c>
      <c r="Q19" t="s">
        <v>152</v>
      </c>
      <c r="R19" t="s">
        <v>153</v>
      </c>
      <c r="S19" t="s">
        <v>154</v>
      </c>
      <c r="T19" t="s">
        <v>155</v>
      </c>
      <c r="U19" t="s">
        <v>156</v>
      </c>
      <c r="W19" t="s">
        <v>230</v>
      </c>
      <c r="Y19" t="s">
        <v>23</v>
      </c>
    </row>
    <row r="20" spans="2:25" x14ac:dyDescent="0.2">
      <c r="B20">
        <v>76</v>
      </c>
      <c r="C20">
        <v>70</v>
      </c>
      <c r="D20">
        <v>89</v>
      </c>
      <c r="E20">
        <v>69</v>
      </c>
      <c r="F20">
        <v>46</v>
      </c>
      <c r="G20">
        <v>104</v>
      </c>
      <c r="H20">
        <v>61</v>
      </c>
      <c r="I20">
        <v>84</v>
      </c>
      <c r="J20">
        <v>90</v>
      </c>
      <c r="K20">
        <v>79</v>
      </c>
      <c r="L20">
        <v>112</v>
      </c>
      <c r="M20">
        <v>71</v>
      </c>
      <c r="N20">
        <v>96</v>
      </c>
      <c r="O20">
        <v>76</v>
      </c>
      <c r="P20">
        <v>71</v>
      </c>
      <c r="Q20">
        <v>106</v>
      </c>
      <c r="R20">
        <v>63</v>
      </c>
      <c r="S20">
        <v>70</v>
      </c>
      <c r="T20">
        <v>88</v>
      </c>
      <c r="U20">
        <v>111</v>
      </c>
      <c r="W20">
        <f>AVERAGE(B20:U20)</f>
        <v>81.599999999999994</v>
      </c>
      <c r="Y20">
        <f>STDEV(B20:U20)</f>
        <v>17.807154091603312</v>
      </c>
    </row>
    <row r="22" spans="2:25" x14ac:dyDescent="0.2">
      <c r="B22" t="s">
        <v>113</v>
      </c>
      <c r="C22" t="s">
        <v>114</v>
      </c>
      <c r="D22" t="s">
        <v>157</v>
      </c>
      <c r="E22" t="s">
        <v>158</v>
      </c>
      <c r="F22" t="s">
        <v>159</v>
      </c>
      <c r="G22" t="s">
        <v>160</v>
      </c>
      <c r="H22" t="s">
        <v>161</v>
      </c>
      <c r="I22" t="s">
        <v>162</v>
      </c>
      <c r="J22" t="s">
        <v>163</v>
      </c>
      <c r="K22" t="s">
        <v>164</v>
      </c>
      <c r="L22" t="s">
        <v>165</v>
      </c>
      <c r="M22" t="s">
        <v>166</v>
      </c>
      <c r="N22" t="s">
        <v>167</v>
      </c>
      <c r="O22" t="s">
        <v>168</v>
      </c>
      <c r="P22" t="s">
        <v>169</v>
      </c>
      <c r="Q22" t="s">
        <v>170</v>
      </c>
      <c r="R22" t="s">
        <v>171</v>
      </c>
      <c r="S22" t="s">
        <v>172</v>
      </c>
      <c r="T22" t="s">
        <v>173</v>
      </c>
      <c r="U22" t="s">
        <v>174</v>
      </c>
      <c r="W22" t="s">
        <v>231</v>
      </c>
      <c r="Y22" t="s">
        <v>23</v>
      </c>
    </row>
    <row r="23" spans="2:25" x14ac:dyDescent="0.2">
      <c r="B23">
        <v>28</v>
      </c>
      <c r="C23">
        <v>23</v>
      </c>
      <c r="D23">
        <v>24</v>
      </c>
      <c r="E23">
        <v>32</v>
      </c>
      <c r="F23">
        <v>32</v>
      </c>
      <c r="G23">
        <v>41</v>
      </c>
      <c r="H23">
        <v>24</v>
      </c>
      <c r="I23">
        <v>27</v>
      </c>
      <c r="J23">
        <v>39</v>
      </c>
      <c r="K23">
        <v>21</v>
      </c>
      <c r="L23">
        <v>41</v>
      </c>
      <c r="M23">
        <v>37</v>
      </c>
      <c r="N23">
        <v>43</v>
      </c>
      <c r="O23">
        <v>33</v>
      </c>
      <c r="P23">
        <v>25</v>
      </c>
      <c r="Q23">
        <v>48</v>
      </c>
      <c r="R23">
        <v>37</v>
      </c>
      <c r="S23">
        <v>35</v>
      </c>
      <c r="T23">
        <v>30</v>
      </c>
      <c r="U23">
        <v>30</v>
      </c>
      <c r="W23">
        <f>AVERAGE(B23:U23)</f>
        <v>32.5</v>
      </c>
      <c r="Y23">
        <f>STDEV(B23:U23)</f>
        <v>7.5078905860855203</v>
      </c>
    </row>
    <row r="25" spans="2:25" x14ac:dyDescent="0.2">
      <c r="B25" t="s">
        <v>115</v>
      </c>
      <c r="C25" t="s">
        <v>116</v>
      </c>
      <c r="D25" t="s">
        <v>175</v>
      </c>
      <c r="E25" t="s">
        <v>176</v>
      </c>
      <c r="F25" t="s">
        <v>177</v>
      </c>
      <c r="G25" t="s">
        <v>178</v>
      </c>
      <c r="H25" t="s">
        <v>179</v>
      </c>
      <c r="I25" t="s">
        <v>180</v>
      </c>
      <c r="J25" t="s">
        <v>181</v>
      </c>
      <c r="K25" t="s">
        <v>182</v>
      </c>
      <c r="L25" t="s">
        <v>183</v>
      </c>
      <c r="M25" t="s">
        <v>184</v>
      </c>
      <c r="N25" t="s">
        <v>185</v>
      </c>
      <c r="O25" t="s">
        <v>186</v>
      </c>
      <c r="P25" t="s">
        <v>187</v>
      </c>
      <c r="Q25" t="s">
        <v>188</v>
      </c>
      <c r="R25" t="s">
        <v>189</v>
      </c>
      <c r="S25" t="s">
        <v>190</v>
      </c>
      <c r="T25" t="s">
        <v>191</v>
      </c>
      <c r="U25" t="s">
        <v>192</v>
      </c>
      <c r="W25" t="s">
        <v>232</v>
      </c>
      <c r="Y25" t="s">
        <v>23</v>
      </c>
    </row>
    <row r="26" spans="2:25" x14ac:dyDescent="0.2">
      <c r="B26">
        <v>99</v>
      </c>
      <c r="C26">
        <v>95</v>
      </c>
      <c r="D26">
        <v>140</v>
      </c>
      <c r="E26">
        <v>107</v>
      </c>
      <c r="F26">
        <v>60</v>
      </c>
      <c r="G26">
        <v>129</v>
      </c>
      <c r="H26">
        <v>110</v>
      </c>
      <c r="I26">
        <v>152</v>
      </c>
      <c r="J26">
        <v>105</v>
      </c>
      <c r="K26">
        <v>89</v>
      </c>
      <c r="L26">
        <v>123</v>
      </c>
      <c r="M26">
        <v>94</v>
      </c>
      <c r="N26">
        <v>134</v>
      </c>
      <c r="O26">
        <v>114</v>
      </c>
      <c r="P26">
        <v>115</v>
      </c>
      <c r="Q26">
        <v>143</v>
      </c>
      <c r="R26">
        <v>96</v>
      </c>
      <c r="S26">
        <v>151</v>
      </c>
      <c r="T26">
        <v>118</v>
      </c>
      <c r="U26">
        <v>130</v>
      </c>
      <c r="W26">
        <f>AVERAGE(B26:U26)</f>
        <v>115.2</v>
      </c>
      <c r="Y26">
        <f>STDEV(B26:U26)</f>
        <v>23.257370082575875</v>
      </c>
    </row>
    <row r="28" spans="2:25" x14ac:dyDescent="0.2">
      <c r="B28" t="s">
        <v>117</v>
      </c>
      <c r="C28" t="s">
        <v>118</v>
      </c>
      <c r="D28" t="s">
        <v>193</v>
      </c>
      <c r="E28" t="s">
        <v>194</v>
      </c>
      <c r="F28" t="s">
        <v>195</v>
      </c>
      <c r="G28" t="s">
        <v>196</v>
      </c>
      <c r="H28" t="s">
        <v>197</v>
      </c>
      <c r="I28" t="s">
        <v>198</v>
      </c>
      <c r="J28" t="s">
        <v>199</v>
      </c>
      <c r="K28" t="s">
        <v>200</v>
      </c>
      <c r="L28" t="s">
        <v>201</v>
      </c>
      <c r="M28" t="s">
        <v>202</v>
      </c>
      <c r="N28" t="s">
        <v>203</v>
      </c>
      <c r="O28" t="s">
        <v>204</v>
      </c>
      <c r="P28" t="s">
        <v>205</v>
      </c>
      <c r="Q28" t="s">
        <v>206</v>
      </c>
      <c r="R28" t="s">
        <v>207</v>
      </c>
      <c r="S28" t="s">
        <v>208</v>
      </c>
      <c r="T28" t="s">
        <v>209</v>
      </c>
      <c r="U28" t="s">
        <v>210</v>
      </c>
      <c r="W28" t="s">
        <v>233</v>
      </c>
      <c r="Y28" t="s">
        <v>23</v>
      </c>
    </row>
    <row r="29" spans="2:25" x14ac:dyDescent="0.2">
      <c r="B29">
        <v>72</v>
      </c>
      <c r="C29">
        <v>67</v>
      </c>
      <c r="D29">
        <v>93</v>
      </c>
      <c r="E29">
        <v>68</v>
      </c>
      <c r="F29">
        <v>45</v>
      </c>
      <c r="G29">
        <v>86</v>
      </c>
      <c r="H29">
        <v>60</v>
      </c>
      <c r="I29">
        <v>84</v>
      </c>
      <c r="J29">
        <v>80</v>
      </c>
      <c r="K29">
        <v>72</v>
      </c>
      <c r="L29">
        <v>89</v>
      </c>
      <c r="M29">
        <v>52</v>
      </c>
      <c r="N29">
        <v>88</v>
      </c>
      <c r="O29">
        <v>75</v>
      </c>
      <c r="P29">
        <v>72</v>
      </c>
      <c r="Q29">
        <v>85</v>
      </c>
      <c r="R29">
        <v>63</v>
      </c>
      <c r="S29">
        <v>75</v>
      </c>
      <c r="T29">
        <v>74</v>
      </c>
      <c r="U29">
        <v>92</v>
      </c>
      <c r="W29">
        <f>AVERAGE(B29:U29)</f>
        <v>74.599999999999994</v>
      </c>
      <c r="Y29">
        <f>STDEV(B29:U29)</f>
        <v>13.060184571920557</v>
      </c>
    </row>
    <row r="31" spans="2:25" x14ac:dyDescent="0.2">
      <c r="B31" t="s">
        <v>119</v>
      </c>
      <c r="C31" t="s">
        <v>120</v>
      </c>
      <c r="D31" t="s">
        <v>211</v>
      </c>
      <c r="E31" t="s">
        <v>212</v>
      </c>
      <c r="F31" t="s">
        <v>213</v>
      </c>
      <c r="G31" t="s">
        <v>214</v>
      </c>
      <c r="H31" t="s">
        <v>215</v>
      </c>
      <c r="I31" t="s">
        <v>216</v>
      </c>
      <c r="J31" t="s">
        <v>217</v>
      </c>
      <c r="K31" t="s">
        <v>218</v>
      </c>
      <c r="L31" t="s">
        <v>219</v>
      </c>
      <c r="M31" t="s">
        <v>220</v>
      </c>
      <c r="N31" t="s">
        <v>221</v>
      </c>
      <c r="O31" t="s">
        <v>222</v>
      </c>
      <c r="P31" t="s">
        <v>223</v>
      </c>
      <c r="Q31" t="s">
        <v>224</v>
      </c>
      <c r="R31" t="s">
        <v>225</v>
      </c>
      <c r="S31" t="s">
        <v>226</v>
      </c>
      <c r="T31" t="s">
        <v>227</v>
      </c>
      <c r="U31" t="s">
        <v>228</v>
      </c>
      <c r="W31" t="s">
        <v>234</v>
      </c>
      <c r="Y31" t="s">
        <v>23</v>
      </c>
    </row>
    <row r="32" spans="2:25" x14ac:dyDescent="0.2">
      <c r="B32">
        <v>72</v>
      </c>
      <c r="C32">
        <v>66</v>
      </c>
      <c r="D32">
        <v>79</v>
      </c>
      <c r="E32">
        <v>70</v>
      </c>
      <c r="F32">
        <v>79</v>
      </c>
      <c r="G32">
        <v>94</v>
      </c>
      <c r="H32">
        <v>73</v>
      </c>
      <c r="I32">
        <v>82</v>
      </c>
      <c r="J32">
        <v>94</v>
      </c>
      <c r="K32">
        <v>71</v>
      </c>
      <c r="L32">
        <v>90</v>
      </c>
      <c r="M32">
        <v>87</v>
      </c>
      <c r="N32">
        <v>96</v>
      </c>
      <c r="O32">
        <v>83</v>
      </c>
      <c r="P32">
        <v>86</v>
      </c>
      <c r="Q32">
        <v>94</v>
      </c>
      <c r="R32">
        <v>81</v>
      </c>
      <c r="S32">
        <v>98</v>
      </c>
      <c r="T32">
        <v>75</v>
      </c>
      <c r="U32">
        <v>96</v>
      </c>
      <c r="W32">
        <f>AVERAGE(B32:U32)</f>
        <v>83.3</v>
      </c>
      <c r="Y32">
        <f>STDEV(B32:U32)</f>
        <v>10.058251391401599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6"/>
  <sheetViews>
    <sheetView topLeftCell="A82" workbookViewId="0">
      <selection activeCell="A2" sqref="A2:B121"/>
    </sheetView>
  </sheetViews>
  <sheetFormatPr baseColWidth="10" defaultRowHeight="16" x14ac:dyDescent="0.2"/>
  <cols>
    <col min="2" max="3" width="11.83203125" bestFit="1" customWidth="1"/>
    <col min="8" max="8" width="11.83203125" bestFit="1" customWidth="1"/>
    <col min="9" max="9" width="12.83203125" bestFit="1" customWidth="1"/>
    <col min="10" max="10" width="13.33203125" bestFit="1" customWidth="1"/>
    <col min="14" max="15" width="11.83203125" bestFit="1" customWidth="1"/>
    <col min="16" max="17" width="12.83203125" bestFit="1" customWidth="1"/>
    <col min="18" max="18" width="11.83203125" bestFit="1" customWidth="1"/>
  </cols>
  <sheetData>
    <row r="1" spans="1:25" x14ac:dyDescent="0.2">
      <c r="A1" t="s">
        <v>235</v>
      </c>
      <c r="B1" t="s">
        <v>236</v>
      </c>
      <c r="C1" t="s">
        <v>237</v>
      </c>
      <c r="D1" t="s">
        <v>239</v>
      </c>
      <c r="E1" t="s">
        <v>240</v>
      </c>
      <c r="F1" t="s">
        <v>238</v>
      </c>
      <c r="G1" t="s">
        <v>241</v>
      </c>
      <c r="H1" t="s">
        <v>242</v>
      </c>
      <c r="I1" t="s">
        <v>244</v>
      </c>
      <c r="J1" t="s">
        <v>245</v>
      </c>
      <c r="K1" t="s">
        <v>243</v>
      </c>
      <c r="M1" t="s">
        <v>235</v>
      </c>
      <c r="N1" t="s">
        <v>246</v>
      </c>
      <c r="O1" t="s">
        <v>247</v>
      </c>
      <c r="P1" t="s">
        <v>249</v>
      </c>
      <c r="Q1" t="s">
        <v>250</v>
      </c>
      <c r="R1" t="s">
        <v>248</v>
      </c>
      <c r="T1" t="s">
        <v>235</v>
      </c>
      <c r="U1" t="s">
        <v>251</v>
      </c>
      <c r="V1" t="s">
        <v>252</v>
      </c>
      <c r="W1" t="s">
        <v>254</v>
      </c>
      <c r="X1" t="s">
        <v>255</v>
      </c>
      <c r="Y1" t="s">
        <v>253</v>
      </c>
    </row>
    <row r="2" spans="1:25" x14ac:dyDescent="0.2">
      <c r="A2">
        <v>1</v>
      </c>
      <c r="B2">
        <v>0.71</v>
      </c>
      <c r="C2">
        <v>0.26</v>
      </c>
      <c r="D2">
        <v>-0.37</v>
      </c>
      <c r="E2">
        <v>-0.28000000000000003</v>
      </c>
      <c r="F2">
        <v>0.06</v>
      </c>
      <c r="G2">
        <v>0.37</v>
      </c>
      <c r="H2">
        <v>-0.06</v>
      </c>
      <c r="I2">
        <v>0</v>
      </c>
      <c r="J2">
        <v>0.13</v>
      </c>
      <c r="K2">
        <v>0.76</v>
      </c>
      <c r="M2">
        <v>0.97</v>
      </c>
      <c r="N2">
        <v>-0.68</v>
      </c>
      <c r="O2">
        <v>-0.06</v>
      </c>
      <c r="P2">
        <v>0.21</v>
      </c>
      <c r="Q2">
        <v>0.2</v>
      </c>
      <c r="R2">
        <v>0.13</v>
      </c>
      <c r="T2">
        <v>0.9</v>
      </c>
      <c r="U2">
        <v>0.25</v>
      </c>
      <c r="V2">
        <v>0.06</v>
      </c>
      <c r="W2">
        <v>0.24</v>
      </c>
      <c r="X2">
        <v>0.19</v>
      </c>
      <c r="Y2">
        <v>0.53</v>
      </c>
    </row>
    <row r="3" spans="1:25" x14ac:dyDescent="0.2">
      <c r="A3">
        <v>1.33</v>
      </c>
      <c r="B3">
        <v>1.8</v>
      </c>
      <c r="C3">
        <v>0.84</v>
      </c>
      <c r="D3">
        <v>-0.06</v>
      </c>
      <c r="E3">
        <v>-0.28000000000000003</v>
      </c>
      <c r="F3">
        <v>0.35</v>
      </c>
      <c r="G3">
        <v>0.56000000000000005</v>
      </c>
      <c r="H3">
        <v>0.34</v>
      </c>
      <c r="I3">
        <v>0</v>
      </c>
      <c r="J3">
        <v>0.38</v>
      </c>
      <c r="K3">
        <v>2.2200000000000002</v>
      </c>
      <c r="M3">
        <v>1.31</v>
      </c>
      <c r="N3">
        <v>-0.51</v>
      </c>
      <c r="O3">
        <v>0.13</v>
      </c>
      <c r="P3">
        <v>0.41</v>
      </c>
      <c r="Q3">
        <v>0.34</v>
      </c>
      <c r="R3">
        <v>0.53</v>
      </c>
      <c r="T3">
        <v>1.23</v>
      </c>
      <c r="U3">
        <v>0.61</v>
      </c>
      <c r="V3">
        <v>0.24</v>
      </c>
      <c r="W3">
        <v>0.66</v>
      </c>
      <c r="X3">
        <v>0.5</v>
      </c>
      <c r="Y3">
        <v>0.47</v>
      </c>
    </row>
    <row r="4" spans="1:25" x14ac:dyDescent="0.2">
      <c r="A4">
        <v>1.67</v>
      </c>
      <c r="B4">
        <v>4.49</v>
      </c>
      <c r="C4">
        <v>2.92</v>
      </c>
      <c r="D4">
        <v>0.61</v>
      </c>
      <c r="E4">
        <v>0.34</v>
      </c>
      <c r="F4">
        <v>0.41</v>
      </c>
      <c r="G4">
        <v>2.41</v>
      </c>
      <c r="H4">
        <v>1.06</v>
      </c>
      <c r="I4">
        <v>0.43</v>
      </c>
      <c r="J4">
        <v>0.76</v>
      </c>
      <c r="K4">
        <v>5.2</v>
      </c>
      <c r="M4">
        <v>1.64</v>
      </c>
      <c r="N4">
        <v>0.34</v>
      </c>
      <c r="O4">
        <v>0.51</v>
      </c>
      <c r="P4">
        <v>0.82</v>
      </c>
      <c r="Q4">
        <v>0.81</v>
      </c>
      <c r="R4">
        <v>1.26</v>
      </c>
      <c r="T4">
        <v>1.57</v>
      </c>
      <c r="U4">
        <v>0.67</v>
      </c>
      <c r="V4">
        <v>0.6</v>
      </c>
      <c r="W4">
        <v>0.89</v>
      </c>
      <c r="X4">
        <v>0.93</v>
      </c>
      <c r="Y4">
        <v>0.71</v>
      </c>
    </row>
    <row r="5" spans="1:25" x14ac:dyDescent="0.2">
      <c r="A5">
        <v>2</v>
      </c>
      <c r="B5">
        <v>10.4</v>
      </c>
      <c r="C5">
        <v>8.1199999999999992</v>
      </c>
      <c r="D5">
        <v>0.55000000000000004</v>
      </c>
      <c r="E5">
        <v>0.39</v>
      </c>
      <c r="F5">
        <v>1.1200000000000001</v>
      </c>
      <c r="G5">
        <v>7.73</v>
      </c>
      <c r="H5">
        <v>2.1800000000000002</v>
      </c>
      <c r="I5">
        <v>0.74</v>
      </c>
      <c r="J5">
        <v>3.3</v>
      </c>
      <c r="K5">
        <v>10.61</v>
      </c>
      <c r="M5">
        <v>1.98</v>
      </c>
      <c r="N5">
        <v>0.17</v>
      </c>
      <c r="O5">
        <v>0.77</v>
      </c>
      <c r="P5">
        <v>1.3</v>
      </c>
      <c r="Q5">
        <v>1.21</v>
      </c>
      <c r="R5">
        <v>2.19</v>
      </c>
      <c r="T5">
        <v>1.9</v>
      </c>
      <c r="U5">
        <v>1.1599999999999999</v>
      </c>
      <c r="V5">
        <v>0.77</v>
      </c>
      <c r="W5">
        <v>1.1299999999999999</v>
      </c>
      <c r="X5">
        <v>1.37</v>
      </c>
      <c r="Y5">
        <v>1.06</v>
      </c>
    </row>
    <row r="6" spans="1:25" x14ac:dyDescent="0.2">
      <c r="A6">
        <v>2.33</v>
      </c>
      <c r="B6">
        <v>20.95</v>
      </c>
      <c r="C6">
        <v>16.760000000000002</v>
      </c>
      <c r="D6">
        <v>1.1000000000000001</v>
      </c>
      <c r="E6">
        <v>1.1200000000000001</v>
      </c>
      <c r="F6">
        <v>2.65</v>
      </c>
      <c r="G6">
        <v>17.190000000000001</v>
      </c>
      <c r="H6">
        <v>6.76</v>
      </c>
      <c r="I6">
        <v>0.85</v>
      </c>
      <c r="J6">
        <v>8.76</v>
      </c>
      <c r="K6">
        <v>19.010000000000002</v>
      </c>
      <c r="M6">
        <v>2.31</v>
      </c>
      <c r="N6">
        <v>-1.78</v>
      </c>
      <c r="O6">
        <v>1.6</v>
      </c>
      <c r="P6">
        <v>2.39</v>
      </c>
      <c r="Q6">
        <v>1.61</v>
      </c>
      <c r="R6">
        <v>3.64</v>
      </c>
      <c r="T6">
        <v>2.23</v>
      </c>
      <c r="U6">
        <v>2.64</v>
      </c>
      <c r="V6">
        <v>1.19</v>
      </c>
      <c r="W6">
        <v>1.6</v>
      </c>
      <c r="X6">
        <v>2.67</v>
      </c>
      <c r="Y6">
        <v>1.3</v>
      </c>
    </row>
    <row r="7" spans="1:25" x14ac:dyDescent="0.2">
      <c r="A7">
        <v>2.67</v>
      </c>
      <c r="B7">
        <v>37.130000000000003</v>
      </c>
      <c r="C7">
        <v>29.46</v>
      </c>
      <c r="D7">
        <v>2.87</v>
      </c>
      <c r="E7">
        <v>4.8</v>
      </c>
      <c r="F7">
        <v>5.18</v>
      </c>
      <c r="G7">
        <v>32.700000000000003</v>
      </c>
      <c r="H7">
        <v>17.96</v>
      </c>
      <c r="I7">
        <v>2.39</v>
      </c>
      <c r="J7">
        <v>18.09</v>
      </c>
      <c r="K7">
        <v>30.91</v>
      </c>
      <c r="M7">
        <v>2.64</v>
      </c>
      <c r="N7">
        <v>-1.26</v>
      </c>
      <c r="O7">
        <v>3.13</v>
      </c>
      <c r="P7">
        <v>3.95</v>
      </c>
      <c r="Q7">
        <v>3.03</v>
      </c>
      <c r="R7">
        <v>6.36</v>
      </c>
      <c r="T7">
        <v>2.57</v>
      </c>
      <c r="U7">
        <v>4.66</v>
      </c>
      <c r="V7">
        <v>2.56</v>
      </c>
      <c r="W7">
        <v>2.31</v>
      </c>
      <c r="X7">
        <v>5.48</v>
      </c>
      <c r="Y7">
        <v>2.06</v>
      </c>
    </row>
    <row r="8" spans="1:25" x14ac:dyDescent="0.2">
      <c r="A8">
        <v>3</v>
      </c>
      <c r="B8">
        <v>57.52</v>
      </c>
      <c r="C8">
        <v>45.2</v>
      </c>
      <c r="D8">
        <v>5.99</v>
      </c>
      <c r="E8">
        <v>11.61</v>
      </c>
      <c r="F8">
        <v>9.24</v>
      </c>
      <c r="G8">
        <v>54.15</v>
      </c>
      <c r="H8">
        <v>37.619999999999997</v>
      </c>
      <c r="I8">
        <v>6.37</v>
      </c>
      <c r="J8">
        <v>31.71</v>
      </c>
      <c r="K8">
        <v>44.74</v>
      </c>
      <c r="M8">
        <v>2.98</v>
      </c>
      <c r="N8">
        <v>1.03</v>
      </c>
      <c r="O8">
        <v>4.72</v>
      </c>
      <c r="P8">
        <v>5.52</v>
      </c>
      <c r="Q8">
        <v>4.9800000000000004</v>
      </c>
      <c r="R8">
        <v>10.27</v>
      </c>
      <c r="T8">
        <v>2.9</v>
      </c>
      <c r="U8">
        <v>8.5299999999999994</v>
      </c>
      <c r="V8">
        <v>5.19</v>
      </c>
      <c r="W8">
        <v>3.5</v>
      </c>
      <c r="X8">
        <v>9.84</v>
      </c>
      <c r="Y8">
        <v>3.01</v>
      </c>
    </row>
    <row r="9" spans="1:25" x14ac:dyDescent="0.2">
      <c r="A9">
        <v>3.33</v>
      </c>
      <c r="B9">
        <v>79.97</v>
      </c>
      <c r="C9">
        <v>62.23</v>
      </c>
      <c r="D9">
        <v>10.52</v>
      </c>
      <c r="E9">
        <v>23.69</v>
      </c>
      <c r="F9">
        <v>14.3</v>
      </c>
      <c r="G9">
        <v>78.959999999999994</v>
      </c>
      <c r="H9">
        <v>65</v>
      </c>
      <c r="I9">
        <v>13.42</v>
      </c>
      <c r="J9">
        <v>48.48</v>
      </c>
      <c r="K9">
        <v>59.16</v>
      </c>
      <c r="M9">
        <v>3.31</v>
      </c>
      <c r="N9">
        <v>2.13</v>
      </c>
      <c r="O9">
        <v>7.07</v>
      </c>
      <c r="P9">
        <v>8.17</v>
      </c>
      <c r="Q9">
        <v>7.8</v>
      </c>
      <c r="R9">
        <v>16.510000000000002</v>
      </c>
      <c r="T9">
        <v>3.24</v>
      </c>
      <c r="U9">
        <v>15.35</v>
      </c>
      <c r="V9">
        <v>9.85</v>
      </c>
      <c r="W9">
        <v>5.16</v>
      </c>
      <c r="X9">
        <v>17.13</v>
      </c>
      <c r="Y9">
        <v>4.4800000000000004</v>
      </c>
    </row>
    <row r="10" spans="1:25" x14ac:dyDescent="0.2">
      <c r="A10">
        <v>3.67</v>
      </c>
      <c r="B10">
        <v>102.17</v>
      </c>
      <c r="C10">
        <v>79.56</v>
      </c>
      <c r="D10">
        <v>16.64</v>
      </c>
      <c r="E10">
        <v>42.28</v>
      </c>
      <c r="F10">
        <v>20.79</v>
      </c>
      <c r="G10">
        <v>103.3</v>
      </c>
      <c r="H10">
        <v>96.68</v>
      </c>
      <c r="I10">
        <v>24.97</v>
      </c>
      <c r="J10">
        <v>66.489999999999995</v>
      </c>
      <c r="K10">
        <v>73.010000000000005</v>
      </c>
      <c r="M10">
        <v>3.64</v>
      </c>
      <c r="N10">
        <v>5.09</v>
      </c>
      <c r="O10">
        <v>10.64</v>
      </c>
      <c r="P10">
        <v>11.99</v>
      </c>
      <c r="Q10">
        <v>12.58</v>
      </c>
      <c r="R10">
        <v>25.01</v>
      </c>
      <c r="T10">
        <v>3.57</v>
      </c>
      <c r="U10">
        <v>24.29</v>
      </c>
      <c r="V10">
        <v>16.899999999999999</v>
      </c>
      <c r="W10">
        <v>7.71</v>
      </c>
      <c r="X10">
        <v>28.08</v>
      </c>
      <c r="Y10">
        <v>6.97</v>
      </c>
    </row>
    <row r="11" spans="1:25" x14ac:dyDescent="0.2">
      <c r="A11">
        <v>4</v>
      </c>
      <c r="B11">
        <v>123.45</v>
      </c>
      <c r="C11">
        <v>95.92</v>
      </c>
      <c r="D11">
        <v>25.91</v>
      </c>
      <c r="E11">
        <v>65.31</v>
      </c>
      <c r="F11">
        <v>29.07</v>
      </c>
      <c r="G11">
        <v>127.38</v>
      </c>
      <c r="H11">
        <v>128.19</v>
      </c>
      <c r="I11">
        <v>41.3</v>
      </c>
      <c r="J11">
        <v>83.72</v>
      </c>
      <c r="K11">
        <v>85.49</v>
      </c>
      <c r="M11">
        <v>3.98</v>
      </c>
      <c r="N11">
        <v>9.65</v>
      </c>
      <c r="O11">
        <v>15.55</v>
      </c>
      <c r="P11">
        <v>17.45</v>
      </c>
      <c r="Q11">
        <v>19.18</v>
      </c>
      <c r="R11">
        <v>34.54</v>
      </c>
      <c r="T11">
        <v>3.9</v>
      </c>
      <c r="U11">
        <v>34.81</v>
      </c>
      <c r="V11">
        <v>27.22</v>
      </c>
      <c r="W11">
        <v>11.64</v>
      </c>
      <c r="X11">
        <v>41.51</v>
      </c>
      <c r="Y11">
        <v>10.58</v>
      </c>
    </row>
    <row r="12" spans="1:25" x14ac:dyDescent="0.2">
      <c r="A12">
        <v>4.33</v>
      </c>
      <c r="B12">
        <v>141.66</v>
      </c>
      <c r="C12">
        <v>110.55</v>
      </c>
      <c r="D12">
        <v>37.799999999999997</v>
      </c>
      <c r="E12">
        <v>89.73</v>
      </c>
      <c r="F12">
        <v>36.979999999999997</v>
      </c>
      <c r="G12">
        <v>148.26</v>
      </c>
      <c r="H12">
        <v>156.72999999999999</v>
      </c>
      <c r="I12">
        <v>62</v>
      </c>
      <c r="J12">
        <v>99.44</v>
      </c>
      <c r="K12">
        <v>96.82</v>
      </c>
      <c r="M12">
        <v>4.3099999999999996</v>
      </c>
      <c r="N12">
        <v>16.5</v>
      </c>
      <c r="O12">
        <v>22</v>
      </c>
      <c r="P12">
        <v>24.63</v>
      </c>
      <c r="Q12">
        <v>28.21</v>
      </c>
      <c r="R12">
        <v>44.77</v>
      </c>
      <c r="T12">
        <v>4.24</v>
      </c>
      <c r="U12">
        <v>47.57</v>
      </c>
      <c r="V12">
        <v>40.49</v>
      </c>
      <c r="W12">
        <v>17.420000000000002</v>
      </c>
      <c r="X12">
        <v>56.74</v>
      </c>
      <c r="Y12">
        <v>15.74</v>
      </c>
    </row>
    <row r="13" spans="1:25" x14ac:dyDescent="0.2">
      <c r="A13">
        <v>4.67</v>
      </c>
      <c r="B13">
        <v>156.51</v>
      </c>
      <c r="C13">
        <v>122.5</v>
      </c>
      <c r="D13">
        <v>50.59</v>
      </c>
      <c r="E13">
        <v>112.69</v>
      </c>
      <c r="F13">
        <v>44.28</v>
      </c>
      <c r="G13">
        <v>164.99</v>
      </c>
      <c r="H13">
        <v>180.7</v>
      </c>
      <c r="I13">
        <v>84.66</v>
      </c>
      <c r="J13">
        <v>112.89</v>
      </c>
      <c r="K13">
        <v>106.19</v>
      </c>
      <c r="M13">
        <v>4.6500000000000004</v>
      </c>
      <c r="N13">
        <v>25.3</v>
      </c>
      <c r="O13">
        <v>28.7</v>
      </c>
      <c r="P13">
        <v>32.03</v>
      </c>
      <c r="Q13">
        <v>38.869999999999997</v>
      </c>
      <c r="R13">
        <v>54.99</v>
      </c>
      <c r="T13">
        <v>4.57</v>
      </c>
      <c r="U13">
        <v>60.59</v>
      </c>
      <c r="V13">
        <v>54.98</v>
      </c>
      <c r="W13">
        <v>24.52</v>
      </c>
      <c r="X13">
        <v>72.11</v>
      </c>
      <c r="Y13">
        <v>22.1</v>
      </c>
    </row>
    <row r="14" spans="1:25" x14ac:dyDescent="0.2">
      <c r="A14">
        <v>5</v>
      </c>
      <c r="B14">
        <v>167.63</v>
      </c>
      <c r="C14">
        <v>133.38</v>
      </c>
      <c r="D14">
        <v>64.180000000000007</v>
      </c>
      <c r="E14">
        <v>132.71</v>
      </c>
      <c r="F14">
        <v>50.57</v>
      </c>
      <c r="G14">
        <v>179.4</v>
      </c>
      <c r="H14">
        <v>197.74</v>
      </c>
      <c r="I14">
        <v>105.77</v>
      </c>
      <c r="J14">
        <v>123.57</v>
      </c>
      <c r="K14">
        <v>114.24</v>
      </c>
      <c r="M14">
        <v>4.9800000000000004</v>
      </c>
      <c r="N14">
        <v>35.409999999999997</v>
      </c>
      <c r="O14">
        <v>35.159999999999997</v>
      </c>
      <c r="P14">
        <v>40.07</v>
      </c>
      <c r="Q14">
        <v>50.76</v>
      </c>
      <c r="R14">
        <v>64.08</v>
      </c>
      <c r="T14">
        <v>4.91</v>
      </c>
      <c r="U14">
        <v>72.33</v>
      </c>
      <c r="V14">
        <v>69.11</v>
      </c>
      <c r="W14">
        <v>32.61</v>
      </c>
      <c r="X14">
        <v>86.04</v>
      </c>
      <c r="Y14">
        <v>29.85</v>
      </c>
    </row>
    <row r="15" spans="1:25" x14ac:dyDescent="0.2">
      <c r="A15">
        <v>5.33</v>
      </c>
      <c r="B15">
        <v>175.06</v>
      </c>
      <c r="C15">
        <v>141.77000000000001</v>
      </c>
      <c r="D15">
        <v>77.900000000000006</v>
      </c>
      <c r="E15">
        <v>148.72</v>
      </c>
      <c r="F15">
        <v>55.73</v>
      </c>
      <c r="G15">
        <v>188.56</v>
      </c>
      <c r="H15">
        <v>207.55</v>
      </c>
      <c r="I15">
        <v>125.35</v>
      </c>
      <c r="J15">
        <v>131.15</v>
      </c>
      <c r="K15">
        <v>119.92</v>
      </c>
      <c r="M15">
        <v>5.31</v>
      </c>
      <c r="N15">
        <v>46.86</v>
      </c>
      <c r="O15">
        <v>41.76</v>
      </c>
      <c r="P15">
        <v>48.56</v>
      </c>
      <c r="Q15">
        <v>63.5</v>
      </c>
      <c r="R15">
        <v>71.489999999999995</v>
      </c>
      <c r="T15">
        <v>5.24</v>
      </c>
      <c r="U15">
        <v>82.88</v>
      </c>
      <c r="V15">
        <v>83.46</v>
      </c>
      <c r="W15">
        <v>41.63</v>
      </c>
      <c r="X15">
        <v>97.95</v>
      </c>
      <c r="Y15">
        <v>38.25</v>
      </c>
    </row>
    <row r="16" spans="1:25" x14ac:dyDescent="0.2">
      <c r="A16">
        <v>5.67</v>
      </c>
      <c r="B16">
        <v>178.69</v>
      </c>
      <c r="C16">
        <v>147.71</v>
      </c>
      <c r="D16">
        <v>89.64</v>
      </c>
      <c r="E16">
        <v>160.87</v>
      </c>
      <c r="F16">
        <v>60.28</v>
      </c>
      <c r="G16">
        <v>192.51</v>
      </c>
      <c r="H16">
        <v>209.54</v>
      </c>
      <c r="I16">
        <v>142.21</v>
      </c>
      <c r="J16">
        <v>135.33000000000001</v>
      </c>
      <c r="K16">
        <v>123.74</v>
      </c>
      <c r="M16">
        <v>5.65</v>
      </c>
      <c r="N16">
        <v>58.14</v>
      </c>
      <c r="O16">
        <v>48.26</v>
      </c>
      <c r="P16">
        <v>56.47</v>
      </c>
      <c r="Q16">
        <v>75.48</v>
      </c>
      <c r="R16">
        <v>78.25</v>
      </c>
      <c r="T16">
        <v>5.57</v>
      </c>
      <c r="U16">
        <v>92.17</v>
      </c>
      <c r="V16">
        <v>95.64</v>
      </c>
      <c r="W16">
        <v>50.53</v>
      </c>
      <c r="X16">
        <v>106.99</v>
      </c>
      <c r="Y16">
        <v>46.18</v>
      </c>
    </row>
    <row r="17" spans="1:25" x14ac:dyDescent="0.2">
      <c r="A17">
        <v>6</v>
      </c>
      <c r="B17">
        <v>178.77</v>
      </c>
      <c r="C17">
        <v>150.91999999999999</v>
      </c>
      <c r="D17">
        <v>99.96</v>
      </c>
      <c r="E17">
        <v>168.52</v>
      </c>
      <c r="F17">
        <v>63</v>
      </c>
      <c r="G17">
        <v>191.74</v>
      </c>
      <c r="H17">
        <v>205.73</v>
      </c>
      <c r="I17">
        <v>155.36000000000001</v>
      </c>
      <c r="J17">
        <v>138.38</v>
      </c>
      <c r="K17">
        <v>126.85</v>
      </c>
      <c r="M17">
        <v>5.98</v>
      </c>
      <c r="N17">
        <v>68.52</v>
      </c>
      <c r="O17">
        <v>53.81</v>
      </c>
      <c r="P17">
        <v>63.11</v>
      </c>
      <c r="Q17">
        <v>86.62</v>
      </c>
      <c r="R17">
        <v>83.37</v>
      </c>
      <c r="T17">
        <v>5.91</v>
      </c>
      <c r="U17">
        <v>99.54</v>
      </c>
      <c r="V17">
        <v>105.59</v>
      </c>
      <c r="W17">
        <v>59.07</v>
      </c>
      <c r="X17">
        <v>115.19</v>
      </c>
      <c r="Y17">
        <v>53.59</v>
      </c>
    </row>
    <row r="18" spans="1:25" x14ac:dyDescent="0.2">
      <c r="A18">
        <v>6.33</v>
      </c>
      <c r="B18">
        <v>175.85</v>
      </c>
      <c r="C18">
        <v>152.49</v>
      </c>
      <c r="D18">
        <v>108.98</v>
      </c>
      <c r="E18">
        <v>170.84</v>
      </c>
      <c r="F18">
        <v>64.040000000000006</v>
      </c>
      <c r="G18">
        <v>187.42</v>
      </c>
      <c r="H18">
        <v>197.58</v>
      </c>
      <c r="I18">
        <v>166.34</v>
      </c>
      <c r="J18">
        <v>138.47</v>
      </c>
      <c r="K18">
        <v>128.31</v>
      </c>
      <c r="M18">
        <v>6.32</v>
      </c>
      <c r="N18">
        <v>77.47</v>
      </c>
      <c r="O18">
        <v>58.67</v>
      </c>
      <c r="P18">
        <v>69.680000000000007</v>
      </c>
      <c r="Q18">
        <v>97.16</v>
      </c>
      <c r="R18">
        <v>86.85</v>
      </c>
      <c r="T18">
        <v>6.24</v>
      </c>
      <c r="U18">
        <v>104.63</v>
      </c>
      <c r="V18">
        <v>114.98</v>
      </c>
      <c r="W18">
        <v>66.67</v>
      </c>
      <c r="X18">
        <v>120.4</v>
      </c>
      <c r="Y18">
        <v>60.06</v>
      </c>
    </row>
    <row r="19" spans="1:25" x14ac:dyDescent="0.2">
      <c r="A19">
        <v>6.67</v>
      </c>
      <c r="B19">
        <v>168.38</v>
      </c>
      <c r="C19">
        <v>149.27000000000001</v>
      </c>
      <c r="D19">
        <v>116.16</v>
      </c>
      <c r="E19">
        <v>167.4</v>
      </c>
      <c r="F19">
        <v>65.290000000000006</v>
      </c>
      <c r="G19">
        <v>181.71</v>
      </c>
      <c r="H19">
        <v>186.63</v>
      </c>
      <c r="I19">
        <v>172.83</v>
      </c>
      <c r="J19">
        <v>133.80000000000001</v>
      </c>
      <c r="K19">
        <v>129.44999999999999</v>
      </c>
      <c r="M19">
        <v>6.65</v>
      </c>
      <c r="N19">
        <v>85.08</v>
      </c>
      <c r="O19">
        <v>63.11</v>
      </c>
      <c r="P19">
        <v>75.47</v>
      </c>
      <c r="Q19">
        <v>105.65</v>
      </c>
      <c r="R19">
        <v>90.11</v>
      </c>
      <c r="T19">
        <v>6.58</v>
      </c>
      <c r="U19">
        <v>109.74</v>
      </c>
      <c r="V19">
        <v>121.53</v>
      </c>
      <c r="W19">
        <v>73.38</v>
      </c>
      <c r="X19">
        <v>122.51</v>
      </c>
      <c r="Y19">
        <v>65.64</v>
      </c>
    </row>
    <row r="20" spans="1:25" x14ac:dyDescent="0.2">
      <c r="A20">
        <v>7</v>
      </c>
      <c r="B20">
        <v>158.49</v>
      </c>
      <c r="C20">
        <v>146.26</v>
      </c>
      <c r="D20">
        <v>121.71</v>
      </c>
      <c r="E20">
        <v>161.91999999999999</v>
      </c>
      <c r="F20">
        <v>66.19</v>
      </c>
      <c r="G20">
        <v>173.98</v>
      </c>
      <c r="H20">
        <v>173.41</v>
      </c>
      <c r="I20">
        <v>174.77</v>
      </c>
      <c r="J20">
        <v>129.15</v>
      </c>
      <c r="K20">
        <v>125.45</v>
      </c>
      <c r="M20">
        <v>6.98</v>
      </c>
      <c r="N20">
        <v>91.86</v>
      </c>
      <c r="O20">
        <v>66.47</v>
      </c>
      <c r="P20">
        <v>79.91</v>
      </c>
      <c r="Q20">
        <v>112.69</v>
      </c>
      <c r="R20">
        <v>90.88</v>
      </c>
      <c r="T20">
        <v>6.91</v>
      </c>
      <c r="U20">
        <v>112.65</v>
      </c>
      <c r="V20">
        <v>125.32</v>
      </c>
      <c r="W20">
        <v>78.7</v>
      </c>
      <c r="X20">
        <v>123.67</v>
      </c>
      <c r="Y20">
        <v>70.58</v>
      </c>
    </row>
    <row r="21" spans="1:25" x14ac:dyDescent="0.2">
      <c r="A21">
        <v>7.33</v>
      </c>
      <c r="B21">
        <v>147.9</v>
      </c>
      <c r="C21">
        <v>144.87</v>
      </c>
      <c r="D21">
        <v>125.18</v>
      </c>
      <c r="E21">
        <v>157.31</v>
      </c>
      <c r="F21">
        <v>64.900000000000006</v>
      </c>
      <c r="G21">
        <v>164.1</v>
      </c>
      <c r="H21">
        <v>158.97</v>
      </c>
      <c r="I21">
        <v>171.87</v>
      </c>
      <c r="J21">
        <v>123.65</v>
      </c>
      <c r="K21">
        <v>123.45</v>
      </c>
      <c r="M21">
        <v>7.32</v>
      </c>
      <c r="N21">
        <v>96.83</v>
      </c>
      <c r="O21">
        <v>68.33</v>
      </c>
      <c r="P21">
        <v>84.84</v>
      </c>
      <c r="Q21">
        <v>120.37</v>
      </c>
      <c r="R21">
        <v>91.04</v>
      </c>
      <c r="T21">
        <v>7.25</v>
      </c>
      <c r="U21">
        <v>113.46</v>
      </c>
      <c r="V21">
        <v>128.91</v>
      </c>
      <c r="W21">
        <v>83.62</v>
      </c>
      <c r="X21">
        <v>123.72</v>
      </c>
      <c r="Y21">
        <v>73.930000000000007</v>
      </c>
    </row>
    <row r="22" spans="1:25" x14ac:dyDescent="0.2">
      <c r="A22">
        <v>7.67</v>
      </c>
      <c r="B22">
        <v>136.94</v>
      </c>
      <c r="C22">
        <v>141</v>
      </c>
      <c r="D22">
        <v>128.97</v>
      </c>
      <c r="E22">
        <v>150</v>
      </c>
      <c r="F22">
        <v>63.73</v>
      </c>
      <c r="G22">
        <v>153.35</v>
      </c>
      <c r="H22">
        <v>144.37</v>
      </c>
      <c r="I22">
        <v>171.05</v>
      </c>
      <c r="J22">
        <v>116.98</v>
      </c>
      <c r="K22">
        <v>123.46</v>
      </c>
      <c r="M22">
        <v>7.65</v>
      </c>
      <c r="N22">
        <v>99.94</v>
      </c>
      <c r="O22">
        <v>70.36</v>
      </c>
      <c r="P22">
        <v>87.18</v>
      </c>
      <c r="Q22">
        <v>124.12</v>
      </c>
      <c r="R22">
        <v>91.06</v>
      </c>
      <c r="T22">
        <v>7.58</v>
      </c>
      <c r="U22">
        <v>114.85</v>
      </c>
      <c r="V22">
        <v>130.88</v>
      </c>
      <c r="W22">
        <v>86.92</v>
      </c>
      <c r="X22">
        <v>122.25</v>
      </c>
      <c r="Y22">
        <v>76.8</v>
      </c>
    </row>
    <row r="23" spans="1:25" x14ac:dyDescent="0.2">
      <c r="A23">
        <v>8</v>
      </c>
      <c r="B23">
        <v>126.29</v>
      </c>
      <c r="C23">
        <v>137.74</v>
      </c>
      <c r="D23">
        <v>130.85</v>
      </c>
      <c r="E23">
        <v>140.74</v>
      </c>
      <c r="F23">
        <v>63.44</v>
      </c>
      <c r="G23">
        <v>141.69999999999999</v>
      </c>
      <c r="H23">
        <v>130.26</v>
      </c>
      <c r="I23">
        <v>172.22</v>
      </c>
      <c r="J23">
        <v>111.43</v>
      </c>
      <c r="K23">
        <v>117.68</v>
      </c>
      <c r="M23">
        <v>7.98</v>
      </c>
      <c r="N23">
        <v>102.49</v>
      </c>
      <c r="O23">
        <v>71.53</v>
      </c>
      <c r="P23">
        <v>88.63</v>
      </c>
      <c r="Q23">
        <v>126.25</v>
      </c>
      <c r="R23">
        <v>89.85</v>
      </c>
      <c r="T23">
        <v>7.91</v>
      </c>
      <c r="U23">
        <v>114.22</v>
      </c>
      <c r="V23">
        <v>130.77000000000001</v>
      </c>
      <c r="W23">
        <v>88.84</v>
      </c>
      <c r="X23">
        <v>115.26</v>
      </c>
      <c r="Y23">
        <v>78.319999999999993</v>
      </c>
    </row>
    <row r="24" spans="1:25" x14ac:dyDescent="0.2">
      <c r="A24">
        <v>8.33</v>
      </c>
      <c r="B24">
        <v>116.82</v>
      </c>
      <c r="C24">
        <v>131.74</v>
      </c>
      <c r="D24">
        <v>129.19</v>
      </c>
      <c r="E24">
        <v>132.27000000000001</v>
      </c>
      <c r="F24">
        <v>61.03</v>
      </c>
      <c r="G24">
        <v>129.25</v>
      </c>
      <c r="H24">
        <v>117.8</v>
      </c>
      <c r="I24">
        <v>165.86</v>
      </c>
      <c r="J24">
        <v>104.8</v>
      </c>
      <c r="K24">
        <v>114.14</v>
      </c>
      <c r="M24">
        <v>8.32</v>
      </c>
      <c r="N24">
        <v>104.48</v>
      </c>
      <c r="O24">
        <v>71.98</v>
      </c>
      <c r="P24">
        <v>91.71</v>
      </c>
      <c r="Q24">
        <v>129.18</v>
      </c>
      <c r="R24">
        <v>88.27</v>
      </c>
      <c r="T24">
        <v>8.25</v>
      </c>
      <c r="U24">
        <v>112.13</v>
      </c>
      <c r="V24">
        <v>129.69</v>
      </c>
      <c r="W24">
        <v>91.24</v>
      </c>
      <c r="X24">
        <v>107.79</v>
      </c>
      <c r="Y24">
        <v>79</v>
      </c>
    </row>
    <row r="25" spans="1:25" x14ac:dyDescent="0.2">
      <c r="A25">
        <v>8.67</v>
      </c>
      <c r="B25">
        <v>105.66</v>
      </c>
      <c r="C25">
        <v>123.69</v>
      </c>
      <c r="D25">
        <v>127.22</v>
      </c>
      <c r="E25">
        <v>121.09</v>
      </c>
      <c r="F25">
        <v>57.69</v>
      </c>
      <c r="G25">
        <v>117.03</v>
      </c>
      <c r="H25">
        <v>103.71</v>
      </c>
      <c r="I25">
        <v>159.83000000000001</v>
      </c>
      <c r="J25">
        <v>99.11</v>
      </c>
      <c r="K25">
        <v>112.61</v>
      </c>
      <c r="M25">
        <v>8.65</v>
      </c>
      <c r="N25">
        <v>104.85</v>
      </c>
      <c r="O25">
        <v>71.569999999999993</v>
      </c>
      <c r="P25">
        <v>92.56</v>
      </c>
      <c r="Q25">
        <v>127.3</v>
      </c>
      <c r="R25">
        <v>85.69</v>
      </c>
      <c r="T25">
        <v>8.58</v>
      </c>
      <c r="U25">
        <v>108.48</v>
      </c>
      <c r="V25">
        <v>127.21</v>
      </c>
      <c r="W25">
        <v>91.96</v>
      </c>
      <c r="X25">
        <v>105.48</v>
      </c>
      <c r="Y25">
        <v>80.28</v>
      </c>
    </row>
    <row r="26" spans="1:25" x14ac:dyDescent="0.2">
      <c r="A26">
        <v>9</v>
      </c>
      <c r="B26">
        <v>96.82</v>
      </c>
      <c r="C26">
        <v>116.03</v>
      </c>
      <c r="D26">
        <v>126.25</v>
      </c>
      <c r="E26">
        <v>110.4</v>
      </c>
      <c r="F26">
        <v>56.11</v>
      </c>
      <c r="G26">
        <v>106.79</v>
      </c>
      <c r="H26">
        <v>93.5</v>
      </c>
      <c r="I26">
        <v>154.37</v>
      </c>
      <c r="J26">
        <v>92.33</v>
      </c>
      <c r="K26">
        <v>106.81</v>
      </c>
      <c r="M26">
        <v>8.99</v>
      </c>
      <c r="N26">
        <v>103.18</v>
      </c>
      <c r="O26">
        <v>71.5</v>
      </c>
      <c r="P26">
        <v>92.63</v>
      </c>
      <c r="Q26">
        <v>126.8</v>
      </c>
      <c r="R26">
        <v>82.62</v>
      </c>
      <c r="T26">
        <v>8.92</v>
      </c>
      <c r="U26">
        <v>102.16</v>
      </c>
      <c r="V26">
        <v>124.09</v>
      </c>
      <c r="W26">
        <v>92.52</v>
      </c>
      <c r="X26">
        <v>102.92</v>
      </c>
      <c r="Y26">
        <v>79.19</v>
      </c>
    </row>
    <row r="27" spans="1:25" x14ac:dyDescent="0.2">
      <c r="A27">
        <v>9.33</v>
      </c>
      <c r="B27">
        <v>87.22</v>
      </c>
      <c r="C27">
        <v>110.41</v>
      </c>
      <c r="D27">
        <v>125.55</v>
      </c>
      <c r="E27">
        <v>101.54</v>
      </c>
      <c r="F27">
        <v>53.46</v>
      </c>
      <c r="G27">
        <v>98.19</v>
      </c>
      <c r="H27">
        <v>84.24</v>
      </c>
      <c r="I27">
        <v>147.86000000000001</v>
      </c>
      <c r="J27">
        <v>84.23</v>
      </c>
      <c r="K27">
        <v>101.65</v>
      </c>
      <c r="M27">
        <v>9.32</v>
      </c>
      <c r="N27">
        <v>100.82</v>
      </c>
      <c r="O27">
        <v>70.88</v>
      </c>
      <c r="P27">
        <v>92.93</v>
      </c>
      <c r="Q27">
        <v>126.08</v>
      </c>
      <c r="R27">
        <v>78.66</v>
      </c>
      <c r="T27">
        <v>9.25</v>
      </c>
      <c r="U27">
        <v>100.08</v>
      </c>
      <c r="V27">
        <v>120.46</v>
      </c>
      <c r="W27">
        <v>93.02</v>
      </c>
      <c r="X27">
        <v>98.49</v>
      </c>
      <c r="Y27">
        <v>77.739999999999995</v>
      </c>
    </row>
    <row r="28" spans="1:25" x14ac:dyDescent="0.2">
      <c r="A28">
        <v>9.67</v>
      </c>
      <c r="B28">
        <v>78.58</v>
      </c>
      <c r="C28">
        <v>103.89</v>
      </c>
      <c r="D28">
        <v>124.76</v>
      </c>
      <c r="E28">
        <v>94.59</v>
      </c>
      <c r="F28">
        <v>50.27</v>
      </c>
      <c r="G28">
        <v>89.46</v>
      </c>
      <c r="H28">
        <v>74.849999999999994</v>
      </c>
      <c r="I28">
        <v>139.81</v>
      </c>
      <c r="J28">
        <v>78.69</v>
      </c>
      <c r="K28">
        <v>97.74</v>
      </c>
      <c r="M28">
        <v>9.65</v>
      </c>
      <c r="N28">
        <v>98.31</v>
      </c>
      <c r="O28">
        <v>69.040000000000006</v>
      </c>
      <c r="P28">
        <v>92.97</v>
      </c>
      <c r="Q28">
        <v>126.48</v>
      </c>
      <c r="R28">
        <v>75.7</v>
      </c>
      <c r="T28">
        <v>9.58</v>
      </c>
      <c r="U28">
        <v>100</v>
      </c>
      <c r="V28">
        <v>117.41</v>
      </c>
      <c r="W28">
        <v>92.89</v>
      </c>
      <c r="X28">
        <v>95.46</v>
      </c>
      <c r="Y28">
        <v>77.59</v>
      </c>
    </row>
    <row r="29" spans="1:25" x14ac:dyDescent="0.2">
      <c r="A29">
        <v>10</v>
      </c>
      <c r="B29">
        <v>73</v>
      </c>
      <c r="C29">
        <v>96.96</v>
      </c>
      <c r="D29">
        <v>122.1</v>
      </c>
      <c r="E29">
        <v>87.31</v>
      </c>
      <c r="F29">
        <v>47.56</v>
      </c>
      <c r="G29">
        <v>80.260000000000005</v>
      </c>
      <c r="H29">
        <v>68.7</v>
      </c>
      <c r="I29">
        <v>129.58000000000001</v>
      </c>
      <c r="J29">
        <v>70.849999999999994</v>
      </c>
      <c r="K29">
        <v>93.99</v>
      </c>
      <c r="M29">
        <v>9.99</v>
      </c>
      <c r="N29">
        <v>92.6</v>
      </c>
      <c r="O29">
        <v>67.39</v>
      </c>
      <c r="P29">
        <v>91.22</v>
      </c>
      <c r="Q29">
        <v>129.04</v>
      </c>
      <c r="R29">
        <v>69.84</v>
      </c>
      <c r="T29">
        <v>9.92</v>
      </c>
      <c r="U29">
        <v>96.32</v>
      </c>
      <c r="V29">
        <v>112.2</v>
      </c>
      <c r="W29">
        <v>91.01</v>
      </c>
      <c r="X29">
        <v>89.92</v>
      </c>
      <c r="Y29">
        <v>75.37</v>
      </c>
    </row>
    <row r="30" spans="1:25" x14ac:dyDescent="0.2">
      <c r="A30">
        <v>10.33</v>
      </c>
      <c r="B30">
        <v>65.599999999999994</v>
      </c>
      <c r="C30">
        <v>90.88</v>
      </c>
      <c r="D30">
        <v>116.77</v>
      </c>
      <c r="E30">
        <v>78.400000000000006</v>
      </c>
      <c r="F30">
        <v>44.83</v>
      </c>
      <c r="G30">
        <v>70.02</v>
      </c>
      <c r="H30">
        <v>59.68</v>
      </c>
      <c r="I30">
        <v>122.61</v>
      </c>
      <c r="J30">
        <v>65.36</v>
      </c>
      <c r="K30">
        <v>87.39</v>
      </c>
      <c r="M30">
        <v>10.32</v>
      </c>
      <c r="N30">
        <v>89.2</v>
      </c>
      <c r="O30">
        <v>64.900000000000006</v>
      </c>
      <c r="P30">
        <v>88.44</v>
      </c>
      <c r="Q30">
        <v>126.17</v>
      </c>
      <c r="R30">
        <v>66.38</v>
      </c>
      <c r="T30">
        <v>10.25</v>
      </c>
      <c r="U30">
        <v>91.12</v>
      </c>
      <c r="V30">
        <v>103.79</v>
      </c>
      <c r="W30">
        <v>86.73</v>
      </c>
      <c r="X30">
        <v>82.55</v>
      </c>
      <c r="Y30">
        <v>70.84</v>
      </c>
    </row>
    <row r="31" spans="1:25" x14ac:dyDescent="0.2">
      <c r="A31">
        <v>10.67</v>
      </c>
      <c r="B31">
        <v>57.8</v>
      </c>
      <c r="C31">
        <v>84.24</v>
      </c>
      <c r="D31">
        <v>113.13</v>
      </c>
      <c r="E31">
        <v>70.2</v>
      </c>
      <c r="F31">
        <v>43.12</v>
      </c>
      <c r="G31">
        <v>64.77</v>
      </c>
      <c r="H31">
        <v>54.18</v>
      </c>
      <c r="I31">
        <v>113.67</v>
      </c>
      <c r="J31">
        <v>61.14</v>
      </c>
      <c r="K31">
        <v>81.97</v>
      </c>
      <c r="M31">
        <v>10.66</v>
      </c>
      <c r="N31">
        <v>90.26</v>
      </c>
      <c r="O31">
        <v>62.95</v>
      </c>
      <c r="P31">
        <v>86.3</v>
      </c>
      <c r="Q31">
        <v>122.31</v>
      </c>
      <c r="R31">
        <v>65.14</v>
      </c>
      <c r="T31">
        <v>10.59</v>
      </c>
      <c r="U31">
        <v>85.99</v>
      </c>
      <c r="V31">
        <v>98.81</v>
      </c>
      <c r="W31">
        <v>83.93</v>
      </c>
      <c r="X31">
        <v>76.260000000000005</v>
      </c>
      <c r="Y31">
        <v>69.959999999999994</v>
      </c>
    </row>
    <row r="32" spans="1:25" x14ac:dyDescent="0.2">
      <c r="A32">
        <v>11</v>
      </c>
      <c r="B32">
        <v>54.52</v>
      </c>
      <c r="C32">
        <v>78.680000000000007</v>
      </c>
      <c r="D32">
        <v>109.41</v>
      </c>
      <c r="E32">
        <v>61.51</v>
      </c>
      <c r="F32">
        <v>39.72</v>
      </c>
      <c r="G32">
        <v>60.59</v>
      </c>
      <c r="H32">
        <v>51.12</v>
      </c>
      <c r="I32">
        <v>104.51</v>
      </c>
      <c r="J32">
        <v>53.73</v>
      </c>
      <c r="K32">
        <v>79.13</v>
      </c>
      <c r="M32">
        <v>10.99</v>
      </c>
      <c r="N32">
        <v>88.47</v>
      </c>
      <c r="O32">
        <v>60.09</v>
      </c>
      <c r="P32">
        <v>83.2</v>
      </c>
      <c r="Q32">
        <v>118.41</v>
      </c>
      <c r="R32">
        <v>61.55</v>
      </c>
      <c r="T32">
        <v>10.92</v>
      </c>
      <c r="U32">
        <v>81.72</v>
      </c>
      <c r="V32">
        <v>93.57</v>
      </c>
      <c r="W32">
        <v>82.79</v>
      </c>
      <c r="X32">
        <v>70.89</v>
      </c>
      <c r="Y32">
        <v>69.209999999999994</v>
      </c>
    </row>
    <row r="33" spans="1:25" x14ac:dyDescent="0.2">
      <c r="A33">
        <v>11.33</v>
      </c>
      <c r="B33">
        <v>51.12</v>
      </c>
      <c r="C33">
        <v>73.47</v>
      </c>
      <c r="D33">
        <v>104.21</v>
      </c>
      <c r="E33">
        <v>58.92</v>
      </c>
      <c r="F33">
        <v>36.17</v>
      </c>
      <c r="G33">
        <v>54.67</v>
      </c>
      <c r="H33">
        <v>43.24</v>
      </c>
      <c r="I33">
        <v>97.5</v>
      </c>
      <c r="J33">
        <v>49.26</v>
      </c>
      <c r="K33">
        <v>72.12</v>
      </c>
      <c r="M33">
        <v>11.32</v>
      </c>
      <c r="N33">
        <v>84.34</v>
      </c>
      <c r="O33">
        <v>57.55</v>
      </c>
      <c r="P33">
        <v>80.67</v>
      </c>
      <c r="Q33">
        <v>114.26</v>
      </c>
      <c r="R33">
        <v>59.07</v>
      </c>
      <c r="T33">
        <v>11.25</v>
      </c>
      <c r="U33">
        <v>78.23</v>
      </c>
      <c r="V33">
        <v>86.81</v>
      </c>
      <c r="W33">
        <v>80.55</v>
      </c>
      <c r="X33">
        <v>67.69</v>
      </c>
      <c r="Y33">
        <v>64.900000000000006</v>
      </c>
    </row>
    <row r="34" spans="1:25" x14ac:dyDescent="0.2">
      <c r="A34">
        <v>11.67</v>
      </c>
      <c r="B34">
        <v>44.15</v>
      </c>
      <c r="C34">
        <v>66.819999999999993</v>
      </c>
      <c r="D34">
        <v>99.68</v>
      </c>
      <c r="E34">
        <v>55.7</v>
      </c>
      <c r="F34">
        <v>34.4</v>
      </c>
      <c r="G34">
        <v>47.85</v>
      </c>
      <c r="H34">
        <v>36.96</v>
      </c>
      <c r="I34">
        <v>91.36</v>
      </c>
      <c r="J34">
        <v>44.65</v>
      </c>
      <c r="K34">
        <v>68.44</v>
      </c>
      <c r="M34">
        <v>11.66</v>
      </c>
      <c r="N34">
        <v>79.69</v>
      </c>
      <c r="O34">
        <v>53.23</v>
      </c>
      <c r="P34">
        <v>78.33</v>
      </c>
      <c r="Q34">
        <v>110.05</v>
      </c>
      <c r="R34">
        <v>55.04</v>
      </c>
      <c r="T34">
        <v>11.59</v>
      </c>
      <c r="U34">
        <v>73.42</v>
      </c>
      <c r="V34">
        <v>81.12</v>
      </c>
      <c r="W34">
        <v>77.959999999999994</v>
      </c>
      <c r="X34">
        <v>62.33</v>
      </c>
      <c r="Y34">
        <v>62.91</v>
      </c>
    </row>
    <row r="35" spans="1:25" x14ac:dyDescent="0.2">
      <c r="A35">
        <v>12</v>
      </c>
      <c r="B35">
        <v>39.56</v>
      </c>
      <c r="C35">
        <v>61.21</v>
      </c>
      <c r="D35">
        <v>95.8</v>
      </c>
      <c r="E35">
        <v>48.58</v>
      </c>
      <c r="F35">
        <v>31.18</v>
      </c>
      <c r="G35">
        <v>41.91</v>
      </c>
      <c r="H35">
        <v>35.380000000000003</v>
      </c>
      <c r="I35">
        <v>86.7</v>
      </c>
      <c r="J35">
        <v>40.79</v>
      </c>
      <c r="K35">
        <v>63.97</v>
      </c>
      <c r="M35">
        <v>11.99</v>
      </c>
      <c r="N35">
        <v>75.959999999999994</v>
      </c>
      <c r="O35">
        <v>45.47</v>
      </c>
      <c r="P35">
        <v>75.91</v>
      </c>
      <c r="Q35">
        <v>106.58</v>
      </c>
      <c r="R35">
        <v>52.58</v>
      </c>
      <c r="T35">
        <v>11.92</v>
      </c>
      <c r="U35">
        <v>68.75</v>
      </c>
      <c r="V35">
        <v>75.260000000000005</v>
      </c>
      <c r="W35">
        <v>75.66</v>
      </c>
      <c r="X35">
        <v>55.66</v>
      </c>
      <c r="Y35">
        <v>60.67</v>
      </c>
    </row>
    <row r="36" spans="1:25" x14ac:dyDescent="0.2">
      <c r="A36">
        <v>12.33</v>
      </c>
      <c r="B36">
        <v>35.17</v>
      </c>
      <c r="C36">
        <v>56.32</v>
      </c>
      <c r="D36">
        <v>90.92</v>
      </c>
      <c r="E36">
        <v>42.92</v>
      </c>
      <c r="F36">
        <v>30.4</v>
      </c>
      <c r="G36">
        <v>38.39</v>
      </c>
      <c r="H36">
        <v>31.22</v>
      </c>
      <c r="I36">
        <v>76.680000000000007</v>
      </c>
      <c r="J36">
        <v>38.590000000000003</v>
      </c>
      <c r="K36">
        <v>58.79</v>
      </c>
      <c r="M36">
        <v>12.32</v>
      </c>
      <c r="N36">
        <v>70.97</v>
      </c>
      <c r="O36">
        <v>42.82</v>
      </c>
      <c r="P36">
        <v>72.13</v>
      </c>
      <c r="Q36">
        <v>101.18</v>
      </c>
      <c r="R36">
        <v>48.94</v>
      </c>
      <c r="T36">
        <v>12.26</v>
      </c>
      <c r="U36">
        <v>64.11</v>
      </c>
      <c r="V36">
        <v>72.17</v>
      </c>
      <c r="W36">
        <v>72.62</v>
      </c>
      <c r="X36">
        <v>53</v>
      </c>
      <c r="Y36">
        <v>56.21</v>
      </c>
    </row>
    <row r="37" spans="1:25" x14ac:dyDescent="0.2">
      <c r="A37">
        <v>12.67</v>
      </c>
      <c r="B37">
        <v>33.020000000000003</v>
      </c>
      <c r="C37">
        <v>52.32</v>
      </c>
      <c r="D37">
        <v>85.34</v>
      </c>
      <c r="E37">
        <v>38.79</v>
      </c>
      <c r="F37">
        <v>25.33</v>
      </c>
      <c r="G37">
        <v>31.66</v>
      </c>
      <c r="H37">
        <v>24.65</v>
      </c>
      <c r="I37">
        <v>69.510000000000005</v>
      </c>
      <c r="J37">
        <v>34.340000000000003</v>
      </c>
      <c r="K37">
        <v>58.14</v>
      </c>
      <c r="M37">
        <v>12.66</v>
      </c>
      <c r="N37">
        <v>68.84</v>
      </c>
      <c r="O37">
        <v>44.52</v>
      </c>
      <c r="P37">
        <v>69.25</v>
      </c>
      <c r="Q37">
        <v>95.7</v>
      </c>
      <c r="R37">
        <v>45.67</v>
      </c>
      <c r="T37">
        <v>12.59</v>
      </c>
      <c r="U37">
        <v>59.47</v>
      </c>
      <c r="V37">
        <v>65.989999999999995</v>
      </c>
      <c r="W37">
        <v>67.819999999999993</v>
      </c>
      <c r="X37">
        <v>50.42</v>
      </c>
      <c r="Y37">
        <v>54.5</v>
      </c>
    </row>
    <row r="38" spans="1:25" x14ac:dyDescent="0.2">
      <c r="A38">
        <v>13</v>
      </c>
      <c r="B38">
        <v>31.12</v>
      </c>
      <c r="C38">
        <v>49.12</v>
      </c>
      <c r="D38">
        <v>83.34</v>
      </c>
      <c r="E38">
        <v>38.659999999999997</v>
      </c>
      <c r="F38">
        <v>22.65</v>
      </c>
      <c r="G38">
        <v>30.8</v>
      </c>
      <c r="H38">
        <v>25.89</v>
      </c>
      <c r="I38">
        <v>65.63</v>
      </c>
      <c r="J38">
        <v>30.86</v>
      </c>
      <c r="K38">
        <v>53.57</v>
      </c>
      <c r="M38">
        <v>12.99</v>
      </c>
      <c r="N38">
        <v>66.08</v>
      </c>
      <c r="O38">
        <v>42.74</v>
      </c>
      <c r="P38">
        <v>65.55</v>
      </c>
      <c r="Q38">
        <v>91.43</v>
      </c>
      <c r="R38">
        <v>42.66</v>
      </c>
      <c r="T38">
        <v>12.92</v>
      </c>
      <c r="U38">
        <v>55.13</v>
      </c>
      <c r="V38">
        <v>60.64</v>
      </c>
      <c r="W38">
        <v>64.739999999999995</v>
      </c>
      <c r="X38">
        <v>46.17</v>
      </c>
      <c r="Y38">
        <v>50.62</v>
      </c>
    </row>
    <row r="39" spans="1:25" x14ac:dyDescent="0.2">
      <c r="A39">
        <v>13.33</v>
      </c>
      <c r="B39">
        <v>27.22</v>
      </c>
      <c r="C39">
        <v>45.26</v>
      </c>
      <c r="D39">
        <v>79.13</v>
      </c>
      <c r="E39">
        <v>33.96</v>
      </c>
      <c r="F39">
        <v>25.83</v>
      </c>
      <c r="G39">
        <v>32.450000000000003</v>
      </c>
      <c r="H39">
        <v>23.76</v>
      </c>
      <c r="I39">
        <v>58.2</v>
      </c>
      <c r="J39">
        <v>29.9</v>
      </c>
      <c r="K39">
        <v>46.97</v>
      </c>
      <c r="M39">
        <v>13.33</v>
      </c>
      <c r="N39">
        <v>60.75</v>
      </c>
      <c r="O39">
        <v>40.11</v>
      </c>
      <c r="P39">
        <v>62.37</v>
      </c>
      <c r="Q39">
        <v>84.98</v>
      </c>
      <c r="R39">
        <v>38.909999999999997</v>
      </c>
      <c r="T39">
        <v>13.26</v>
      </c>
      <c r="U39">
        <v>51.59</v>
      </c>
      <c r="V39">
        <v>56.16</v>
      </c>
      <c r="W39">
        <v>62.03</v>
      </c>
      <c r="X39">
        <v>43.29</v>
      </c>
      <c r="Y39">
        <v>45.48</v>
      </c>
    </row>
    <row r="40" spans="1:25" x14ac:dyDescent="0.2">
      <c r="A40">
        <v>13.67</v>
      </c>
      <c r="B40">
        <v>25.58</v>
      </c>
      <c r="C40">
        <v>42.4</v>
      </c>
      <c r="D40">
        <v>71.900000000000006</v>
      </c>
      <c r="E40">
        <v>28.3</v>
      </c>
      <c r="F40">
        <v>23.11</v>
      </c>
      <c r="G40">
        <v>26.76</v>
      </c>
      <c r="H40">
        <v>19.399999999999999</v>
      </c>
      <c r="I40">
        <v>57.12</v>
      </c>
      <c r="J40">
        <v>26.12</v>
      </c>
      <c r="K40">
        <v>45.72</v>
      </c>
      <c r="M40">
        <v>13.66</v>
      </c>
      <c r="N40">
        <v>56.46</v>
      </c>
      <c r="O40">
        <v>37.31</v>
      </c>
      <c r="P40">
        <v>60.86</v>
      </c>
      <c r="Q40">
        <v>80.459999999999994</v>
      </c>
      <c r="R40">
        <v>40.86</v>
      </c>
      <c r="T40">
        <v>13.59</v>
      </c>
      <c r="U40">
        <v>48.55</v>
      </c>
      <c r="V40">
        <v>52.33</v>
      </c>
      <c r="W40">
        <v>58.28</v>
      </c>
      <c r="X40">
        <v>38.840000000000003</v>
      </c>
      <c r="Y40">
        <v>45.08</v>
      </c>
    </row>
    <row r="41" spans="1:25" x14ac:dyDescent="0.2">
      <c r="A41">
        <v>14</v>
      </c>
      <c r="B41">
        <v>23.43</v>
      </c>
      <c r="C41">
        <v>38.86</v>
      </c>
      <c r="D41">
        <v>69.099999999999994</v>
      </c>
      <c r="E41">
        <v>27.59</v>
      </c>
      <c r="F41">
        <v>20.45</v>
      </c>
      <c r="G41">
        <v>21.41</v>
      </c>
      <c r="H41">
        <v>18.28</v>
      </c>
      <c r="I41">
        <v>51.1</v>
      </c>
      <c r="J41">
        <v>21.72</v>
      </c>
      <c r="K41">
        <v>43.01</v>
      </c>
      <c r="M41">
        <v>13.99</v>
      </c>
      <c r="N41">
        <v>54.62</v>
      </c>
      <c r="O41">
        <v>34.86</v>
      </c>
      <c r="P41">
        <v>56</v>
      </c>
      <c r="Q41">
        <v>75.650000000000006</v>
      </c>
      <c r="R41">
        <v>35.71</v>
      </c>
      <c r="T41">
        <v>13.93</v>
      </c>
      <c r="U41">
        <v>43.59</v>
      </c>
      <c r="V41">
        <v>49.27</v>
      </c>
      <c r="W41">
        <v>55.56</v>
      </c>
      <c r="X41">
        <v>33.869999999999997</v>
      </c>
      <c r="Y41">
        <v>43.86</v>
      </c>
    </row>
    <row r="42" spans="1:25" x14ac:dyDescent="0.2">
      <c r="A42">
        <v>14.33</v>
      </c>
      <c r="B42">
        <v>19.88</v>
      </c>
      <c r="C42">
        <v>34.76</v>
      </c>
      <c r="D42">
        <v>67.78</v>
      </c>
      <c r="E42">
        <v>26.8</v>
      </c>
      <c r="F42">
        <v>19.55</v>
      </c>
      <c r="G42">
        <v>20.77</v>
      </c>
      <c r="H42">
        <v>17.829999999999998</v>
      </c>
      <c r="I42">
        <v>45.81</v>
      </c>
      <c r="J42">
        <v>18.350000000000001</v>
      </c>
      <c r="K42">
        <v>38.42</v>
      </c>
      <c r="M42">
        <v>14.33</v>
      </c>
      <c r="N42">
        <v>51.93</v>
      </c>
      <c r="O42">
        <v>33.450000000000003</v>
      </c>
      <c r="P42">
        <v>52.32</v>
      </c>
      <c r="Q42">
        <v>71.77</v>
      </c>
      <c r="R42">
        <v>31.58</v>
      </c>
      <c r="T42">
        <v>14.26</v>
      </c>
      <c r="U42">
        <v>41.9</v>
      </c>
      <c r="V42">
        <v>41.58</v>
      </c>
      <c r="W42">
        <v>52.58</v>
      </c>
      <c r="X42">
        <v>33.33</v>
      </c>
      <c r="Y42">
        <v>40.01</v>
      </c>
    </row>
    <row r="43" spans="1:25" x14ac:dyDescent="0.2">
      <c r="A43">
        <v>14.67</v>
      </c>
      <c r="B43">
        <v>17.3</v>
      </c>
      <c r="C43">
        <v>32.57</v>
      </c>
      <c r="D43">
        <v>61.8</v>
      </c>
      <c r="E43">
        <v>23.59</v>
      </c>
      <c r="F43">
        <v>16.309999999999999</v>
      </c>
      <c r="G43">
        <v>20.420000000000002</v>
      </c>
      <c r="H43">
        <v>15.54</v>
      </c>
      <c r="I43">
        <v>48.66</v>
      </c>
      <c r="J43">
        <v>17.760000000000002</v>
      </c>
      <c r="K43">
        <v>37.29</v>
      </c>
      <c r="M43">
        <v>14.66</v>
      </c>
      <c r="N43">
        <v>48.68</v>
      </c>
      <c r="O43">
        <v>29.91</v>
      </c>
      <c r="P43">
        <v>50.67</v>
      </c>
      <c r="Q43">
        <v>67.64</v>
      </c>
      <c r="R43">
        <v>29.75</v>
      </c>
      <c r="T43">
        <v>14.59</v>
      </c>
      <c r="U43">
        <v>38.950000000000003</v>
      </c>
      <c r="V43">
        <v>36.85</v>
      </c>
      <c r="W43">
        <v>48.03</v>
      </c>
      <c r="X43">
        <v>32.770000000000003</v>
      </c>
      <c r="Y43">
        <v>36.46</v>
      </c>
    </row>
    <row r="44" spans="1:25" x14ac:dyDescent="0.2">
      <c r="A44">
        <v>15</v>
      </c>
      <c r="B44">
        <v>16.010000000000002</v>
      </c>
      <c r="C44">
        <v>30.44</v>
      </c>
      <c r="D44">
        <v>57.08</v>
      </c>
      <c r="E44">
        <v>18.73</v>
      </c>
      <c r="F44">
        <v>16.52</v>
      </c>
      <c r="G44">
        <v>17.61</v>
      </c>
      <c r="H44">
        <v>10.51</v>
      </c>
      <c r="I44">
        <v>39.26</v>
      </c>
      <c r="J44">
        <v>16.59</v>
      </c>
      <c r="K44">
        <v>35.65</v>
      </c>
      <c r="M44">
        <v>15</v>
      </c>
      <c r="N44">
        <v>44.8</v>
      </c>
      <c r="O44">
        <v>28.7</v>
      </c>
      <c r="P44">
        <v>46.63</v>
      </c>
      <c r="Q44">
        <v>60.97</v>
      </c>
      <c r="R44">
        <v>26.53</v>
      </c>
      <c r="T44">
        <v>14.93</v>
      </c>
      <c r="U44">
        <v>34.340000000000003</v>
      </c>
      <c r="V44">
        <v>36.200000000000003</v>
      </c>
      <c r="W44">
        <v>44.01</v>
      </c>
      <c r="X44">
        <v>29.16</v>
      </c>
      <c r="Y44">
        <v>35.04</v>
      </c>
    </row>
    <row r="45" spans="1:25" x14ac:dyDescent="0.2">
      <c r="A45">
        <v>15.33</v>
      </c>
      <c r="B45">
        <v>15.85</v>
      </c>
      <c r="C45">
        <v>28.48</v>
      </c>
      <c r="D45">
        <v>55.63</v>
      </c>
      <c r="E45">
        <v>18.46</v>
      </c>
      <c r="F45">
        <v>16.489999999999998</v>
      </c>
      <c r="G45">
        <v>14.73</v>
      </c>
      <c r="H45">
        <v>10.59</v>
      </c>
      <c r="I45">
        <v>33.450000000000003</v>
      </c>
      <c r="J45">
        <v>15.77</v>
      </c>
      <c r="K45">
        <v>30.35</v>
      </c>
      <c r="M45">
        <v>15.33</v>
      </c>
      <c r="N45">
        <v>41.11</v>
      </c>
      <c r="O45">
        <v>26.55</v>
      </c>
      <c r="P45">
        <v>42.51</v>
      </c>
      <c r="Q45">
        <v>56.47</v>
      </c>
      <c r="R45">
        <v>27.28</v>
      </c>
      <c r="T45">
        <v>15.26</v>
      </c>
      <c r="U45">
        <v>32.25</v>
      </c>
      <c r="V45">
        <v>34</v>
      </c>
      <c r="W45">
        <v>41.81</v>
      </c>
      <c r="X45">
        <v>25.91</v>
      </c>
      <c r="Y45">
        <v>33.18</v>
      </c>
    </row>
    <row r="46" spans="1:25" x14ac:dyDescent="0.2">
      <c r="A46">
        <v>15.67</v>
      </c>
      <c r="B46">
        <v>13.59</v>
      </c>
      <c r="C46">
        <v>27.13</v>
      </c>
      <c r="D46">
        <v>51.87</v>
      </c>
      <c r="E46">
        <v>19.23</v>
      </c>
      <c r="F46">
        <v>13.78</v>
      </c>
      <c r="G46">
        <v>13.3</v>
      </c>
      <c r="H46">
        <v>11.22</v>
      </c>
      <c r="I46">
        <v>34.36</v>
      </c>
      <c r="J46">
        <v>13.51</v>
      </c>
      <c r="K46">
        <v>28.65</v>
      </c>
      <c r="M46">
        <v>15.66</v>
      </c>
      <c r="N46">
        <v>40.14</v>
      </c>
      <c r="O46">
        <v>23.4</v>
      </c>
      <c r="P46">
        <v>39.24</v>
      </c>
      <c r="Q46">
        <v>53.71</v>
      </c>
      <c r="R46">
        <v>23.34</v>
      </c>
      <c r="T46">
        <v>15.6</v>
      </c>
      <c r="U46">
        <v>30.67</v>
      </c>
      <c r="V46">
        <v>29.18</v>
      </c>
      <c r="W46">
        <v>39.35</v>
      </c>
      <c r="X46">
        <v>24.83</v>
      </c>
      <c r="Y46">
        <v>29.07</v>
      </c>
    </row>
    <row r="47" spans="1:25" x14ac:dyDescent="0.2">
      <c r="A47">
        <v>16</v>
      </c>
      <c r="B47">
        <v>11.68</v>
      </c>
      <c r="C47">
        <v>23.47</v>
      </c>
      <c r="D47">
        <v>49.28</v>
      </c>
      <c r="E47">
        <v>17.82</v>
      </c>
      <c r="F47">
        <v>13.57</v>
      </c>
      <c r="G47">
        <v>12.23</v>
      </c>
      <c r="H47">
        <v>10.51</v>
      </c>
      <c r="I47">
        <v>31.04</v>
      </c>
      <c r="J47">
        <v>11.87</v>
      </c>
      <c r="K47">
        <v>25.95</v>
      </c>
      <c r="M47">
        <v>16</v>
      </c>
      <c r="N47">
        <v>34.99</v>
      </c>
      <c r="O47">
        <v>21.81</v>
      </c>
      <c r="P47">
        <v>37.26</v>
      </c>
      <c r="Q47">
        <v>48.88</v>
      </c>
      <c r="R47">
        <v>24.97</v>
      </c>
      <c r="T47">
        <v>15.93</v>
      </c>
      <c r="U47">
        <v>28.17</v>
      </c>
      <c r="V47">
        <v>26.9</v>
      </c>
      <c r="W47">
        <v>37.229999999999997</v>
      </c>
      <c r="X47">
        <v>21.85</v>
      </c>
      <c r="Y47">
        <v>28.06</v>
      </c>
    </row>
    <row r="48" spans="1:25" x14ac:dyDescent="0.2">
      <c r="A48">
        <v>16.329999999999998</v>
      </c>
      <c r="B48">
        <v>14.75</v>
      </c>
      <c r="C48">
        <v>18.05</v>
      </c>
      <c r="D48">
        <v>45.84</v>
      </c>
      <c r="E48">
        <v>13.77</v>
      </c>
      <c r="F48">
        <v>12.8</v>
      </c>
      <c r="G48">
        <v>9.56</v>
      </c>
      <c r="H48">
        <v>7.44</v>
      </c>
      <c r="I48">
        <v>29.29</v>
      </c>
      <c r="J48">
        <v>13.34</v>
      </c>
      <c r="K48">
        <v>23.37</v>
      </c>
      <c r="M48">
        <v>16.329999999999998</v>
      </c>
      <c r="N48">
        <v>32.51</v>
      </c>
      <c r="O48">
        <v>21.08</v>
      </c>
      <c r="P48">
        <v>36.5</v>
      </c>
      <c r="Q48">
        <v>42.73</v>
      </c>
      <c r="R48">
        <v>21.99</v>
      </c>
      <c r="T48">
        <v>16.260000000000002</v>
      </c>
      <c r="U48">
        <v>25.43</v>
      </c>
      <c r="V48">
        <v>26.09</v>
      </c>
      <c r="W48">
        <v>34.14</v>
      </c>
      <c r="X48">
        <v>20.34</v>
      </c>
      <c r="Y48">
        <v>27.22</v>
      </c>
    </row>
    <row r="49" spans="1:25" x14ac:dyDescent="0.2">
      <c r="A49">
        <v>16.670000000000002</v>
      </c>
      <c r="B49">
        <v>11.53</v>
      </c>
      <c r="C49">
        <v>19.87</v>
      </c>
      <c r="D49">
        <v>44.79</v>
      </c>
      <c r="E49">
        <v>13.37</v>
      </c>
      <c r="F49">
        <v>12.45</v>
      </c>
      <c r="G49">
        <v>9.01</v>
      </c>
      <c r="H49">
        <v>6.67</v>
      </c>
      <c r="I49">
        <v>26.45</v>
      </c>
      <c r="J49">
        <v>10.63</v>
      </c>
      <c r="K49">
        <v>24.57</v>
      </c>
      <c r="M49">
        <v>16.66</v>
      </c>
      <c r="N49">
        <v>32.5</v>
      </c>
      <c r="O49">
        <v>20.350000000000001</v>
      </c>
      <c r="P49">
        <v>32.92</v>
      </c>
      <c r="Q49">
        <v>41.76</v>
      </c>
      <c r="R49">
        <v>16.23</v>
      </c>
      <c r="T49">
        <v>16.600000000000001</v>
      </c>
      <c r="U49">
        <v>23.78</v>
      </c>
      <c r="V49">
        <v>22.62</v>
      </c>
      <c r="W49">
        <v>31.4</v>
      </c>
      <c r="X49">
        <v>19.98</v>
      </c>
      <c r="Y49">
        <v>24.02</v>
      </c>
    </row>
    <row r="50" spans="1:25" x14ac:dyDescent="0.2">
      <c r="A50">
        <v>17</v>
      </c>
      <c r="B50">
        <v>6.34</v>
      </c>
      <c r="C50">
        <v>20.36</v>
      </c>
      <c r="D50">
        <v>42.16</v>
      </c>
      <c r="E50">
        <v>13.57</v>
      </c>
      <c r="F50">
        <v>10.55</v>
      </c>
      <c r="G50">
        <v>10.14</v>
      </c>
      <c r="H50">
        <v>8.57</v>
      </c>
      <c r="I50">
        <v>24.18</v>
      </c>
      <c r="J50">
        <v>8.75</v>
      </c>
      <c r="K50">
        <v>23.26</v>
      </c>
      <c r="M50">
        <v>17</v>
      </c>
      <c r="N50">
        <v>29.73</v>
      </c>
      <c r="O50">
        <v>17.73</v>
      </c>
      <c r="P50">
        <v>28.72</v>
      </c>
      <c r="Q50">
        <v>35.840000000000003</v>
      </c>
      <c r="R50">
        <v>16.38</v>
      </c>
      <c r="T50">
        <v>16.93</v>
      </c>
      <c r="U50">
        <v>21.65</v>
      </c>
      <c r="V50">
        <v>17.059999999999999</v>
      </c>
      <c r="W50">
        <v>29.39</v>
      </c>
      <c r="X50">
        <v>18.11</v>
      </c>
      <c r="Y50">
        <v>21.96</v>
      </c>
    </row>
    <row r="51" spans="1:25" x14ac:dyDescent="0.2">
      <c r="A51">
        <v>17.329999999999998</v>
      </c>
      <c r="B51">
        <v>7.9</v>
      </c>
      <c r="C51">
        <v>15.82</v>
      </c>
      <c r="D51">
        <v>36.58</v>
      </c>
      <c r="E51">
        <v>10.68</v>
      </c>
      <c r="F51">
        <v>9.64</v>
      </c>
      <c r="G51">
        <v>8.34</v>
      </c>
      <c r="H51">
        <v>5.28</v>
      </c>
      <c r="I51">
        <v>22.35</v>
      </c>
      <c r="J51">
        <v>9.01</v>
      </c>
      <c r="K51">
        <v>22.83</v>
      </c>
      <c r="M51">
        <v>17.329999999999998</v>
      </c>
      <c r="N51">
        <v>25.8</v>
      </c>
      <c r="O51">
        <v>14.38</v>
      </c>
      <c r="P51">
        <v>28</v>
      </c>
      <c r="Q51">
        <v>31.6</v>
      </c>
      <c r="R51">
        <v>14.75</v>
      </c>
      <c r="T51">
        <v>17.27</v>
      </c>
      <c r="U51">
        <v>19.77</v>
      </c>
      <c r="V51">
        <v>18.87</v>
      </c>
      <c r="W51">
        <v>25.89</v>
      </c>
      <c r="X51">
        <v>15.98</v>
      </c>
      <c r="Y51">
        <v>20.63</v>
      </c>
    </row>
    <row r="52" spans="1:25" x14ac:dyDescent="0.2">
      <c r="A52">
        <v>17.670000000000002</v>
      </c>
      <c r="B52">
        <v>8.74</v>
      </c>
      <c r="C52">
        <v>18.07</v>
      </c>
      <c r="D52">
        <v>35.659999999999997</v>
      </c>
      <c r="E52">
        <v>11.29</v>
      </c>
      <c r="F52">
        <v>10.050000000000001</v>
      </c>
      <c r="G52">
        <v>6.37</v>
      </c>
      <c r="H52">
        <v>2.08</v>
      </c>
      <c r="I52">
        <v>18.670000000000002</v>
      </c>
      <c r="J52">
        <v>7.47</v>
      </c>
      <c r="K52">
        <v>19.420000000000002</v>
      </c>
      <c r="M52">
        <v>17.670000000000002</v>
      </c>
      <c r="N52">
        <v>24.59</v>
      </c>
      <c r="O52">
        <v>13.14</v>
      </c>
      <c r="P52">
        <v>26.93</v>
      </c>
      <c r="Q52">
        <v>32.14</v>
      </c>
      <c r="R52">
        <v>15.2</v>
      </c>
      <c r="T52">
        <v>17.600000000000001</v>
      </c>
      <c r="U52">
        <v>17.41</v>
      </c>
      <c r="V52">
        <v>21.29</v>
      </c>
      <c r="W52">
        <v>25</v>
      </c>
      <c r="X52">
        <v>15.02</v>
      </c>
      <c r="Y52">
        <v>18.899999999999999</v>
      </c>
    </row>
    <row r="53" spans="1:25" x14ac:dyDescent="0.2">
      <c r="A53">
        <v>18</v>
      </c>
      <c r="B53">
        <v>7.22</v>
      </c>
      <c r="C53">
        <v>13.84</v>
      </c>
      <c r="D53">
        <v>36.56</v>
      </c>
      <c r="E53">
        <v>11.15</v>
      </c>
      <c r="F53">
        <v>9.6199999999999992</v>
      </c>
      <c r="G53">
        <v>4.68</v>
      </c>
      <c r="H53">
        <v>5.94</v>
      </c>
      <c r="I53">
        <v>19.07</v>
      </c>
      <c r="J53">
        <v>6.46</v>
      </c>
      <c r="K53">
        <v>16.53</v>
      </c>
      <c r="M53">
        <v>18</v>
      </c>
      <c r="N53">
        <v>23.73</v>
      </c>
      <c r="O53">
        <v>13.35</v>
      </c>
      <c r="P53">
        <v>22.17</v>
      </c>
      <c r="Q53">
        <v>29.55</v>
      </c>
      <c r="R53">
        <v>14.08</v>
      </c>
      <c r="T53">
        <v>17.93</v>
      </c>
      <c r="U53">
        <v>17.22</v>
      </c>
      <c r="V53">
        <v>17.920000000000002</v>
      </c>
      <c r="W53">
        <v>25.18</v>
      </c>
      <c r="X53">
        <v>14.54</v>
      </c>
      <c r="Y53">
        <v>17.77</v>
      </c>
    </row>
    <row r="54" spans="1:25" x14ac:dyDescent="0.2">
      <c r="A54">
        <v>18.329999999999998</v>
      </c>
      <c r="B54">
        <v>4.7699999999999996</v>
      </c>
      <c r="C54">
        <v>12.4</v>
      </c>
      <c r="D54">
        <v>33.159999999999997</v>
      </c>
      <c r="E54">
        <v>9.23</v>
      </c>
      <c r="F54">
        <v>7.37</v>
      </c>
      <c r="G54">
        <v>5.77</v>
      </c>
      <c r="H54">
        <v>6.28</v>
      </c>
      <c r="I54">
        <v>17.66</v>
      </c>
      <c r="J54">
        <v>5.85</v>
      </c>
      <c r="K54">
        <v>15.9</v>
      </c>
      <c r="M54">
        <v>18.329999999999998</v>
      </c>
      <c r="N54">
        <v>20.76</v>
      </c>
      <c r="O54">
        <v>12.1</v>
      </c>
      <c r="P54">
        <v>21.28</v>
      </c>
      <c r="Q54">
        <v>27.85</v>
      </c>
      <c r="R54">
        <v>11.39</v>
      </c>
      <c r="T54">
        <v>18.27</v>
      </c>
      <c r="U54">
        <v>17.579999999999998</v>
      </c>
      <c r="V54">
        <v>12.06</v>
      </c>
      <c r="W54">
        <v>21.97</v>
      </c>
      <c r="X54">
        <v>13.31</v>
      </c>
      <c r="Y54">
        <v>16.13</v>
      </c>
    </row>
    <row r="55" spans="1:25" x14ac:dyDescent="0.2">
      <c r="A55">
        <v>18.670000000000002</v>
      </c>
      <c r="B55">
        <v>4.62</v>
      </c>
      <c r="C55">
        <v>12.04</v>
      </c>
      <c r="D55">
        <v>30.08</v>
      </c>
      <c r="E55">
        <v>7.8</v>
      </c>
      <c r="F55">
        <v>7.44</v>
      </c>
      <c r="G55">
        <v>7.4</v>
      </c>
      <c r="H55">
        <v>1.44</v>
      </c>
      <c r="I55">
        <v>14.5</v>
      </c>
      <c r="J55">
        <v>4.88</v>
      </c>
      <c r="K55">
        <v>15.42</v>
      </c>
      <c r="M55">
        <v>18.670000000000002</v>
      </c>
      <c r="N55">
        <v>18.690000000000001</v>
      </c>
      <c r="O55">
        <v>11.5</v>
      </c>
      <c r="P55">
        <v>22.22</v>
      </c>
      <c r="Q55">
        <v>24.63</v>
      </c>
      <c r="R55">
        <v>10.53</v>
      </c>
      <c r="T55">
        <v>18.600000000000001</v>
      </c>
      <c r="U55">
        <v>13.51</v>
      </c>
      <c r="V55">
        <v>11.82</v>
      </c>
      <c r="W55">
        <v>19.59</v>
      </c>
      <c r="X55">
        <v>8.83</v>
      </c>
      <c r="Y55">
        <v>14.13</v>
      </c>
    </row>
    <row r="56" spans="1:25" x14ac:dyDescent="0.2">
      <c r="A56">
        <v>19</v>
      </c>
      <c r="B56">
        <v>4.8600000000000003</v>
      </c>
      <c r="C56">
        <v>9.66</v>
      </c>
      <c r="D56">
        <v>27.48</v>
      </c>
      <c r="E56">
        <v>7.76</v>
      </c>
      <c r="F56">
        <v>8.49</v>
      </c>
      <c r="G56">
        <v>4.95</v>
      </c>
      <c r="H56">
        <v>3.02</v>
      </c>
      <c r="I56">
        <v>15.36</v>
      </c>
      <c r="J56">
        <v>7.8</v>
      </c>
      <c r="K56">
        <v>13.5</v>
      </c>
      <c r="M56">
        <v>19</v>
      </c>
      <c r="N56">
        <v>17.09</v>
      </c>
      <c r="O56">
        <v>11.2</v>
      </c>
      <c r="P56">
        <v>18.52</v>
      </c>
      <c r="Q56">
        <v>22.94</v>
      </c>
      <c r="R56">
        <v>10.63</v>
      </c>
      <c r="T56">
        <v>18.940000000000001</v>
      </c>
      <c r="U56">
        <v>12</v>
      </c>
      <c r="V56">
        <v>15.32</v>
      </c>
      <c r="W56">
        <v>17.79</v>
      </c>
      <c r="X56">
        <v>10.85</v>
      </c>
      <c r="Y56">
        <v>14.54</v>
      </c>
    </row>
    <row r="57" spans="1:25" x14ac:dyDescent="0.2">
      <c r="A57">
        <v>19.329999999999998</v>
      </c>
      <c r="B57">
        <v>5.34</v>
      </c>
      <c r="C57">
        <v>10.69</v>
      </c>
      <c r="D57">
        <v>26.13</v>
      </c>
      <c r="E57">
        <v>7.45</v>
      </c>
      <c r="F57">
        <v>6.08</v>
      </c>
      <c r="G57">
        <v>1.07</v>
      </c>
      <c r="H57">
        <v>3.76</v>
      </c>
      <c r="I57">
        <v>14.74</v>
      </c>
      <c r="J57">
        <v>3.78</v>
      </c>
      <c r="K57">
        <v>10.59</v>
      </c>
      <c r="M57">
        <v>19.329999999999998</v>
      </c>
      <c r="N57">
        <v>18.190000000000001</v>
      </c>
      <c r="O57">
        <v>10.45</v>
      </c>
      <c r="P57">
        <v>16.329999999999998</v>
      </c>
      <c r="Q57">
        <v>19.239999999999998</v>
      </c>
      <c r="R57">
        <v>10.8</v>
      </c>
      <c r="T57">
        <v>19.27</v>
      </c>
      <c r="U57">
        <v>12.15</v>
      </c>
      <c r="V57">
        <v>10.28</v>
      </c>
      <c r="W57">
        <v>16.489999999999998</v>
      </c>
      <c r="X57">
        <v>13.85</v>
      </c>
      <c r="Y57">
        <v>12.89</v>
      </c>
    </row>
    <row r="58" spans="1:25" x14ac:dyDescent="0.2">
      <c r="A58">
        <v>19.670000000000002</v>
      </c>
      <c r="B58">
        <v>5.17</v>
      </c>
      <c r="C58">
        <v>9.8800000000000008</v>
      </c>
      <c r="D58">
        <v>25.74</v>
      </c>
      <c r="E58">
        <v>6.26</v>
      </c>
      <c r="F58">
        <v>5.49</v>
      </c>
      <c r="G58">
        <v>3.39</v>
      </c>
      <c r="H58">
        <v>2.76</v>
      </c>
      <c r="I58">
        <v>14.22</v>
      </c>
      <c r="J58">
        <v>1.2</v>
      </c>
      <c r="K58">
        <v>12.57</v>
      </c>
      <c r="M58">
        <v>19.670000000000002</v>
      </c>
      <c r="N58">
        <v>16.21</v>
      </c>
      <c r="O58">
        <v>8.98</v>
      </c>
      <c r="P58">
        <v>16.05</v>
      </c>
      <c r="Q58">
        <v>17.850000000000001</v>
      </c>
      <c r="R58">
        <v>8.7799999999999994</v>
      </c>
      <c r="T58">
        <v>19.600000000000001</v>
      </c>
      <c r="U58">
        <v>10.92</v>
      </c>
      <c r="V58">
        <v>9.6300000000000008</v>
      </c>
      <c r="W58">
        <v>15.59</v>
      </c>
      <c r="X58">
        <v>8.02</v>
      </c>
      <c r="Y58">
        <v>12.48</v>
      </c>
    </row>
    <row r="59" spans="1:25" x14ac:dyDescent="0.2">
      <c r="A59">
        <v>20</v>
      </c>
      <c r="B59">
        <v>4.55</v>
      </c>
      <c r="C59">
        <v>8.6</v>
      </c>
      <c r="D59">
        <v>23.32</v>
      </c>
      <c r="E59">
        <v>6.65</v>
      </c>
      <c r="F59">
        <v>4.92</v>
      </c>
      <c r="G59">
        <v>4.74</v>
      </c>
      <c r="H59">
        <v>1.95</v>
      </c>
      <c r="I59">
        <v>12.16</v>
      </c>
      <c r="J59">
        <v>3.79</v>
      </c>
      <c r="K59">
        <v>12.05</v>
      </c>
      <c r="M59">
        <v>20</v>
      </c>
      <c r="N59">
        <v>12.45</v>
      </c>
      <c r="O59">
        <v>9.1199999999999992</v>
      </c>
      <c r="P59">
        <v>14.63</v>
      </c>
      <c r="Q59">
        <v>17.28</v>
      </c>
      <c r="R59">
        <v>6.96</v>
      </c>
      <c r="T59">
        <v>19.940000000000001</v>
      </c>
      <c r="U59">
        <v>11.01</v>
      </c>
      <c r="V59">
        <v>10.35</v>
      </c>
      <c r="W59">
        <v>14.4</v>
      </c>
      <c r="X59">
        <v>7.6</v>
      </c>
      <c r="Y59">
        <v>11.15</v>
      </c>
    </row>
    <row r="60" spans="1:25" x14ac:dyDescent="0.2">
      <c r="A60">
        <v>20.329999999999998</v>
      </c>
      <c r="B60">
        <v>2.2599999999999998</v>
      </c>
      <c r="C60">
        <v>9.1</v>
      </c>
      <c r="D60">
        <v>22.37</v>
      </c>
      <c r="E60">
        <v>5.73</v>
      </c>
      <c r="F60">
        <v>4.6399999999999997</v>
      </c>
      <c r="G60">
        <v>2.08</v>
      </c>
      <c r="H60">
        <v>-1.4</v>
      </c>
      <c r="I60">
        <v>10.93</v>
      </c>
      <c r="J60">
        <v>3.2</v>
      </c>
      <c r="K60">
        <v>7.74</v>
      </c>
      <c r="M60">
        <v>20.34</v>
      </c>
      <c r="N60">
        <v>13.43</v>
      </c>
      <c r="O60">
        <v>6.68</v>
      </c>
      <c r="P60">
        <v>14.14</v>
      </c>
      <c r="Q60">
        <v>13.8</v>
      </c>
      <c r="R60">
        <v>7.32</v>
      </c>
      <c r="T60">
        <v>20.27</v>
      </c>
      <c r="U60">
        <v>10.76</v>
      </c>
      <c r="V60">
        <v>8.18</v>
      </c>
      <c r="W60">
        <v>14</v>
      </c>
      <c r="X60">
        <v>9.7899999999999991</v>
      </c>
      <c r="Y60">
        <v>9.06</v>
      </c>
    </row>
    <row r="61" spans="1:25" x14ac:dyDescent="0.2">
      <c r="A61">
        <v>20.67</v>
      </c>
      <c r="B61">
        <v>-0.64</v>
      </c>
      <c r="C61">
        <v>7.39</v>
      </c>
      <c r="D61">
        <v>20.350000000000001</v>
      </c>
      <c r="E61">
        <v>4.08</v>
      </c>
      <c r="F61">
        <v>4.21</v>
      </c>
      <c r="G61">
        <v>1.72</v>
      </c>
      <c r="H61">
        <v>1.37</v>
      </c>
      <c r="I61">
        <v>9.6</v>
      </c>
      <c r="J61">
        <v>6.95</v>
      </c>
      <c r="K61">
        <v>7.7</v>
      </c>
      <c r="M61">
        <v>20.67</v>
      </c>
      <c r="N61">
        <v>15.49</v>
      </c>
      <c r="O61">
        <v>5.42</v>
      </c>
      <c r="P61">
        <v>11.91</v>
      </c>
      <c r="Q61">
        <v>13.27</v>
      </c>
      <c r="R61">
        <v>6.97</v>
      </c>
      <c r="T61">
        <v>20.61</v>
      </c>
      <c r="U61">
        <v>8.5399999999999991</v>
      </c>
      <c r="V61">
        <v>5.92</v>
      </c>
      <c r="W61">
        <v>12.45</v>
      </c>
      <c r="X61">
        <v>8.4499999999999993</v>
      </c>
      <c r="Y61">
        <v>9.3000000000000007</v>
      </c>
    </row>
    <row r="62" spans="1:25" x14ac:dyDescent="0.2">
      <c r="A62">
        <v>21</v>
      </c>
      <c r="B62">
        <v>4.54</v>
      </c>
      <c r="C62">
        <v>2.76</v>
      </c>
      <c r="D62">
        <v>20.16</v>
      </c>
      <c r="E62">
        <v>4.47</v>
      </c>
      <c r="F62">
        <v>4.57</v>
      </c>
      <c r="G62">
        <v>1.19</v>
      </c>
      <c r="H62">
        <v>3.31</v>
      </c>
      <c r="I62">
        <v>7.12</v>
      </c>
      <c r="J62">
        <v>2.61</v>
      </c>
      <c r="K62">
        <v>7.98</v>
      </c>
      <c r="M62">
        <v>21</v>
      </c>
      <c r="N62">
        <v>12.63</v>
      </c>
      <c r="O62">
        <v>6.01</v>
      </c>
      <c r="P62">
        <v>10.02</v>
      </c>
      <c r="Q62">
        <v>15.14</v>
      </c>
      <c r="R62">
        <v>4.68</v>
      </c>
      <c r="T62">
        <v>20.94</v>
      </c>
      <c r="U62">
        <v>6.45</v>
      </c>
      <c r="V62">
        <v>7.35</v>
      </c>
      <c r="W62">
        <v>11.43</v>
      </c>
      <c r="X62">
        <v>6.95</v>
      </c>
      <c r="Y62">
        <v>6.88</v>
      </c>
    </row>
    <row r="63" spans="1:25" x14ac:dyDescent="0.2">
      <c r="A63">
        <v>21.33</v>
      </c>
      <c r="B63">
        <v>5.75</v>
      </c>
      <c r="C63">
        <v>7.84</v>
      </c>
      <c r="D63">
        <v>19.260000000000002</v>
      </c>
      <c r="E63">
        <v>4.95</v>
      </c>
      <c r="F63">
        <v>5.42</v>
      </c>
      <c r="G63">
        <v>1.39</v>
      </c>
      <c r="H63">
        <v>-1</v>
      </c>
      <c r="I63">
        <v>9.7899999999999991</v>
      </c>
      <c r="J63">
        <v>-1.41</v>
      </c>
      <c r="K63">
        <v>7.08</v>
      </c>
      <c r="M63">
        <v>21.34</v>
      </c>
      <c r="N63">
        <v>8.34</v>
      </c>
      <c r="O63">
        <v>5.86</v>
      </c>
      <c r="P63">
        <v>10.45</v>
      </c>
      <c r="Q63">
        <v>12.25</v>
      </c>
      <c r="R63">
        <v>5.21</v>
      </c>
      <c r="T63">
        <v>21.27</v>
      </c>
      <c r="U63">
        <v>6.38</v>
      </c>
      <c r="V63">
        <v>7.68</v>
      </c>
      <c r="W63">
        <v>10.88</v>
      </c>
      <c r="X63">
        <v>7.04</v>
      </c>
      <c r="Y63">
        <v>6.85</v>
      </c>
    </row>
    <row r="64" spans="1:25" x14ac:dyDescent="0.2">
      <c r="A64">
        <v>21.67</v>
      </c>
      <c r="B64">
        <v>1.63</v>
      </c>
      <c r="C64">
        <v>7.93</v>
      </c>
      <c r="D64">
        <v>18.14</v>
      </c>
      <c r="E64">
        <v>3.57</v>
      </c>
      <c r="F64">
        <v>4.49</v>
      </c>
      <c r="G64">
        <v>-0.34</v>
      </c>
      <c r="H64">
        <v>-0.62</v>
      </c>
      <c r="I64">
        <v>8.0299999999999994</v>
      </c>
      <c r="J64">
        <v>0.98</v>
      </c>
      <c r="K64">
        <v>11.04</v>
      </c>
      <c r="M64">
        <v>21.67</v>
      </c>
      <c r="N64">
        <v>9.81</v>
      </c>
      <c r="O64">
        <v>5.04</v>
      </c>
      <c r="P64">
        <v>10.119999999999999</v>
      </c>
      <c r="Q64">
        <v>9.4499999999999993</v>
      </c>
      <c r="R64">
        <v>6.56</v>
      </c>
      <c r="T64">
        <v>21.61</v>
      </c>
      <c r="U64">
        <v>7.26</v>
      </c>
      <c r="V64">
        <v>3.26</v>
      </c>
      <c r="W64">
        <v>10.029999999999999</v>
      </c>
      <c r="X64">
        <v>7.56</v>
      </c>
      <c r="Y64">
        <v>7.8</v>
      </c>
    </row>
    <row r="65" spans="1:25" x14ac:dyDescent="0.2">
      <c r="A65">
        <v>22</v>
      </c>
      <c r="B65">
        <v>0.6</v>
      </c>
      <c r="C65">
        <v>7.09</v>
      </c>
      <c r="D65">
        <v>18.899999999999999</v>
      </c>
      <c r="E65">
        <v>2.89</v>
      </c>
      <c r="F65">
        <v>3.63</v>
      </c>
      <c r="G65">
        <v>1.43</v>
      </c>
      <c r="H65">
        <v>-0.35</v>
      </c>
      <c r="I65">
        <v>5.21</v>
      </c>
      <c r="J65">
        <v>0.85</v>
      </c>
      <c r="K65">
        <v>7.41</v>
      </c>
      <c r="M65">
        <v>22.01</v>
      </c>
      <c r="N65">
        <v>10.79</v>
      </c>
      <c r="O65">
        <v>4.22</v>
      </c>
      <c r="P65">
        <v>8.64</v>
      </c>
      <c r="Q65">
        <v>9.66</v>
      </c>
      <c r="R65">
        <v>4.4400000000000004</v>
      </c>
      <c r="T65">
        <v>21.94</v>
      </c>
      <c r="U65">
        <v>5.61</v>
      </c>
      <c r="V65">
        <v>5.19</v>
      </c>
      <c r="W65">
        <v>7.78</v>
      </c>
      <c r="X65">
        <v>5.94</v>
      </c>
      <c r="Y65">
        <v>5.57</v>
      </c>
    </row>
    <row r="66" spans="1:25" x14ac:dyDescent="0.2">
      <c r="A66">
        <v>22.33</v>
      </c>
      <c r="B66">
        <v>1.1000000000000001</v>
      </c>
      <c r="C66">
        <v>6.17</v>
      </c>
      <c r="D66">
        <v>16.16</v>
      </c>
      <c r="E66">
        <v>3.81</v>
      </c>
      <c r="F66">
        <v>3.41</v>
      </c>
      <c r="G66">
        <v>4.47</v>
      </c>
      <c r="H66">
        <v>0.32</v>
      </c>
      <c r="I66">
        <v>5.05</v>
      </c>
      <c r="J66">
        <v>1.21</v>
      </c>
      <c r="K66">
        <v>4.53</v>
      </c>
      <c r="M66">
        <v>22.34</v>
      </c>
      <c r="N66">
        <v>7.17</v>
      </c>
      <c r="O66">
        <v>5.48</v>
      </c>
      <c r="P66">
        <v>8.82</v>
      </c>
      <c r="Q66">
        <v>9.23</v>
      </c>
      <c r="R66">
        <v>3.21</v>
      </c>
      <c r="T66">
        <v>22.28</v>
      </c>
      <c r="U66">
        <v>5.97</v>
      </c>
      <c r="V66">
        <v>6.83</v>
      </c>
      <c r="W66">
        <v>6.43</v>
      </c>
      <c r="X66">
        <v>4.51</v>
      </c>
      <c r="Y66">
        <v>5.5</v>
      </c>
    </row>
    <row r="67" spans="1:25" x14ac:dyDescent="0.2">
      <c r="A67">
        <v>22.67</v>
      </c>
      <c r="B67">
        <v>2.98</v>
      </c>
      <c r="C67">
        <v>2.83</v>
      </c>
      <c r="D67">
        <v>15.14</v>
      </c>
      <c r="E67">
        <v>6.33</v>
      </c>
      <c r="F67">
        <v>4.8600000000000003</v>
      </c>
      <c r="G67">
        <v>1.58</v>
      </c>
      <c r="H67">
        <v>1.51</v>
      </c>
      <c r="I67">
        <v>6.25</v>
      </c>
      <c r="J67">
        <v>0.56000000000000005</v>
      </c>
      <c r="K67">
        <v>7.47</v>
      </c>
      <c r="M67">
        <v>22.67</v>
      </c>
      <c r="N67">
        <v>6.23</v>
      </c>
      <c r="O67">
        <v>4.66</v>
      </c>
      <c r="P67">
        <v>7.97</v>
      </c>
      <c r="Q67">
        <v>8.5299999999999994</v>
      </c>
      <c r="R67">
        <v>1.87</v>
      </c>
      <c r="T67">
        <v>22.61</v>
      </c>
      <c r="U67">
        <v>6.24</v>
      </c>
      <c r="V67">
        <v>4.78</v>
      </c>
      <c r="W67">
        <v>6.82</v>
      </c>
      <c r="X67">
        <v>2.39</v>
      </c>
      <c r="Y67">
        <v>5.67</v>
      </c>
    </row>
    <row r="68" spans="1:25" x14ac:dyDescent="0.2">
      <c r="A68">
        <v>23</v>
      </c>
      <c r="B68">
        <v>0.22</v>
      </c>
      <c r="C68">
        <v>4.57</v>
      </c>
      <c r="D68">
        <v>14.89</v>
      </c>
      <c r="E68">
        <v>4.66</v>
      </c>
      <c r="F68">
        <v>1.96</v>
      </c>
      <c r="G68">
        <v>-0.25</v>
      </c>
      <c r="H68">
        <v>0.53</v>
      </c>
      <c r="I68">
        <v>5.26</v>
      </c>
      <c r="J68">
        <v>0.77</v>
      </c>
      <c r="K68">
        <v>5.84</v>
      </c>
      <c r="M68">
        <v>23.01</v>
      </c>
      <c r="N68">
        <v>6.85</v>
      </c>
      <c r="O68">
        <v>1.61</v>
      </c>
      <c r="P68">
        <v>6.06</v>
      </c>
      <c r="Q68">
        <v>6.4</v>
      </c>
      <c r="R68">
        <v>3.68</v>
      </c>
      <c r="T68">
        <v>22.95</v>
      </c>
      <c r="U68">
        <v>3.88</v>
      </c>
      <c r="V68">
        <v>1.18</v>
      </c>
      <c r="W68">
        <v>7</v>
      </c>
      <c r="X68">
        <v>3.6</v>
      </c>
      <c r="Y68">
        <v>5.01</v>
      </c>
    </row>
    <row r="69" spans="1:25" x14ac:dyDescent="0.2">
      <c r="A69">
        <v>23.33</v>
      </c>
      <c r="B69">
        <v>-0.56999999999999995</v>
      </c>
      <c r="C69">
        <v>5.16</v>
      </c>
      <c r="D69">
        <v>11.94</v>
      </c>
      <c r="E69">
        <v>1.1299999999999999</v>
      </c>
      <c r="F69">
        <v>1.24</v>
      </c>
      <c r="G69">
        <v>-0.7</v>
      </c>
      <c r="H69">
        <v>-1.04</v>
      </c>
      <c r="I69">
        <v>2.83</v>
      </c>
      <c r="J69">
        <v>-0.11</v>
      </c>
      <c r="K69">
        <v>4.45</v>
      </c>
      <c r="M69">
        <v>23.34</v>
      </c>
      <c r="N69">
        <v>6.88</v>
      </c>
      <c r="O69">
        <v>2.4300000000000002</v>
      </c>
      <c r="P69">
        <v>7.54</v>
      </c>
      <c r="Q69">
        <v>15.47</v>
      </c>
      <c r="R69">
        <v>3.88</v>
      </c>
      <c r="T69">
        <v>23.28</v>
      </c>
      <c r="U69">
        <v>6.08</v>
      </c>
      <c r="V69">
        <v>1.74</v>
      </c>
      <c r="W69">
        <v>7.45</v>
      </c>
      <c r="X69">
        <v>7.01</v>
      </c>
      <c r="Y69">
        <v>5.57</v>
      </c>
    </row>
    <row r="70" spans="1:25" x14ac:dyDescent="0.2">
      <c r="A70">
        <v>23.67</v>
      </c>
      <c r="B70">
        <v>1.5</v>
      </c>
      <c r="C70">
        <v>2.2799999999999998</v>
      </c>
      <c r="D70">
        <v>13.93</v>
      </c>
      <c r="E70">
        <v>5.04</v>
      </c>
      <c r="F70">
        <v>2.91</v>
      </c>
      <c r="G70">
        <v>-0.49</v>
      </c>
      <c r="H70">
        <v>0.14000000000000001</v>
      </c>
      <c r="I70">
        <v>8.34</v>
      </c>
      <c r="J70">
        <v>-0.47</v>
      </c>
      <c r="K70">
        <v>3.06</v>
      </c>
      <c r="M70">
        <v>23.67</v>
      </c>
      <c r="N70">
        <v>7.14</v>
      </c>
      <c r="O70">
        <v>2.87</v>
      </c>
      <c r="P70">
        <v>6.56</v>
      </c>
      <c r="Q70">
        <v>16.149999999999999</v>
      </c>
      <c r="R70">
        <v>2.2799999999999998</v>
      </c>
      <c r="T70">
        <v>23.61</v>
      </c>
      <c r="U70">
        <v>5.91</v>
      </c>
      <c r="V70">
        <v>7.01</v>
      </c>
      <c r="W70">
        <v>6.15</v>
      </c>
      <c r="X70">
        <v>3.43</v>
      </c>
      <c r="Y70">
        <v>5.13</v>
      </c>
    </row>
    <row r="71" spans="1:25" x14ac:dyDescent="0.2">
      <c r="A71">
        <v>24</v>
      </c>
      <c r="B71">
        <v>1.91</v>
      </c>
      <c r="C71">
        <v>1.55</v>
      </c>
      <c r="D71">
        <v>11.89</v>
      </c>
      <c r="E71">
        <v>11.86</v>
      </c>
      <c r="F71">
        <v>1.6</v>
      </c>
      <c r="G71">
        <v>0.69</v>
      </c>
      <c r="H71">
        <v>1.64</v>
      </c>
      <c r="I71">
        <v>6.21</v>
      </c>
      <c r="J71">
        <v>0.08</v>
      </c>
      <c r="K71">
        <v>4.51</v>
      </c>
      <c r="M71">
        <v>24.01</v>
      </c>
      <c r="N71">
        <v>3.72</v>
      </c>
      <c r="O71">
        <v>1.98</v>
      </c>
      <c r="P71">
        <v>6.41</v>
      </c>
      <c r="Q71">
        <v>6.73</v>
      </c>
      <c r="R71">
        <v>3.28</v>
      </c>
      <c r="T71">
        <v>23.95</v>
      </c>
      <c r="U71">
        <v>4.5</v>
      </c>
      <c r="V71">
        <v>4.6100000000000003</v>
      </c>
      <c r="W71">
        <v>5.0199999999999996</v>
      </c>
      <c r="X71">
        <v>3.1</v>
      </c>
      <c r="Y71">
        <v>4.5999999999999996</v>
      </c>
    </row>
    <row r="72" spans="1:25" x14ac:dyDescent="0.2">
      <c r="A72">
        <v>24.33</v>
      </c>
      <c r="B72">
        <v>-0.81</v>
      </c>
      <c r="C72">
        <v>4.54</v>
      </c>
      <c r="D72">
        <v>9.58</v>
      </c>
      <c r="E72">
        <v>7.81</v>
      </c>
      <c r="F72">
        <v>2.04</v>
      </c>
      <c r="G72">
        <v>1.1000000000000001</v>
      </c>
      <c r="H72">
        <v>-1.99</v>
      </c>
      <c r="I72">
        <v>1.07</v>
      </c>
      <c r="J72">
        <v>1.42</v>
      </c>
      <c r="K72">
        <v>5.12</v>
      </c>
      <c r="M72">
        <v>24.34</v>
      </c>
      <c r="N72">
        <v>3.74</v>
      </c>
      <c r="O72">
        <v>2.5</v>
      </c>
      <c r="P72">
        <v>4.76</v>
      </c>
      <c r="Q72">
        <v>5.15</v>
      </c>
      <c r="R72">
        <v>1.4</v>
      </c>
      <c r="T72">
        <v>24.28</v>
      </c>
      <c r="U72">
        <v>4.34</v>
      </c>
      <c r="V72">
        <v>0.7</v>
      </c>
      <c r="W72">
        <v>4.37</v>
      </c>
      <c r="X72">
        <v>3.61</v>
      </c>
      <c r="Y72">
        <v>3.21</v>
      </c>
    </row>
    <row r="73" spans="1:25" x14ac:dyDescent="0.2">
      <c r="A73">
        <v>24.67</v>
      </c>
      <c r="B73">
        <v>-0.24</v>
      </c>
      <c r="C73">
        <v>3.17</v>
      </c>
      <c r="D73">
        <v>11.9</v>
      </c>
      <c r="E73">
        <v>0.24</v>
      </c>
      <c r="F73">
        <v>1.61</v>
      </c>
      <c r="G73">
        <v>1.71</v>
      </c>
      <c r="H73">
        <v>-1.04</v>
      </c>
      <c r="I73">
        <v>4.66</v>
      </c>
      <c r="J73">
        <v>-0.27</v>
      </c>
      <c r="K73">
        <v>2.29</v>
      </c>
      <c r="M73">
        <v>24.68</v>
      </c>
      <c r="N73">
        <v>4.8600000000000003</v>
      </c>
      <c r="O73">
        <v>1.31</v>
      </c>
      <c r="P73">
        <v>2.3199999999999998</v>
      </c>
      <c r="Q73">
        <v>5.68</v>
      </c>
      <c r="R73">
        <v>1.61</v>
      </c>
      <c r="T73">
        <v>24.62</v>
      </c>
      <c r="U73">
        <v>2.77</v>
      </c>
      <c r="V73">
        <v>2.6</v>
      </c>
      <c r="W73">
        <v>3.91</v>
      </c>
      <c r="X73">
        <v>3.27</v>
      </c>
      <c r="Y73">
        <v>3.36</v>
      </c>
    </row>
    <row r="74" spans="1:25" x14ac:dyDescent="0.2">
      <c r="A74">
        <v>25</v>
      </c>
      <c r="B74">
        <v>2.62</v>
      </c>
      <c r="C74">
        <v>2.4500000000000002</v>
      </c>
      <c r="D74">
        <v>12.52</v>
      </c>
      <c r="E74">
        <v>1.99</v>
      </c>
      <c r="F74">
        <v>1.32</v>
      </c>
      <c r="G74">
        <v>0.26</v>
      </c>
      <c r="H74">
        <v>0.36</v>
      </c>
      <c r="I74">
        <v>5.21</v>
      </c>
      <c r="J74">
        <v>-1.46</v>
      </c>
      <c r="K74">
        <v>4.34</v>
      </c>
      <c r="M74">
        <v>25.01</v>
      </c>
      <c r="N74">
        <v>4.0199999999999996</v>
      </c>
      <c r="O74">
        <v>1.84</v>
      </c>
      <c r="P74">
        <v>4.79</v>
      </c>
      <c r="Q74">
        <v>-3.78</v>
      </c>
      <c r="R74">
        <v>3.16</v>
      </c>
      <c r="T74">
        <v>24.95</v>
      </c>
      <c r="U74">
        <v>3.13</v>
      </c>
      <c r="V74">
        <v>3.86</v>
      </c>
      <c r="W74">
        <v>3.35</v>
      </c>
      <c r="X74">
        <v>3.46</v>
      </c>
      <c r="Y74">
        <v>5.01</v>
      </c>
    </row>
    <row r="75" spans="1:25" x14ac:dyDescent="0.2">
      <c r="A75">
        <v>25.33</v>
      </c>
      <c r="B75">
        <v>1.07</v>
      </c>
      <c r="C75">
        <v>2.67</v>
      </c>
      <c r="D75">
        <v>10.74</v>
      </c>
      <c r="E75">
        <v>7.52</v>
      </c>
      <c r="F75">
        <v>2.13</v>
      </c>
      <c r="G75">
        <v>-0.09</v>
      </c>
      <c r="H75">
        <v>0.1</v>
      </c>
      <c r="I75">
        <v>3.9</v>
      </c>
      <c r="J75">
        <v>-0.88</v>
      </c>
      <c r="K75">
        <v>4.2300000000000004</v>
      </c>
      <c r="M75">
        <v>25.34</v>
      </c>
      <c r="N75">
        <v>5.03</v>
      </c>
      <c r="O75">
        <v>1.99</v>
      </c>
      <c r="P75">
        <v>4.43</v>
      </c>
      <c r="Q75">
        <v>3.56</v>
      </c>
      <c r="R75">
        <v>4.6500000000000004</v>
      </c>
      <c r="T75">
        <v>25.28</v>
      </c>
      <c r="U75">
        <v>2.44</v>
      </c>
      <c r="V75">
        <v>2.4300000000000002</v>
      </c>
      <c r="W75">
        <v>3.84</v>
      </c>
      <c r="X75">
        <v>3.55</v>
      </c>
      <c r="Y75">
        <v>3.79</v>
      </c>
    </row>
    <row r="76" spans="1:25" x14ac:dyDescent="0.2">
      <c r="A76">
        <v>25.67</v>
      </c>
      <c r="B76">
        <v>-1.0900000000000001</v>
      </c>
      <c r="C76">
        <v>2.29</v>
      </c>
      <c r="D76">
        <v>16.059999999999999</v>
      </c>
      <c r="E76">
        <v>0.4</v>
      </c>
      <c r="F76">
        <v>2.35</v>
      </c>
      <c r="G76">
        <v>-0.56999999999999995</v>
      </c>
      <c r="H76">
        <v>-1.17</v>
      </c>
      <c r="I76">
        <v>3.01</v>
      </c>
      <c r="J76">
        <v>0.77</v>
      </c>
      <c r="K76">
        <v>2.5</v>
      </c>
      <c r="M76">
        <v>25.68</v>
      </c>
      <c r="N76">
        <v>4.55</v>
      </c>
      <c r="O76">
        <v>0.87</v>
      </c>
      <c r="P76">
        <v>5.88</v>
      </c>
      <c r="Q76">
        <v>14.24</v>
      </c>
      <c r="R76">
        <v>-0.09</v>
      </c>
      <c r="T76">
        <v>25.62</v>
      </c>
      <c r="U76">
        <v>2.63</v>
      </c>
      <c r="V76">
        <v>1.53</v>
      </c>
      <c r="W76">
        <v>5.92</v>
      </c>
      <c r="X76">
        <v>2.6</v>
      </c>
      <c r="Y76">
        <v>2.16</v>
      </c>
    </row>
    <row r="77" spans="1:25" x14ac:dyDescent="0.2">
      <c r="A77">
        <v>26</v>
      </c>
      <c r="B77">
        <v>-1.67</v>
      </c>
      <c r="C77">
        <v>1.69</v>
      </c>
      <c r="D77">
        <v>18.64</v>
      </c>
      <c r="E77">
        <v>-6.7</v>
      </c>
      <c r="F77">
        <v>1.4</v>
      </c>
      <c r="G77">
        <v>-2.31</v>
      </c>
      <c r="H77">
        <v>-2.2200000000000002</v>
      </c>
      <c r="I77">
        <v>10.07</v>
      </c>
      <c r="J77">
        <v>1.1100000000000001</v>
      </c>
      <c r="K77">
        <v>4.47</v>
      </c>
      <c r="M77">
        <v>26.01</v>
      </c>
      <c r="N77">
        <v>1.59</v>
      </c>
      <c r="O77">
        <v>1.02</v>
      </c>
      <c r="P77">
        <v>5.16</v>
      </c>
      <c r="Q77">
        <v>3.9</v>
      </c>
      <c r="R77">
        <v>-2.27</v>
      </c>
      <c r="T77">
        <v>25.95</v>
      </c>
      <c r="U77">
        <v>3.32</v>
      </c>
      <c r="V77">
        <v>-1.18</v>
      </c>
      <c r="W77">
        <v>2.97</v>
      </c>
      <c r="X77">
        <v>1.58</v>
      </c>
      <c r="Y77">
        <v>3.37</v>
      </c>
    </row>
    <row r="78" spans="1:25" x14ac:dyDescent="0.2">
      <c r="A78">
        <v>26.33</v>
      </c>
      <c r="B78">
        <v>-1.71</v>
      </c>
      <c r="C78">
        <v>2.4</v>
      </c>
      <c r="D78">
        <v>12.18</v>
      </c>
      <c r="E78">
        <v>-5.3</v>
      </c>
      <c r="F78">
        <v>0.75</v>
      </c>
      <c r="G78">
        <v>-0.61</v>
      </c>
      <c r="H78">
        <v>0.47</v>
      </c>
      <c r="I78">
        <v>29.78</v>
      </c>
      <c r="J78">
        <v>-1.45</v>
      </c>
      <c r="K78">
        <v>2.84</v>
      </c>
      <c r="M78">
        <v>26.35</v>
      </c>
      <c r="N78">
        <v>0.61</v>
      </c>
      <c r="O78">
        <v>0.35</v>
      </c>
      <c r="P78">
        <v>0.28999999999999998</v>
      </c>
      <c r="Q78">
        <v>2.21</v>
      </c>
      <c r="R78">
        <v>-0.14000000000000001</v>
      </c>
      <c r="T78">
        <v>26.29</v>
      </c>
      <c r="U78">
        <v>2.08</v>
      </c>
      <c r="V78">
        <v>0.21</v>
      </c>
      <c r="W78">
        <v>-0.48</v>
      </c>
      <c r="X78">
        <v>2.63</v>
      </c>
      <c r="Y78">
        <v>2.5299999999999998</v>
      </c>
    </row>
    <row r="79" spans="1:25" x14ac:dyDescent="0.2">
      <c r="A79">
        <v>26.67</v>
      </c>
      <c r="B79">
        <v>-0.97</v>
      </c>
      <c r="C79">
        <v>4.07</v>
      </c>
      <c r="D79">
        <v>6.4</v>
      </c>
      <c r="E79">
        <v>-0.49</v>
      </c>
      <c r="F79">
        <v>1.04</v>
      </c>
      <c r="G79">
        <v>0.39</v>
      </c>
      <c r="H79">
        <v>0.33</v>
      </c>
      <c r="I79">
        <v>22.55</v>
      </c>
      <c r="J79">
        <v>-1.42</v>
      </c>
      <c r="K79">
        <v>2.15</v>
      </c>
      <c r="M79">
        <v>26.68</v>
      </c>
      <c r="N79">
        <v>3</v>
      </c>
      <c r="O79">
        <v>0.13</v>
      </c>
      <c r="P79">
        <v>0.77</v>
      </c>
      <c r="Q79">
        <v>11.52</v>
      </c>
      <c r="R79">
        <v>-0.28999999999999998</v>
      </c>
      <c r="T79">
        <v>26.62</v>
      </c>
      <c r="U79">
        <v>2.84</v>
      </c>
      <c r="V79">
        <v>3.92</v>
      </c>
      <c r="W79">
        <v>3.47</v>
      </c>
      <c r="X79">
        <v>1.85</v>
      </c>
      <c r="Y79">
        <v>2.77</v>
      </c>
    </row>
    <row r="80" spans="1:25" x14ac:dyDescent="0.2">
      <c r="A80">
        <v>27</v>
      </c>
      <c r="B80">
        <v>-0.79</v>
      </c>
      <c r="C80">
        <v>-1.1000000000000001</v>
      </c>
      <c r="D80">
        <v>-2.5499999999999998</v>
      </c>
      <c r="E80">
        <v>-0.1</v>
      </c>
      <c r="F80">
        <v>0.96</v>
      </c>
      <c r="G80">
        <v>-0.56000000000000005</v>
      </c>
      <c r="H80">
        <v>-3.21</v>
      </c>
      <c r="I80">
        <v>4.59</v>
      </c>
      <c r="J80">
        <v>-0.17</v>
      </c>
      <c r="K80">
        <v>3.22</v>
      </c>
      <c r="M80">
        <v>27.01</v>
      </c>
      <c r="N80">
        <v>4.0199999999999996</v>
      </c>
      <c r="O80">
        <v>2.69</v>
      </c>
      <c r="P80">
        <v>2.17</v>
      </c>
      <c r="Q80">
        <v>2.04</v>
      </c>
      <c r="R80">
        <v>2.68</v>
      </c>
      <c r="T80">
        <v>26.95</v>
      </c>
      <c r="U80">
        <v>2.81</v>
      </c>
      <c r="V80">
        <v>1.82</v>
      </c>
      <c r="W80">
        <v>4.3899999999999997</v>
      </c>
      <c r="X80">
        <v>2.2000000000000002</v>
      </c>
      <c r="Y80">
        <v>2.4700000000000002</v>
      </c>
    </row>
    <row r="81" spans="1:25" x14ac:dyDescent="0.2">
      <c r="A81">
        <v>27.33</v>
      </c>
      <c r="B81">
        <v>-0.91</v>
      </c>
      <c r="C81">
        <v>-1.74</v>
      </c>
      <c r="D81">
        <v>-1.39</v>
      </c>
      <c r="E81">
        <v>-1.3</v>
      </c>
      <c r="F81">
        <v>0.67</v>
      </c>
      <c r="G81">
        <v>-1.36</v>
      </c>
      <c r="H81">
        <v>-1.9</v>
      </c>
      <c r="I81">
        <v>-9.16</v>
      </c>
      <c r="J81">
        <v>0.69</v>
      </c>
      <c r="K81">
        <v>2.14</v>
      </c>
      <c r="M81">
        <v>27.35</v>
      </c>
      <c r="N81">
        <v>2.41</v>
      </c>
      <c r="O81">
        <v>0.89</v>
      </c>
      <c r="P81">
        <v>1.82</v>
      </c>
      <c r="Q81">
        <v>-6.64</v>
      </c>
      <c r="R81">
        <v>0.95</v>
      </c>
      <c r="T81">
        <v>27.29</v>
      </c>
      <c r="U81">
        <v>1.03</v>
      </c>
      <c r="V81">
        <v>2.57</v>
      </c>
      <c r="W81">
        <v>1.78</v>
      </c>
      <c r="X81">
        <v>3.78</v>
      </c>
      <c r="Y81">
        <v>1.33</v>
      </c>
    </row>
    <row r="82" spans="1:25" x14ac:dyDescent="0.2">
      <c r="A82">
        <v>27.67</v>
      </c>
      <c r="B82">
        <v>0.31</v>
      </c>
      <c r="C82">
        <v>2.37</v>
      </c>
      <c r="D82">
        <v>6.74</v>
      </c>
      <c r="E82">
        <v>11.46</v>
      </c>
      <c r="F82">
        <v>1.2</v>
      </c>
      <c r="G82">
        <v>-0.83</v>
      </c>
      <c r="H82">
        <v>0.52</v>
      </c>
      <c r="I82">
        <v>-28.92</v>
      </c>
      <c r="J82">
        <v>-1.34</v>
      </c>
      <c r="K82">
        <v>0.96</v>
      </c>
      <c r="M82">
        <v>27.68</v>
      </c>
      <c r="N82">
        <v>-0.08</v>
      </c>
      <c r="O82">
        <v>-0.76</v>
      </c>
      <c r="P82">
        <v>2.11</v>
      </c>
      <c r="Q82">
        <v>-2.72</v>
      </c>
      <c r="R82">
        <v>-0.96</v>
      </c>
      <c r="T82">
        <v>27.62</v>
      </c>
      <c r="U82">
        <v>0.89</v>
      </c>
      <c r="V82">
        <v>2.38</v>
      </c>
      <c r="W82">
        <v>1.88</v>
      </c>
      <c r="X82">
        <v>2.91</v>
      </c>
      <c r="Y82">
        <v>2.23</v>
      </c>
    </row>
    <row r="83" spans="1:25" x14ac:dyDescent="0.2">
      <c r="A83">
        <v>28</v>
      </c>
      <c r="B83">
        <v>-1.27</v>
      </c>
      <c r="C83">
        <v>1.4</v>
      </c>
      <c r="D83">
        <v>8.4</v>
      </c>
      <c r="E83">
        <v>7.36</v>
      </c>
      <c r="F83">
        <v>0.91</v>
      </c>
      <c r="G83">
        <v>-2.29</v>
      </c>
      <c r="H83">
        <v>-2.12</v>
      </c>
      <c r="I83">
        <v>-18.12</v>
      </c>
      <c r="J83">
        <v>-0.25</v>
      </c>
      <c r="K83">
        <v>4.26</v>
      </c>
      <c r="M83">
        <v>28.01</v>
      </c>
      <c r="N83">
        <v>2.09</v>
      </c>
      <c r="O83">
        <v>1.35</v>
      </c>
      <c r="P83">
        <v>3.18</v>
      </c>
      <c r="Q83">
        <v>-6.48</v>
      </c>
      <c r="R83">
        <v>1.64</v>
      </c>
      <c r="T83">
        <v>27.96</v>
      </c>
      <c r="U83">
        <v>-0.01</v>
      </c>
      <c r="V83">
        <v>-2.12</v>
      </c>
      <c r="W83">
        <v>2.06</v>
      </c>
      <c r="X83">
        <v>1.52</v>
      </c>
      <c r="Y83">
        <v>1.76</v>
      </c>
    </row>
    <row r="84" spans="1:25" x14ac:dyDescent="0.2">
      <c r="A84">
        <v>28.33</v>
      </c>
      <c r="B84">
        <v>-2.02</v>
      </c>
      <c r="C84">
        <v>2.2000000000000002</v>
      </c>
      <c r="D84">
        <v>7.05</v>
      </c>
      <c r="E84">
        <v>0.27</v>
      </c>
      <c r="F84">
        <v>1.05</v>
      </c>
      <c r="G84">
        <v>-3.68</v>
      </c>
      <c r="H84">
        <v>-1.85</v>
      </c>
      <c r="I84">
        <v>-2.52</v>
      </c>
      <c r="J84">
        <v>0.64</v>
      </c>
      <c r="K84">
        <v>2.08</v>
      </c>
      <c r="M84">
        <v>28.35</v>
      </c>
      <c r="N84">
        <v>4.1100000000000003</v>
      </c>
      <c r="O84">
        <v>0.75</v>
      </c>
      <c r="P84">
        <v>2.13</v>
      </c>
      <c r="Q84">
        <v>-1.79</v>
      </c>
      <c r="R84">
        <v>1.57</v>
      </c>
      <c r="T84">
        <v>28.29</v>
      </c>
      <c r="U84">
        <v>1.79</v>
      </c>
      <c r="V84">
        <v>-1.89</v>
      </c>
      <c r="W84">
        <v>0.35</v>
      </c>
      <c r="X84">
        <v>1.37</v>
      </c>
      <c r="Y84">
        <v>1.56</v>
      </c>
    </row>
    <row r="85" spans="1:25" x14ac:dyDescent="0.2">
      <c r="A85">
        <v>28.67</v>
      </c>
      <c r="B85">
        <v>1.07</v>
      </c>
      <c r="C85">
        <v>2.7</v>
      </c>
      <c r="D85">
        <v>3.19</v>
      </c>
      <c r="E85">
        <v>-2.5099999999999998</v>
      </c>
      <c r="F85">
        <v>1.21</v>
      </c>
      <c r="G85">
        <v>-0.45</v>
      </c>
      <c r="H85">
        <v>-0.05</v>
      </c>
      <c r="I85">
        <v>-0.22</v>
      </c>
      <c r="J85">
        <v>-0.94</v>
      </c>
      <c r="K85">
        <v>-2.76</v>
      </c>
      <c r="M85">
        <v>28.68</v>
      </c>
      <c r="N85">
        <v>1.22</v>
      </c>
      <c r="O85">
        <v>-0.38</v>
      </c>
      <c r="P85">
        <v>0.63</v>
      </c>
      <c r="Q85">
        <v>1.08</v>
      </c>
      <c r="R85">
        <v>-0.73</v>
      </c>
      <c r="T85">
        <v>28.62</v>
      </c>
      <c r="U85">
        <v>1.31</v>
      </c>
      <c r="V85">
        <v>1.06</v>
      </c>
      <c r="W85">
        <v>0.37</v>
      </c>
      <c r="X85">
        <v>2.2400000000000002</v>
      </c>
      <c r="Y85">
        <v>1.68</v>
      </c>
    </row>
    <row r="86" spans="1:25" x14ac:dyDescent="0.2">
      <c r="A86">
        <v>29</v>
      </c>
      <c r="B86">
        <v>0.53</v>
      </c>
      <c r="C86">
        <v>0.16</v>
      </c>
      <c r="D86">
        <v>7.57</v>
      </c>
      <c r="E86">
        <v>-7.86</v>
      </c>
      <c r="F86">
        <v>0.4</v>
      </c>
      <c r="G86">
        <v>1.68</v>
      </c>
      <c r="H86">
        <v>-1.99</v>
      </c>
      <c r="I86">
        <v>1.1100000000000001</v>
      </c>
      <c r="J86">
        <v>-2.11</v>
      </c>
      <c r="K86">
        <v>1.55</v>
      </c>
      <c r="M86">
        <v>29.02</v>
      </c>
      <c r="N86">
        <v>2.0099999999999998</v>
      </c>
      <c r="O86">
        <v>0.76</v>
      </c>
      <c r="P86">
        <v>0.74</v>
      </c>
      <c r="Q86">
        <v>0.9</v>
      </c>
      <c r="R86">
        <v>-0.24</v>
      </c>
      <c r="T86">
        <v>28.96</v>
      </c>
      <c r="U86">
        <v>2.2599999999999998</v>
      </c>
      <c r="V86">
        <v>1.95</v>
      </c>
      <c r="W86">
        <v>2.33</v>
      </c>
      <c r="X86">
        <v>2.5</v>
      </c>
      <c r="Y86">
        <v>2.21</v>
      </c>
    </row>
    <row r="87" spans="1:25" x14ac:dyDescent="0.2">
      <c r="A87">
        <v>29.33</v>
      </c>
      <c r="B87">
        <v>-1.0900000000000001</v>
      </c>
      <c r="C87">
        <v>-0.41</v>
      </c>
      <c r="D87">
        <v>8.1999999999999993</v>
      </c>
      <c r="E87">
        <v>-2.3199999999999998</v>
      </c>
      <c r="F87">
        <v>2.08</v>
      </c>
      <c r="G87">
        <v>-0.5</v>
      </c>
      <c r="H87">
        <v>-3.78</v>
      </c>
      <c r="I87">
        <v>1.8</v>
      </c>
      <c r="J87">
        <v>-0.3</v>
      </c>
      <c r="K87">
        <v>3.81</v>
      </c>
      <c r="M87">
        <v>29.35</v>
      </c>
      <c r="N87">
        <v>1.01</v>
      </c>
      <c r="O87">
        <v>0.54</v>
      </c>
      <c r="P87">
        <v>1.42</v>
      </c>
      <c r="Q87">
        <v>1.69</v>
      </c>
      <c r="R87">
        <v>0.53</v>
      </c>
      <c r="T87">
        <v>29.29</v>
      </c>
      <c r="U87">
        <v>3.9</v>
      </c>
      <c r="V87">
        <v>2.17</v>
      </c>
      <c r="W87">
        <v>1.1599999999999999</v>
      </c>
      <c r="X87">
        <v>3.04</v>
      </c>
      <c r="Y87">
        <v>0.57999999999999996</v>
      </c>
    </row>
    <row r="88" spans="1:25" x14ac:dyDescent="0.2">
      <c r="A88">
        <v>29.67</v>
      </c>
      <c r="B88">
        <v>-0.21</v>
      </c>
      <c r="C88">
        <v>0.57999999999999996</v>
      </c>
      <c r="D88">
        <v>13.75</v>
      </c>
      <c r="E88">
        <v>-1.96</v>
      </c>
      <c r="F88">
        <v>0.91</v>
      </c>
      <c r="G88">
        <v>-2.8</v>
      </c>
      <c r="H88">
        <v>2.16</v>
      </c>
      <c r="I88">
        <v>3.89</v>
      </c>
      <c r="J88">
        <v>4.3899999999999997</v>
      </c>
      <c r="K88">
        <v>1.91</v>
      </c>
      <c r="M88">
        <v>29.68</v>
      </c>
      <c r="N88">
        <v>0.02</v>
      </c>
      <c r="O88">
        <v>-2.02</v>
      </c>
      <c r="P88">
        <v>3.66</v>
      </c>
      <c r="Q88">
        <v>1.82</v>
      </c>
      <c r="R88">
        <v>1.02</v>
      </c>
      <c r="T88">
        <v>29.63</v>
      </c>
      <c r="U88">
        <v>0.73</v>
      </c>
      <c r="V88">
        <v>-1.49</v>
      </c>
      <c r="W88">
        <v>-0.6</v>
      </c>
      <c r="X88">
        <v>1.57</v>
      </c>
      <c r="Y88">
        <v>0.92</v>
      </c>
    </row>
    <row r="89" spans="1:25" x14ac:dyDescent="0.2">
      <c r="A89">
        <v>30</v>
      </c>
      <c r="B89">
        <v>-1.61</v>
      </c>
      <c r="C89">
        <v>-0.38</v>
      </c>
      <c r="D89">
        <v>15.3</v>
      </c>
      <c r="E89">
        <v>0.42</v>
      </c>
      <c r="F89">
        <v>-0.18</v>
      </c>
      <c r="G89">
        <v>-1.28</v>
      </c>
      <c r="H89">
        <v>2</v>
      </c>
      <c r="I89">
        <v>-1.59</v>
      </c>
      <c r="J89">
        <v>-3.21</v>
      </c>
      <c r="K89">
        <v>0.48</v>
      </c>
      <c r="M89">
        <v>30.02</v>
      </c>
      <c r="N89">
        <v>0.67</v>
      </c>
      <c r="O89">
        <v>-1.71</v>
      </c>
      <c r="P89">
        <v>2.5499999999999998</v>
      </c>
      <c r="Q89">
        <v>1.37</v>
      </c>
      <c r="R89">
        <v>-0.56000000000000005</v>
      </c>
      <c r="T89">
        <v>29.96</v>
      </c>
      <c r="U89">
        <v>0.2</v>
      </c>
      <c r="V89">
        <v>-2.37</v>
      </c>
      <c r="W89">
        <v>1.51</v>
      </c>
      <c r="X89">
        <v>-0.36</v>
      </c>
      <c r="Y89">
        <v>1.35</v>
      </c>
    </row>
    <row r="90" spans="1:25" x14ac:dyDescent="0.2">
      <c r="A90">
        <v>30.33</v>
      </c>
      <c r="B90">
        <v>-0.71</v>
      </c>
      <c r="C90">
        <v>2.61</v>
      </c>
      <c r="D90">
        <v>4.5999999999999996</v>
      </c>
      <c r="E90">
        <v>3.68</v>
      </c>
      <c r="F90">
        <v>0.12</v>
      </c>
      <c r="G90">
        <v>0.57999999999999996</v>
      </c>
      <c r="H90">
        <v>-4.92</v>
      </c>
      <c r="I90">
        <v>0.53</v>
      </c>
      <c r="J90">
        <v>-4.46</v>
      </c>
      <c r="K90">
        <v>2.42</v>
      </c>
      <c r="M90">
        <v>30.35</v>
      </c>
      <c r="N90">
        <v>1.46</v>
      </c>
      <c r="O90">
        <v>1.4</v>
      </c>
      <c r="P90">
        <v>0.41</v>
      </c>
      <c r="Q90">
        <v>4.03</v>
      </c>
      <c r="R90">
        <v>-0.15</v>
      </c>
      <c r="T90">
        <v>30.29</v>
      </c>
      <c r="U90">
        <v>1.37</v>
      </c>
      <c r="V90">
        <v>1.79</v>
      </c>
      <c r="W90">
        <v>1.65</v>
      </c>
      <c r="X90">
        <v>1.31</v>
      </c>
      <c r="Y90">
        <v>-0.18</v>
      </c>
    </row>
    <row r="91" spans="1:25" x14ac:dyDescent="0.2">
      <c r="A91">
        <v>30.67</v>
      </c>
      <c r="B91">
        <v>8.39</v>
      </c>
      <c r="C91">
        <v>3.89</v>
      </c>
      <c r="D91">
        <v>5.75</v>
      </c>
      <c r="E91">
        <v>-1.06</v>
      </c>
      <c r="F91">
        <v>-0.38</v>
      </c>
      <c r="G91">
        <v>-0.79</v>
      </c>
      <c r="H91">
        <v>-4.13</v>
      </c>
      <c r="I91">
        <v>2.94</v>
      </c>
      <c r="J91">
        <v>1.52</v>
      </c>
      <c r="K91">
        <v>3.15</v>
      </c>
      <c r="M91">
        <v>30.69</v>
      </c>
      <c r="N91">
        <v>2.62</v>
      </c>
      <c r="O91">
        <v>2.08</v>
      </c>
      <c r="P91">
        <v>-0.33</v>
      </c>
      <c r="Q91">
        <v>1.98</v>
      </c>
      <c r="R91">
        <v>2.13</v>
      </c>
      <c r="T91">
        <v>30.63</v>
      </c>
      <c r="U91">
        <v>2.37</v>
      </c>
      <c r="V91">
        <v>0.34</v>
      </c>
      <c r="W91">
        <v>-1.41</v>
      </c>
      <c r="X91">
        <v>0.8</v>
      </c>
      <c r="Y91">
        <v>1.24</v>
      </c>
    </row>
    <row r="92" spans="1:25" x14ac:dyDescent="0.2">
      <c r="A92">
        <v>31</v>
      </c>
      <c r="B92">
        <v>7.49</v>
      </c>
      <c r="C92">
        <v>0.82</v>
      </c>
      <c r="D92">
        <v>4.82</v>
      </c>
      <c r="E92">
        <v>-1.74</v>
      </c>
      <c r="F92">
        <v>1.68</v>
      </c>
      <c r="G92">
        <v>-1.71</v>
      </c>
      <c r="H92">
        <v>-2.81</v>
      </c>
      <c r="I92">
        <v>-2.2599999999999998</v>
      </c>
      <c r="J92">
        <v>-2.02</v>
      </c>
      <c r="K92">
        <v>-0.52</v>
      </c>
      <c r="M92">
        <v>31.02</v>
      </c>
      <c r="N92">
        <v>0.73</v>
      </c>
      <c r="O92">
        <v>0.11</v>
      </c>
      <c r="P92">
        <v>0.49</v>
      </c>
      <c r="Q92">
        <v>-0.8</v>
      </c>
      <c r="R92">
        <v>1.01</v>
      </c>
      <c r="T92">
        <v>30.96</v>
      </c>
      <c r="U92">
        <v>1.76</v>
      </c>
      <c r="V92">
        <v>2.2999999999999998</v>
      </c>
      <c r="W92">
        <v>-0.15</v>
      </c>
      <c r="X92">
        <v>0.19</v>
      </c>
      <c r="Y92">
        <v>1.71</v>
      </c>
    </row>
    <row r="93" spans="1:25" x14ac:dyDescent="0.2">
      <c r="A93">
        <v>31.33</v>
      </c>
      <c r="B93">
        <v>-0.71</v>
      </c>
      <c r="C93">
        <v>2.83</v>
      </c>
      <c r="D93">
        <v>5.26</v>
      </c>
      <c r="E93">
        <v>2.5</v>
      </c>
      <c r="F93">
        <v>1.46</v>
      </c>
      <c r="G93">
        <v>-0.36</v>
      </c>
      <c r="H93">
        <v>-0.7</v>
      </c>
      <c r="I93">
        <v>-1.1100000000000001</v>
      </c>
      <c r="J93">
        <v>-3.21</v>
      </c>
      <c r="K93">
        <v>-0.02</v>
      </c>
      <c r="M93">
        <v>31.35</v>
      </c>
      <c r="N93">
        <v>0.24</v>
      </c>
      <c r="O93">
        <v>-1.17</v>
      </c>
      <c r="P93">
        <v>2.13</v>
      </c>
      <c r="Q93">
        <v>0.2</v>
      </c>
      <c r="R93">
        <v>-1.97</v>
      </c>
      <c r="T93">
        <v>31.3</v>
      </c>
      <c r="U93">
        <v>0.96</v>
      </c>
      <c r="V93">
        <v>1.66</v>
      </c>
      <c r="W93">
        <v>1.7</v>
      </c>
      <c r="X93">
        <v>2.83</v>
      </c>
      <c r="Y93">
        <v>-2.08</v>
      </c>
    </row>
    <row r="94" spans="1:25" x14ac:dyDescent="0.2">
      <c r="A94">
        <v>31.67</v>
      </c>
      <c r="B94">
        <v>-1.31</v>
      </c>
      <c r="C94">
        <v>1.35</v>
      </c>
      <c r="D94">
        <v>4.88</v>
      </c>
      <c r="E94">
        <v>4.22</v>
      </c>
      <c r="F94">
        <v>0.36</v>
      </c>
      <c r="G94">
        <v>-0.73</v>
      </c>
      <c r="H94">
        <v>9.77</v>
      </c>
      <c r="I94">
        <v>2.23</v>
      </c>
      <c r="J94">
        <v>-1.27</v>
      </c>
      <c r="K94">
        <v>2.91</v>
      </c>
      <c r="M94">
        <v>31.69</v>
      </c>
      <c r="N94">
        <v>1.41</v>
      </c>
      <c r="O94">
        <v>-0.33</v>
      </c>
      <c r="P94">
        <v>0.8</v>
      </c>
      <c r="Q94">
        <v>0.2</v>
      </c>
      <c r="R94">
        <v>-0.15</v>
      </c>
      <c r="T94">
        <v>31.63</v>
      </c>
      <c r="U94">
        <v>1.59</v>
      </c>
      <c r="V94">
        <v>-2.14</v>
      </c>
      <c r="W94">
        <v>-0.03</v>
      </c>
      <c r="X94">
        <v>1.78</v>
      </c>
      <c r="Y94">
        <v>0.32</v>
      </c>
    </row>
    <row r="95" spans="1:25" x14ac:dyDescent="0.2">
      <c r="A95">
        <v>32</v>
      </c>
      <c r="B95">
        <v>-2.37</v>
      </c>
      <c r="C95">
        <v>-0.63</v>
      </c>
      <c r="D95">
        <v>3.57</v>
      </c>
      <c r="E95">
        <v>1.72</v>
      </c>
      <c r="F95">
        <v>0.28000000000000003</v>
      </c>
      <c r="G95">
        <v>-1.02</v>
      </c>
      <c r="H95">
        <v>10.07</v>
      </c>
      <c r="I95">
        <v>3.73</v>
      </c>
      <c r="J95">
        <v>-1.47</v>
      </c>
      <c r="K95">
        <v>3.79</v>
      </c>
      <c r="M95">
        <v>32.020000000000003</v>
      </c>
      <c r="N95">
        <v>0.66</v>
      </c>
      <c r="O95">
        <v>0.21</v>
      </c>
      <c r="P95">
        <v>1.32</v>
      </c>
      <c r="Q95">
        <v>3.77</v>
      </c>
      <c r="R95">
        <v>2.13</v>
      </c>
      <c r="T95">
        <v>31.96</v>
      </c>
      <c r="U95">
        <v>1.6</v>
      </c>
      <c r="V95">
        <v>0.04</v>
      </c>
      <c r="W95">
        <v>0.08</v>
      </c>
      <c r="X95">
        <v>-1.02</v>
      </c>
      <c r="Y95">
        <v>4.1399999999999997</v>
      </c>
    </row>
    <row r="96" spans="1:25" x14ac:dyDescent="0.2">
      <c r="A96">
        <v>32.33</v>
      </c>
      <c r="B96">
        <v>-1.98</v>
      </c>
      <c r="C96">
        <v>-1.61</v>
      </c>
      <c r="D96">
        <v>5.96</v>
      </c>
      <c r="E96">
        <v>1.58</v>
      </c>
      <c r="F96">
        <v>-0.23</v>
      </c>
      <c r="G96">
        <v>-2.84</v>
      </c>
      <c r="H96">
        <v>-1.47</v>
      </c>
      <c r="I96">
        <v>0.64</v>
      </c>
      <c r="J96">
        <v>-0.13</v>
      </c>
      <c r="K96">
        <v>1.55</v>
      </c>
      <c r="M96">
        <v>32.35</v>
      </c>
      <c r="N96">
        <v>-0.86</v>
      </c>
      <c r="O96">
        <v>1.1299999999999999</v>
      </c>
      <c r="P96">
        <v>0.87</v>
      </c>
      <c r="Q96">
        <v>0.95</v>
      </c>
      <c r="R96">
        <v>-1.05</v>
      </c>
      <c r="T96">
        <v>32.299999999999997</v>
      </c>
      <c r="U96">
        <v>0.44</v>
      </c>
      <c r="V96">
        <v>0.42</v>
      </c>
      <c r="W96">
        <v>1.52</v>
      </c>
      <c r="X96">
        <v>1.46</v>
      </c>
      <c r="Y96">
        <v>1</v>
      </c>
    </row>
    <row r="97" spans="1:25" x14ac:dyDescent="0.2">
      <c r="A97">
        <v>32.67</v>
      </c>
      <c r="B97">
        <v>-12.5</v>
      </c>
      <c r="C97">
        <v>-2.27</v>
      </c>
      <c r="D97">
        <v>4.4400000000000004</v>
      </c>
      <c r="E97">
        <v>0.85</v>
      </c>
      <c r="F97">
        <v>4.6900000000000004</v>
      </c>
      <c r="G97">
        <v>-3.2</v>
      </c>
      <c r="H97">
        <v>-1.77</v>
      </c>
      <c r="I97">
        <v>-1.43</v>
      </c>
      <c r="J97">
        <v>0.26</v>
      </c>
      <c r="K97">
        <v>-0.85</v>
      </c>
      <c r="M97">
        <v>32.69</v>
      </c>
      <c r="N97">
        <v>-0.32</v>
      </c>
      <c r="O97">
        <v>1.58</v>
      </c>
      <c r="P97">
        <v>-0.62</v>
      </c>
      <c r="Q97">
        <v>0.98</v>
      </c>
      <c r="R97">
        <v>-0.26</v>
      </c>
      <c r="T97">
        <v>32.630000000000003</v>
      </c>
      <c r="U97">
        <v>0.69</v>
      </c>
      <c r="V97">
        <v>0.67</v>
      </c>
      <c r="W97">
        <v>-0.25</v>
      </c>
      <c r="X97">
        <v>1.9</v>
      </c>
      <c r="Y97">
        <v>-0.3</v>
      </c>
    </row>
    <row r="98" spans="1:25" x14ac:dyDescent="0.2">
      <c r="A98">
        <v>33</v>
      </c>
      <c r="B98">
        <v>-10.16</v>
      </c>
      <c r="C98">
        <v>2.33</v>
      </c>
      <c r="D98">
        <v>1.21</v>
      </c>
      <c r="E98">
        <v>-0.11</v>
      </c>
      <c r="F98">
        <v>0.66</v>
      </c>
      <c r="G98">
        <v>0.4</v>
      </c>
      <c r="H98">
        <v>-1.98</v>
      </c>
      <c r="I98">
        <v>-0.03</v>
      </c>
      <c r="J98">
        <v>-1.68</v>
      </c>
      <c r="K98">
        <v>0.83</v>
      </c>
      <c r="M98">
        <v>33.020000000000003</v>
      </c>
      <c r="N98">
        <v>-0.69</v>
      </c>
      <c r="O98">
        <v>-0.62</v>
      </c>
      <c r="P98">
        <v>1.55</v>
      </c>
      <c r="Q98">
        <v>0.01</v>
      </c>
      <c r="R98">
        <v>0.6</v>
      </c>
      <c r="T98">
        <v>32.97</v>
      </c>
      <c r="U98">
        <v>0.97</v>
      </c>
      <c r="V98">
        <v>0.15</v>
      </c>
      <c r="W98">
        <v>-0.33</v>
      </c>
      <c r="X98">
        <v>0.23</v>
      </c>
      <c r="Y98">
        <v>2.0699999999999998</v>
      </c>
    </row>
    <row r="99" spans="1:25" x14ac:dyDescent="0.2">
      <c r="A99">
        <v>33.33</v>
      </c>
      <c r="B99">
        <v>1.34</v>
      </c>
      <c r="C99">
        <v>2.5299999999999998</v>
      </c>
      <c r="D99">
        <v>-5.44</v>
      </c>
      <c r="E99">
        <v>-2.16</v>
      </c>
      <c r="F99">
        <v>-3.95</v>
      </c>
      <c r="G99">
        <v>-1.03</v>
      </c>
      <c r="H99">
        <v>-0.98</v>
      </c>
      <c r="I99">
        <v>1.8</v>
      </c>
      <c r="J99">
        <v>-1.39</v>
      </c>
      <c r="K99">
        <v>2.2799999999999998</v>
      </c>
      <c r="M99">
        <v>33.36</v>
      </c>
      <c r="N99">
        <v>0.11</v>
      </c>
      <c r="O99">
        <v>-1.45</v>
      </c>
      <c r="P99">
        <v>1.93</v>
      </c>
      <c r="Q99">
        <v>-1.65</v>
      </c>
      <c r="R99">
        <v>0.9</v>
      </c>
      <c r="T99">
        <v>33.299999999999997</v>
      </c>
      <c r="U99">
        <v>2.81</v>
      </c>
      <c r="V99">
        <v>1.6</v>
      </c>
      <c r="W99">
        <v>-0.47</v>
      </c>
      <c r="X99">
        <v>-0.2</v>
      </c>
      <c r="Y99">
        <v>2.0299999999999998</v>
      </c>
    </row>
    <row r="100" spans="1:25" x14ac:dyDescent="0.2">
      <c r="A100">
        <v>33.67</v>
      </c>
      <c r="B100">
        <v>-0.1</v>
      </c>
      <c r="C100">
        <v>-0.04</v>
      </c>
      <c r="D100">
        <v>-5.28</v>
      </c>
      <c r="E100">
        <v>-0.27</v>
      </c>
      <c r="F100">
        <v>-0.38</v>
      </c>
      <c r="G100">
        <v>-1.42</v>
      </c>
      <c r="H100">
        <v>3.12</v>
      </c>
      <c r="I100">
        <v>2.38</v>
      </c>
      <c r="J100">
        <v>-2.3199999999999998</v>
      </c>
      <c r="K100">
        <v>2.02</v>
      </c>
      <c r="M100">
        <v>33.69</v>
      </c>
      <c r="N100">
        <v>0.38</v>
      </c>
      <c r="O100">
        <v>-2.2000000000000002</v>
      </c>
      <c r="P100">
        <v>-0.69</v>
      </c>
      <c r="Q100">
        <v>3.05</v>
      </c>
      <c r="R100">
        <v>-0.03</v>
      </c>
      <c r="T100">
        <v>33.630000000000003</v>
      </c>
      <c r="U100">
        <v>0.09</v>
      </c>
      <c r="V100">
        <v>2.69</v>
      </c>
      <c r="W100">
        <v>-1.22</v>
      </c>
      <c r="X100">
        <v>0.6</v>
      </c>
      <c r="Y100">
        <v>-0.48</v>
      </c>
    </row>
    <row r="101" spans="1:25" x14ac:dyDescent="0.2">
      <c r="A101">
        <v>34</v>
      </c>
      <c r="B101">
        <v>-0.52</v>
      </c>
      <c r="C101">
        <v>1.19</v>
      </c>
      <c r="D101">
        <v>2.44</v>
      </c>
      <c r="E101">
        <v>4.2300000000000004</v>
      </c>
      <c r="F101">
        <v>0.83</v>
      </c>
      <c r="G101">
        <v>-0.38</v>
      </c>
      <c r="H101">
        <v>-11.74</v>
      </c>
      <c r="I101">
        <v>-0.8</v>
      </c>
      <c r="J101">
        <v>-2.2200000000000002</v>
      </c>
      <c r="K101">
        <v>1.2</v>
      </c>
      <c r="M101">
        <v>34.020000000000003</v>
      </c>
      <c r="N101">
        <v>0.15</v>
      </c>
      <c r="O101">
        <v>-0.13</v>
      </c>
      <c r="P101">
        <v>-0.31</v>
      </c>
      <c r="Q101">
        <v>0.9</v>
      </c>
      <c r="R101">
        <v>-2.19</v>
      </c>
      <c r="T101">
        <v>33.97</v>
      </c>
      <c r="U101">
        <v>-1.19</v>
      </c>
      <c r="V101">
        <v>0.05</v>
      </c>
      <c r="W101">
        <v>-0.5</v>
      </c>
      <c r="X101">
        <v>1.68</v>
      </c>
      <c r="Y101">
        <v>0.45</v>
      </c>
    </row>
    <row r="102" spans="1:25" x14ac:dyDescent="0.2">
      <c r="A102">
        <v>34.33</v>
      </c>
      <c r="B102">
        <v>6.8</v>
      </c>
      <c r="C102">
        <v>1.46</v>
      </c>
      <c r="D102">
        <v>4.0199999999999996</v>
      </c>
      <c r="E102">
        <v>-0.47</v>
      </c>
      <c r="F102">
        <v>0.62</v>
      </c>
      <c r="G102">
        <v>-2.79</v>
      </c>
      <c r="H102">
        <v>-3.99</v>
      </c>
      <c r="I102">
        <v>-0.66</v>
      </c>
      <c r="J102">
        <v>-1.03</v>
      </c>
      <c r="K102">
        <v>0.9</v>
      </c>
      <c r="M102">
        <v>34.36</v>
      </c>
      <c r="N102">
        <v>-0.09</v>
      </c>
      <c r="O102">
        <v>1.25</v>
      </c>
      <c r="P102">
        <v>-0.5</v>
      </c>
      <c r="Q102">
        <v>0.8</v>
      </c>
      <c r="R102">
        <v>0.23</v>
      </c>
      <c r="T102">
        <v>34.299999999999997</v>
      </c>
      <c r="U102">
        <v>0.84</v>
      </c>
      <c r="V102">
        <v>1.3</v>
      </c>
      <c r="W102">
        <v>-0.75</v>
      </c>
      <c r="X102">
        <v>0.62</v>
      </c>
      <c r="Y102">
        <v>0.46</v>
      </c>
    </row>
    <row r="103" spans="1:25" x14ac:dyDescent="0.2">
      <c r="A103">
        <v>34.67</v>
      </c>
      <c r="B103">
        <v>9.3699999999999992</v>
      </c>
      <c r="C103">
        <v>-0.53</v>
      </c>
      <c r="D103">
        <v>4.53</v>
      </c>
      <c r="E103">
        <v>-1.83</v>
      </c>
      <c r="F103">
        <v>-0.21</v>
      </c>
      <c r="G103">
        <v>-2.46</v>
      </c>
      <c r="H103">
        <v>7.42</v>
      </c>
      <c r="I103">
        <v>2.85</v>
      </c>
      <c r="J103">
        <v>0.24</v>
      </c>
      <c r="K103">
        <v>0.15</v>
      </c>
      <c r="M103">
        <v>34.69</v>
      </c>
      <c r="N103">
        <v>-1.1100000000000001</v>
      </c>
      <c r="O103">
        <v>-0.81</v>
      </c>
      <c r="P103">
        <v>0.34</v>
      </c>
      <c r="Q103">
        <v>0.04</v>
      </c>
      <c r="R103">
        <v>-0.22</v>
      </c>
      <c r="T103">
        <v>34.64</v>
      </c>
      <c r="U103">
        <v>0.33</v>
      </c>
      <c r="V103">
        <v>-1.31</v>
      </c>
      <c r="W103">
        <v>-0.08</v>
      </c>
      <c r="X103">
        <v>1.51</v>
      </c>
      <c r="Y103">
        <v>0.6</v>
      </c>
    </row>
    <row r="104" spans="1:25" x14ac:dyDescent="0.2">
      <c r="A104">
        <v>35</v>
      </c>
      <c r="B104">
        <v>-4.08</v>
      </c>
      <c r="C104">
        <v>0.2</v>
      </c>
      <c r="D104">
        <v>4.25</v>
      </c>
      <c r="E104">
        <v>1.48</v>
      </c>
      <c r="F104">
        <v>2.65</v>
      </c>
      <c r="G104">
        <v>-0.59</v>
      </c>
      <c r="H104">
        <v>-1.31</v>
      </c>
      <c r="I104">
        <v>2.58</v>
      </c>
      <c r="J104">
        <v>0.27</v>
      </c>
      <c r="K104">
        <v>-0.84</v>
      </c>
      <c r="M104">
        <v>35.03</v>
      </c>
      <c r="N104">
        <v>2.56</v>
      </c>
      <c r="O104">
        <v>-0.56999999999999995</v>
      </c>
      <c r="P104">
        <v>-0.63</v>
      </c>
      <c r="Q104">
        <v>-2.4300000000000002</v>
      </c>
      <c r="R104">
        <v>-1.35</v>
      </c>
      <c r="T104">
        <v>34.97</v>
      </c>
      <c r="U104">
        <v>0.38</v>
      </c>
      <c r="V104">
        <v>-1.81</v>
      </c>
      <c r="W104">
        <v>0.06</v>
      </c>
      <c r="X104">
        <v>2.94</v>
      </c>
      <c r="Y104">
        <v>0.1</v>
      </c>
    </row>
    <row r="105" spans="1:25" x14ac:dyDescent="0.2">
      <c r="A105">
        <v>35.33</v>
      </c>
      <c r="B105">
        <v>-0.95</v>
      </c>
      <c r="C105">
        <v>0.81</v>
      </c>
      <c r="D105">
        <v>4.2300000000000004</v>
      </c>
      <c r="E105">
        <v>0.12</v>
      </c>
      <c r="F105">
        <v>0.32</v>
      </c>
      <c r="G105">
        <v>-1.81</v>
      </c>
      <c r="H105">
        <v>-0.3</v>
      </c>
      <c r="I105">
        <v>-0.66</v>
      </c>
      <c r="J105">
        <v>-0.6</v>
      </c>
      <c r="K105">
        <v>2.33</v>
      </c>
      <c r="M105">
        <v>35.36</v>
      </c>
      <c r="N105">
        <v>1.93</v>
      </c>
      <c r="O105">
        <v>-0.95</v>
      </c>
      <c r="P105">
        <v>0.53</v>
      </c>
      <c r="Q105">
        <v>-1.31</v>
      </c>
      <c r="R105">
        <v>0.87</v>
      </c>
      <c r="T105">
        <v>35.299999999999997</v>
      </c>
      <c r="U105">
        <v>2.14</v>
      </c>
      <c r="V105">
        <v>3.03</v>
      </c>
      <c r="W105">
        <v>0.21</v>
      </c>
      <c r="X105">
        <v>1.17</v>
      </c>
      <c r="Y105">
        <v>0.67</v>
      </c>
    </row>
    <row r="106" spans="1:25" x14ac:dyDescent="0.2">
      <c r="A106">
        <v>35.67</v>
      </c>
      <c r="B106">
        <v>5.23</v>
      </c>
      <c r="C106">
        <v>0.83</v>
      </c>
      <c r="D106">
        <v>2.88</v>
      </c>
      <c r="E106">
        <v>-0.01</v>
      </c>
      <c r="F106">
        <v>-1.26</v>
      </c>
      <c r="G106">
        <v>-1.57</v>
      </c>
      <c r="H106">
        <v>-1.74</v>
      </c>
      <c r="I106">
        <v>-1.29</v>
      </c>
      <c r="J106">
        <v>0.18</v>
      </c>
      <c r="K106">
        <v>3.2</v>
      </c>
      <c r="M106">
        <v>35.69</v>
      </c>
      <c r="N106">
        <v>-1.32</v>
      </c>
      <c r="O106">
        <v>-0.56000000000000005</v>
      </c>
      <c r="P106">
        <v>0.62</v>
      </c>
      <c r="Q106">
        <v>0</v>
      </c>
      <c r="R106">
        <v>2.83</v>
      </c>
      <c r="T106">
        <v>35.64</v>
      </c>
      <c r="U106">
        <v>1.79</v>
      </c>
      <c r="V106">
        <v>2.29</v>
      </c>
      <c r="W106">
        <v>-1.1599999999999999</v>
      </c>
      <c r="X106">
        <v>0.55000000000000004</v>
      </c>
      <c r="Y106">
        <v>0.36</v>
      </c>
    </row>
    <row r="107" spans="1:25" x14ac:dyDescent="0.2">
      <c r="A107">
        <v>36</v>
      </c>
      <c r="B107">
        <v>-8.84</v>
      </c>
      <c r="C107">
        <v>1.1499999999999999</v>
      </c>
      <c r="D107">
        <v>2.63</v>
      </c>
      <c r="E107">
        <v>0.73</v>
      </c>
      <c r="F107">
        <v>1.68</v>
      </c>
      <c r="G107">
        <v>-0.61</v>
      </c>
      <c r="H107">
        <v>0.79</v>
      </c>
      <c r="I107">
        <v>1.49</v>
      </c>
      <c r="J107">
        <v>-2.41</v>
      </c>
      <c r="K107">
        <v>1.23</v>
      </c>
      <c r="M107">
        <v>36.03</v>
      </c>
      <c r="N107">
        <v>-0.77</v>
      </c>
      <c r="O107">
        <v>0.52</v>
      </c>
      <c r="P107">
        <v>-0.71</v>
      </c>
      <c r="Q107">
        <v>1.25</v>
      </c>
      <c r="R107">
        <v>2.17</v>
      </c>
      <c r="T107">
        <v>35.97</v>
      </c>
      <c r="U107">
        <v>-1.7</v>
      </c>
      <c r="V107">
        <v>0.38</v>
      </c>
      <c r="W107">
        <v>-1.46</v>
      </c>
      <c r="X107">
        <v>1.63</v>
      </c>
      <c r="Y107">
        <v>-0.11</v>
      </c>
    </row>
    <row r="108" spans="1:25" x14ac:dyDescent="0.2">
      <c r="A108">
        <v>36.33</v>
      </c>
      <c r="B108">
        <v>-11.42</v>
      </c>
      <c r="C108">
        <v>1.67</v>
      </c>
      <c r="D108">
        <v>4.6500000000000004</v>
      </c>
      <c r="E108">
        <v>2.02</v>
      </c>
      <c r="F108">
        <v>0.19</v>
      </c>
      <c r="G108">
        <v>-2.04</v>
      </c>
      <c r="H108">
        <v>-9.59</v>
      </c>
      <c r="I108">
        <v>2.2000000000000002</v>
      </c>
      <c r="J108">
        <v>-2.37</v>
      </c>
      <c r="K108">
        <v>1.63</v>
      </c>
      <c r="M108">
        <v>36.36</v>
      </c>
      <c r="N108">
        <v>-0.62</v>
      </c>
      <c r="O108">
        <v>-0.62</v>
      </c>
      <c r="P108">
        <v>-0.4</v>
      </c>
      <c r="Q108">
        <v>-0.13</v>
      </c>
      <c r="R108">
        <v>-0.7</v>
      </c>
      <c r="T108">
        <v>36.31</v>
      </c>
      <c r="U108">
        <v>-0.67</v>
      </c>
      <c r="V108">
        <v>-2.11</v>
      </c>
      <c r="W108">
        <v>1.3</v>
      </c>
      <c r="X108">
        <v>-0.32</v>
      </c>
      <c r="Y108">
        <v>1.39</v>
      </c>
    </row>
    <row r="109" spans="1:25" x14ac:dyDescent="0.2">
      <c r="A109">
        <v>36.67</v>
      </c>
      <c r="B109">
        <v>-1.17</v>
      </c>
      <c r="C109">
        <v>-0.14000000000000001</v>
      </c>
      <c r="D109">
        <v>3.2</v>
      </c>
      <c r="E109">
        <v>-0.31</v>
      </c>
      <c r="F109">
        <v>0.27</v>
      </c>
      <c r="G109">
        <v>-1.93</v>
      </c>
      <c r="H109">
        <v>-1.88</v>
      </c>
      <c r="I109">
        <v>0.4</v>
      </c>
      <c r="J109">
        <v>-1.81</v>
      </c>
      <c r="K109">
        <v>0.59</v>
      </c>
      <c r="M109">
        <v>36.69</v>
      </c>
      <c r="N109">
        <v>-0.47</v>
      </c>
      <c r="O109">
        <v>0</v>
      </c>
      <c r="P109">
        <v>0.13</v>
      </c>
      <c r="Q109">
        <v>-2.61</v>
      </c>
      <c r="R109">
        <v>-0.67</v>
      </c>
      <c r="T109">
        <v>36.64</v>
      </c>
      <c r="U109">
        <v>1.72</v>
      </c>
      <c r="V109">
        <v>-0.78</v>
      </c>
      <c r="W109">
        <v>-0.11</v>
      </c>
      <c r="X109">
        <v>-0.85</v>
      </c>
      <c r="Y109">
        <v>0.45</v>
      </c>
    </row>
    <row r="110" spans="1:25" x14ac:dyDescent="0.2">
      <c r="A110">
        <v>37</v>
      </c>
      <c r="B110">
        <v>-0.79</v>
      </c>
      <c r="C110">
        <v>1.2</v>
      </c>
      <c r="D110">
        <v>4.41</v>
      </c>
      <c r="E110">
        <v>-1.55</v>
      </c>
      <c r="F110">
        <v>1.24</v>
      </c>
      <c r="G110">
        <v>-1.28</v>
      </c>
      <c r="H110">
        <v>7.88</v>
      </c>
      <c r="I110">
        <v>-0.79</v>
      </c>
      <c r="J110">
        <v>-0.71</v>
      </c>
      <c r="K110">
        <v>-0.67</v>
      </c>
      <c r="M110">
        <v>37.03</v>
      </c>
      <c r="N110">
        <v>-0.45</v>
      </c>
      <c r="O110">
        <v>-0.53</v>
      </c>
      <c r="P110">
        <v>2.13</v>
      </c>
      <c r="Q110">
        <v>2.16</v>
      </c>
      <c r="R110">
        <v>0.22</v>
      </c>
      <c r="T110">
        <v>36.97</v>
      </c>
      <c r="U110">
        <v>0.99</v>
      </c>
      <c r="V110">
        <v>4.0999999999999996</v>
      </c>
      <c r="W110">
        <v>-1.83</v>
      </c>
      <c r="X110">
        <v>1.65</v>
      </c>
      <c r="Y110">
        <v>1.26</v>
      </c>
    </row>
    <row r="111" spans="1:25" x14ac:dyDescent="0.2">
      <c r="A111">
        <v>37.33</v>
      </c>
      <c r="B111">
        <v>-0.89</v>
      </c>
      <c r="C111">
        <v>10.64</v>
      </c>
      <c r="D111">
        <v>7.62</v>
      </c>
      <c r="E111">
        <v>3.31</v>
      </c>
      <c r="F111">
        <v>0.28000000000000003</v>
      </c>
      <c r="G111">
        <v>-1.74</v>
      </c>
      <c r="H111">
        <v>-0.19</v>
      </c>
      <c r="I111">
        <v>-0.4</v>
      </c>
      <c r="J111">
        <v>0.1</v>
      </c>
      <c r="K111">
        <v>1.64</v>
      </c>
      <c r="M111">
        <v>37.36</v>
      </c>
      <c r="N111">
        <v>0.1</v>
      </c>
      <c r="O111">
        <v>-1.68</v>
      </c>
      <c r="P111">
        <v>1.42</v>
      </c>
      <c r="Q111">
        <v>2.65</v>
      </c>
      <c r="R111">
        <v>1.9</v>
      </c>
      <c r="T111">
        <v>37.31</v>
      </c>
      <c r="U111">
        <v>0.36</v>
      </c>
      <c r="V111">
        <v>2.92</v>
      </c>
      <c r="W111">
        <v>-0.89</v>
      </c>
      <c r="X111">
        <v>1.4</v>
      </c>
      <c r="Y111">
        <v>0.14000000000000001</v>
      </c>
    </row>
    <row r="112" spans="1:25" x14ac:dyDescent="0.2">
      <c r="A112">
        <v>37.67</v>
      </c>
      <c r="B112">
        <v>-0.18</v>
      </c>
      <c r="C112">
        <v>6.46</v>
      </c>
      <c r="D112">
        <v>1.31</v>
      </c>
      <c r="E112">
        <v>0.69</v>
      </c>
      <c r="F112">
        <v>0.21</v>
      </c>
      <c r="G112">
        <v>0.23</v>
      </c>
      <c r="H112">
        <v>-2.58</v>
      </c>
      <c r="I112">
        <v>-0.38</v>
      </c>
      <c r="J112">
        <v>-0.06</v>
      </c>
      <c r="K112">
        <v>2.0299999999999998</v>
      </c>
      <c r="M112">
        <v>37.700000000000003</v>
      </c>
      <c r="N112">
        <v>0.66</v>
      </c>
      <c r="O112">
        <v>1.48</v>
      </c>
      <c r="P112">
        <v>-0.03</v>
      </c>
      <c r="Q112">
        <v>-0.86</v>
      </c>
      <c r="R112">
        <v>1.9</v>
      </c>
      <c r="T112">
        <v>37.64</v>
      </c>
      <c r="U112">
        <v>1.39</v>
      </c>
      <c r="V112">
        <v>-1.98</v>
      </c>
      <c r="W112">
        <v>1.03</v>
      </c>
      <c r="X112">
        <v>1.41</v>
      </c>
      <c r="Y112">
        <v>-0.57999999999999996</v>
      </c>
    </row>
    <row r="113" spans="1:25" x14ac:dyDescent="0.2">
      <c r="A113">
        <v>38</v>
      </c>
      <c r="B113">
        <v>-1.05</v>
      </c>
      <c r="C113">
        <v>-2.48</v>
      </c>
      <c r="D113">
        <v>2.56</v>
      </c>
      <c r="E113">
        <v>-1.07</v>
      </c>
      <c r="F113">
        <v>0.65</v>
      </c>
      <c r="G113">
        <v>0.04</v>
      </c>
      <c r="H113">
        <v>-5.12</v>
      </c>
      <c r="I113">
        <v>1.63</v>
      </c>
      <c r="J113">
        <v>0.28000000000000003</v>
      </c>
      <c r="K113">
        <v>0.27</v>
      </c>
      <c r="M113">
        <v>38.03</v>
      </c>
      <c r="N113">
        <v>2.13</v>
      </c>
      <c r="O113">
        <v>1.64</v>
      </c>
      <c r="P113">
        <v>-1.23</v>
      </c>
      <c r="Q113">
        <v>-1.94</v>
      </c>
      <c r="R113">
        <v>-1.28</v>
      </c>
      <c r="T113">
        <v>37.979999999999997</v>
      </c>
      <c r="U113">
        <v>1.48</v>
      </c>
      <c r="V113">
        <v>-2.09</v>
      </c>
      <c r="W113">
        <v>-0.17</v>
      </c>
      <c r="X113">
        <v>1.77</v>
      </c>
      <c r="Y113">
        <v>0.23</v>
      </c>
    </row>
    <row r="114" spans="1:25" x14ac:dyDescent="0.2">
      <c r="A114">
        <v>38.33</v>
      </c>
      <c r="B114">
        <v>0.28000000000000003</v>
      </c>
      <c r="C114">
        <v>-0.31</v>
      </c>
      <c r="D114">
        <v>3.63</v>
      </c>
      <c r="E114">
        <v>1.93</v>
      </c>
      <c r="F114">
        <v>0.59</v>
      </c>
      <c r="G114">
        <v>-0.44</v>
      </c>
      <c r="H114">
        <v>-1.31</v>
      </c>
      <c r="I114">
        <v>1.69</v>
      </c>
      <c r="J114">
        <v>-2.33</v>
      </c>
      <c r="K114">
        <v>1.43</v>
      </c>
      <c r="M114">
        <v>38.36</v>
      </c>
      <c r="N114">
        <v>-1.57</v>
      </c>
      <c r="O114">
        <v>-1.21</v>
      </c>
      <c r="P114">
        <v>-0.48</v>
      </c>
      <c r="Q114">
        <v>-0.18</v>
      </c>
      <c r="R114">
        <v>-1.07</v>
      </c>
      <c r="T114">
        <v>38.31</v>
      </c>
      <c r="U114">
        <v>-0.27</v>
      </c>
      <c r="V114">
        <v>-0.28999999999999998</v>
      </c>
      <c r="W114">
        <v>-0.78</v>
      </c>
      <c r="X114">
        <v>-0.73</v>
      </c>
      <c r="Y114">
        <v>1.35</v>
      </c>
    </row>
    <row r="115" spans="1:25" x14ac:dyDescent="0.2">
      <c r="A115">
        <v>38.67</v>
      </c>
      <c r="B115">
        <v>0.3</v>
      </c>
      <c r="C115">
        <v>7.03</v>
      </c>
      <c r="D115">
        <v>0.73</v>
      </c>
      <c r="E115">
        <v>3.14</v>
      </c>
      <c r="F115">
        <v>0.45</v>
      </c>
      <c r="G115">
        <v>1.1399999999999999</v>
      </c>
      <c r="H115">
        <v>-3.42</v>
      </c>
      <c r="I115">
        <v>-1.53</v>
      </c>
      <c r="J115">
        <v>-1.06</v>
      </c>
      <c r="K115">
        <v>0.41</v>
      </c>
      <c r="M115">
        <v>38.700000000000003</v>
      </c>
      <c r="N115">
        <v>-3.93</v>
      </c>
      <c r="O115">
        <v>-0.04</v>
      </c>
      <c r="P115">
        <v>1.21</v>
      </c>
      <c r="Q115">
        <v>1.1499999999999999</v>
      </c>
      <c r="R115">
        <v>0.72</v>
      </c>
      <c r="T115">
        <v>38.65</v>
      </c>
      <c r="U115">
        <v>0.03</v>
      </c>
      <c r="V115">
        <v>0.56000000000000005</v>
      </c>
      <c r="W115">
        <v>0.28000000000000003</v>
      </c>
      <c r="X115">
        <v>0.17</v>
      </c>
      <c r="Y115">
        <v>0.79</v>
      </c>
    </row>
    <row r="116" spans="1:25" x14ac:dyDescent="0.2">
      <c r="A116">
        <v>39</v>
      </c>
      <c r="B116">
        <v>0.45</v>
      </c>
      <c r="C116">
        <v>9.9700000000000006</v>
      </c>
      <c r="D116">
        <v>3.98</v>
      </c>
      <c r="E116">
        <v>-0.41</v>
      </c>
      <c r="F116">
        <v>0.67</v>
      </c>
      <c r="G116">
        <v>-1.1599999999999999</v>
      </c>
      <c r="H116">
        <v>-9.1999999999999993</v>
      </c>
      <c r="I116">
        <v>0.36</v>
      </c>
      <c r="J116">
        <v>-0.8</v>
      </c>
      <c r="K116">
        <v>1.77</v>
      </c>
      <c r="M116">
        <v>39.03</v>
      </c>
      <c r="N116">
        <v>0.62</v>
      </c>
      <c r="O116">
        <v>0.57999999999999996</v>
      </c>
      <c r="P116">
        <v>1.38</v>
      </c>
      <c r="Q116">
        <v>-1.66</v>
      </c>
      <c r="R116">
        <v>1.24</v>
      </c>
      <c r="T116">
        <v>38.979999999999997</v>
      </c>
      <c r="U116">
        <v>0.93</v>
      </c>
      <c r="V116">
        <v>5.33</v>
      </c>
      <c r="W116">
        <v>-0.09</v>
      </c>
      <c r="X116">
        <v>2.08</v>
      </c>
      <c r="Y116">
        <v>-0.49</v>
      </c>
    </row>
    <row r="117" spans="1:25" x14ac:dyDescent="0.2">
      <c r="A117">
        <v>39.33</v>
      </c>
      <c r="B117">
        <v>12.15</v>
      </c>
      <c r="C117">
        <v>6.99</v>
      </c>
      <c r="D117">
        <v>4.1399999999999997</v>
      </c>
      <c r="E117">
        <v>-3.12</v>
      </c>
      <c r="F117">
        <v>-0.55000000000000004</v>
      </c>
      <c r="G117">
        <v>-2.91</v>
      </c>
      <c r="H117">
        <v>-8.89</v>
      </c>
      <c r="I117">
        <v>2.1800000000000002</v>
      </c>
      <c r="J117">
        <v>-2.34</v>
      </c>
      <c r="K117">
        <v>2.84</v>
      </c>
      <c r="M117">
        <v>39.369999999999997</v>
      </c>
      <c r="N117">
        <v>0.5</v>
      </c>
      <c r="O117">
        <v>-1.19</v>
      </c>
      <c r="P117">
        <v>0.2</v>
      </c>
      <c r="Q117">
        <v>-0.71</v>
      </c>
      <c r="R117">
        <v>-0.12</v>
      </c>
      <c r="T117">
        <v>39.31</v>
      </c>
      <c r="U117">
        <v>0.4</v>
      </c>
      <c r="V117">
        <v>-0.05</v>
      </c>
      <c r="W117">
        <v>-0.01</v>
      </c>
      <c r="X117">
        <v>0.64</v>
      </c>
      <c r="Y117">
        <v>-0.56999999999999995</v>
      </c>
    </row>
    <row r="118" spans="1:25" x14ac:dyDescent="0.2">
      <c r="A118">
        <v>39.67</v>
      </c>
      <c r="B118">
        <v>7.07</v>
      </c>
      <c r="C118">
        <v>1.1499999999999999</v>
      </c>
      <c r="D118">
        <v>1.77</v>
      </c>
      <c r="E118">
        <v>1.1299999999999999</v>
      </c>
      <c r="F118">
        <v>0.45</v>
      </c>
      <c r="G118">
        <v>1.24</v>
      </c>
      <c r="H118">
        <v>-1.3</v>
      </c>
      <c r="I118">
        <v>-2.09</v>
      </c>
      <c r="J118">
        <v>-2.94</v>
      </c>
      <c r="K118">
        <v>0.87</v>
      </c>
      <c r="M118">
        <v>39.700000000000003</v>
      </c>
      <c r="N118">
        <v>-0.67</v>
      </c>
      <c r="O118">
        <v>-0.25</v>
      </c>
      <c r="P118">
        <v>0.59</v>
      </c>
      <c r="Q118">
        <v>-2.2200000000000002</v>
      </c>
      <c r="R118">
        <v>0.31</v>
      </c>
      <c r="T118">
        <v>39.65</v>
      </c>
      <c r="U118">
        <v>-1.78</v>
      </c>
      <c r="V118">
        <v>-5.54</v>
      </c>
      <c r="W118">
        <v>-1.39</v>
      </c>
      <c r="X118">
        <v>0.56000000000000005</v>
      </c>
      <c r="Y118">
        <v>-0.82</v>
      </c>
    </row>
    <row r="119" spans="1:25" x14ac:dyDescent="0.2">
      <c r="A119">
        <v>40</v>
      </c>
      <c r="B119">
        <v>0.94</v>
      </c>
      <c r="C119">
        <v>2.67</v>
      </c>
      <c r="D119">
        <v>-0.08</v>
      </c>
      <c r="E119">
        <v>1.82</v>
      </c>
      <c r="F119">
        <v>0.68</v>
      </c>
      <c r="G119">
        <v>1.48</v>
      </c>
      <c r="H119">
        <v>4.16</v>
      </c>
      <c r="I119">
        <v>-1.82</v>
      </c>
      <c r="J119">
        <v>-1.28</v>
      </c>
      <c r="K119">
        <v>2.41</v>
      </c>
      <c r="M119">
        <v>40.03</v>
      </c>
      <c r="N119">
        <v>-2.93</v>
      </c>
      <c r="O119">
        <v>-1.1000000000000001</v>
      </c>
      <c r="P119">
        <v>-1.07</v>
      </c>
      <c r="Q119">
        <v>2.85</v>
      </c>
      <c r="R119">
        <v>0.23</v>
      </c>
      <c r="T119">
        <v>39.979999999999997</v>
      </c>
      <c r="U119">
        <v>0.41</v>
      </c>
      <c r="V119">
        <v>5.53</v>
      </c>
      <c r="W119">
        <v>-1.26</v>
      </c>
      <c r="X119">
        <v>2.91</v>
      </c>
      <c r="Y119">
        <v>0</v>
      </c>
    </row>
    <row r="120" spans="1:25" x14ac:dyDescent="0.2">
      <c r="A120">
        <v>40.33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7.67</v>
      </c>
      <c r="J120">
        <v>0</v>
      </c>
      <c r="K120">
        <v>0</v>
      </c>
      <c r="M120">
        <v>40.369999999999997</v>
      </c>
      <c r="N120">
        <v>0</v>
      </c>
      <c r="O120">
        <v>0</v>
      </c>
      <c r="P120">
        <v>0</v>
      </c>
      <c r="Q120">
        <v>0.68</v>
      </c>
      <c r="R120">
        <v>0</v>
      </c>
      <c r="T120">
        <v>40.32</v>
      </c>
      <c r="U120">
        <v>0</v>
      </c>
      <c r="V120">
        <v>0</v>
      </c>
      <c r="W120">
        <v>0</v>
      </c>
      <c r="X120">
        <v>0</v>
      </c>
      <c r="Y120">
        <v>3.57</v>
      </c>
    </row>
    <row r="121" spans="1:25" x14ac:dyDescent="0.2">
      <c r="A121">
        <v>40.67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40.700000000000003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40.65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P122" s="1"/>
      <c r="R122" s="1"/>
      <c r="V122" s="2"/>
      <c r="W122" s="1"/>
      <c r="Y122" s="1"/>
    </row>
    <row r="123" spans="1:25" x14ac:dyDescent="0.2">
      <c r="P123" s="1"/>
      <c r="V123" s="2"/>
      <c r="W123" s="1"/>
      <c r="Y123" s="1"/>
    </row>
    <row r="124" spans="1:25" x14ac:dyDescent="0.2">
      <c r="P124" s="1"/>
      <c r="V124" s="2"/>
      <c r="Y124" s="1"/>
    </row>
    <row r="125" spans="1:25" x14ac:dyDescent="0.2">
      <c r="P125" s="1"/>
      <c r="V125" s="2"/>
    </row>
    <row r="126" spans="1:25" x14ac:dyDescent="0.2">
      <c r="P1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5"/>
  <sheetViews>
    <sheetView zoomScale="115" zoomScaleNormal="75" zoomScalePageLayoutView="75" workbookViewId="0">
      <selection activeCell="A19" sqref="A19"/>
    </sheetView>
  </sheetViews>
  <sheetFormatPr baseColWidth="10" defaultColWidth="20.83203125" defaultRowHeight="16" x14ac:dyDescent="0.2"/>
  <cols>
    <col min="2" max="2" width="23.33203125" bestFit="1" customWidth="1"/>
    <col min="3" max="6" width="22.83203125" bestFit="1" customWidth="1"/>
  </cols>
  <sheetData>
    <row r="1" spans="1:23" x14ac:dyDescent="0.2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U1" t="s">
        <v>274</v>
      </c>
      <c r="W1" t="s">
        <v>275</v>
      </c>
    </row>
    <row r="2" spans="1:23" x14ac:dyDescent="0.2">
      <c r="A2">
        <v>14488</v>
      </c>
      <c r="B2" s="3">
        <v>0.112608262840561</v>
      </c>
      <c r="C2" s="3">
        <v>0.67749075401676695</v>
      </c>
      <c r="D2" s="3">
        <v>1.1666139738449799</v>
      </c>
      <c r="E2" s="3">
        <v>2.7152735760685398</v>
      </c>
      <c r="F2" s="3">
        <v>1.81694384958796</v>
      </c>
      <c r="G2">
        <v>71</v>
      </c>
      <c r="H2">
        <v>46</v>
      </c>
      <c r="I2">
        <v>76</v>
      </c>
      <c r="J2">
        <v>28</v>
      </c>
      <c r="K2">
        <v>99</v>
      </c>
      <c r="L2">
        <v>72</v>
      </c>
      <c r="M2">
        <v>72</v>
      </c>
      <c r="N2">
        <f>E2/B2/100</f>
        <v>0.2411256072667618</v>
      </c>
      <c r="O2">
        <v>-0.25186517871875103</v>
      </c>
      <c r="P2">
        <f>-O2</f>
        <v>0.25186517871875103</v>
      </c>
      <c r="Q2">
        <v>0.66865341190301097</v>
      </c>
      <c r="R2">
        <v>-2.3240600108676501</v>
      </c>
      <c r="U2">
        <v>34.799999999999997</v>
      </c>
      <c r="W2">
        <v>13.2</v>
      </c>
    </row>
    <row r="3" spans="1:23" x14ac:dyDescent="0.2">
      <c r="A3">
        <v>14489</v>
      </c>
      <c r="B3" s="3">
        <v>6.5465186870589998E-2</v>
      </c>
      <c r="C3" s="3">
        <v>0.48292954192396198</v>
      </c>
      <c r="D3" s="3">
        <v>1.0570023964428501</v>
      </c>
      <c r="E3" s="3">
        <v>1.7032373905364899</v>
      </c>
      <c r="F3" s="3">
        <v>1.66932580506522</v>
      </c>
      <c r="G3">
        <v>72</v>
      </c>
      <c r="H3">
        <v>40</v>
      </c>
      <c r="I3">
        <v>70</v>
      </c>
      <c r="J3">
        <v>23</v>
      </c>
      <c r="K3">
        <v>95</v>
      </c>
      <c r="L3">
        <v>67</v>
      </c>
      <c r="M3">
        <v>66</v>
      </c>
      <c r="N3">
        <f t="shared" ref="N3:N21" si="0">E3/B3/100</f>
        <v>0.26017452511109584</v>
      </c>
      <c r="O3">
        <v>-0.218360458407723</v>
      </c>
      <c r="P3">
        <f t="shared" ref="P3:P21" si="1">-O3</f>
        <v>0.218360458407723</v>
      </c>
      <c r="Q3">
        <v>0.54754296990708495</v>
      </c>
      <c r="R3">
        <v>-2.4431164315920899</v>
      </c>
      <c r="U3">
        <v>35.5</v>
      </c>
      <c r="W3">
        <v>14.4</v>
      </c>
    </row>
    <row r="4" spans="1:23" x14ac:dyDescent="0.2">
      <c r="A4">
        <v>14490</v>
      </c>
      <c r="B4" s="3">
        <v>3.6619468707568999E-2</v>
      </c>
      <c r="C4" s="3">
        <v>0.35020599759423598</v>
      </c>
      <c r="D4" s="3">
        <v>0.88487716380410797</v>
      </c>
      <c r="E4" s="3">
        <v>1.04860807968715</v>
      </c>
      <c r="F4" s="3">
        <v>2.75388744986346</v>
      </c>
      <c r="G4">
        <v>96</v>
      </c>
      <c r="H4">
        <v>58</v>
      </c>
      <c r="I4">
        <v>89</v>
      </c>
      <c r="J4">
        <v>24</v>
      </c>
      <c r="K4">
        <v>140</v>
      </c>
      <c r="L4">
        <v>93</v>
      </c>
      <c r="M4">
        <v>79</v>
      </c>
      <c r="N4">
        <f t="shared" si="0"/>
        <v>0.28635261971193204</v>
      </c>
      <c r="O4">
        <v>-0.15414270709386499</v>
      </c>
      <c r="P4">
        <f t="shared" si="1"/>
        <v>0.15414270709386499</v>
      </c>
      <c r="Q4">
        <v>0.48741010480924002</v>
      </c>
      <c r="R4">
        <v>-2.4182681712379099</v>
      </c>
      <c r="U4">
        <v>37.299999999999997</v>
      </c>
      <c r="W4">
        <v>13.9</v>
      </c>
    </row>
    <row r="5" spans="1:23" x14ac:dyDescent="0.2">
      <c r="A5">
        <v>14491</v>
      </c>
      <c r="B5" s="3">
        <v>0.13042265673414299</v>
      </c>
      <c r="C5" s="3">
        <v>0.78885808810017999</v>
      </c>
      <c r="D5" s="3">
        <v>1.2726330305422</v>
      </c>
      <c r="E5" s="3">
        <v>3.0061810204113701</v>
      </c>
      <c r="F5" s="3">
        <v>2.7324001977221202</v>
      </c>
      <c r="G5">
        <v>75</v>
      </c>
      <c r="H5">
        <v>36</v>
      </c>
      <c r="I5">
        <v>69</v>
      </c>
      <c r="J5">
        <v>32</v>
      </c>
      <c r="K5">
        <v>107</v>
      </c>
      <c r="L5">
        <v>68</v>
      </c>
      <c r="M5">
        <v>70</v>
      </c>
      <c r="N5">
        <f t="shared" si="0"/>
        <v>0.23049530623649614</v>
      </c>
      <c r="O5">
        <v>-0.24164732854582799</v>
      </c>
      <c r="P5">
        <f t="shared" si="1"/>
        <v>0.24164732854582799</v>
      </c>
      <c r="Q5">
        <v>0.734658524379737</v>
      </c>
      <c r="R5">
        <v>-2.3485445396676301</v>
      </c>
      <c r="U5">
        <v>34</v>
      </c>
      <c r="W5">
        <v>13.5</v>
      </c>
    </row>
    <row r="6" spans="1:23" x14ac:dyDescent="0.2">
      <c r="A6">
        <v>14492</v>
      </c>
      <c r="B6" s="3">
        <v>6.5377988760626907E-2</v>
      </c>
      <c r="C6" s="3">
        <v>0.50304913271337504</v>
      </c>
      <c r="D6" s="3">
        <v>1.07880541676093</v>
      </c>
      <c r="E6" s="3">
        <v>0.76764355323271605</v>
      </c>
      <c r="F6" s="3">
        <v>2.25888656843268</v>
      </c>
      <c r="G6">
        <v>52</v>
      </c>
      <c r="H6">
        <v>53</v>
      </c>
      <c r="I6">
        <v>46</v>
      </c>
      <c r="J6">
        <v>32</v>
      </c>
      <c r="K6">
        <v>60</v>
      </c>
      <c r="L6">
        <v>45</v>
      </c>
      <c r="M6">
        <v>79</v>
      </c>
      <c r="N6">
        <f t="shared" si="0"/>
        <v>0.11741620808240892</v>
      </c>
      <c r="O6">
        <v>-0.199584714018639</v>
      </c>
      <c r="P6">
        <f t="shared" si="1"/>
        <v>0.199584714018639</v>
      </c>
      <c r="Q6">
        <v>0.57233741813486905</v>
      </c>
      <c r="R6">
        <v>-2.4466594436954598</v>
      </c>
      <c r="U6">
        <v>38.700000000000003</v>
      </c>
      <c r="W6">
        <v>15.7</v>
      </c>
    </row>
    <row r="7" spans="1:23" x14ac:dyDescent="0.2">
      <c r="A7">
        <v>14493</v>
      </c>
      <c r="B7" s="3">
        <v>0.119916732313923</v>
      </c>
      <c r="C7" s="3">
        <v>0.69883915377176797</v>
      </c>
      <c r="D7" s="3">
        <v>1.2220755539928501</v>
      </c>
      <c r="E7" s="3">
        <v>3.0692537383958398</v>
      </c>
      <c r="F7" s="3">
        <v>1.94587717712865</v>
      </c>
      <c r="G7">
        <v>86</v>
      </c>
      <c r="H7">
        <v>57</v>
      </c>
      <c r="I7">
        <v>104</v>
      </c>
      <c r="J7">
        <v>41</v>
      </c>
      <c r="K7">
        <v>129</v>
      </c>
      <c r="L7">
        <v>86</v>
      </c>
      <c r="M7">
        <v>94</v>
      </c>
      <c r="N7">
        <f t="shared" si="0"/>
        <v>0.2559487470323174</v>
      </c>
      <c r="O7">
        <v>-0.27248036909759199</v>
      </c>
      <c r="P7">
        <f t="shared" si="1"/>
        <v>0.27248036909759199</v>
      </c>
      <c r="Q7">
        <v>0.66339513662538396</v>
      </c>
      <c r="R7">
        <v>-2.3684344868157798</v>
      </c>
      <c r="U7">
        <v>32.4</v>
      </c>
      <c r="W7">
        <v>13.5</v>
      </c>
    </row>
    <row r="8" spans="1:23" x14ac:dyDescent="0.2">
      <c r="A8">
        <v>14494</v>
      </c>
      <c r="B8" s="3">
        <v>0.19567837936076299</v>
      </c>
      <c r="C8" s="3">
        <v>1.0035553186384301</v>
      </c>
      <c r="D8" s="3">
        <v>1.4439228818630301</v>
      </c>
      <c r="E8" s="3">
        <v>4.7265644531945998</v>
      </c>
      <c r="F8" s="3">
        <v>2.3786614525550198</v>
      </c>
      <c r="G8">
        <v>66</v>
      </c>
      <c r="H8">
        <v>53</v>
      </c>
      <c r="I8">
        <v>61</v>
      </c>
      <c r="J8">
        <v>24</v>
      </c>
      <c r="K8">
        <v>110</v>
      </c>
      <c r="L8">
        <v>60</v>
      </c>
      <c r="M8">
        <v>73</v>
      </c>
      <c r="N8">
        <f t="shared" si="0"/>
        <v>0.24154760830681535</v>
      </c>
      <c r="O8">
        <v>-0.29406730298503198</v>
      </c>
      <c r="P8">
        <f t="shared" si="1"/>
        <v>0.29406730298503198</v>
      </c>
      <c r="Q8">
        <v>0.81573303827629995</v>
      </c>
      <c r="R8">
        <v>-2.3529360280537799</v>
      </c>
      <c r="U8">
        <v>32.6</v>
      </c>
      <c r="W8">
        <v>13.9</v>
      </c>
    </row>
    <row r="9" spans="1:23" x14ac:dyDescent="0.2">
      <c r="A9">
        <v>14495</v>
      </c>
      <c r="B9" s="3">
        <v>8.1601704605689496E-2</v>
      </c>
      <c r="C9" s="3">
        <v>0.57053375285219399</v>
      </c>
      <c r="D9" s="3">
        <v>1.15418333123837</v>
      </c>
      <c r="E9" s="3">
        <v>2.3308197436534202</v>
      </c>
      <c r="F9" s="3">
        <v>2.93512876486326</v>
      </c>
      <c r="G9">
        <v>80</v>
      </c>
      <c r="H9">
        <v>36</v>
      </c>
      <c r="I9">
        <v>84</v>
      </c>
      <c r="J9">
        <v>27</v>
      </c>
      <c r="K9">
        <v>152</v>
      </c>
      <c r="L9">
        <v>84</v>
      </c>
      <c r="M9">
        <v>82</v>
      </c>
      <c r="N9">
        <f t="shared" si="0"/>
        <v>0.28563370764327256</v>
      </c>
      <c r="O9">
        <v>-0.226341582148924</v>
      </c>
      <c r="P9">
        <f t="shared" si="1"/>
        <v>0.226341582148924</v>
      </c>
      <c r="Q9">
        <v>0.60043699367998904</v>
      </c>
      <c r="R9">
        <v>-2.4537835141875401</v>
      </c>
      <c r="U9">
        <v>38.200000000000003</v>
      </c>
      <c r="W9">
        <v>14.4</v>
      </c>
    </row>
    <row r="10" spans="1:23" x14ac:dyDescent="0.2">
      <c r="A10">
        <v>14496</v>
      </c>
      <c r="B10" s="3">
        <v>0.111881288018237</v>
      </c>
      <c r="C10" s="3">
        <v>0.68841138818541003</v>
      </c>
      <c r="D10" s="3">
        <v>1.31464746023498</v>
      </c>
      <c r="E10" s="3">
        <v>2.2258876469553099</v>
      </c>
      <c r="F10" s="3">
        <v>2.0685877674839301</v>
      </c>
      <c r="G10">
        <v>79</v>
      </c>
      <c r="H10">
        <v>38</v>
      </c>
      <c r="I10">
        <v>90</v>
      </c>
      <c r="J10">
        <v>39</v>
      </c>
      <c r="K10">
        <v>105</v>
      </c>
      <c r="L10">
        <v>80</v>
      </c>
      <c r="M10">
        <v>94</v>
      </c>
      <c r="N10">
        <f t="shared" si="0"/>
        <v>0.19895084212763831</v>
      </c>
      <c r="O10">
        <v>-0.28129800576769798</v>
      </c>
      <c r="P10">
        <f t="shared" si="1"/>
        <v>0.28129800576769798</v>
      </c>
      <c r="Q10">
        <v>0.63066016790552504</v>
      </c>
      <c r="R10">
        <v>-2.5309158716298898</v>
      </c>
      <c r="U10">
        <v>35.700000000000003</v>
      </c>
      <c r="W10">
        <v>13.3</v>
      </c>
    </row>
    <row r="11" spans="1:23" x14ac:dyDescent="0.2">
      <c r="A11">
        <v>14497</v>
      </c>
      <c r="B11" s="3">
        <v>5.43193589570981E-2</v>
      </c>
      <c r="C11" s="3">
        <v>0.43840290978393798</v>
      </c>
      <c r="D11" s="3">
        <v>1.0711621933801601</v>
      </c>
      <c r="E11" s="3">
        <v>1.34006346194666</v>
      </c>
      <c r="F11" s="3">
        <v>1.4358209933083299</v>
      </c>
      <c r="G11">
        <v>70</v>
      </c>
      <c r="H11">
        <v>41</v>
      </c>
      <c r="I11">
        <v>79</v>
      </c>
      <c r="J11">
        <v>21</v>
      </c>
      <c r="K11">
        <v>89</v>
      </c>
      <c r="L11">
        <v>72</v>
      </c>
      <c r="M11">
        <v>71</v>
      </c>
      <c r="N11">
        <f t="shared" si="0"/>
        <v>0.24670089774164194</v>
      </c>
      <c r="O11">
        <v>-0.211933896736267</v>
      </c>
      <c r="P11">
        <f t="shared" si="1"/>
        <v>0.211933896736267</v>
      </c>
      <c r="Q11">
        <v>0.50626407011571795</v>
      </c>
      <c r="R11">
        <v>-2.5841238934336199</v>
      </c>
      <c r="U11">
        <v>35.299999999999997</v>
      </c>
      <c r="W11">
        <v>13</v>
      </c>
    </row>
    <row r="12" spans="1:23" x14ac:dyDescent="0.2">
      <c r="A12">
        <v>14498</v>
      </c>
      <c r="B12" s="3">
        <v>5.7701046998769497E-2</v>
      </c>
      <c r="C12" s="3">
        <v>0.46059303058290002</v>
      </c>
      <c r="D12" s="3">
        <v>1.1725023980329301</v>
      </c>
      <c r="E12" s="3">
        <v>1.15816287493242</v>
      </c>
      <c r="F12" s="3">
        <v>3.4389872702706401</v>
      </c>
      <c r="G12">
        <v>96</v>
      </c>
      <c r="H12">
        <v>39</v>
      </c>
      <c r="I12">
        <v>112</v>
      </c>
      <c r="J12">
        <v>41</v>
      </c>
      <c r="K12">
        <v>123</v>
      </c>
      <c r="L12">
        <v>89</v>
      </c>
      <c r="M12">
        <v>90</v>
      </c>
      <c r="N12">
        <f t="shared" si="0"/>
        <v>0.20071782665522836</v>
      </c>
      <c r="O12">
        <v>-0.25346395405198302</v>
      </c>
      <c r="P12">
        <f t="shared" si="1"/>
        <v>0.25346395405198302</v>
      </c>
      <c r="Q12">
        <v>0.47712672598137601</v>
      </c>
      <c r="R12">
        <v>-2.86907683039672</v>
      </c>
      <c r="U12">
        <v>34.9</v>
      </c>
      <c r="W12">
        <v>13.1</v>
      </c>
    </row>
    <row r="13" spans="1:23" x14ac:dyDescent="0.2">
      <c r="A13">
        <v>14499</v>
      </c>
      <c r="B13" s="3">
        <v>4.13512337205156E-2</v>
      </c>
      <c r="C13" s="3">
        <v>0.33353163204198999</v>
      </c>
      <c r="D13" s="3">
        <v>0.90771093726344698</v>
      </c>
      <c r="E13" s="3">
        <v>0.57301995026737396</v>
      </c>
      <c r="F13" s="3">
        <v>2.6949693167393698</v>
      </c>
      <c r="G13">
        <v>64</v>
      </c>
      <c r="H13">
        <v>64</v>
      </c>
      <c r="I13">
        <v>71</v>
      </c>
      <c r="J13">
        <v>37</v>
      </c>
      <c r="K13">
        <v>94</v>
      </c>
      <c r="L13">
        <v>52</v>
      </c>
      <c r="M13">
        <v>87</v>
      </c>
      <c r="N13">
        <f t="shared" si="0"/>
        <v>0.13857384622192817</v>
      </c>
      <c r="O13">
        <v>-0.23668543056064301</v>
      </c>
      <c r="P13">
        <f t="shared" si="1"/>
        <v>0.23668543056064301</v>
      </c>
      <c r="Q13">
        <v>0.41798285978119099</v>
      </c>
      <c r="R13">
        <v>-2.5025967648750198</v>
      </c>
      <c r="U13">
        <v>33.799999999999997</v>
      </c>
      <c r="W13">
        <v>14.8</v>
      </c>
    </row>
    <row r="14" spans="1:23" x14ac:dyDescent="0.2">
      <c r="A14">
        <v>14500</v>
      </c>
      <c r="B14" s="3">
        <v>2.7842013396790301E-2</v>
      </c>
      <c r="C14" s="3">
        <v>0.25017700559898398</v>
      </c>
      <c r="D14" s="3">
        <v>0.75309819556040103</v>
      </c>
      <c r="E14" s="3">
        <v>0.54926752646913701</v>
      </c>
      <c r="F14" s="3">
        <v>2.6035116824223801</v>
      </c>
      <c r="G14">
        <v>96</v>
      </c>
      <c r="H14">
        <v>75</v>
      </c>
      <c r="I14">
        <v>96</v>
      </c>
      <c r="J14">
        <v>43</v>
      </c>
      <c r="K14">
        <v>134</v>
      </c>
      <c r="L14">
        <v>88</v>
      </c>
      <c r="M14">
        <v>96</v>
      </c>
      <c r="N14">
        <f t="shared" si="0"/>
        <v>0.19728010278612179</v>
      </c>
      <c r="O14">
        <v>-0.19899468466482401</v>
      </c>
      <c r="P14">
        <f t="shared" si="1"/>
        <v>0.19899468466482401</v>
      </c>
      <c r="Q14">
        <v>0.374049932731777</v>
      </c>
      <c r="R14">
        <v>-2.4048800356420501</v>
      </c>
      <c r="U14">
        <v>30.9</v>
      </c>
      <c r="W14">
        <v>12.7</v>
      </c>
    </row>
    <row r="15" spans="1:23" x14ac:dyDescent="0.2">
      <c r="A15">
        <v>14501</v>
      </c>
      <c r="B15" s="3">
        <v>3.1999027230634802E-2</v>
      </c>
      <c r="C15" s="3">
        <v>0.27207234233350502</v>
      </c>
      <c r="D15" s="3">
        <v>0.78711199768130102</v>
      </c>
      <c r="E15" s="3">
        <v>0.84606532705711202</v>
      </c>
      <c r="F15" s="3">
        <v>2.8607368279892298</v>
      </c>
      <c r="G15">
        <v>88</v>
      </c>
      <c r="H15">
        <v>64</v>
      </c>
      <c r="I15">
        <v>76</v>
      </c>
      <c r="J15">
        <v>33</v>
      </c>
      <c r="K15">
        <v>114</v>
      </c>
      <c r="L15">
        <v>75</v>
      </c>
      <c r="M15">
        <v>83</v>
      </c>
      <c r="N15">
        <f t="shared" si="0"/>
        <v>0.2644034523171746</v>
      </c>
      <c r="O15">
        <v>-0.21430031905226499</v>
      </c>
      <c r="P15">
        <f t="shared" si="1"/>
        <v>0.21430031905226499</v>
      </c>
      <c r="Q15">
        <v>0.38641767149865103</v>
      </c>
      <c r="R15">
        <v>-2.4056257941796302</v>
      </c>
      <c r="U15">
        <v>35.4</v>
      </c>
      <c r="W15">
        <v>13.5</v>
      </c>
    </row>
    <row r="16" spans="1:23" x14ac:dyDescent="0.2">
      <c r="A16">
        <v>14502</v>
      </c>
      <c r="B16" s="3">
        <v>6.4984848746481694E-2</v>
      </c>
      <c r="C16" s="3">
        <v>0.49465112777936199</v>
      </c>
      <c r="D16" s="3">
        <v>1.2089184184148201</v>
      </c>
      <c r="E16" s="3">
        <v>1.09356219602708</v>
      </c>
      <c r="F16" s="3">
        <v>2.3780473358943799</v>
      </c>
      <c r="G16">
        <v>74</v>
      </c>
      <c r="H16">
        <v>38</v>
      </c>
      <c r="I16">
        <v>71</v>
      </c>
      <c r="J16">
        <v>25</v>
      </c>
      <c r="K16">
        <v>115</v>
      </c>
      <c r="L16">
        <v>72</v>
      </c>
      <c r="M16">
        <v>86</v>
      </c>
      <c r="N16">
        <f t="shared" si="0"/>
        <v>0.16827956317837639</v>
      </c>
      <c r="O16">
        <v>-0.26798183410589899</v>
      </c>
      <c r="P16">
        <f t="shared" si="1"/>
        <v>0.26798183410589899</v>
      </c>
      <c r="Q16">
        <v>0.49244006349901898</v>
      </c>
      <c r="R16">
        <v>-2.8417461404558999</v>
      </c>
      <c r="U16">
        <v>32.5</v>
      </c>
      <c r="W16">
        <v>14</v>
      </c>
    </row>
    <row r="17" spans="1:23" x14ac:dyDescent="0.2">
      <c r="A17">
        <v>14503</v>
      </c>
      <c r="B17" s="3">
        <v>5.3449631366494603E-2</v>
      </c>
      <c r="C17" s="3">
        <v>0.41848098567429398</v>
      </c>
      <c r="D17" s="3">
        <v>1.0198939748518701</v>
      </c>
      <c r="E17" s="3">
        <v>1.13219647500001</v>
      </c>
      <c r="F17" s="3">
        <v>2.4148469100586798</v>
      </c>
      <c r="G17">
        <v>82</v>
      </c>
      <c r="H17">
        <v>41</v>
      </c>
      <c r="I17">
        <v>106</v>
      </c>
      <c r="J17">
        <v>48</v>
      </c>
      <c r="K17">
        <v>143</v>
      </c>
      <c r="L17">
        <v>85</v>
      </c>
      <c r="M17">
        <v>94</v>
      </c>
      <c r="N17">
        <f t="shared" si="0"/>
        <v>0.2118249361228968</v>
      </c>
      <c r="O17">
        <v>-0.22086096819557299</v>
      </c>
      <c r="P17">
        <f t="shared" si="1"/>
        <v>0.22086096819557299</v>
      </c>
      <c r="Q17">
        <v>0.49194083201535999</v>
      </c>
      <c r="R17">
        <v>-2.5185778937935099</v>
      </c>
      <c r="U17">
        <v>33.5</v>
      </c>
      <c r="W17">
        <v>12.8</v>
      </c>
    </row>
    <row r="18" spans="1:23" x14ac:dyDescent="0.2">
      <c r="A18">
        <v>14504</v>
      </c>
      <c r="B18" s="3">
        <v>5.7413188455840002E-2</v>
      </c>
      <c r="C18" s="3">
        <v>0.42038738490055799</v>
      </c>
      <c r="D18" s="3">
        <v>0.98503911036498404</v>
      </c>
      <c r="E18" s="3">
        <v>1.29780307415354</v>
      </c>
      <c r="F18" s="3">
        <v>2.7724818073009501</v>
      </c>
      <c r="G18">
        <v>80</v>
      </c>
      <c r="H18">
        <v>33</v>
      </c>
      <c r="I18">
        <v>63</v>
      </c>
      <c r="J18">
        <v>37</v>
      </c>
      <c r="K18">
        <v>96</v>
      </c>
      <c r="L18">
        <v>63</v>
      </c>
      <c r="M18">
        <v>81</v>
      </c>
      <c r="N18">
        <f t="shared" si="0"/>
        <v>0.22604615926387017</v>
      </c>
      <c r="O18">
        <v>-0.23535011582723001</v>
      </c>
      <c r="P18">
        <f t="shared" si="1"/>
        <v>0.23535011582723001</v>
      </c>
      <c r="Q18">
        <v>0.49391091626091599</v>
      </c>
      <c r="R18">
        <v>-2.43246680577671</v>
      </c>
      <c r="U18">
        <v>33.299999999999997</v>
      </c>
      <c r="W18">
        <v>14.8</v>
      </c>
    </row>
    <row r="19" spans="1:23" x14ac:dyDescent="0.2">
      <c r="A19">
        <v>14505</v>
      </c>
      <c r="B19" s="3">
        <v>3.6401108245965597E-2</v>
      </c>
      <c r="C19" s="3">
        <v>0.309224065347946</v>
      </c>
      <c r="D19" s="3">
        <v>0.89103890061012703</v>
      </c>
      <c r="E19" s="3">
        <v>0.69127479077334197</v>
      </c>
      <c r="F19" s="3">
        <v>3.01662011888385</v>
      </c>
      <c r="G19">
        <v>80</v>
      </c>
      <c r="H19">
        <v>66</v>
      </c>
      <c r="I19">
        <v>70</v>
      </c>
      <c r="J19">
        <v>35</v>
      </c>
      <c r="K19">
        <v>151</v>
      </c>
      <c r="L19">
        <v>75</v>
      </c>
      <c r="M19">
        <v>98</v>
      </c>
      <c r="N19">
        <f t="shared" si="0"/>
        <v>0.18990487490170227</v>
      </c>
      <c r="O19">
        <v>-0.23434560036541099</v>
      </c>
      <c r="P19">
        <f t="shared" si="1"/>
        <v>0.23434560036541099</v>
      </c>
      <c r="Q19">
        <v>0.39412038725008203</v>
      </c>
      <c r="R19">
        <v>-2.5555078608544002</v>
      </c>
      <c r="U19">
        <v>34</v>
      </c>
      <c r="W19">
        <v>13</v>
      </c>
    </row>
    <row r="20" spans="1:23" x14ac:dyDescent="0.2">
      <c r="A20">
        <v>14506</v>
      </c>
      <c r="B20" s="3">
        <v>7.8629320543596407E-2</v>
      </c>
      <c r="C20" s="3">
        <v>0.57172258575492696</v>
      </c>
      <c r="D20" s="3">
        <v>1.16365472176823</v>
      </c>
      <c r="E20" s="3">
        <v>1.62938800877185</v>
      </c>
      <c r="F20" s="3">
        <v>2.5332231720671401</v>
      </c>
      <c r="G20">
        <v>75</v>
      </c>
      <c r="H20">
        <v>39</v>
      </c>
      <c r="I20">
        <v>88</v>
      </c>
      <c r="J20">
        <v>30</v>
      </c>
      <c r="K20">
        <v>118</v>
      </c>
      <c r="L20">
        <v>74</v>
      </c>
      <c r="M20">
        <v>75</v>
      </c>
      <c r="N20">
        <f t="shared" si="0"/>
        <v>0.2072239716059136</v>
      </c>
      <c r="O20">
        <v>-0.21291828566316701</v>
      </c>
      <c r="P20">
        <f t="shared" si="1"/>
        <v>0.21291828566316701</v>
      </c>
      <c r="Q20">
        <v>0.607695165080263</v>
      </c>
      <c r="R20">
        <v>-2.4690622610792099</v>
      </c>
      <c r="U20">
        <v>34.6</v>
      </c>
      <c r="W20">
        <v>13.6</v>
      </c>
    </row>
    <row r="21" spans="1:23" x14ac:dyDescent="0.2">
      <c r="A21">
        <v>14507</v>
      </c>
      <c r="B21" s="3">
        <v>4.1359114216504102E-2</v>
      </c>
      <c r="C21" s="3">
        <v>0.346021941362681</v>
      </c>
      <c r="D21" s="3">
        <v>0.91922682058388505</v>
      </c>
      <c r="E21" s="3">
        <v>0.65291564566813898</v>
      </c>
      <c r="F21" s="3">
        <v>3.0255444719384101</v>
      </c>
      <c r="G21">
        <v>92</v>
      </c>
      <c r="H21">
        <v>96</v>
      </c>
      <c r="I21">
        <v>111</v>
      </c>
      <c r="J21">
        <v>30</v>
      </c>
      <c r="K21">
        <v>130</v>
      </c>
      <c r="L21">
        <v>92</v>
      </c>
      <c r="M21">
        <v>96</v>
      </c>
      <c r="N21">
        <f t="shared" si="0"/>
        <v>0.15786499736195922</v>
      </c>
      <c r="O21">
        <v>-0.209690363667104</v>
      </c>
      <c r="P21">
        <f t="shared" si="1"/>
        <v>0.209690363667104</v>
      </c>
      <c r="Q21">
        <v>0.44411595746688998</v>
      </c>
      <c r="R21">
        <v>-2.4961256494558901</v>
      </c>
      <c r="U21">
        <v>31.3</v>
      </c>
      <c r="W21">
        <v>12.2</v>
      </c>
    </row>
    <row r="22" spans="1:23" x14ac:dyDescent="0.2">
      <c r="B22" s="3"/>
      <c r="C22" s="3"/>
      <c r="D22" s="3"/>
      <c r="E22" s="3"/>
      <c r="F22" s="3"/>
    </row>
    <row r="23" spans="1:23" x14ac:dyDescent="0.2">
      <c r="B23" s="3"/>
      <c r="C23" s="3"/>
      <c r="D23" s="3"/>
      <c r="E23" s="3"/>
      <c r="F23" s="3"/>
    </row>
    <row r="24" spans="1:23" x14ac:dyDescent="0.2">
      <c r="A24">
        <v>14498</v>
      </c>
      <c r="B24" s="3">
        <f>E12/B12/100</f>
        <v>0.20071782665522836</v>
      </c>
      <c r="C24" s="3"/>
      <c r="D24" s="3"/>
      <c r="E24" s="3"/>
      <c r="F24" s="3"/>
    </row>
    <row r="25" spans="1:23" x14ac:dyDescent="0.2">
      <c r="A25">
        <v>14507</v>
      </c>
      <c r="B25" s="3">
        <f>E21/B21/100</f>
        <v>0.15786499736195922</v>
      </c>
      <c r="C25" s="3"/>
      <c r="D25" s="3"/>
      <c r="E25" s="3"/>
      <c r="F25" s="3"/>
    </row>
    <row r="26" spans="1:23" x14ac:dyDescent="0.2">
      <c r="B26" s="3"/>
      <c r="C26" s="3"/>
      <c r="D26" s="3"/>
      <c r="E26" s="3"/>
      <c r="F26" s="3"/>
    </row>
    <row r="27" spans="1:23" x14ac:dyDescent="0.2">
      <c r="A27" t="s">
        <v>268</v>
      </c>
      <c r="B27" s="3">
        <f>(B25-B24)/(H21-H12)</f>
        <v>-7.5180402268893224E-4</v>
      </c>
      <c r="C27" s="3"/>
      <c r="D27" s="3"/>
      <c r="E27" s="3"/>
      <c r="F27" s="3"/>
    </row>
    <row r="28" spans="1:23" x14ac:dyDescent="0.2">
      <c r="B28" s="3"/>
      <c r="C28" s="3"/>
      <c r="D28" s="3"/>
      <c r="E28" s="3"/>
      <c r="F28" s="3"/>
    </row>
    <row r="29" spans="1:23" x14ac:dyDescent="0.2">
      <c r="B29" s="3"/>
      <c r="C29" s="3"/>
      <c r="D29" s="3"/>
      <c r="E29" s="3"/>
      <c r="F29" s="3"/>
    </row>
    <row r="30" spans="1:23" x14ac:dyDescent="0.2">
      <c r="B30" s="3"/>
      <c r="C30" s="3"/>
      <c r="D30" s="3"/>
      <c r="E30" s="3"/>
      <c r="F30" s="3"/>
    </row>
    <row r="31" spans="1:23" x14ac:dyDescent="0.2">
      <c r="B31" s="3"/>
      <c r="C31" s="3"/>
      <c r="D31" s="3"/>
      <c r="E31" s="3"/>
      <c r="F31" s="3"/>
    </row>
    <row r="32" spans="1:23" x14ac:dyDescent="0.2">
      <c r="B32" s="3"/>
      <c r="C32" s="3"/>
      <c r="D32" s="3"/>
      <c r="E32" s="3"/>
      <c r="F32" s="3"/>
    </row>
    <row r="33" spans="2:6" x14ac:dyDescent="0.2">
      <c r="B33" s="3"/>
      <c r="C33" s="3"/>
      <c r="D33" s="3"/>
      <c r="E33" s="3"/>
      <c r="F33" s="3"/>
    </row>
    <row r="34" spans="2:6" x14ac:dyDescent="0.2">
      <c r="B34" s="3"/>
      <c r="C34" s="3"/>
      <c r="D34" s="3"/>
      <c r="E34" s="3"/>
      <c r="F34" s="3"/>
    </row>
    <row r="35" spans="2:6" x14ac:dyDescent="0.2">
      <c r="B35" s="3"/>
      <c r="C35" s="3"/>
      <c r="D35" s="3"/>
      <c r="E35" s="3"/>
      <c r="F3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Static</vt:lpstr>
      <vt:lpstr>Dynamic</vt:lpstr>
      <vt:lpstr>Fits</vt:lpstr>
      <vt:lpstr>Trajectories</vt:lpstr>
      <vt:lpstr>kn vs k0</vt:lpstr>
      <vt:lpstr>Increasing V</vt:lpstr>
    </vt:vector>
  </TitlesOfParts>
  <Manager/>
  <Company>University of California, Berkeley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Amor Menezes</dc:creator>
  <cp:keywords/>
  <dc:description/>
  <cp:lastModifiedBy>冠云 刘</cp:lastModifiedBy>
  <dcterms:created xsi:type="dcterms:W3CDTF">2014-04-12T01:20:10Z</dcterms:created>
  <dcterms:modified xsi:type="dcterms:W3CDTF">2023-11-13T17:11:42Z</dcterms:modified>
  <cp:category/>
</cp:coreProperties>
</file>