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im\uni\Papers and talks\Micks mimicry methods\LinearMorphometrics\data\"/>
    </mc:Choice>
  </mc:AlternateContent>
  <bookViews>
    <workbookView xWindow="-105" yWindow="-105" windowWidth="19425" windowHeight="10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3" i="1" l="1"/>
  <c r="AM33" i="1" s="1"/>
  <c r="AD33" i="1"/>
  <c r="AE33" i="1" s="1"/>
  <c r="N33" i="1"/>
  <c r="O33" i="1"/>
  <c r="P33" i="1" s="1"/>
  <c r="Z33" i="1"/>
  <c r="AA33" i="1"/>
  <c r="AP33" i="1"/>
  <c r="AQ33" i="1" s="1"/>
  <c r="U33" i="1"/>
  <c r="V33" i="1" s="1"/>
  <c r="W33" i="1" s="1"/>
  <c r="AO33" i="1"/>
  <c r="AG33" i="1"/>
  <c r="AH33" i="1" s="1"/>
  <c r="AI33" i="1" s="1"/>
  <c r="H33" i="1"/>
  <c r="I33" i="1"/>
  <c r="V32" i="1"/>
  <c r="W32" i="1" s="1"/>
  <c r="AO32" i="1"/>
  <c r="AP32" i="1" s="1"/>
  <c r="AQ32" i="1" s="1"/>
  <c r="Z32" i="1"/>
  <c r="AA32" i="1" s="1"/>
  <c r="U32" i="1"/>
  <c r="N32" i="1"/>
  <c r="O32" i="1" s="1"/>
  <c r="P32" i="1" s="1"/>
  <c r="AG32" i="1"/>
  <c r="AH32" i="1" s="1"/>
  <c r="AI32" i="1" s="1"/>
  <c r="AL32" i="1"/>
  <c r="AM32" i="1"/>
  <c r="AD32" i="1"/>
  <c r="AE32" i="1" s="1"/>
  <c r="H32" i="1"/>
  <c r="I32" i="1" s="1"/>
  <c r="AL31" i="1"/>
  <c r="AM31" i="1" s="1"/>
  <c r="AD31" i="1"/>
  <c r="AE31" i="1"/>
  <c r="Z31" i="1"/>
  <c r="AA31" i="1" s="1"/>
  <c r="U31" i="1"/>
  <c r="V31" i="1" s="1"/>
  <c r="W31" i="1" s="1"/>
  <c r="AO31" i="1"/>
  <c r="AP31" i="1" s="1"/>
  <c r="AQ31" i="1" s="1"/>
  <c r="N31" i="1"/>
  <c r="O31" i="1" s="1"/>
  <c r="P31" i="1" s="1"/>
  <c r="AG31" i="1"/>
  <c r="AH31" i="1" s="1"/>
  <c r="AI31" i="1" s="1"/>
  <c r="H31" i="1"/>
  <c r="I31" i="1" s="1"/>
  <c r="AL30" i="1"/>
  <c r="AM30" i="1" s="1"/>
  <c r="AD30" i="1"/>
  <c r="AE30" i="1" s="1"/>
  <c r="AH30" i="1"/>
  <c r="AI30" i="1"/>
  <c r="Z30" i="1"/>
  <c r="AA30" i="1" s="1"/>
  <c r="U30" i="1"/>
  <c r="V30" i="1" s="1"/>
  <c r="W30" i="1" s="1"/>
  <c r="AO30" i="1"/>
  <c r="AP30" i="1" s="1"/>
  <c r="AQ30" i="1" s="1"/>
  <c r="N30" i="1"/>
  <c r="O30" i="1" s="1"/>
  <c r="P30" i="1" s="1"/>
  <c r="AG30" i="1"/>
  <c r="H30" i="1"/>
  <c r="I30" i="1" s="1"/>
  <c r="AR31" i="1" l="1"/>
  <c r="AR33" i="1"/>
  <c r="AR32" i="1"/>
  <c r="AR30" i="1"/>
  <c r="AP37" i="1"/>
  <c r="AQ37" i="1" s="1"/>
  <c r="AH34" i="1"/>
  <c r="AI34" i="1" s="1"/>
  <c r="AP27" i="1"/>
  <c r="AQ27" i="1" s="1"/>
  <c r="AH27" i="1"/>
  <c r="AI27" i="1" s="1"/>
  <c r="AH25" i="1"/>
  <c r="AI25" i="1" s="1"/>
  <c r="AP23" i="1"/>
  <c r="AQ23" i="1"/>
  <c r="AH21" i="1"/>
  <c r="AI21" i="1" s="1"/>
  <c r="AH19" i="1"/>
  <c r="AI19" i="1"/>
  <c r="AH17" i="1"/>
  <c r="AI17" i="1" s="1"/>
  <c r="AP16" i="1"/>
  <c r="AQ16" i="1" s="1"/>
  <c r="AP13" i="1"/>
  <c r="AQ13" i="1" s="1"/>
  <c r="AH12" i="1"/>
  <c r="AI12" i="1" s="1"/>
  <c r="AP11" i="1"/>
  <c r="AQ11" i="1" s="1"/>
  <c r="AH9" i="1"/>
  <c r="AI9" i="1" s="1"/>
  <c r="AP8" i="1"/>
  <c r="AQ8" i="1" s="1"/>
  <c r="AH5" i="1"/>
  <c r="AI5" i="1" s="1"/>
  <c r="AO3" i="1"/>
  <c r="AO4" i="1"/>
  <c r="AP4" i="1" s="1"/>
  <c r="AQ4" i="1" s="1"/>
  <c r="AO5" i="1"/>
  <c r="AP5" i="1" s="1"/>
  <c r="AQ5" i="1" s="1"/>
  <c r="AO6" i="1"/>
  <c r="AP6" i="1" s="1"/>
  <c r="AQ6" i="1" s="1"/>
  <c r="AO7" i="1"/>
  <c r="AP7" i="1" s="1"/>
  <c r="AQ7" i="1" s="1"/>
  <c r="AO8" i="1"/>
  <c r="AO9" i="1"/>
  <c r="AP9" i="1" s="1"/>
  <c r="AQ9" i="1" s="1"/>
  <c r="AO10" i="1"/>
  <c r="AP10" i="1" s="1"/>
  <c r="AQ10" i="1" s="1"/>
  <c r="AO11" i="1"/>
  <c r="AO12" i="1"/>
  <c r="AP12" i="1" s="1"/>
  <c r="AQ12" i="1" s="1"/>
  <c r="AO13" i="1"/>
  <c r="AO14" i="1"/>
  <c r="AP14" i="1" s="1"/>
  <c r="AQ14" i="1" s="1"/>
  <c r="AO15" i="1"/>
  <c r="AP15" i="1" s="1"/>
  <c r="AQ15" i="1" s="1"/>
  <c r="AO16" i="1"/>
  <c r="AO17" i="1"/>
  <c r="AP17" i="1" s="1"/>
  <c r="AQ17" i="1" s="1"/>
  <c r="AO18" i="1"/>
  <c r="AP18" i="1" s="1"/>
  <c r="AQ18" i="1" s="1"/>
  <c r="AO19" i="1"/>
  <c r="AP19" i="1" s="1"/>
  <c r="AQ19" i="1" s="1"/>
  <c r="AO20" i="1"/>
  <c r="AP20" i="1" s="1"/>
  <c r="AQ20" i="1" s="1"/>
  <c r="AO21" i="1"/>
  <c r="AP21" i="1" s="1"/>
  <c r="AQ21" i="1" s="1"/>
  <c r="AO22" i="1"/>
  <c r="AP22" i="1" s="1"/>
  <c r="AQ22" i="1" s="1"/>
  <c r="AO23" i="1"/>
  <c r="AO24" i="1"/>
  <c r="AP24" i="1" s="1"/>
  <c r="AQ24" i="1" s="1"/>
  <c r="AO25" i="1"/>
  <c r="AP25" i="1" s="1"/>
  <c r="AQ25" i="1" s="1"/>
  <c r="AO26" i="1"/>
  <c r="AP26" i="1" s="1"/>
  <c r="AQ26" i="1" s="1"/>
  <c r="AO27" i="1"/>
  <c r="AO28" i="1"/>
  <c r="AP28" i="1" s="1"/>
  <c r="AQ28" i="1" s="1"/>
  <c r="AO29" i="1"/>
  <c r="AP29" i="1" s="1"/>
  <c r="AQ29" i="1" s="1"/>
  <c r="AO34" i="1"/>
  <c r="AP34" i="1" s="1"/>
  <c r="AQ34" i="1" s="1"/>
  <c r="AO35" i="1"/>
  <c r="AP35" i="1" s="1"/>
  <c r="AQ35" i="1" s="1"/>
  <c r="AO36" i="1"/>
  <c r="AP36" i="1" s="1"/>
  <c r="AQ36" i="1" s="1"/>
  <c r="AO37" i="1"/>
  <c r="AG3" i="1"/>
  <c r="AG4" i="1"/>
  <c r="AG5" i="1"/>
  <c r="AG6" i="1"/>
  <c r="AH6" i="1" s="1"/>
  <c r="AI6" i="1" s="1"/>
  <c r="AG7" i="1"/>
  <c r="AH7" i="1" s="1"/>
  <c r="AI7" i="1" s="1"/>
  <c r="AG8" i="1"/>
  <c r="AH8" i="1" s="1"/>
  <c r="AI8" i="1" s="1"/>
  <c r="AG9" i="1"/>
  <c r="AG10" i="1"/>
  <c r="AH10" i="1" s="1"/>
  <c r="AI10" i="1" s="1"/>
  <c r="AG11" i="1"/>
  <c r="AH11" i="1" s="1"/>
  <c r="AI11" i="1" s="1"/>
  <c r="AG12" i="1"/>
  <c r="AG13" i="1"/>
  <c r="AH13" i="1" s="1"/>
  <c r="AI13" i="1" s="1"/>
  <c r="AG14" i="1"/>
  <c r="AH14" i="1" s="1"/>
  <c r="AI14" i="1" s="1"/>
  <c r="AG15" i="1"/>
  <c r="AH15" i="1" s="1"/>
  <c r="AI15" i="1" s="1"/>
  <c r="AG16" i="1"/>
  <c r="AH16" i="1" s="1"/>
  <c r="AI16" i="1" s="1"/>
  <c r="AG17" i="1"/>
  <c r="AG18" i="1"/>
  <c r="AH18" i="1" s="1"/>
  <c r="AI18" i="1" s="1"/>
  <c r="AG19" i="1"/>
  <c r="AG20" i="1"/>
  <c r="AH20" i="1" s="1"/>
  <c r="AI20" i="1" s="1"/>
  <c r="AG21" i="1"/>
  <c r="AG22" i="1"/>
  <c r="AH22" i="1" s="1"/>
  <c r="AI22" i="1" s="1"/>
  <c r="AG23" i="1"/>
  <c r="AH23" i="1" s="1"/>
  <c r="AI23" i="1" s="1"/>
  <c r="AG24" i="1"/>
  <c r="AH24" i="1" s="1"/>
  <c r="AI24" i="1" s="1"/>
  <c r="AG25" i="1"/>
  <c r="AG26" i="1"/>
  <c r="AH26" i="1" s="1"/>
  <c r="AI26" i="1" s="1"/>
  <c r="AG27" i="1"/>
  <c r="AG28" i="1"/>
  <c r="AH28" i="1" s="1"/>
  <c r="AI28" i="1" s="1"/>
  <c r="AG29" i="1"/>
  <c r="AH29" i="1" s="1"/>
  <c r="AI29" i="1" s="1"/>
  <c r="AG34" i="1"/>
  <c r="AG35" i="1"/>
  <c r="AH35" i="1" s="1"/>
  <c r="AI35" i="1" s="1"/>
  <c r="AG36" i="1"/>
  <c r="AH36" i="1" s="1"/>
  <c r="AI36" i="1" s="1"/>
  <c r="AG37" i="1"/>
  <c r="AH37" i="1" s="1"/>
  <c r="AI37" i="1" s="1"/>
  <c r="AG2" i="1"/>
  <c r="AM37" i="1"/>
  <c r="AL37" i="1"/>
  <c r="AD37" i="1"/>
  <c r="AE37" i="1" s="1"/>
  <c r="AM36" i="1"/>
  <c r="AL36" i="1"/>
  <c r="AD36" i="1"/>
  <c r="AE36" i="1" s="1"/>
  <c r="AM35" i="1"/>
  <c r="AL35" i="1"/>
  <c r="AD35" i="1"/>
  <c r="AE35" i="1" s="1"/>
  <c r="AM34" i="1"/>
  <c r="AL34" i="1"/>
  <c r="AD34" i="1"/>
  <c r="AE34" i="1" s="1"/>
  <c r="AL29" i="1"/>
  <c r="AM29" i="1" s="1"/>
  <c r="AD29" i="1"/>
  <c r="AE29" i="1" s="1"/>
  <c r="AL28" i="1"/>
  <c r="AM28" i="1"/>
  <c r="AD28" i="1"/>
  <c r="AE28" i="1" s="1"/>
  <c r="AL27" i="1"/>
  <c r="AM27" i="1"/>
  <c r="AD27" i="1"/>
  <c r="AE27" i="1" s="1"/>
  <c r="AL26" i="1"/>
  <c r="AM26" i="1" s="1"/>
  <c r="AD26" i="1"/>
  <c r="AE26" i="1" s="1"/>
  <c r="AL25" i="1"/>
  <c r="AM25" i="1" s="1"/>
  <c r="AD25" i="1"/>
  <c r="AE25" i="1" s="1"/>
  <c r="AL24" i="1"/>
  <c r="AM24" i="1" s="1"/>
  <c r="AD24" i="1"/>
  <c r="AE24" i="1"/>
  <c r="AL23" i="1"/>
  <c r="AM23" i="1" s="1"/>
  <c r="AD23" i="1"/>
  <c r="AE23" i="1" s="1"/>
  <c r="AL22" i="1" l="1"/>
  <c r="AM22" i="1"/>
  <c r="AD22" i="1"/>
  <c r="AE22" i="1" s="1"/>
  <c r="AL21" i="1"/>
  <c r="AM21" i="1" s="1"/>
  <c r="AD21" i="1"/>
  <c r="AE21" i="1" s="1"/>
  <c r="AL20" i="1"/>
  <c r="AM20" i="1" s="1"/>
  <c r="AD20" i="1"/>
  <c r="AE20" i="1" s="1"/>
  <c r="AL19" i="1"/>
  <c r="AM19" i="1"/>
  <c r="AD19" i="1"/>
  <c r="AE19" i="1" s="1"/>
  <c r="AL18" i="1"/>
  <c r="AM18" i="1" s="1"/>
  <c r="AD18" i="1"/>
  <c r="AE18" i="1" s="1"/>
  <c r="AL17" i="1"/>
  <c r="AM17" i="1"/>
  <c r="AD17" i="1"/>
  <c r="AE17" i="1"/>
  <c r="AL16" i="1"/>
  <c r="AM16" i="1" s="1"/>
  <c r="AD16" i="1"/>
  <c r="AE16" i="1" s="1"/>
  <c r="AL15" i="1"/>
  <c r="AM15" i="1" s="1"/>
  <c r="AD15" i="1"/>
  <c r="AE15" i="1" s="1"/>
  <c r="AL14" i="1"/>
  <c r="AM14" i="1" s="1"/>
  <c r="AD14" i="1"/>
  <c r="AE14" i="1"/>
  <c r="AL13" i="1"/>
  <c r="AM13" i="1" s="1"/>
  <c r="AD13" i="1"/>
  <c r="AE13" i="1" s="1"/>
  <c r="AL12" i="1"/>
  <c r="AM12" i="1" s="1"/>
  <c r="AD12" i="1"/>
  <c r="AE12" i="1" s="1"/>
  <c r="AL11" i="1"/>
  <c r="AM11" i="1" s="1"/>
  <c r="AD11" i="1"/>
  <c r="AE11" i="1" s="1"/>
  <c r="AL10" i="1"/>
  <c r="AM10" i="1"/>
  <c r="AD10" i="1"/>
  <c r="AE10" i="1"/>
  <c r="AL9" i="1"/>
  <c r="AM9" i="1" s="1"/>
  <c r="AD9" i="1"/>
  <c r="AE9" i="1" s="1"/>
  <c r="AL8" i="1"/>
  <c r="AM8" i="1" s="1"/>
  <c r="AD8" i="1"/>
  <c r="AE8" i="1" s="1"/>
  <c r="AL7" i="1"/>
  <c r="AM7" i="1"/>
  <c r="AD7" i="1"/>
  <c r="AE7" i="1" s="1"/>
  <c r="AL6" i="1"/>
  <c r="AM6" i="1" s="1"/>
  <c r="AD6" i="1"/>
  <c r="AE6" i="1" s="1"/>
  <c r="AM5" i="1"/>
  <c r="AL5" i="1"/>
  <c r="AD5" i="1"/>
  <c r="AE5" i="1" s="1"/>
  <c r="AL4" i="1"/>
  <c r="AM4" i="1" s="1"/>
  <c r="AD4" i="1"/>
  <c r="AE4" i="1" s="1"/>
  <c r="AM3" i="1"/>
  <c r="AL3" i="1"/>
  <c r="AD3" i="1"/>
  <c r="AE3" i="1" s="1"/>
  <c r="Z37" i="1" l="1"/>
  <c r="AA37" i="1" s="1"/>
  <c r="U37" i="1"/>
  <c r="V37" i="1" s="1"/>
  <c r="W37" i="1" s="1"/>
  <c r="Z36" i="1"/>
  <c r="AA36" i="1" s="1"/>
  <c r="U36" i="1"/>
  <c r="V36" i="1" s="1"/>
  <c r="W36" i="1" s="1"/>
  <c r="Z35" i="1"/>
  <c r="AA35" i="1" s="1"/>
  <c r="U35" i="1"/>
  <c r="V35" i="1" s="1"/>
  <c r="W35" i="1" s="1"/>
  <c r="Z34" i="1"/>
  <c r="AA34" i="1" s="1"/>
  <c r="U34" i="1"/>
  <c r="V34" i="1" s="1"/>
  <c r="W34" i="1" s="1"/>
  <c r="Z29" i="1"/>
  <c r="AA29" i="1" s="1"/>
  <c r="U29" i="1"/>
  <c r="V29" i="1" s="1"/>
  <c r="W29" i="1" s="1"/>
  <c r="Z28" i="1"/>
  <c r="AA28" i="1" s="1"/>
  <c r="U28" i="1"/>
  <c r="V28" i="1" s="1"/>
  <c r="W28" i="1" s="1"/>
  <c r="Z27" i="1"/>
  <c r="AA27" i="1" s="1"/>
  <c r="U27" i="1"/>
  <c r="V27" i="1" s="1"/>
  <c r="W27" i="1" s="1"/>
  <c r="Z26" i="1"/>
  <c r="AA26" i="1" s="1"/>
  <c r="U26" i="1"/>
  <c r="V26" i="1" s="1"/>
  <c r="W26" i="1" s="1"/>
  <c r="Z25" i="1"/>
  <c r="AA25" i="1" s="1"/>
  <c r="U25" i="1"/>
  <c r="V25" i="1" s="1"/>
  <c r="W25" i="1" s="1"/>
  <c r="Z24" i="1"/>
  <c r="AA24" i="1" s="1"/>
  <c r="U24" i="1"/>
  <c r="V24" i="1" s="1"/>
  <c r="W24" i="1" s="1"/>
  <c r="Z23" i="1"/>
  <c r="AA23" i="1" s="1"/>
  <c r="U23" i="1"/>
  <c r="V23" i="1" s="1"/>
  <c r="W23" i="1" s="1"/>
  <c r="Z22" i="1" l="1"/>
  <c r="AA22" i="1" s="1"/>
  <c r="U22" i="1"/>
  <c r="V22" i="1" s="1"/>
  <c r="W22" i="1" s="1"/>
  <c r="Z21" i="1"/>
  <c r="AA21" i="1" s="1"/>
  <c r="U21" i="1"/>
  <c r="V21" i="1" s="1"/>
  <c r="W21" i="1" s="1"/>
  <c r="Z20" i="1"/>
  <c r="AA20" i="1" s="1"/>
  <c r="U20" i="1"/>
  <c r="V20" i="1" s="1"/>
  <c r="W20" i="1" s="1"/>
  <c r="Z19" i="1"/>
  <c r="AA19" i="1" s="1"/>
  <c r="U19" i="1"/>
  <c r="V19" i="1" s="1"/>
  <c r="W19" i="1" s="1"/>
  <c r="Z18" i="1"/>
  <c r="AA18" i="1" s="1"/>
  <c r="U18" i="1"/>
  <c r="V18" i="1" s="1"/>
  <c r="W18" i="1" s="1"/>
  <c r="Z17" i="1"/>
  <c r="AA17" i="1" s="1"/>
  <c r="U17" i="1"/>
  <c r="V17" i="1" s="1"/>
  <c r="W17" i="1" s="1"/>
  <c r="Z16" i="1"/>
  <c r="AA16" i="1" s="1"/>
  <c r="U16" i="1"/>
  <c r="V16" i="1" s="1"/>
  <c r="W16" i="1" s="1"/>
  <c r="Z15" i="1"/>
  <c r="AA15" i="1" s="1"/>
  <c r="U15" i="1"/>
  <c r="V15" i="1" s="1"/>
  <c r="W15" i="1" s="1"/>
  <c r="Z14" i="1"/>
  <c r="AA14" i="1" s="1"/>
  <c r="U14" i="1"/>
  <c r="V14" i="1" s="1"/>
  <c r="W14" i="1" s="1"/>
  <c r="Z13" i="1"/>
  <c r="AA13" i="1" s="1"/>
  <c r="U13" i="1"/>
  <c r="V13" i="1" s="1"/>
  <c r="W13" i="1" s="1"/>
  <c r="U12" i="1"/>
  <c r="V12" i="1" s="1"/>
  <c r="W12" i="1" s="1"/>
  <c r="Z12" i="1"/>
  <c r="AA12" i="1" s="1"/>
  <c r="Z11" i="1"/>
  <c r="AA11" i="1" s="1"/>
  <c r="U11" i="1"/>
  <c r="V11" i="1" s="1"/>
  <c r="W11" i="1" s="1"/>
  <c r="Z10" i="1" l="1"/>
  <c r="AA10" i="1" s="1"/>
  <c r="U10" i="1"/>
  <c r="V10" i="1" s="1"/>
  <c r="W10" i="1" s="1"/>
  <c r="U9" i="1"/>
  <c r="V9" i="1" s="1"/>
  <c r="W9" i="1" s="1"/>
  <c r="Z9" i="1"/>
  <c r="AA9" i="1"/>
  <c r="U8" i="1"/>
  <c r="V8" i="1" s="1"/>
  <c r="W8" i="1" s="1"/>
  <c r="Z8" i="1"/>
  <c r="AA8" i="1" s="1"/>
  <c r="U7" i="1"/>
  <c r="V7" i="1" s="1"/>
  <c r="W7" i="1" s="1"/>
  <c r="Z7" i="1"/>
  <c r="AA7" i="1"/>
  <c r="Z6" i="1"/>
  <c r="AA6" i="1" s="1"/>
  <c r="U6" i="1"/>
  <c r="V6" i="1" s="1"/>
  <c r="W6" i="1" s="1"/>
  <c r="Z5" i="1"/>
  <c r="AA5" i="1" s="1"/>
  <c r="U5" i="1"/>
  <c r="V5" i="1" s="1"/>
  <c r="W5" i="1" s="1"/>
  <c r="Z4" i="1"/>
  <c r="AA4" i="1" s="1"/>
  <c r="U4" i="1"/>
  <c r="V4" i="1" s="1"/>
  <c r="W4" i="1" s="1"/>
  <c r="Z3" i="1"/>
  <c r="AA3" i="1" s="1"/>
  <c r="U3" i="1"/>
  <c r="V3" i="1" s="1"/>
  <c r="W3" i="1" s="1"/>
  <c r="Z2" i="1"/>
  <c r="AA2" i="1" s="1"/>
  <c r="AO2" i="1" l="1"/>
  <c r="N37" i="1"/>
  <c r="O37" i="1" s="1"/>
  <c r="P37" i="1" s="1"/>
  <c r="N36" i="1"/>
  <c r="O36" i="1" s="1"/>
  <c r="P36" i="1" s="1"/>
  <c r="O35" i="1"/>
  <c r="P35" i="1" s="1"/>
  <c r="N35" i="1"/>
  <c r="N34" i="1"/>
  <c r="O34" i="1" s="1"/>
  <c r="P34" i="1" s="1"/>
  <c r="N29" i="1"/>
  <c r="O29" i="1"/>
  <c r="P29" i="1" s="1"/>
  <c r="N28" i="1"/>
  <c r="O28" i="1" s="1"/>
  <c r="P28" i="1" s="1"/>
  <c r="N27" i="1"/>
  <c r="O27" i="1" s="1"/>
  <c r="P27" i="1" s="1"/>
  <c r="N26" i="1"/>
  <c r="O26" i="1"/>
  <c r="P26" i="1" s="1"/>
  <c r="N25" i="1"/>
  <c r="O25" i="1"/>
  <c r="P25" i="1" s="1"/>
  <c r="N24" i="1"/>
  <c r="O24" i="1" s="1"/>
  <c r="P24" i="1" s="1"/>
  <c r="N23" i="1"/>
  <c r="O23" i="1" s="1"/>
  <c r="P23" i="1" s="1"/>
  <c r="N22" i="1"/>
  <c r="O22" i="1" s="1"/>
  <c r="P22" i="1" s="1"/>
  <c r="N21" i="1"/>
  <c r="O21" i="1" s="1"/>
  <c r="P21" i="1" s="1"/>
  <c r="N20" i="1"/>
  <c r="O20" i="1" s="1"/>
  <c r="P20" i="1" s="1"/>
  <c r="N19" i="1"/>
  <c r="O19" i="1" s="1"/>
  <c r="P19" i="1" s="1"/>
  <c r="N18" i="1"/>
  <c r="O18" i="1" s="1"/>
  <c r="P18" i="1" s="1"/>
  <c r="N17" i="1"/>
  <c r="O17" i="1" s="1"/>
  <c r="P17" i="1" s="1"/>
  <c r="N16" i="1"/>
  <c r="O16" i="1" s="1"/>
  <c r="P16" i="1" s="1"/>
  <c r="N15" i="1"/>
  <c r="O15" i="1" s="1"/>
  <c r="P15" i="1" s="1"/>
  <c r="N14" i="1"/>
  <c r="O14" i="1" s="1"/>
  <c r="P14" i="1" s="1"/>
  <c r="N13" i="1"/>
  <c r="O13" i="1" s="1"/>
  <c r="P13" i="1" s="1"/>
  <c r="N12" i="1"/>
  <c r="O12" i="1" s="1"/>
  <c r="P12" i="1" s="1"/>
  <c r="N11" i="1"/>
  <c r="O11" i="1" s="1"/>
  <c r="P11" i="1" s="1"/>
  <c r="N10" i="1"/>
  <c r="O10" i="1" s="1"/>
  <c r="P10" i="1" s="1"/>
  <c r="N9" i="1"/>
  <c r="O9" i="1" s="1"/>
  <c r="P9" i="1" s="1"/>
  <c r="N8" i="1"/>
  <c r="O8" i="1" s="1"/>
  <c r="P8" i="1" s="1"/>
  <c r="N7" i="1"/>
  <c r="O7" i="1" s="1"/>
  <c r="P7" i="1" s="1"/>
  <c r="N6" i="1"/>
  <c r="O6" i="1" s="1"/>
  <c r="P6" i="1" s="1"/>
  <c r="N5" i="1"/>
  <c r="O5" i="1" s="1"/>
  <c r="P5" i="1" s="1"/>
  <c r="N4" i="1"/>
  <c r="O4" i="1" s="1"/>
  <c r="P4" i="1" s="1"/>
  <c r="AH4" i="1" l="1"/>
  <c r="AI4" i="1" s="1"/>
  <c r="N3" i="1"/>
  <c r="O3" i="1" s="1"/>
  <c r="P3" i="1" s="1"/>
  <c r="AP3" i="1"/>
  <c r="AQ3" i="1" s="1"/>
  <c r="AH3" i="1"/>
  <c r="AI3" i="1" s="1"/>
  <c r="H37" i="1" l="1"/>
  <c r="I37" i="1" s="1"/>
  <c r="AR37" i="1" s="1"/>
  <c r="H36" i="1"/>
  <c r="I36" i="1" s="1"/>
  <c r="AR36" i="1" s="1"/>
  <c r="H35" i="1"/>
  <c r="I35" i="1" s="1"/>
  <c r="AR35" i="1" s="1"/>
  <c r="I34" i="1"/>
  <c r="AR34" i="1" s="1"/>
  <c r="H34" i="1"/>
  <c r="H29" i="1"/>
  <c r="I29" i="1" s="1"/>
  <c r="AR29" i="1" s="1"/>
  <c r="H28" i="1"/>
  <c r="I28" i="1" s="1"/>
  <c r="AR28" i="1" s="1"/>
  <c r="H27" i="1"/>
  <c r="I27" i="1" s="1"/>
  <c r="AR27" i="1" s="1"/>
  <c r="H26" i="1"/>
  <c r="I26" i="1" s="1"/>
  <c r="AR26" i="1" s="1"/>
  <c r="H25" i="1"/>
  <c r="I25" i="1" s="1"/>
  <c r="AR25" i="1" s="1"/>
  <c r="H24" i="1"/>
  <c r="I24" i="1" s="1"/>
  <c r="AR24" i="1" s="1"/>
  <c r="H23" i="1"/>
  <c r="I23" i="1" s="1"/>
  <c r="AR23" i="1" s="1"/>
  <c r="H22" i="1"/>
  <c r="I22" i="1" s="1"/>
  <c r="AR22" i="1" s="1"/>
  <c r="H21" i="1"/>
  <c r="I21" i="1" s="1"/>
  <c r="AR21" i="1" s="1"/>
  <c r="H20" i="1"/>
  <c r="I20" i="1"/>
  <c r="AR20" i="1" s="1"/>
  <c r="H19" i="1"/>
  <c r="I19" i="1" s="1"/>
  <c r="AR19" i="1" s="1"/>
  <c r="H18" i="1"/>
  <c r="I18" i="1" s="1"/>
  <c r="AR18" i="1" s="1"/>
  <c r="H17" i="1"/>
  <c r="I17" i="1" s="1"/>
  <c r="AR17" i="1" s="1"/>
  <c r="H16" i="1"/>
  <c r="I16" i="1" s="1"/>
  <c r="AR16" i="1" s="1"/>
  <c r="H15" i="1"/>
  <c r="I15" i="1" s="1"/>
  <c r="AR15" i="1" s="1"/>
  <c r="H14" i="1"/>
  <c r="I14" i="1" s="1"/>
  <c r="AR14" i="1" s="1"/>
  <c r="H13" i="1"/>
  <c r="I13" i="1" s="1"/>
  <c r="AR13" i="1" s="1"/>
  <c r="H12" i="1"/>
  <c r="I12" i="1" s="1"/>
  <c r="AR12" i="1" s="1"/>
  <c r="H11" i="1"/>
  <c r="I11" i="1" s="1"/>
  <c r="AR11" i="1" s="1"/>
  <c r="H10" i="1"/>
  <c r="I10" i="1" s="1"/>
  <c r="AR10" i="1" s="1"/>
  <c r="H9" i="1"/>
  <c r="I9" i="1" s="1"/>
  <c r="AR9" i="1" s="1"/>
  <c r="H8" i="1"/>
  <c r="I8" i="1" s="1"/>
  <c r="AR8" i="1" s="1"/>
  <c r="H7" i="1"/>
  <c r="I7" i="1" s="1"/>
  <c r="AR7" i="1" s="1"/>
  <c r="H6" i="1"/>
  <c r="I6" i="1" s="1"/>
  <c r="AR6" i="1" s="1"/>
  <c r="H5" i="1"/>
  <c r="I5" i="1" s="1"/>
  <c r="AR5" i="1" s="1"/>
  <c r="H4" i="1"/>
  <c r="I4" i="1" s="1"/>
  <c r="AR4" i="1" s="1"/>
  <c r="H3" i="1"/>
  <c r="I3" i="1" s="1"/>
  <c r="AR3" i="1" s="1"/>
  <c r="AP2" i="1" l="1"/>
  <c r="AQ2" i="1" s="1"/>
  <c r="AL2" i="1"/>
  <c r="AM2" i="1" s="1"/>
  <c r="AH2" i="1"/>
  <c r="AI2" i="1" s="1"/>
  <c r="AD2" i="1"/>
  <c r="AE2" i="1" s="1"/>
  <c r="U2" i="1"/>
  <c r="V2" i="1" s="1"/>
  <c r="W2" i="1" s="1"/>
  <c r="N2" i="1" l="1"/>
  <c r="O2" i="1" s="1"/>
  <c r="P2" i="1" s="1"/>
  <c r="H2" i="1" l="1"/>
  <c r="I2" i="1" s="1"/>
  <c r="AR2" i="1" s="1"/>
</calcChain>
</file>

<file path=xl/sharedStrings.xml><?xml version="1.0" encoding="utf-8"?>
<sst xmlns="http://schemas.openxmlformats.org/spreadsheetml/2006/main" count="233" uniqueCount="93">
  <si>
    <t>Unique ID</t>
  </si>
  <si>
    <t>Family</t>
  </si>
  <si>
    <t>Subfamily</t>
  </si>
  <si>
    <t>Genus</t>
  </si>
  <si>
    <t>Species</t>
  </si>
  <si>
    <t>-</t>
  </si>
  <si>
    <t>sp.</t>
  </si>
  <si>
    <t>KWS103</t>
  </si>
  <si>
    <t>Formicidae</t>
  </si>
  <si>
    <t>KWS104</t>
  </si>
  <si>
    <t>KWS107</t>
  </si>
  <si>
    <t>KWS204</t>
  </si>
  <si>
    <t>KWS210</t>
  </si>
  <si>
    <t>MUS402</t>
  </si>
  <si>
    <t>Polyrhachis</t>
  </si>
  <si>
    <t>MUS406</t>
  </si>
  <si>
    <t>MUS407</t>
  </si>
  <si>
    <t>MUS502</t>
  </si>
  <si>
    <t>TPS101</t>
  </si>
  <si>
    <t>JCS101</t>
  </si>
  <si>
    <t>JCS102</t>
  </si>
  <si>
    <t>JCS105</t>
  </si>
  <si>
    <t>(Opisthopsis ??)</t>
  </si>
  <si>
    <t>JCS106</t>
  </si>
  <si>
    <t>JCS107</t>
  </si>
  <si>
    <t>JCS203</t>
  </si>
  <si>
    <t>JCS204</t>
  </si>
  <si>
    <t>JCS205</t>
  </si>
  <si>
    <t>(Camponotus ??)</t>
  </si>
  <si>
    <t>(consobrinus ??)</t>
  </si>
  <si>
    <t>JCS401</t>
  </si>
  <si>
    <t>Formicinae</t>
  </si>
  <si>
    <t>Oecophylla</t>
  </si>
  <si>
    <t>smaragdina</t>
  </si>
  <si>
    <t>JCS401b</t>
  </si>
  <si>
    <t>TPS301</t>
  </si>
  <si>
    <t>TBS205</t>
  </si>
  <si>
    <t>GUS202</t>
  </si>
  <si>
    <t>MLS102</t>
  </si>
  <si>
    <t>MWS102</t>
  </si>
  <si>
    <t>SRS103</t>
  </si>
  <si>
    <t>SRS104</t>
  </si>
  <si>
    <t>WPS107</t>
  </si>
  <si>
    <t>HPS104</t>
  </si>
  <si>
    <t>HPS105</t>
  </si>
  <si>
    <t>HPS106</t>
  </si>
  <si>
    <t>HPS107</t>
  </si>
  <si>
    <t>WPS207</t>
  </si>
  <si>
    <t>JUS107</t>
  </si>
  <si>
    <t>BDS102</t>
  </si>
  <si>
    <t>BBS103</t>
  </si>
  <si>
    <t>Leg II Femur: width</t>
  </si>
  <si>
    <t>Leg II Femur: length</t>
  </si>
  <si>
    <t>Head: width</t>
  </si>
  <si>
    <t>Thorax: width</t>
  </si>
  <si>
    <t>Head: length</t>
  </si>
  <si>
    <t>Thorax: length</t>
  </si>
  <si>
    <t>Head + Thorax: length</t>
  </si>
  <si>
    <t>Head/thorax: ratio (head width/head + thorax length)</t>
  </si>
  <si>
    <t>Leg II Femur: ratio (width/length)</t>
  </si>
  <si>
    <t>1 - Leg II Femur ratio</t>
  </si>
  <si>
    <t>1 - Head/thorax ratio</t>
  </si>
  <si>
    <t>Gaster: width</t>
  </si>
  <si>
    <t>Gaster: Length</t>
  </si>
  <si>
    <t>Abdomen: ratio (gaster width/total abdomen length)</t>
  </si>
  <si>
    <t>1 - Abdomen ratio</t>
  </si>
  <si>
    <t>Total body length</t>
  </si>
  <si>
    <t>Petiole length/body length</t>
  </si>
  <si>
    <t>Mimic Accuracy</t>
  </si>
  <si>
    <t>Neck (constriction) height</t>
  </si>
  <si>
    <t>Head: height</t>
  </si>
  <si>
    <t>Neck height/Head height: ratio</t>
  </si>
  <si>
    <t>1 - Neck height/Head height: ratio</t>
  </si>
  <si>
    <t>Neck (constriction) width</t>
  </si>
  <si>
    <t>Neck width/Head width: ratio</t>
  </si>
  <si>
    <t>1 - Neck width/Head width: ratio</t>
  </si>
  <si>
    <t>Gaster: height</t>
  </si>
  <si>
    <t>Damaged during imaging</t>
  </si>
  <si>
    <t>Additional  notes</t>
  </si>
  <si>
    <t>Bulbous gaster</t>
  </si>
  <si>
    <t>Postpetiole: width</t>
  </si>
  <si>
    <t>Petiole length</t>
  </si>
  <si>
    <t>Postpetiole: length</t>
  </si>
  <si>
    <t>Total Abdomen: length (gaster + postpetiole)</t>
  </si>
  <si>
    <t>Petiole width</t>
  </si>
  <si>
    <t>Bulbous abdomen</t>
  </si>
  <si>
    <t>Between gaster &amp; postpetiole (constriction) height</t>
  </si>
  <si>
    <t>Between gaster &amp; postpetiole constriction height/Gaster height: ratio</t>
  </si>
  <si>
    <t>1 - Gaster/postpetiole constriction height/Gaster height: ratio</t>
  </si>
  <si>
    <t>Between gaster &amp; postpetiole (constriction) width (i.e. petiole width)</t>
  </si>
  <si>
    <t>Between gaster &amp; postpetiole constriction width/Gaster width: ratio</t>
  </si>
  <si>
    <t>1 - Gaster/postpetiole constriction width/Gaster width: ratio</t>
  </si>
  <si>
    <t>Unusual ant relative to other ants (body shape)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</si>
</sst>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44546A"/>
      <name val="Times New Roman"/>
      <family val="1"/>
    </font>
    <font>
      <b/>
      <sz val="10"/>
      <color theme="3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0000"/>
      <name val="Times New Roman"/>
      <family val="1"/>
    </font>
    <font>
      <b/>
      <i/>
      <sz val="10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medium">
        <color rgb="FF9CC2E5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9CC2E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0" fillId="0" borderId="0" xfId="0" applyFont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1" applyFont="1" applyAlignment="1">
      <alignment horizontal="center" vertical="center" wrapText="1"/>
    </xf>
    <xf numFmtId="0" fontId="4" fillId="0" borderId="1" xfId="1" applyFont="1" applyAlignment="1">
      <alignment horizontal="left" vertical="center"/>
    </xf>
    <xf numFmtId="0" fontId="3" fillId="0" borderId="0" xfId="0" applyFont="1" applyFill="1" applyBorder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0" fontId="11" fillId="0" borderId="0" xfId="0" applyFont="1"/>
    <xf numFmtId="2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Formicinae" TargetMode="External"/><Relationship Id="rId2" Type="http://schemas.openxmlformats.org/officeDocument/2006/relationships/hyperlink" Target="https://en.wikipedia.org/wiki/Formicinae" TargetMode="External"/><Relationship Id="rId1" Type="http://schemas.openxmlformats.org/officeDocument/2006/relationships/hyperlink" Target="https://en.wikipedia.org/wiki/Formicinae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9" bestFit="1" customWidth="1"/>
    <col min="2" max="2" width="10.7109375" bestFit="1" customWidth="1"/>
    <col min="3" max="3" width="12.5703125" bestFit="1" customWidth="1"/>
    <col min="4" max="4" width="15.140625" bestFit="1" customWidth="1"/>
    <col min="5" max="5" width="24.7109375" bestFit="1" customWidth="1"/>
    <col min="6" max="6" width="8.7109375" customWidth="1"/>
    <col min="8" max="8" width="11.5703125" customWidth="1"/>
    <col min="15" max="15" width="11.5703125" bestFit="1" customWidth="1"/>
    <col min="16" max="16" width="10.42578125" bestFit="1" customWidth="1"/>
    <col min="18" max="18" width="9.85546875" customWidth="1"/>
    <col min="20" max="20" width="11" customWidth="1"/>
    <col min="21" max="21" width="10.7109375" customWidth="1"/>
    <col min="22" max="22" width="10.42578125" bestFit="1" customWidth="1"/>
    <col min="27" max="27" width="9.5703125" customWidth="1"/>
    <col min="28" max="28" width="10.85546875" customWidth="1"/>
    <col min="30" max="30" width="11.140625" customWidth="1"/>
    <col min="31" max="31" width="10.42578125" customWidth="1"/>
    <col min="32" max="32" width="11.140625" customWidth="1"/>
    <col min="34" max="34" width="10.28515625" customWidth="1"/>
    <col min="35" max="35" width="10" customWidth="1"/>
    <col min="36" max="36" width="11.140625" customWidth="1"/>
    <col min="38" max="38" width="15.140625" customWidth="1"/>
    <col min="39" max="39" width="14.85546875" customWidth="1"/>
    <col min="40" max="40" width="16.5703125" customWidth="1"/>
    <col min="42" max="42" width="11.85546875" bestFit="1" customWidth="1"/>
    <col min="43" max="43" width="15.7109375" customWidth="1"/>
    <col min="46" max="46" width="34.5703125" bestFit="1" customWidth="1"/>
  </cols>
  <sheetData>
    <row r="1" spans="1:46" ht="77.25" thickBot="1" x14ac:dyDescent="0.3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3" t="s">
        <v>51</v>
      </c>
      <c r="G1" s="13" t="s">
        <v>52</v>
      </c>
      <c r="H1" s="13" t="s">
        <v>59</v>
      </c>
      <c r="I1" s="13" t="s">
        <v>60</v>
      </c>
      <c r="J1" s="14" t="s">
        <v>53</v>
      </c>
      <c r="K1" s="14" t="s">
        <v>54</v>
      </c>
      <c r="L1" s="14" t="s">
        <v>55</v>
      </c>
      <c r="M1" s="14" t="s">
        <v>56</v>
      </c>
      <c r="N1" s="14" t="s">
        <v>57</v>
      </c>
      <c r="O1" s="14" t="s">
        <v>58</v>
      </c>
      <c r="P1" s="14" t="s">
        <v>61</v>
      </c>
      <c r="Q1" s="13" t="s">
        <v>62</v>
      </c>
      <c r="R1" s="13" t="s">
        <v>80</v>
      </c>
      <c r="S1" s="13" t="s">
        <v>63</v>
      </c>
      <c r="T1" s="13" t="s">
        <v>82</v>
      </c>
      <c r="U1" s="13" t="s">
        <v>83</v>
      </c>
      <c r="V1" s="13" t="s">
        <v>64</v>
      </c>
      <c r="W1" s="13" t="s">
        <v>65</v>
      </c>
      <c r="X1" s="13" t="s">
        <v>84</v>
      </c>
      <c r="Y1" s="13" t="s">
        <v>81</v>
      </c>
      <c r="Z1" s="13" t="s">
        <v>66</v>
      </c>
      <c r="AA1" s="13" t="s">
        <v>67</v>
      </c>
      <c r="AB1" s="13" t="s">
        <v>69</v>
      </c>
      <c r="AC1" s="13" t="s">
        <v>70</v>
      </c>
      <c r="AD1" s="13" t="s">
        <v>71</v>
      </c>
      <c r="AE1" s="13" t="s">
        <v>72</v>
      </c>
      <c r="AF1" s="15" t="s">
        <v>73</v>
      </c>
      <c r="AG1" s="14" t="s">
        <v>53</v>
      </c>
      <c r="AH1" s="13" t="s">
        <v>74</v>
      </c>
      <c r="AI1" s="13" t="s">
        <v>75</v>
      </c>
      <c r="AJ1" s="13" t="s">
        <v>86</v>
      </c>
      <c r="AK1" s="13" t="s">
        <v>76</v>
      </c>
      <c r="AL1" s="13" t="s">
        <v>87</v>
      </c>
      <c r="AM1" s="13" t="s">
        <v>88</v>
      </c>
      <c r="AN1" s="13" t="s">
        <v>89</v>
      </c>
      <c r="AO1" s="13" t="s">
        <v>62</v>
      </c>
      <c r="AP1" s="13" t="s">
        <v>90</v>
      </c>
      <c r="AQ1" s="13" t="s">
        <v>91</v>
      </c>
      <c r="AR1" s="15" t="s">
        <v>68</v>
      </c>
      <c r="AT1" s="17" t="s">
        <v>78</v>
      </c>
    </row>
    <row r="2" spans="1:46" x14ac:dyDescent="0.25">
      <c r="A2" s="1" t="s">
        <v>7</v>
      </c>
      <c r="B2" s="1" t="s">
        <v>8</v>
      </c>
      <c r="C2" s="2" t="s">
        <v>5</v>
      </c>
      <c r="D2" s="2" t="s">
        <v>5</v>
      </c>
      <c r="E2" s="2" t="s">
        <v>5</v>
      </c>
      <c r="F2" s="18">
        <v>0.44700000000000001</v>
      </c>
      <c r="G2" s="18">
        <v>2.734</v>
      </c>
      <c r="H2" s="18">
        <f t="shared" ref="H2:H33" si="0">F2/G2</f>
        <v>0.16349670811997075</v>
      </c>
      <c r="I2" s="18">
        <f t="shared" ref="I2:I33" si="1">1-H2</f>
        <v>0.83650329188002925</v>
      </c>
      <c r="J2" s="18">
        <v>1.931</v>
      </c>
      <c r="K2" s="18">
        <v>1.768</v>
      </c>
      <c r="L2" s="18">
        <v>2.19</v>
      </c>
      <c r="M2" s="18">
        <v>4.6100000000000003</v>
      </c>
      <c r="N2" s="18">
        <f t="shared" ref="N2:N33" si="2">L2+M2</f>
        <v>6.8000000000000007</v>
      </c>
      <c r="O2" s="18">
        <f t="shared" ref="O2:O33" si="3">J2/N2</f>
        <v>0.28397058823529409</v>
      </c>
      <c r="P2" s="18">
        <f t="shared" ref="P2:P33" si="4">1-O2</f>
        <v>0.71602941176470591</v>
      </c>
      <c r="Q2" s="18">
        <v>2.7989999999999999</v>
      </c>
      <c r="R2" s="18">
        <v>1.0149999999999999</v>
      </c>
      <c r="S2" s="18">
        <v>2.8740000000000001</v>
      </c>
      <c r="T2" s="18">
        <v>0.79400000000000004</v>
      </c>
      <c r="U2" s="18">
        <f t="shared" ref="U2:U33" si="5">S2+T2</f>
        <v>3.6680000000000001</v>
      </c>
      <c r="V2" s="18">
        <f t="shared" ref="V2:V33" si="6">Q2/U2</f>
        <v>0.76308615049073059</v>
      </c>
      <c r="W2" s="18">
        <f t="shared" ref="W2:W33" si="7">1-V2</f>
        <v>0.23691384950926941</v>
      </c>
      <c r="X2" s="18">
        <v>0.44</v>
      </c>
      <c r="Y2" s="18">
        <v>0.437</v>
      </c>
      <c r="Z2" s="18">
        <f t="shared" ref="Z2:Z33" si="8">L2+M2+S2+T2+Y2</f>
        <v>10.905000000000001</v>
      </c>
      <c r="AA2" s="18">
        <f t="shared" ref="AA2:AA33" si="9">Y2/Z2</f>
        <v>4.0073360843649701E-2</v>
      </c>
      <c r="AB2" s="21">
        <v>0.50800000000000001</v>
      </c>
      <c r="AC2" s="18">
        <v>1.49</v>
      </c>
      <c r="AD2" s="18">
        <f t="shared" ref="AD2:AD33" si="10">AB2/AC2</f>
        <v>0.34093959731543627</v>
      </c>
      <c r="AE2" s="18">
        <f t="shared" ref="AE2:AE33" si="11">1-AD2</f>
        <v>0.65906040268456367</v>
      </c>
      <c r="AF2" s="18">
        <v>0.66</v>
      </c>
      <c r="AG2" s="18">
        <f>J2</f>
        <v>1.931</v>
      </c>
      <c r="AH2" s="18">
        <f t="shared" ref="AH2:AH33" si="12">AF2/AG2</f>
        <v>0.34179181771103057</v>
      </c>
      <c r="AI2" s="18">
        <f t="shared" ref="AI2:AI33" si="13">1-AH2</f>
        <v>0.65820818228896938</v>
      </c>
      <c r="AJ2" s="18">
        <v>0.26300000000000001</v>
      </c>
      <c r="AK2" s="18">
        <v>2.411</v>
      </c>
      <c r="AL2" s="18">
        <f t="shared" ref="AL2:AL33" si="14">AJ2/AK2</f>
        <v>0.10908336789713811</v>
      </c>
      <c r="AM2" s="18">
        <f t="shared" ref="AM2:AM33" si="15">1-AL2</f>
        <v>0.89091663210286187</v>
      </c>
      <c r="AN2" s="18">
        <v>0.39</v>
      </c>
      <c r="AO2" s="18">
        <f>Q2</f>
        <v>2.7989999999999999</v>
      </c>
      <c r="AP2" s="18">
        <f t="shared" ref="AP2:AP33" si="16">AN2/AO2</f>
        <v>0.13933547695605575</v>
      </c>
      <c r="AQ2" s="18">
        <f t="shared" ref="AQ2:AQ33" si="17">1-AP2</f>
        <v>0.86066452304394425</v>
      </c>
      <c r="AR2" s="18">
        <f t="shared" ref="AR2:AR33" si="18">(I2+P2+W2+AA2+AE2+AI2+AM2+AQ2)/8</f>
        <v>0.61229620676474916</v>
      </c>
      <c r="AT2" s="20" t="s">
        <v>79</v>
      </c>
    </row>
    <row r="3" spans="1:46" x14ac:dyDescent="0.25">
      <c r="A3" s="1" t="s">
        <v>9</v>
      </c>
      <c r="B3" s="1" t="s">
        <v>8</v>
      </c>
      <c r="C3" s="2" t="s">
        <v>5</v>
      </c>
      <c r="D3" s="2" t="s">
        <v>5</v>
      </c>
      <c r="E3" s="2" t="s">
        <v>5</v>
      </c>
      <c r="F3" s="18">
        <v>0.35799999999999998</v>
      </c>
      <c r="G3" s="18">
        <v>2.2890000000000001</v>
      </c>
      <c r="H3" s="18">
        <f t="shared" si="0"/>
        <v>0.15640017474879858</v>
      </c>
      <c r="I3" s="18">
        <f t="shared" si="1"/>
        <v>0.84359982525120136</v>
      </c>
      <c r="J3" s="18">
        <v>1.956</v>
      </c>
      <c r="K3" s="18">
        <v>1.5580000000000001</v>
      </c>
      <c r="L3" s="18">
        <v>2.1800000000000002</v>
      </c>
      <c r="M3" s="18">
        <v>3.4169999999999998</v>
      </c>
      <c r="N3" s="18">
        <f t="shared" si="2"/>
        <v>5.5969999999999995</v>
      </c>
      <c r="O3" s="18">
        <f t="shared" si="3"/>
        <v>0.34947293192781848</v>
      </c>
      <c r="P3" s="18">
        <f t="shared" si="4"/>
        <v>0.65052706807218152</v>
      </c>
      <c r="Q3" s="18">
        <v>2.3119999999999998</v>
      </c>
      <c r="R3" s="18">
        <v>0.58699999999999997</v>
      </c>
      <c r="S3" s="18">
        <v>3.173</v>
      </c>
      <c r="T3" s="18">
        <v>0.58599999999999997</v>
      </c>
      <c r="U3" s="18">
        <f t="shared" si="5"/>
        <v>3.7589999999999999</v>
      </c>
      <c r="V3" s="18">
        <f t="shared" si="6"/>
        <v>0.61505719606278264</v>
      </c>
      <c r="W3" s="18">
        <f t="shared" si="7"/>
        <v>0.38494280393721736</v>
      </c>
      <c r="X3" s="18">
        <v>0.23799999999999999</v>
      </c>
      <c r="Y3" s="18">
        <v>0.16800000000000001</v>
      </c>
      <c r="Z3" s="18">
        <f t="shared" si="8"/>
        <v>9.5239999999999991</v>
      </c>
      <c r="AA3" s="18">
        <f t="shared" si="9"/>
        <v>1.763964720705586E-2</v>
      </c>
      <c r="AB3" s="21">
        <v>0.437</v>
      </c>
      <c r="AC3" s="18">
        <v>1.5229999999999999</v>
      </c>
      <c r="AD3" s="18">
        <f t="shared" si="10"/>
        <v>0.28693368351936971</v>
      </c>
      <c r="AE3" s="18">
        <f t="shared" si="11"/>
        <v>0.71306631648063035</v>
      </c>
      <c r="AF3" s="18">
        <v>0.58099999999999996</v>
      </c>
      <c r="AG3" s="18">
        <f t="shared" ref="AG3:AG37" si="19">J3</f>
        <v>1.956</v>
      </c>
      <c r="AH3" s="18">
        <f t="shared" si="12"/>
        <v>0.29703476482617586</v>
      </c>
      <c r="AI3" s="18">
        <f t="shared" si="13"/>
        <v>0.70296523517382414</v>
      </c>
      <c r="AJ3" s="18">
        <v>0.307</v>
      </c>
      <c r="AK3" s="18">
        <v>1.982</v>
      </c>
      <c r="AL3" s="18">
        <f t="shared" si="14"/>
        <v>0.15489404641775983</v>
      </c>
      <c r="AM3" s="18">
        <f t="shared" si="15"/>
        <v>0.84510595358224017</v>
      </c>
      <c r="AN3" s="18">
        <v>0.35399999999999998</v>
      </c>
      <c r="AO3" s="18">
        <f t="shared" ref="AO3:AO37" si="20">Q3</f>
        <v>2.3119999999999998</v>
      </c>
      <c r="AP3" s="18">
        <f t="shared" si="16"/>
        <v>0.15311418685121109</v>
      </c>
      <c r="AQ3" s="18">
        <f t="shared" si="17"/>
        <v>0.84688581314878886</v>
      </c>
      <c r="AR3" s="18">
        <f t="shared" si="18"/>
        <v>0.6255915828566424</v>
      </c>
    </row>
    <row r="4" spans="1:46" x14ac:dyDescent="0.25">
      <c r="A4" s="1" t="s">
        <v>10</v>
      </c>
      <c r="B4" s="1" t="s">
        <v>8</v>
      </c>
      <c r="C4" s="2" t="s">
        <v>5</v>
      </c>
      <c r="D4" s="2" t="s">
        <v>5</v>
      </c>
      <c r="E4" s="2" t="s">
        <v>5</v>
      </c>
      <c r="F4" s="18">
        <v>9.6000000000000002E-2</v>
      </c>
      <c r="G4" s="18">
        <v>0.57799999999999996</v>
      </c>
      <c r="H4" s="18">
        <f t="shared" si="0"/>
        <v>0.16608996539792389</v>
      </c>
      <c r="I4" s="18">
        <f t="shared" si="1"/>
        <v>0.83391003460207613</v>
      </c>
      <c r="J4" s="18">
        <v>0.83799999999999997</v>
      </c>
      <c r="K4" s="18">
        <v>0.53500000000000003</v>
      </c>
      <c r="L4" s="18">
        <v>0.96199999999999997</v>
      </c>
      <c r="M4" s="18">
        <v>1.234</v>
      </c>
      <c r="N4" s="18">
        <f t="shared" si="2"/>
        <v>2.1959999999999997</v>
      </c>
      <c r="O4" s="18">
        <f t="shared" si="3"/>
        <v>0.38160291438979965</v>
      </c>
      <c r="P4" s="18">
        <f t="shared" si="4"/>
        <v>0.61839708561020035</v>
      </c>
      <c r="Q4" s="18">
        <v>0.76200000000000001</v>
      </c>
      <c r="R4" s="18">
        <v>0.23799999999999999</v>
      </c>
      <c r="S4" s="18">
        <v>1.111</v>
      </c>
      <c r="T4" s="18">
        <v>0.252</v>
      </c>
      <c r="U4" s="18">
        <f t="shared" si="5"/>
        <v>1.363</v>
      </c>
      <c r="V4" s="18">
        <f t="shared" si="6"/>
        <v>0.55906089508437273</v>
      </c>
      <c r="W4" s="18">
        <f t="shared" si="7"/>
        <v>0.44093910491562727</v>
      </c>
      <c r="X4" s="18">
        <v>0.112</v>
      </c>
      <c r="Y4" s="18">
        <v>0.105</v>
      </c>
      <c r="Z4" s="18">
        <f t="shared" si="8"/>
        <v>3.6639999999999993</v>
      </c>
      <c r="AA4" s="18">
        <f t="shared" si="9"/>
        <v>2.8657205240174677E-2</v>
      </c>
      <c r="AB4" s="18">
        <v>0.248</v>
      </c>
      <c r="AC4" s="18">
        <v>0.53600000000000003</v>
      </c>
      <c r="AD4" s="18">
        <f t="shared" si="10"/>
        <v>0.46268656716417905</v>
      </c>
      <c r="AE4" s="18">
        <f t="shared" si="11"/>
        <v>0.53731343283582089</v>
      </c>
      <c r="AF4" s="18">
        <v>0.17799999999999999</v>
      </c>
      <c r="AG4" s="18">
        <f t="shared" si="19"/>
        <v>0.83799999999999997</v>
      </c>
      <c r="AH4" s="18">
        <f t="shared" si="12"/>
        <v>0.21241050119331742</v>
      </c>
      <c r="AI4" s="18">
        <f t="shared" si="13"/>
        <v>0.78758949880668261</v>
      </c>
      <c r="AJ4" s="18">
        <v>9.8000000000000004E-2</v>
      </c>
      <c r="AK4" s="18">
        <v>0.69499999999999995</v>
      </c>
      <c r="AL4" s="18">
        <f t="shared" si="14"/>
        <v>0.14100719424460434</v>
      </c>
      <c r="AM4" s="18">
        <f t="shared" si="15"/>
        <v>0.85899280575539572</v>
      </c>
      <c r="AN4" s="18">
        <v>0.14499999999999999</v>
      </c>
      <c r="AO4" s="18">
        <f t="shared" si="20"/>
        <v>0.76200000000000001</v>
      </c>
      <c r="AP4" s="18">
        <f t="shared" si="16"/>
        <v>0.19028871391076113</v>
      </c>
      <c r="AQ4" s="18">
        <f t="shared" si="17"/>
        <v>0.80971128608923881</v>
      </c>
      <c r="AR4" s="18">
        <f t="shared" si="18"/>
        <v>0.61443880673190199</v>
      </c>
    </row>
    <row r="5" spans="1:46" x14ac:dyDescent="0.25">
      <c r="A5" s="5" t="s">
        <v>11</v>
      </c>
      <c r="B5" s="6" t="s">
        <v>8</v>
      </c>
      <c r="C5" s="7" t="s">
        <v>5</v>
      </c>
      <c r="D5" s="7" t="s">
        <v>5</v>
      </c>
      <c r="E5" s="7" t="s">
        <v>5</v>
      </c>
      <c r="F5" s="18">
        <v>0.13700000000000001</v>
      </c>
      <c r="G5" s="18">
        <v>0.74</v>
      </c>
      <c r="H5" s="18">
        <f t="shared" si="0"/>
        <v>0.18513513513513516</v>
      </c>
      <c r="I5" s="18">
        <f t="shared" si="1"/>
        <v>0.81486486486486487</v>
      </c>
      <c r="J5" s="19">
        <v>0.86499999999999999</v>
      </c>
      <c r="K5" s="19">
        <v>0.47899999999999998</v>
      </c>
      <c r="L5" s="19">
        <v>0.85699999999999998</v>
      </c>
      <c r="M5" s="19">
        <v>1.1870000000000001</v>
      </c>
      <c r="N5" s="18">
        <f t="shared" si="2"/>
        <v>2.044</v>
      </c>
      <c r="O5" s="18">
        <f t="shared" si="3"/>
        <v>0.42318982387475534</v>
      </c>
      <c r="P5" s="18">
        <f t="shared" si="4"/>
        <v>0.57681017612524466</v>
      </c>
      <c r="Q5" s="19">
        <v>0.94799999999999995</v>
      </c>
      <c r="R5" s="18">
        <v>0.30099999999999999</v>
      </c>
      <c r="S5" s="18">
        <v>1.2270000000000001</v>
      </c>
      <c r="T5" s="18">
        <v>0.41799999999999998</v>
      </c>
      <c r="U5" s="18">
        <f t="shared" si="5"/>
        <v>1.645</v>
      </c>
      <c r="V5" s="18">
        <f t="shared" si="6"/>
        <v>0.5762917933130699</v>
      </c>
      <c r="W5" s="18">
        <f t="shared" si="7"/>
        <v>0.4237082066869301</v>
      </c>
      <c r="X5" s="18">
        <v>0.125</v>
      </c>
      <c r="Y5" s="18">
        <v>0.111</v>
      </c>
      <c r="Z5" s="18">
        <f t="shared" si="8"/>
        <v>3.8000000000000003</v>
      </c>
      <c r="AA5" s="18">
        <f t="shared" si="9"/>
        <v>2.9210526315789472E-2</v>
      </c>
      <c r="AB5" s="18">
        <v>0.20300000000000001</v>
      </c>
      <c r="AC5" s="18">
        <v>0.60199999999999998</v>
      </c>
      <c r="AD5" s="18">
        <f t="shared" si="10"/>
        <v>0.33720930232558144</v>
      </c>
      <c r="AE5" s="18">
        <f t="shared" si="11"/>
        <v>0.66279069767441856</v>
      </c>
      <c r="AF5" s="19">
        <v>0.25</v>
      </c>
      <c r="AG5" s="18">
        <f t="shared" si="19"/>
        <v>0.86499999999999999</v>
      </c>
      <c r="AH5" s="18">
        <f t="shared" si="12"/>
        <v>0.28901734104046245</v>
      </c>
      <c r="AI5" s="18">
        <f t="shared" si="13"/>
        <v>0.71098265895953761</v>
      </c>
      <c r="AJ5" s="18">
        <v>0.17399999999999999</v>
      </c>
      <c r="AK5" s="18">
        <v>0.79700000000000004</v>
      </c>
      <c r="AL5" s="18">
        <f t="shared" si="14"/>
        <v>0.21831869510664992</v>
      </c>
      <c r="AM5" s="18">
        <f t="shared" si="15"/>
        <v>0.78168130489335008</v>
      </c>
      <c r="AN5" s="18">
        <v>0.14599999999999999</v>
      </c>
      <c r="AO5" s="18">
        <f t="shared" si="20"/>
        <v>0.94799999999999995</v>
      </c>
      <c r="AP5" s="18">
        <f t="shared" si="16"/>
        <v>0.15400843881856541</v>
      </c>
      <c r="AQ5" s="18">
        <f t="shared" si="17"/>
        <v>0.84599156118143459</v>
      </c>
      <c r="AR5" s="18">
        <f t="shared" si="18"/>
        <v>0.60575499958769619</v>
      </c>
    </row>
    <row r="6" spans="1:46" x14ac:dyDescent="0.25">
      <c r="A6" s="5" t="s">
        <v>12</v>
      </c>
      <c r="B6" s="6" t="s">
        <v>8</v>
      </c>
      <c r="C6" s="7" t="s">
        <v>5</v>
      </c>
      <c r="D6" s="7" t="s">
        <v>5</v>
      </c>
      <c r="E6" s="7" t="s">
        <v>5</v>
      </c>
      <c r="F6" s="18">
        <v>9.2999999999999999E-2</v>
      </c>
      <c r="G6" s="18">
        <v>0.71</v>
      </c>
      <c r="H6" s="18">
        <f t="shared" si="0"/>
        <v>0.13098591549295774</v>
      </c>
      <c r="I6" s="19">
        <f t="shared" si="1"/>
        <v>0.86901408450704221</v>
      </c>
      <c r="J6" s="19">
        <v>0.73399999999999999</v>
      </c>
      <c r="K6" s="19">
        <v>0.47399999999999998</v>
      </c>
      <c r="L6" s="19">
        <v>0.71099999999999997</v>
      </c>
      <c r="M6" s="19">
        <v>1.077</v>
      </c>
      <c r="N6" s="19">
        <f t="shared" si="2"/>
        <v>1.7879999999999998</v>
      </c>
      <c r="O6" s="19">
        <f t="shared" si="3"/>
        <v>0.41051454138702465</v>
      </c>
      <c r="P6" s="19">
        <f t="shared" si="4"/>
        <v>0.58948545861297541</v>
      </c>
      <c r="Q6" s="19">
        <v>0.67500000000000004</v>
      </c>
      <c r="R6" s="18">
        <v>0.22500000000000001</v>
      </c>
      <c r="S6" s="18">
        <v>0.999</v>
      </c>
      <c r="T6" s="18">
        <v>0.184</v>
      </c>
      <c r="U6" s="18">
        <f t="shared" si="5"/>
        <v>1.1830000000000001</v>
      </c>
      <c r="V6" s="18">
        <f t="shared" si="6"/>
        <v>0.57058326289095518</v>
      </c>
      <c r="W6" s="18">
        <f t="shared" si="7"/>
        <v>0.42941673710904482</v>
      </c>
      <c r="X6" s="18">
        <v>8.7999999999999995E-2</v>
      </c>
      <c r="Y6" s="18">
        <v>8.6999999999999994E-2</v>
      </c>
      <c r="Z6" s="18">
        <f t="shared" si="8"/>
        <v>3.0580000000000003</v>
      </c>
      <c r="AA6" s="18">
        <f t="shared" si="9"/>
        <v>2.8449967298888157E-2</v>
      </c>
      <c r="AB6" s="18">
        <v>0.158</v>
      </c>
      <c r="AC6" s="18">
        <v>0.55000000000000004</v>
      </c>
      <c r="AD6" s="18">
        <f t="shared" si="10"/>
        <v>0.28727272727272724</v>
      </c>
      <c r="AE6" s="18">
        <f t="shared" si="11"/>
        <v>0.71272727272727276</v>
      </c>
      <c r="AF6" s="19">
        <v>0.17399999999999999</v>
      </c>
      <c r="AG6" s="18">
        <f t="shared" si="19"/>
        <v>0.73399999999999999</v>
      </c>
      <c r="AH6" s="19">
        <f t="shared" si="12"/>
        <v>0.23705722070844684</v>
      </c>
      <c r="AI6" s="18">
        <f t="shared" si="13"/>
        <v>0.76294277929155319</v>
      </c>
      <c r="AJ6" s="18">
        <v>0.125</v>
      </c>
      <c r="AK6" s="18">
        <v>0.67</v>
      </c>
      <c r="AL6" s="18">
        <f t="shared" si="14"/>
        <v>0.18656716417910446</v>
      </c>
      <c r="AM6" s="18">
        <f t="shared" si="15"/>
        <v>0.81343283582089554</v>
      </c>
      <c r="AN6" s="18">
        <v>0.107</v>
      </c>
      <c r="AO6" s="18">
        <f t="shared" si="20"/>
        <v>0.67500000000000004</v>
      </c>
      <c r="AP6" s="18">
        <f t="shared" si="16"/>
        <v>0.1585185185185185</v>
      </c>
      <c r="AQ6" s="18">
        <f t="shared" si="17"/>
        <v>0.8414814814814815</v>
      </c>
      <c r="AR6" s="18">
        <f t="shared" si="18"/>
        <v>0.63086882710614423</v>
      </c>
    </row>
    <row r="7" spans="1:46" x14ac:dyDescent="0.25">
      <c r="A7" s="1" t="s">
        <v>13</v>
      </c>
      <c r="B7" s="1" t="s">
        <v>8</v>
      </c>
      <c r="C7" s="2" t="s">
        <v>5</v>
      </c>
      <c r="D7" s="3" t="s">
        <v>14</v>
      </c>
      <c r="E7" s="2" t="s">
        <v>6</v>
      </c>
      <c r="F7" s="18">
        <v>0.35299999999999998</v>
      </c>
      <c r="G7" s="18">
        <v>2.1589999999999998</v>
      </c>
      <c r="H7" s="18">
        <f t="shared" si="0"/>
        <v>0.16350162112088931</v>
      </c>
      <c r="I7" s="19">
        <f t="shared" si="1"/>
        <v>0.83649837887911072</v>
      </c>
      <c r="J7" s="19">
        <v>1.6950000000000001</v>
      </c>
      <c r="K7" s="19">
        <v>1.5589999999999999</v>
      </c>
      <c r="L7" s="19">
        <v>1.9</v>
      </c>
      <c r="M7" s="19">
        <v>3.121</v>
      </c>
      <c r="N7" s="19">
        <f t="shared" si="2"/>
        <v>5.0209999999999999</v>
      </c>
      <c r="O7" s="19">
        <f t="shared" si="3"/>
        <v>0.33758215494921334</v>
      </c>
      <c r="P7" s="19">
        <f t="shared" si="4"/>
        <v>0.66241784505078671</v>
      </c>
      <c r="Q7" s="19">
        <v>2.306</v>
      </c>
      <c r="R7" s="18">
        <v>0.85199999999999998</v>
      </c>
      <c r="S7" s="18">
        <v>2.8559999999999999</v>
      </c>
      <c r="T7" s="18">
        <v>0.63300000000000001</v>
      </c>
      <c r="U7" s="18">
        <f t="shared" si="5"/>
        <v>3.4889999999999999</v>
      </c>
      <c r="V7" s="18">
        <f t="shared" si="6"/>
        <v>0.66093436514760684</v>
      </c>
      <c r="W7" s="18">
        <f t="shared" si="7"/>
        <v>0.33906563485239316</v>
      </c>
      <c r="X7" s="18">
        <v>0.36299999999999999</v>
      </c>
      <c r="Y7" s="18">
        <v>0.16800000000000001</v>
      </c>
      <c r="Z7" s="18">
        <f t="shared" si="8"/>
        <v>8.677999999999999</v>
      </c>
      <c r="AA7" s="18">
        <f t="shared" si="9"/>
        <v>1.9359299377736811E-2</v>
      </c>
      <c r="AB7" s="18">
        <v>0.65900000000000003</v>
      </c>
      <c r="AC7" s="18">
        <v>1.415</v>
      </c>
      <c r="AD7" s="18">
        <f t="shared" si="10"/>
        <v>0.46572438162544172</v>
      </c>
      <c r="AE7" s="18">
        <f t="shared" si="11"/>
        <v>0.53427561837455828</v>
      </c>
      <c r="AF7" s="19">
        <v>0.51800000000000002</v>
      </c>
      <c r="AG7" s="18">
        <f t="shared" si="19"/>
        <v>1.6950000000000001</v>
      </c>
      <c r="AH7" s="19">
        <f t="shared" si="12"/>
        <v>0.30560471976401182</v>
      </c>
      <c r="AI7" s="18">
        <f t="shared" si="13"/>
        <v>0.69439528023598818</v>
      </c>
      <c r="AJ7" s="18">
        <v>0.35799999999999998</v>
      </c>
      <c r="AK7" s="18">
        <v>2.0409999999999999</v>
      </c>
      <c r="AL7" s="18">
        <f t="shared" si="14"/>
        <v>0.17540421362077413</v>
      </c>
      <c r="AM7" s="18">
        <f t="shared" si="15"/>
        <v>0.82459578637922593</v>
      </c>
      <c r="AN7" s="18">
        <v>0.32800000000000001</v>
      </c>
      <c r="AO7" s="18">
        <f t="shared" si="20"/>
        <v>2.306</v>
      </c>
      <c r="AP7" s="18">
        <f t="shared" si="16"/>
        <v>0.14223764093668689</v>
      </c>
      <c r="AQ7" s="18">
        <f t="shared" si="17"/>
        <v>0.85776235906331311</v>
      </c>
      <c r="AR7" s="18">
        <f t="shared" si="18"/>
        <v>0.59604627527663923</v>
      </c>
      <c r="AT7" s="20" t="s">
        <v>79</v>
      </c>
    </row>
    <row r="8" spans="1:46" x14ac:dyDescent="0.25">
      <c r="A8" s="5" t="s">
        <v>15</v>
      </c>
      <c r="B8" s="6" t="s">
        <v>8</v>
      </c>
      <c r="C8" s="7" t="s">
        <v>5</v>
      </c>
      <c r="D8" s="3" t="s">
        <v>14</v>
      </c>
      <c r="E8" s="2" t="s">
        <v>6</v>
      </c>
      <c r="F8" s="18">
        <v>0.28399999999999997</v>
      </c>
      <c r="G8" s="18">
        <v>1.9750000000000001</v>
      </c>
      <c r="H8" s="18">
        <f t="shared" si="0"/>
        <v>0.14379746835443036</v>
      </c>
      <c r="I8" s="19">
        <f t="shared" si="1"/>
        <v>0.8562025316455697</v>
      </c>
      <c r="J8" s="19">
        <v>1.774</v>
      </c>
      <c r="K8" s="19">
        <v>1.44</v>
      </c>
      <c r="L8" s="19">
        <v>1.889</v>
      </c>
      <c r="M8" s="19">
        <v>2.887</v>
      </c>
      <c r="N8" s="19">
        <f t="shared" si="2"/>
        <v>4.7759999999999998</v>
      </c>
      <c r="O8" s="19">
        <f t="shared" si="3"/>
        <v>0.37144053601340038</v>
      </c>
      <c r="P8" s="19">
        <f t="shared" si="4"/>
        <v>0.62855946398659968</v>
      </c>
      <c r="Q8" s="19">
        <v>2.5720000000000001</v>
      </c>
      <c r="R8" s="18">
        <v>0.86399999999999999</v>
      </c>
      <c r="S8" s="18">
        <v>3.198</v>
      </c>
      <c r="T8" s="18">
        <v>0.71699999999999997</v>
      </c>
      <c r="U8" s="18">
        <f t="shared" si="5"/>
        <v>3.915</v>
      </c>
      <c r="V8" s="18">
        <f t="shared" si="6"/>
        <v>0.65696040868454664</v>
      </c>
      <c r="W8" s="18">
        <f t="shared" si="7"/>
        <v>0.34303959131545336</v>
      </c>
      <c r="X8" s="18">
        <v>0.315</v>
      </c>
      <c r="Y8" s="18">
        <v>0.16700000000000001</v>
      </c>
      <c r="Z8" s="18">
        <f t="shared" si="8"/>
        <v>8.8580000000000005</v>
      </c>
      <c r="AA8" s="18">
        <f t="shared" si="9"/>
        <v>1.8853014224429893E-2</v>
      </c>
      <c r="AB8" s="18">
        <v>0.44600000000000001</v>
      </c>
      <c r="AC8" s="18">
        <v>1.274</v>
      </c>
      <c r="AD8" s="18">
        <f t="shared" si="10"/>
        <v>0.35007849293563581</v>
      </c>
      <c r="AE8" s="18">
        <f t="shared" si="11"/>
        <v>0.64992150706436425</v>
      </c>
      <c r="AF8" s="19">
        <v>0.65600000000000003</v>
      </c>
      <c r="AG8" s="18">
        <f t="shared" si="19"/>
        <v>1.774</v>
      </c>
      <c r="AH8" s="19">
        <f t="shared" si="12"/>
        <v>0.36978579481397972</v>
      </c>
      <c r="AI8" s="18">
        <f t="shared" si="13"/>
        <v>0.63021420518602023</v>
      </c>
      <c r="AJ8" s="18">
        <v>0.28699999999999998</v>
      </c>
      <c r="AK8" s="18">
        <v>2.222</v>
      </c>
      <c r="AL8" s="18">
        <f t="shared" si="14"/>
        <v>0.12916291629162915</v>
      </c>
      <c r="AM8" s="18">
        <f t="shared" si="15"/>
        <v>0.87083708370837087</v>
      </c>
      <c r="AN8" s="18">
        <v>0.32900000000000001</v>
      </c>
      <c r="AO8" s="18">
        <f t="shared" si="20"/>
        <v>2.5720000000000001</v>
      </c>
      <c r="AP8" s="18">
        <f t="shared" si="16"/>
        <v>0.12791601866251945</v>
      </c>
      <c r="AQ8" s="18">
        <f t="shared" si="17"/>
        <v>0.87208398133748055</v>
      </c>
      <c r="AR8" s="18">
        <f t="shared" si="18"/>
        <v>0.60871392230853605</v>
      </c>
      <c r="AT8" s="20" t="s">
        <v>79</v>
      </c>
    </row>
    <row r="9" spans="1:46" x14ac:dyDescent="0.25">
      <c r="A9" s="5" t="s">
        <v>16</v>
      </c>
      <c r="B9" s="6" t="s">
        <v>8</v>
      </c>
      <c r="C9" s="7" t="s">
        <v>5</v>
      </c>
      <c r="D9" s="3" t="s">
        <v>14</v>
      </c>
      <c r="E9" s="2" t="s">
        <v>6</v>
      </c>
      <c r="F9" s="18">
        <v>0.36099999999999999</v>
      </c>
      <c r="G9" s="18">
        <v>2.0430000000000001</v>
      </c>
      <c r="H9" s="18">
        <f t="shared" si="0"/>
        <v>0.17670093000489476</v>
      </c>
      <c r="I9" s="19">
        <f t="shared" si="1"/>
        <v>0.82329906999510527</v>
      </c>
      <c r="J9" s="19">
        <v>1.7170000000000001</v>
      </c>
      <c r="K9" s="19">
        <v>1.4790000000000001</v>
      </c>
      <c r="L9" s="19">
        <v>1.9219999999999999</v>
      </c>
      <c r="M9" s="19">
        <v>3.0739999999999998</v>
      </c>
      <c r="N9" s="19">
        <f t="shared" si="2"/>
        <v>4.9959999999999996</v>
      </c>
      <c r="O9" s="19">
        <f t="shared" si="3"/>
        <v>0.34367493995196163</v>
      </c>
      <c r="P9" s="19">
        <f t="shared" si="4"/>
        <v>0.65632506004803837</v>
      </c>
      <c r="Q9" s="19">
        <v>2.2290000000000001</v>
      </c>
      <c r="R9" s="18">
        <v>0.81599999999999995</v>
      </c>
      <c r="S9" s="18">
        <v>2.6880000000000002</v>
      </c>
      <c r="T9" s="18">
        <v>0.77600000000000002</v>
      </c>
      <c r="U9" s="18">
        <f t="shared" si="5"/>
        <v>3.4640000000000004</v>
      </c>
      <c r="V9" s="18">
        <f t="shared" si="6"/>
        <v>0.64347575057736717</v>
      </c>
      <c r="W9" s="18">
        <f t="shared" si="7"/>
        <v>0.35652424942263283</v>
      </c>
      <c r="X9" s="18">
        <v>0.29399999999999998</v>
      </c>
      <c r="Y9" s="18">
        <v>0.17100000000000001</v>
      </c>
      <c r="Z9" s="18">
        <f t="shared" si="8"/>
        <v>8.6309999999999985</v>
      </c>
      <c r="AA9" s="18">
        <f t="shared" si="9"/>
        <v>1.9812304483837334E-2</v>
      </c>
      <c r="AB9" s="18">
        <v>0.44700000000000001</v>
      </c>
      <c r="AC9" s="18">
        <v>1.413</v>
      </c>
      <c r="AD9" s="18">
        <f t="shared" si="10"/>
        <v>0.31634819532908703</v>
      </c>
      <c r="AE9" s="18">
        <f t="shared" si="11"/>
        <v>0.68365180467091302</v>
      </c>
      <c r="AF9" s="19">
        <v>0.54200000000000004</v>
      </c>
      <c r="AG9" s="18">
        <f t="shared" si="19"/>
        <v>1.7170000000000001</v>
      </c>
      <c r="AH9" s="19">
        <f t="shared" si="12"/>
        <v>0.31566686080372741</v>
      </c>
      <c r="AI9" s="18">
        <f t="shared" si="13"/>
        <v>0.68433313919627259</v>
      </c>
      <c r="AJ9" s="18">
        <v>0.27300000000000002</v>
      </c>
      <c r="AK9" s="18">
        <v>2.0099999999999998</v>
      </c>
      <c r="AL9" s="18">
        <f t="shared" si="14"/>
        <v>0.13582089552238807</v>
      </c>
      <c r="AM9" s="18">
        <f t="shared" si="15"/>
        <v>0.86417910447761193</v>
      </c>
      <c r="AN9" s="18">
        <v>0.30399999999999999</v>
      </c>
      <c r="AO9" s="18">
        <f t="shared" si="20"/>
        <v>2.2290000000000001</v>
      </c>
      <c r="AP9" s="18">
        <f t="shared" si="16"/>
        <v>0.13638402871242708</v>
      </c>
      <c r="AQ9" s="18">
        <f t="shared" si="17"/>
        <v>0.86361597128757295</v>
      </c>
      <c r="AR9" s="18">
        <f t="shared" si="18"/>
        <v>0.6189675879477482</v>
      </c>
      <c r="AT9" s="20" t="s">
        <v>79</v>
      </c>
    </row>
    <row r="10" spans="1:46" x14ac:dyDescent="0.25">
      <c r="A10" s="5" t="s">
        <v>17</v>
      </c>
      <c r="B10" s="6" t="s">
        <v>8</v>
      </c>
      <c r="C10" s="7" t="s">
        <v>5</v>
      </c>
      <c r="D10" s="7" t="s">
        <v>5</v>
      </c>
      <c r="E10" s="7" t="s">
        <v>5</v>
      </c>
      <c r="F10" s="18">
        <v>8.8999999999999996E-2</v>
      </c>
      <c r="G10" s="18">
        <v>0.64500000000000002</v>
      </c>
      <c r="H10" s="18">
        <f t="shared" si="0"/>
        <v>0.13798449612403099</v>
      </c>
      <c r="I10" s="19">
        <f t="shared" si="1"/>
        <v>0.86201550387596904</v>
      </c>
      <c r="J10" s="19">
        <v>0.79</v>
      </c>
      <c r="K10" s="19">
        <v>0.53100000000000003</v>
      </c>
      <c r="L10" s="19">
        <v>0.91700000000000004</v>
      </c>
      <c r="M10" s="19">
        <v>1.0840000000000001</v>
      </c>
      <c r="N10" s="18">
        <f t="shared" si="2"/>
        <v>2.0010000000000003</v>
      </c>
      <c r="O10" s="19">
        <f t="shared" si="3"/>
        <v>0.39480259870064965</v>
      </c>
      <c r="P10" s="19">
        <f t="shared" si="4"/>
        <v>0.6051974012993504</v>
      </c>
      <c r="Q10" s="19">
        <v>0.97</v>
      </c>
      <c r="R10" s="18">
        <v>0.255</v>
      </c>
      <c r="S10" s="18">
        <v>1.7949999999999999</v>
      </c>
      <c r="T10" s="18">
        <v>0.188</v>
      </c>
      <c r="U10" s="18">
        <f t="shared" si="5"/>
        <v>1.9829999999999999</v>
      </c>
      <c r="V10" s="18">
        <f t="shared" si="6"/>
        <v>0.48915784165405951</v>
      </c>
      <c r="W10" s="18">
        <f t="shared" si="7"/>
        <v>0.51084215834594049</v>
      </c>
      <c r="X10" s="18">
        <v>0.10100000000000001</v>
      </c>
      <c r="Y10" s="18">
        <v>4.5999999999999999E-2</v>
      </c>
      <c r="Z10" s="18">
        <f t="shared" si="8"/>
        <v>4.03</v>
      </c>
      <c r="AA10" s="18">
        <f t="shared" si="9"/>
        <v>1.1414392059553349E-2</v>
      </c>
      <c r="AB10" s="18">
        <v>0.17399999999999999</v>
      </c>
      <c r="AC10" s="18">
        <v>0.61599999999999999</v>
      </c>
      <c r="AD10" s="18">
        <f t="shared" si="10"/>
        <v>0.28246753246753248</v>
      </c>
      <c r="AE10" s="18">
        <f t="shared" si="11"/>
        <v>0.71753246753246747</v>
      </c>
      <c r="AF10" s="19">
        <v>0.161</v>
      </c>
      <c r="AG10" s="18">
        <f t="shared" si="19"/>
        <v>0.79</v>
      </c>
      <c r="AH10" s="19">
        <f t="shared" si="12"/>
        <v>0.20379746835443038</v>
      </c>
      <c r="AI10" s="18">
        <f t="shared" si="13"/>
        <v>0.79620253164556964</v>
      </c>
      <c r="AJ10" s="18">
        <v>0.158</v>
      </c>
      <c r="AK10" s="18">
        <v>1.0780000000000001</v>
      </c>
      <c r="AL10" s="18">
        <f t="shared" si="14"/>
        <v>0.14656771799628943</v>
      </c>
      <c r="AM10" s="18">
        <f t="shared" si="15"/>
        <v>0.85343228200371057</v>
      </c>
      <c r="AN10" s="18">
        <v>9.1999999999999998E-2</v>
      </c>
      <c r="AO10" s="18">
        <f t="shared" si="20"/>
        <v>0.97</v>
      </c>
      <c r="AP10" s="18">
        <f t="shared" si="16"/>
        <v>9.4845360824742264E-2</v>
      </c>
      <c r="AQ10" s="18">
        <f t="shared" si="17"/>
        <v>0.90515463917525774</v>
      </c>
      <c r="AR10" s="18">
        <f t="shared" si="18"/>
        <v>0.6577239219922274</v>
      </c>
    </row>
    <row r="11" spans="1:46" x14ac:dyDescent="0.25">
      <c r="A11" s="5" t="s">
        <v>18</v>
      </c>
      <c r="B11" s="5" t="s">
        <v>8</v>
      </c>
      <c r="C11" s="8" t="s">
        <v>5</v>
      </c>
      <c r="D11" s="8" t="s">
        <v>5</v>
      </c>
      <c r="E11" s="8" t="s">
        <v>5</v>
      </c>
      <c r="F11" s="18">
        <v>0.105</v>
      </c>
      <c r="G11" s="18">
        <v>0.47099999999999997</v>
      </c>
      <c r="H11" s="18">
        <f t="shared" si="0"/>
        <v>0.22292993630573249</v>
      </c>
      <c r="I11" s="19">
        <f t="shared" si="1"/>
        <v>0.77707006369426757</v>
      </c>
      <c r="J11" s="19">
        <v>0.52600000000000002</v>
      </c>
      <c r="K11" s="19">
        <v>0.378</v>
      </c>
      <c r="L11" s="19">
        <v>0.59499999999999997</v>
      </c>
      <c r="M11" s="19">
        <v>0.80800000000000005</v>
      </c>
      <c r="N11" s="18">
        <f t="shared" si="2"/>
        <v>1.403</v>
      </c>
      <c r="O11" s="19">
        <f t="shared" si="3"/>
        <v>0.37491090520313614</v>
      </c>
      <c r="P11" s="19">
        <f t="shared" si="4"/>
        <v>0.62508909479686392</v>
      </c>
      <c r="Q11" s="19">
        <v>0.66100000000000003</v>
      </c>
      <c r="R11" s="18">
        <v>0</v>
      </c>
      <c r="S11" s="18">
        <v>0.88300000000000001</v>
      </c>
      <c r="T11" s="18">
        <v>0</v>
      </c>
      <c r="U11" s="18">
        <f t="shared" si="5"/>
        <v>0.88300000000000001</v>
      </c>
      <c r="V11" s="18">
        <f t="shared" si="6"/>
        <v>0.74858437146092871</v>
      </c>
      <c r="W11" s="18">
        <f t="shared" si="7"/>
        <v>0.25141562853907129</v>
      </c>
      <c r="X11" s="18">
        <v>0.109</v>
      </c>
      <c r="Y11" s="18">
        <v>8.2000000000000003E-2</v>
      </c>
      <c r="Z11" s="18">
        <f t="shared" si="8"/>
        <v>2.3679999999999999</v>
      </c>
      <c r="AA11" s="18">
        <f t="shared" si="9"/>
        <v>3.4628378378378379E-2</v>
      </c>
      <c r="AB11" s="18">
        <v>0.1</v>
      </c>
      <c r="AC11" s="18">
        <v>0.38900000000000001</v>
      </c>
      <c r="AD11" s="18">
        <f t="shared" si="10"/>
        <v>0.25706940874035988</v>
      </c>
      <c r="AE11" s="18">
        <f t="shared" si="11"/>
        <v>0.74293059125964012</v>
      </c>
      <c r="AF11" s="19">
        <v>0.13300000000000001</v>
      </c>
      <c r="AG11" s="18">
        <f t="shared" si="19"/>
        <v>0.52600000000000002</v>
      </c>
      <c r="AH11" s="19">
        <f t="shared" si="12"/>
        <v>0.25285171102661597</v>
      </c>
      <c r="AI11" s="18">
        <f t="shared" si="13"/>
        <v>0.74714828897338403</v>
      </c>
      <c r="AJ11" s="18">
        <v>0.112</v>
      </c>
      <c r="AK11" s="18">
        <v>0.37</v>
      </c>
      <c r="AL11" s="18">
        <f t="shared" si="14"/>
        <v>0.30270270270270272</v>
      </c>
      <c r="AM11" s="18">
        <f t="shared" si="15"/>
        <v>0.69729729729729728</v>
      </c>
      <c r="AN11" s="18">
        <v>0.126</v>
      </c>
      <c r="AO11" s="18">
        <f t="shared" si="20"/>
        <v>0.66100000000000003</v>
      </c>
      <c r="AP11" s="18">
        <f t="shared" si="16"/>
        <v>0.19062027231467474</v>
      </c>
      <c r="AQ11" s="18">
        <f t="shared" si="17"/>
        <v>0.80937972768532529</v>
      </c>
      <c r="AR11" s="18">
        <f t="shared" si="18"/>
        <v>0.58561988382802843</v>
      </c>
    </row>
    <row r="12" spans="1:46" x14ac:dyDescent="0.25">
      <c r="A12" s="5" t="s">
        <v>19</v>
      </c>
      <c r="B12" s="5" t="s">
        <v>8</v>
      </c>
      <c r="C12" s="7" t="s">
        <v>5</v>
      </c>
      <c r="D12" s="7" t="s">
        <v>5</v>
      </c>
      <c r="E12" s="7" t="s">
        <v>5</v>
      </c>
      <c r="F12" s="18">
        <v>0.21299999999999999</v>
      </c>
      <c r="G12" s="18">
        <v>2.194</v>
      </c>
      <c r="H12" s="18">
        <f t="shared" si="0"/>
        <v>9.7082953509571565E-2</v>
      </c>
      <c r="I12" s="19">
        <f t="shared" si="1"/>
        <v>0.90291704649042848</v>
      </c>
      <c r="J12" s="19">
        <v>1.6659999999999999</v>
      </c>
      <c r="K12" s="19">
        <v>1.0349999999999999</v>
      </c>
      <c r="L12" s="19">
        <v>1.8280000000000001</v>
      </c>
      <c r="M12" s="19">
        <v>2.544</v>
      </c>
      <c r="N12" s="18">
        <f t="shared" si="2"/>
        <v>4.3719999999999999</v>
      </c>
      <c r="O12" s="18">
        <f t="shared" si="3"/>
        <v>0.38106129917657822</v>
      </c>
      <c r="P12" s="19">
        <f t="shared" si="4"/>
        <v>0.61893870082342173</v>
      </c>
      <c r="Q12" s="19">
        <v>1.2969999999999999</v>
      </c>
      <c r="R12" s="18">
        <v>0.38700000000000001</v>
      </c>
      <c r="S12" s="18">
        <v>1.865</v>
      </c>
      <c r="T12" s="18">
        <v>0.46500000000000002</v>
      </c>
      <c r="U12" s="18">
        <f t="shared" si="5"/>
        <v>2.33</v>
      </c>
      <c r="V12" s="18">
        <f t="shared" si="6"/>
        <v>0.55665236051502143</v>
      </c>
      <c r="W12" s="18">
        <f t="shared" si="7"/>
        <v>0.44334763948497857</v>
      </c>
      <c r="X12" s="18">
        <v>0.158</v>
      </c>
      <c r="Y12" s="18">
        <v>0.127</v>
      </c>
      <c r="Z12" s="18">
        <f t="shared" si="8"/>
        <v>6.8289999999999997</v>
      </c>
      <c r="AA12" s="18">
        <f t="shared" si="9"/>
        <v>1.8597159174110412E-2</v>
      </c>
      <c r="AB12" s="18">
        <v>0.41099999999999998</v>
      </c>
      <c r="AC12" s="18">
        <v>1.089</v>
      </c>
      <c r="AD12" s="18">
        <f t="shared" si="10"/>
        <v>0.37741046831955921</v>
      </c>
      <c r="AE12" s="18">
        <f t="shared" si="11"/>
        <v>0.62258953168044084</v>
      </c>
      <c r="AF12" s="19">
        <v>0.32600000000000001</v>
      </c>
      <c r="AG12" s="18">
        <f t="shared" si="19"/>
        <v>1.6659999999999999</v>
      </c>
      <c r="AH12" s="19">
        <f t="shared" si="12"/>
        <v>0.19567827130852342</v>
      </c>
      <c r="AI12" s="18">
        <f t="shared" si="13"/>
        <v>0.80432172869147656</v>
      </c>
      <c r="AJ12" s="18">
        <v>0.24</v>
      </c>
      <c r="AK12" s="18">
        <v>1.363</v>
      </c>
      <c r="AL12" s="18">
        <f t="shared" si="14"/>
        <v>0.17608217168011739</v>
      </c>
      <c r="AM12" s="18">
        <f t="shared" si="15"/>
        <v>0.82391782831988258</v>
      </c>
      <c r="AN12" s="18">
        <v>0.218</v>
      </c>
      <c r="AO12" s="18">
        <f t="shared" si="20"/>
        <v>1.2969999999999999</v>
      </c>
      <c r="AP12" s="18">
        <f t="shared" si="16"/>
        <v>0.16808018504240557</v>
      </c>
      <c r="AQ12" s="18">
        <f t="shared" si="17"/>
        <v>0.83191981495759437</v>
      </c>
      <c r="AR12" s="18">
        <f t="shared" si="18"/>
        <v>0.63331868120279178</v>
      </c>
    </row>
    <row r="13" spans="1:46" x14ac:dyDescent="0.25">
      <c r="A13" s="5" t="s">
        <v>20</v>
      </c>
      <c r="B13" s="5" t="s">
        <v>8</v>
      </c>
      <c r="C13" s="7" t="s">
        <v>5</v>
      </c>
      <c r="D13" s="7" t="s">
        <v>5</v>
      </c>
      <c r="E13" s="7" t="s">
        <v>5</v>
      </c>
      <c r="F13" s="18">
        <v>0.31900000000000001</v>
      </c>
      <c r="G13" s="18">
        <v>1.9</v>
      </c>
      <c r="H13" s="18">
        <f t="shared" si="0"/>
        <v>0.16789473684210526</v>
      </c>
      <c r="I13" s="19">
        <f t="shared" si="1"/>
        <v>0.83210526315789468</v>
      </c>
      <c r="J13" s="19">
        <v>1.5269999999999999</v>
      </c>
      <c r="K13" s="19">
        <v>1.4710000000000001</v>
      </c>
      <c r="L13" s="19">
        <v>1.504</v>
      </c>
      <c r="M13" s="19">
        <v>2.8380000000000001</v>
      </c>
      <c r="N13" s="18">
        <f t="shared" si="2"/>
        <v>4.3420000000000005</v>
      </c>
      <c r="O13" s="18">
        <f t="shared" si="3"/>
        <v>0.3516812528788576</v>
      </c>
      <c r="P13" s="19">
        <f t="shared" si="4"/>
        <v>0.64831874712114246</v>
      </c>
      <c r="Q13" s="19">
        <v>1.7629999999999999</v>
      </c>
      <c r="R13" s="18">
        <v>0.50600000000000001</v>
      </c>
      <c r="S13" s="18">
        <v>2.2330000000000001</v>
      </c>
      <c r="T13" s="18">
        <v>0.436</v>
      </c>
      <c r="U13" s="18">
        <f t="shared" si="5"/>
        <v>2.669</v>
      </c>
      <c r="V13" s="18">
        <f t="shared" si="6"/>
        <v>0.66054702135631316</v>
      </c>
      <c r="W13" s="18">
        <f t="shared" si="7"/>
        <v>0.33945297864368684</v>
      </c>
      <c r="X13" s="18">
        <v>0.29799999999999999</v>
      </c>
      <c r="Y13" s="18">
        <v>0.17799999999999999</v>
      </c>
      <c r="Z13" s="18">
        <f t="shared" si="8"/>
        <v>7.1890000000000009</v>
      </c>
      <c r="AA13" s="18">
        <f t="shared" si="9"/>
        <v>2.4760050076505769E-2</v>
      </c>
      <c r="AB13" s="18">
        <v>0.50700000000000001</v>
      </c>
      <c r="AC13" s="18">
        <v>1.1990000000000001</v>
      </c>
      <c r="AD13" s="18">
        <f t="shared" si="10"/>
        <v>0.42285237698081735</v>
      </c>
      <c r="AE13" s="18">
        <f t="shared" si="11"/>
        <v>0.57714762301918265</v>
      </c>
      <c r="AF13" s="19">
        <v>0.54500000000000004</v>
      </c>
      <c r="AG13" s="18">
        <f t="shared" si="19"/>
        <v>1.5269999999999999</v>
      </c>
      <c r="AH13" s="19">
        <f t="shared" si="12"/>
        <v>0.35690897184020959</v>
      </c>
      <c r="AI13" s="18">
        <f t="shared" si="13"/>
        <v>0.64309102815979036</v>
      </c>
      <c r="AJ13" s="18">
        <v>0.23699999999999999</v>
      </c>
      <c r="AK13" s="18">
        <v>1.5940000000000001</v>
      </c>
      <c r="AL13" s="18">
        <f t="shared" si="14"/>
        <v>0.14868255959849433</v>
      </c>
      <c r="AM13" s="18">
        <f t="shared" si="15"/>
        <v>0.8513174404015057</v>
      </c>
      <c r="AN13" s="18">
        <v>0.43099999999999999</v>
      </c>
      <c r="AO13" s="18">
        <f t="shared" si="20"/>
        <v>1.7629999999999999</v>
      </c>
      <c r="AP13" s="18">
        <f t="shared" si="16"/>
        <v>0.24446965399886558</v>
      </c>
      <c r="AQ13" s="18">
        <f t="shared" si="17"/>
        <v>0.75553034600113445</v>
      </c>
      <c r="AR13" s="18">
        <f t="shared" si="18"/>
        <v>0.5839654345726053</v>
      </c>
    </row>
    <row r="14" spans="1:46" x14ac:dyDescent="0.25">
      <c r="A14" s="1" t="s">
        <v>21</v>
      </c>
      <c r="B14" s="1" t="s">
        <v>8</v>
      </c>
      <c r="C14" s="4" t="s">
        <v>31</v>
      </c>
      <c r="D14" s="1" t="s">
        <v>22</v>
      </c>
      <c r="E14" s="2" t="s">
        <v>5</v>
      </c>
      <c r="F14" s="18">
        <v>0.20100000000000001</v>
      </c>
      <c r="G14" s="18">
        <v>1.0149999999999999</v>
      </c>
      <c r="H14" s="18">
        <f t="shared" si="0"/>
        <v>0.19802955665024632</v>
      </c>
      <c r="I14" s="19">
        <f t="shared" si="1"/>
        <v>0.80197044334975365</v>
      </c>
      <c r="J14" s="19">
        <v>1.093</v>
      </c>
      <c r="K14" s="19">
        <v>0.78800000000000003</v>
      </c>
      <c r="L14" s="19">
        <v>1.351</v>
      </c>
      <c r="M14" s="19">
        <v>1.8009999999999999</v>
      </c>
      <c r="N14" s="18">
        <f t="shared" si="2"/>
        <v>3.1520000000000001</v>
      </c>
      <c r="O14" s="18">
        <f t="shared" si="3"/>
        <v>0.34676395939086291</v>
      </c>
      <c r="P14" s="19">
        <f t="shared" si="4"/>
        <v>0.65323604060913709</v>
      </c>
      <c r="Q14" s="19">
        <v>1.2949999999999999</v>
      </c>
      <c r="R14" s="18">
        <v>0.41599999999999998</v>
      </c>
      <c r="S14" s="18">
        <v>2.649</v>
      </c>
      <c r="T14" s="18">
        <v>0.29799999999999999</v>
      </c>
      <c r="U14" s="18">
        <f t="shared" si="5"/>
        <v>2.9470000000000001</v>
      </c>
      <c r="V14" s="18">
        <f t="shared" si="6"/>
        <v>0.4394299287410926</v>
      </c>
      <c r="W14" s="18">
        <f t="shared" si="7"/>
        <v>0.56057007125890745</v>
      </c>
      <c r="X14" s="18">
        <v>0.189</v>
      </c>
      <c r="Y14" s="18">
        <v>0.153</v>
      </c>
      <c r="Z14" s="18">
        <f t="shared" si="8"/>
        <v>6.2519999999999998</v>
      </c>
      <c r="AA14" s="18">
        <f t="shared" si="9"/>
        <v>2.4472168905950095E-2</v>
      </c>
      <c r="AB14" s="18">
        <v>0.23899999999999999</v>
      </c>
      <c r="AC14" s="18">
        <v>0.75700000000000001</v>
      </c>
      <c r="AD14" s="18">
        <f t="shared" si="10"/>
        <v>0.31571994715984147</v>
      </c>
      <c r="AE14" s="18">
        <f t="shared" si="11"/>
        <v>0.68428005284015847</v>
      </c>
      <c r="AF14" s="19">
        <v>0.27800000000000002</v>
      </c>
      <c r="AG14" s="18">
        <f t="shared" si="19"/>
        <v>1.093</v>
      </c>
      <c r="AH14" s="19">
        <f t="shared" si="12"/>
        <v>0.25434583714547121</v>
      </c>
      <c r="AI14" s="18">
        <f t="shared" si="13"/>
        <v>0.74565416285452879</v>
      </c>
      <c r="AJ14" s="18">
        <v>0.161</v>
      </c>
      <c r="AK14" s="18">
        <v>1.224</v>
      </c>
      <c r="AL14" s="18">
        <f t="shared" si="14"/>
        <v>0.13153594771241831</v>
      </c>
      <c r="AM14" s="18">
        <f t="shared" si="15"/>
        <v>0.86846405228758172</v>
      </c>
      <c r="AN14" s="18">
        <v>0.17100000000000001</v>
      </c>
      <c r="AO14" s="18">
        <f t="shared" si="20"/>
        <v>1.2949999999999999</v>
      </c>
      <c r="AP14" s="18">
        <f t="shared" si="16"/>
        <v>0.13204633204633207</v>
      </c>
      <c r="AQ14" s="18">
        <f t="shared" si="17"/>
        <v>0.86795366795366791</v>
      </c>
      <c r="AR14" s="18">
        <f t="shared" si="18"/>
        <v>0.65082508250746063</v>
      </c>
    </row>
    <row r="15" spans="1:46" x14ac:dyDescent="0.25">
      <c r="A15" s="1" t="s">
        <v>23</v>
      </c>
      <c r="B15" s="1" t="s">
        <v>8</v>
      </c>
      <c r="C15" s="4" t="s">
        <v>31</v>
      </c>
      <c r="D15" s="1" t="s">
        <v>22</v>
      </c>
      <c r="E15" s="2" t="s">
        <v>5</v>
      </c>
      <c r="F15" s="18">
        <v>0.13700000000000001</v>
      </c>
      <c r="G15" s="18">
        <v>0.68100000000000005</v>
      </c>
      <c r="H15" s="18">
        <f t="shared" si="0"/>
        <v>0.2011747430249633</v>
      </c>
      <c r="I15" s="19">
        <f t="shared" si="1"/>
        <v>0.7988252569750367</v>
      </c>
      <c r="J15" s="19">
        <v>0.84699999999999998</v>
      </c>
      <c r="K15" s="19">
        <v>0.66300000000000003</v>
      </c>
      <c r="L15" s="19">
        <v>1.038</v>
      </c>
      <c r="M15" s="19">
        <v>1.367</v>
      </c>
      <c r="N15" s="18">
        <f t="shared" si="2"/>
        <v>2.4050000000000002</v>
      </c>
      <c r="O15" s="18">
        <f t="shared" si="3"/>
        <v>0.35218295218295215</v>
      </c>
      <c r="P15" s="19">
        <f t="shared" si="4"/>
        <v>0.64781704781704785</v>
      </c>
      <c r="Q15" s="19">
        <v>1.1040000000000001</v>
      </c>
      <c r="R15" s="18">
        <v>0.28000000000000003</v>
      </c>
      <c r="S15" s="18">
        <v>1.9970000000000001</v>
      </c>
      <c r="T15" s="18">
        <v>0.214</v>
      </c>
      <c r="U15" s="18">
        <f t="shared" si="5"/>
        <v>2.2110000000000003</v>
      </c>
      <c r="V15" s="18">
        <f t="shared" si="6"/>
        <v>0.49932157394843957</v>
      </c>
      <c r="W15" s="18">
        <f t="shared" si="7"/>
        <v>0.50067842605156043</v>
      </c>
      <c r="X15" s="18">
        <v>0.129</v>
      </c>
      <c r="Y15" s="18">
        <v>0.114</v>
      </c>
      <c r="Z15" s="18">
        <f t="shared" si="8"/>
        <v>4.7300000000000004</v>
      </c>
      <c r="AA15" s="18">
        <f t="shared" si="9"/>
        <v>2.4101479915433401E-2</v>
      </c>
      <c r="AB15" s="18">
        <v>0.20100000000000001</v>
      </c>
      <c r="AC15" s="18">
        <v>0.626</v>
      </c>
      <c r="AD15" s="18">
        <f t="shared" si="10"/>
        <v>0.32108626198083068</v>
      </c>
      <c r="AE15" s="18">
        <f t="shared" si="11"/>
        <v>0.67891373801916932</v>
      </c>
      <c r="AF15" s="19">
        <v>0.219</v>
      </c>
      <c r="AG15" s="18">
        <f t="shared" si="19"/>
        <v>0.84699999999999998</v>
      </c>
      <c r="AH15" s="19">
        <f t="shared" si="12"/>
        <v>0.25855962219598583</v>
      </c>
      <c r="AI15" s="18">
        <f t="shared" si="13"/>
        <v>0.74144037780401417</v>
      </c>
      <c r="AJ15" s="18">
        <v>0.13500000000000001</v>
      </c>
      <c r="AK15" s="18">
        <v>0.97799999999999998</v>
      </c>
      <c r="AL15" s="18">
        <f t="shared" si="14"/>
        <v>0.13803680981595093</v>
      </c>
      <c r="AM15" s="18">
        <f t="shared" si="15"/>
        <v>0.8619631901840491</v>
      </c>
      <c r="AN15" s="18">
        <v>0.14899999999999999</v>
      </c>
      <c r="AO15" s="18">
        <f t="shared" si="20"/>
        <v>1.1040000000000001</v>
      </c>
      <c r="AP15" s="18">
        <f t="shared" si="16"/>
        <v>0.13496376811594202</v>
      </c>
      <c r="AQ15" s="18">
        <f t="shared" si="17"/>
        <v>0.86503623188405798</v>
      </c>
      <c r="AR15" s="18">
        <f t="shared" si="18"/>
        <v>0.63984696858129608</v>
      </c>
    </row>
    <row r="16" spans="1:46" x14ac:dyDescent="0.25">
      <c r="A16" s="1" t="s">
        <v>24</v>
      </c>
      <c r="B16" s="1" t="s">
        <v>8</v>
      </c>
      <c r="C16" s="2" t="s">
        <v>5</v>
      </c>
      <c r="D16" s="2" t="s">
        <v>5</v>
      </c>
      <c r="E16" s="2" t="s">
        <v>5</v>
      </c>
      <c r="F16" s="18">
        <v>0.27800000000000002</v>
      </c>
      <c r="G16" s="18">
        <v>1.3640000000000001</v>
      </c>
      <c r="H16" s="18">
        <f t="shared" si="0"/>
        <v>0.20381231671554254</v>
      </c>
      <c r="I16" s="19">
        <f t="shared" si="1"/>
        <v>0.79618768328445744</v>
      </c>
      <c r="J16" s="19">
        <v>1.6180000000000001</v>
      </c>
      <c r="K16" s="19">
        <v>1.4470000000000001</v>
      </c>
      <c r="L16" s="19">
        <v>1.544</v>
      </c>
      <c r="M16" s="19">
        <v>2.57</v>
      </c>
      <c r="N16" s="18">
        <f t="shared" si="2"/>
        <v>4.1139999999999999</v>
      </c>
      <c r="O16" s="18">
        <f t="shared" si="3"/>
        <v>0.39329120077783181</v>
      </c>
      <c r="P16" s="19">
        <f t="shared" si="4"/>
        <v>0.60670879922216825</v>
      </c>
      <c r="Q16" s="19">
        <v>1.9510000000000001</v>
      </c>
      <c r="R16" s="18">
        <v>0.75600000000000001</v>
      </c>
      <c r="S16" s="18">
        <v>2.5129999999999999</v>
      </c>
      <c r="T16" s="18">
        <v>0.39200000000000002</v>
      </c>
      <c r="U16" s="18">
        <f t="shared" si="5"/>
        <v>2.9049999999999998</v>
      </c>
      <c r="V16" s="18">
        <f t="shared" si="6"/>
        <v>0.67160068846815846</v>
      </c>
      <c r="W16" s="18">
        <f t="shared" si="7"/>
        <v>0.32839931153184154</v>
      </c>
      <c r="X16" s="18">
        <v>0.249</v>
      </c>
      <c r="Y16" s="18">
        <v>8.8999999999999996E-2</v>
      </c>
      <c r="Z16" s="18">
        <f t="shared" si="8"/>
        <v>7.1080000000000005</v>
      </c>
      <c r="AA16" s="18">
        <f t="shared" si="9"/>
        <v>1.2521102982554867E-2</v>
      </c>
      <c r="AB16" s="18">
        <v>0.40400000000000003</v>
      </c>
      <c r="AC16" s="18">
        <v>1.06</v>
      </c>
      <c r="AD16" s="18">
        <f t="shared" si="10"/>
        <v>0.38113207547169814</v>
      </c>
      <c r="AE16" s="18">
        <f t="shared" si="11"/>
        <v>0.61886792452830186</v>
      </c>
      <c r="AF16" s="19">
        <v>0.63500000000000001</v>
      </c>
      <c r="AG16" s="18">
        <f t="shared" si="19"/>
        <v>1.6180000000000001</v>
      </c>
      <c r="AH16" s="19">
        <f t="shared" si="12"/>
        <v>0.39245982694684795</v>
      </c>
      <c r="AI16" s="18">
        <f t="shared" si="13"/>
        <v>0.607540173053152</v>
      </c>
      <c r="AJ16" s="18">
        <v>0.252</v>
      </c>
      <c r="AK16" s="18">
        <v>1.583</v>
      </c>
      <c r="AL16" s="18">
        <f t="shared" si="14"/>
        <v>0.15919140871762477</v>
      </c>
      <c r="AM16" s="18">
        <f t="shared" si="15"/>
        <v>0.84080859128237528</v>
      </c>
      <c r="AN16" s="18">
        <v>0.27100000000000002</v>
      </c>
      <c r="AO16" s="18">
        <f t="shared" si="20"/>
        <v>1.9510000000000001</v>
      </c>
      <c r="AP16" s="18">
        <f t="shared" si="16"/>
        <v>0.1389031266017427</v>
      </c>
      <c r="AQ16" s="18">
        <f t="shared" si="17"/>
        <v>0.86109687339825736</v>
      </c>
      <c r="AR16" s="18">
        <f t="shared" si="18"/>
        <v>0.58401630741038857</v>
      </c>
    </row>
    <row r="17" spans="1:46" x14ac:dyDescent="0.25">
      <c r="A17" s="1" t="s">
        <v>25</v>
      </c>
      <c r="B17" s="1" t="s">
        <v>8</v>
      </c>
      <c r="C17" s="2" t="s">
        <v>5</v>
      </c>
      <c r="D17" s="2" t="s">
        <v>5</v>
      </c>
      <c r="E17" s="2" t="s">
        <v>5</v>
      </c>
      <c r="F17" s="18">
        <v>0.33900000000000002</v>
      </c>
      <c r="G17" s="18">
        <v>1.788</v>
      </c>
      <c r="H17" s="18">
        <f t="shared" si="0"/>
        <v>0.18959731543624161</v>
      </c>
      <c r="I17" s="19">
        <f t="shared" si="1"/>
        <v>0.81040268456375841</v>
      </c>
      <c r="J17" s="19">
        <v>1.486</v>
      </c>
      <c r="K17" s="19">
        <v>1.4430000000000001</v>
      </c>
      <c r="L17" s="19">
        <v>1.74</v>
      </c>
      <c r="M17" s="19">
        <v>3.15</v>
      </c>
      <c r="N17" s="18">
        <f t="shared" si="2"/>
        <v>4.8899999999999997</v>
      </c>
      <c r="O17" s="18">
        <f t="shared" si="3"/>
        <v>0.30388548057259718</v>
      </c>
      <c r="P17" s="19">
        <f t="shared" si="4"/>
        <v>0.69611451942740277</v>
      </c>
      <c r="Q17" s="19">
        <v>1.734</v>
      </c>
      <c r="R17" s="18">
        <v>0.49399999999999999</v>
      </c>
      <c r="S17" s="18">
        <v>2.2919999999999998</v>
      </c>
      <c r="T17" s="18">
        <v>0.41799999999999998</v>
      </c>
      <c r="U17" s="18">
        <f t="shared" si="5"/>
        <v>2.71</v>
      </c>
      <c r="V17" s="18">
        <f t="shared" si="6"/>
        <v>0.63985239852398523</v>
      </c>
      <c r="W17" s="18">
        <f t="shared" si="7"/>
        <v>0.36014760147601477</v>
      </c>
      <c r="X17" s="18">
        <v>0.317</v>
      </c>
      <c r="Y17" s="18">
        <v>0.216</v>
      </c>
      <c r="Z17" s="18">
        <f t="shared" si="8"/>
        <v>7.8159999999999998</v>
      </c>
      <c r="AA17" s="18">
        <f t="shared" si="9"/>
        <v>2.7635619242579325E-2</v>
      </c>
      <c r="AB17" s="18">
        <v>0.503</v>
      </c>
      <c r="AC17" s="18">
        <v>1.2310000000000001</v>
      </c>
      <c r="AD17" s="18">
        <f t="shared" si="10"/>
        <v>0.40861088545897639</v>
      </c>
      <c r="AE17" s="18">
        <f t="shared" si="11"/>
        <v>0.59138911454102361</v>
      </c>
      <c r="AF17" s="19">
        <v>0.55400000000000005</v>
      </c>
      <c r="AG17" s="18">
        <f t="shared" si="19"/>
        <v>1.486</v>
      </c>
      <c r="AH17" s="19">
        <f t="shared" si="12"/>
        <v>0.37281292059219384</v>
      </c>
      <c r="AI17" s="18">
        <f t="shared" si="13"/>
        <v>0.62718707940780616</v>
      </c>
      <c r="AJ17" s="18">
        <v>0.22800000000000001</v>
      </c>
      <c r="AK17" s="18">
        <v>1.675</v>
      </c>
      <c r="AL17" s="18">
        <f t="shared" si="14"/>
        <v>0.13611940298507463</v>
      </c>
      <c r="AM17" s="18">
        <f t="shared" si="15"/>
        <v>0.86388059701492537</v>
      </c>
      <c r="AN17" s="18">
        <v>0.29299999999999998</v>
      </c>
      <c r="AO17" s="18">
        <f t="shared" si="20"/>
        <v>1.734</v>
      </c>
      <c r="AP17" s="18">
        <f t="shared" si="16"/>
        <v>0.16897347174163782</v>
      </c>
      <c r="AQ17" s="18">
        <f t="shared" si="17"/>
        <v>0.83102652825836221</v>
      </c>
      <c r="AR17" s="18">
        <f t="shared" si="18"/>
        <v>0.60097296799148414</v>
      </c>
      <c r="AT17" s="4" t="s">
        <v>77</v>
      </c>
    </row>
    <row r="18" spans="1:46" x14ac:dyDescent="0.25">
      <c r="A18" s="1" t="s">
        <v>26</v>
      </c>
      <c r="B18" s="1" t="s">
        <v>8</v>
      </c>
      <c r="C18" s="4" t="s">
        <v>31</v>
      </c>
      <c r="D18" s="1" t="s">
        <v>22</v>
      </c>
      <c r="E18" s="2" t="s">
        <v>5</v>
      </c>
      <c r="F18" s="18">
        <v>0.22700000000000001</v>
      </c>
      <c r="G18" s="18">
        <v>1.2130000000000001</v>
      </c>
      <c r="H18" s="18">
        <f t="shared" si="0"/>
        <v>0.18713932399010716</v>
      </c>
      <c r="I18" s="19">
        <f t="shared" si="1"/>
        <v>0.81286067600989287</v>
      </c>
      <c r="J18" s="19">
        <v>1.2549999999999999</v>
      </c>
      <c r="K18" s="19">
        <v>0.91100000000000003</v>
      </c>
      <c r="L18" s="19">
        <v>1.5249999999999999</v>
      </c>
      <c r="M18" s="19">
        <v>2.0150000000000001</v>
      </c>
      <c r="N18" s="18">
        <f t="shared" si="2"/>
        <v>3.54</v>
      </c>
      <c r="O18" s="18">
        <f t="shared" si="3"/>
        <v>0.35451977401129942</v>
      </c>
      <c r="P18" s="19">
        <f t="shared" si="4"/>
        <v>0.64548022598870058</v>
      </c>
      <c r="Q18" s="19">
        <v>1.405</v>
      </c>
      <c r="R18" s="18">
        <v>0.47699999999999998</v>
      </c>
      <c r="S18" s="18">
        <v>2.6110000000000002</v>
      </c>
      <c r="T18" s="18">
        <v>0.30499999999999999</v>
      </c>
      <c r="U18" s="18">
        <f t="shared" si="5"/>
        <v>2.9160000000000004</v>
      </c>
      <c r="V18" s="18">
        <f t="shared" si="6"/>
        <v>0.48182441700960216</v>
      </c>
      <c r="W18" s="18">
        <f t="shared" si="7"/>
        <v>0.51817558299039779</v>
      </c>
      <c r="X18" s="18">
        <v>0.216</v>
      </c>
      <c r="Y18" s="18">
        <v>0.14000000000000001</v>
      </c>
      <c r="Z18" s="18">
        <f t="shared" si="8"/>
        <v>6.5959999999999992</v>
      </c>
      <c r="AA18" s="18">
        <f t="shared" si="9"/>
        <v>2.1224984839296548E-2</v>
      </c>
      <c r="AB18" s="18">
        <v>0.29699999999999999</v>
      </c>
      <c r="AC18" s="18">
        <v>0.97299999999999998</v>
      </c>
      <c r="AD18" s="18">
        <f t="shared" si="10"/>
        <v>0.30524152106885921</v>
      </c>
      <c r="AE18" s="18">
        <f t="shared" si="11"/>
        <v>0.69475847893114073</v>
      </c>
      <c r="AF18" s="19">
        <v>0.32500000000000001</v>
      </c>
      <c r="AG18" s="18">
        <f t="shared" si="19"/>
        <v>1.2549999999999999</v>
      </c>
      <c r="AH18" s="19">
        <f t="shared" si="12"/>
        <v>0.25896414342629487</v>
      </c>
      <c r="AI18" s="18">
        <f t="shared" si="13"/>
        <v>0.74103585657370519</v>
      </c>
      <c r="AJ18" s="18">
        <v>0.246</v>
      </c>
      <c r="AK18" s="18">
        <v>1.2350000000000001</v>
      </c>
      <c r="AL18" s="18">
        <f t="shared" si="14"/>
        <v>0.19919028340080969</v>
      </c>
      <c r="AM18" s="18">
        <f t="shared" si="15"/>
        <v>0.80080971659919031</v>
      </c>
      <c r="AN18" s="18">
        <v>0.23</v>
      </c>
      <c r="AO18" s="18">
        <f t="shared" si="20"/>
        <v>1.405</v>
      </c>
      <c r="AP18" s="18">
        <f t="shared" si="16"/>
        <v>0.16370106761565836</v>
      </c>
      <c r="AQ18" s="18">
        <f t="shared" si="17"/>
        <v>0.83629893238434161</v>
      </c>
      <c r="AR18" s="18">
        <f t="shared" si="18"/>
        <v>0.63383055678958322</v>
      </c>
    </row>
    <row r="19" spans="1:46" x14ac:dyDescent="0.25">
      <c r="A19" s="1" t="s">
        <v>27</v>
      </c>
      <c r="B19" s="1" t="s">
        <v>8</v>
      </c>
      <c r="C19" s="2" t="s">
        <v>5</v>
      </c>
      <c r="D19" s="1" t="s">
        <v>28</v>
      </c>
      <c r="E19" s="4" t="s">
        <v>29</v>
      </c>
      <c r="F19" s="18">
        <v>0.26400000000000001</v>
      </c>
      <c r="G19" s="18">
        <v>1.383</v>
      </c>
      <c r="H19" s="18">
        <f t="shared" si="0"/>
        <v>0.19088937093275488</v>
      </c>
      <c r="I19" s="19">
        <f t="shared" si="1"/>
        <v>0.80911062906724518</v>
      </c>
      <c r="J19" s="19">
        <v>1.375</v>
      </c>
      <c r="K19" s="19">
        <v>1.0289999999999999</v>
      </c>
      <c r="L19" s="19">
        <v>1.571</v>
      </c>
      <c r="M19" s="19">
        <v>2.367</v>
      </c>
      <c r="N19" s="18">
        <f t="shared" si="2"/>
        <v>3.9379999999999997</v>
      </c>
      <c r="O19" s="18">
        <f t="shared" si="3"/>
        <v>0.34916201117318441</v>
      </c>
      <c r="P19" s="19">
        <f t="shared" si="4"/>
        <v>0.65083798882681565</v>
      </c>
      <c r="Q19" s="19">
        <v>1.589</v>
      </c>
      <c r="R19" s="18">
        <v>0.40200000000000002</v>
      </c>
      <c r="S19" s="18">
        <v>2.4889999999999999</v>
      </c>
      <c r="T19" s="18">
        <v>0.38</v>
      </c>
      <c r="U19" s="18">
        <f t="shared" si="5"/>
        <v>2.8689999999999998</v>
      </c>
      <c r="V19" s="18">
        <f t="shared" si="6"/>
        <v>0.55385151620773787</v>
      </c>
      <c r="W19" s="18">
        <f t="shared" si="7"/>
        <v>0.44614848379226213</v>
      </c>
      <c r="X19" s="18">
        <v>0.20599999999999999</v>
      </c>
      <c r="Y19" s="18">
        <v>0.11</v>
      </c>
      <c r="Z19" s="18">
        <f t="shared" si="8"/>
        <v>6.9169999999999998</v>
      </c>
      <c r="AA19" s="18">
        <f t="shared" si="9"/>
        <v>1.5902848055515399E-2</v>
      </c>
      <c r="AB19" s="18">
        <v>0.34799999999999998</v>
      </c>
      <c r="AC19" s="18">
        <v>0.98599999999999999</v>
      </c>
      <c r="AD19" s="18">
        <f t="shared" si="10"/>
        <v>0.3529411764705882</v>
      </c>
      <c r="AE19" s="18">
        <f t="shared" si="11"/>
        <v>0.6470588235294118</v>
      </c>
      <c r="AF19" s="19">
        <v>0.29199999999999998</v>
      </c>
      <c r="AG19" s="18">
        <f t="shared" si="19"/>
        <v>1.375</v>
      </c>
      <c r="AH19" s="19">
        <f t="shared" si="12"/>
        <v>0.21236363636363634</v>
      </c>
      <c r="AI19" s="18">
        <f t="shared" si="13"/>
        <v>0.78763636363636369</v>
      </c>
      <c r="AJ19" s="18">
        <v>0.215</v>
      </c>
      <c r="AK19" s="18">
        <v>1.3049999999999999</v>
      </c>
      <c r="AL19" s="18">
        <f t="shared" si="14"/>
        <v>0.16475095785440613</v>
      </c>
      <c r="AM19" s="18">
        <f t="shared" si="15"/>
        <v>0.83524904214559381</v>
      </c>
      <c r="AN19" s="18">
        <v>0.224</v>
      </c>
      <c r="AO19" s="18">
        <f t="shared" si="20"/>
        <v>1.589</v>
      </c>
      <c r="AP19" s="18">
        <f t="shared" si="16"/>
        <v>0.14096916299559473</v>
      </c>
      <c r="AQ19" s="18">
        <f t="shared" si="17"/>
        <v>0.8590308370044053</v>
      </c>
      <c r="AR19" s="18">
        <f t="shared" si="18"/>
        <v>0.63137187700720154</v>
      </c>
    </row>
    <row r="20" spans="1:46" x14ac:dyDescent="0.25">
      <c r="A20" s="5" t="s">
        <v>30</v>
      </c>
      <c r="B20" s="5" t="s">
        <v>8</v>
      </c>
      <c r="C20" s="5" t="s">
        <v>31</v>
      </c>
      <c r="D20" s="9" t="s">
        <v>32</v>
      </c>
      <c r="E20" s="9" t="s">
        <v>33</v>
      </c>
      <c r="F20" s="18">
        <v>0.20100000000000001</v>
      </c>
      <c r="G20" s="18">
        <v>2.09</v>
      </c>
      <c r="H20" s="18">
        <f t="shared" si="0"/>
        <v>9.617224880382777E-2</v>
      </c>
      <c r="I20" s="19">
        <f t="shared" si="1"/>
        <v>0.9038277511961722</v>
      </c>
      <c r="J20" s="19">
        <v>1.4390000000000001</v>
      </c>
      <c r="K20" s="19">
        <v>0.82499999999999996</v>
      </c>
      <c r="L20" s="19">
        <v>1.7509999999999999</v>
      </c>
      <c r="M20" s="18">
        <v>2.8839999999999999</v>
      </c>
      <c r="N20" s="18">
        <f t="shared" si="2"/>
        <v>4.6349999999999998</v>
      </c>
      <c r="O20" s="18">
        <f t="shared" si="3"/>
        <v>0.31046386192017261</v>
      </c>
      <c r="P20" s="19">
        <f t="shared" si="4"/>
        <v>0.68953613807982739</v>
      </c>
      <c r="Q20" s="19">
        <v>1.6850000000000001</v>
      </c>
      <c r="R20" s="18">
        <v>0.30399999999999999</v>
      </c>
      <c r="S20" s="18">
        <v>2.2690000000000001</v>
      </c>
      <c r="T20" s="18">
        <v>0.64500000000000002</v>
      </c>
      <c r="U20" s="18">
        <f t="shared" si="5"/>
        <v>2.9140000000000001</v>
      </c>
      <c r="V20" s="18">
        <f t="shared" si="6"/>
        <v>0.57824296499656824</v>
      </c>
      <c r="W20" s="18">
        <f t="shared" si="7"/>
        <v>0.42175703500343176</v>
      </c>
      <c r="X20" s="18">
        <v>0.17199999999999999</v>
      </c>
      <c r="Y20" s="18">
        <v>0.24399999999999999</v>
      </c>
      <c r="Z20" s="18">
        <f t="shared" si="8"/>
        <v>7.7929999999999993</v>
      </c>
      <c r="AA20" s="18">
        <f t="shared" si="9"/>
        <v>3.1310150134736307E-2</v>
      </c>
      <c r="AB20" s="18">
        <v>0.29199999999999998</v>
      </c>
      <c r="AC20" s="18">
        <v>1.1200000000000001</v>
      </c>
      <c r="AD20" s="18">
        <f t="shared" si="10"/>
        <v>0.26071428571428568</v>
      </c>
      <c r="AE20" s="18">
        <f t="shared" si="11"/>
        <v>0.73928571428571432</v>
      </c>
      <c r="AF20" s="19">
        <v>0.377</v>
      </c>
      <c r="AG20" s="18">
        <f t="shared" si="19"/>
        <v>1.4390000000000001</v>
      </c>
      <c r="AH20" s="19">
        <f t="shared" si="12"/>
        <v>0.26198749131341209</v>
      </c>
      <c r="AI20" s="18">
        <f t="shared" si="13"/>
        <v>0.73801250868658785</v>
      </c>
      <c r="AJ20" s="18">
        <v>0.23200000000000001</v>
      </c>
      <c r="AK20" s="18">
        <v>1.4019999999999999</v>
      </c>
      <c r="AL20" s="18">
        <f t="shared" si="14"/>
        <v>0.16547788873038519</v>
      </c>
      <c r="AM20" s="18">
        <f t="shared" si="15"/>
        <v>0.83452211126961484</v>
      </c>
      <c r="AN20" s="18">
        <v>0.26600000000000001</v>
      </c>
      <c r="AO20" s="18">
        <f t="shared" si="20"/>
        <v>1.6850000000000001</v>
      </c>
      <c r="AP20" s="18">
        <f t="shared" si="16"/>
        <v>0.15786350148367953</v>
      </c>
      <c r="AQ20" s="18">
        <f t="shared" si="17"/>
        <v>0.84213649851632044</v>
      </c>
      <c r="AR20" s="18">
        <f t="shared" si="18"/>
        <v>0.65004848839655061</v>
      </c>
      <c r="AT20" s="4" t="s">
        <v>77</v>
      </c>
    </row>
    <row r="21" spans="1:46" x14ac:dyDescent="0.25">
      <c r="A21" s="5" t="s">
        <v>34</v>
      </c>
      <c r="B21" s="5" t="s">
        <v>8</v>
      </c>
      <c r="C21" s="5" t="s">
        <v>31</v>
      </c>
      <c r="D21" s="9" t="s">
        <v>32</v>
      </c>
      <c r="E21" s="9" t="s">
        <v>33</v>
      </c>
      <c r="F21" s="18">
        <v>0.21199999999999999</v>
      </c>
      <c r="G21" s="18">
        <v>2.0790000000000002</v>
      </c>
      <c r="H21" s="18">
        <f t="shared" si="0"/>
        <v>0.10197210197210196</v>
      </c>
      <c r="I21" s="19">
        <f t="shared" si="1"/>
        <v>0.89802789802789806</v>
      </c>
      <c r="J21" s="19">
        <v>1.5009999999999999</v>
      </c>
      <c r="K21" s="19">
        <v>0.84199999999999997</v>
      </c>
      <c r="L21" s="19">
        <v>1.867</v>
      </c>
      <c r="M21" s="19">
        <v>2.923</v>
      </c>
      <c r="N21" s="18">
        <f t="shared" si="2"/>
        <v>4.79</v>
      </c>
      <c r="O21" s="18">
        <f t="shared" si="3"/>
        <v>0.31336116910229644</v>
      </c>
      <c r="P21" s="19">
        <f t="shared" si="4"/>
        <v>0.68663883089770361</v>
      </c>
      <c r="Q21" s="19">
        <v>1.7350000000000001</v>
      </c>
      <c r="R21" s="18">
        <v>0.313</v>
      </c>
      <c r="S21" s="18">
        <v>2.456</v>
      </c>
      <c r="T21" s="18">
        <v>0.66800000000000004</v>
      </c>
      <c r="U21" s="18">
        <f t="shared" si="5"/>
        <v>3.1240000000000001</v>
      </c>
      <c r="V21" s="18">
        <f t="shared" si="6"/>
        <v>0.5553777208706786</v>
      </c>
      <c r="W21" s="18">
        <f t="shared" si="7"/>
        <v>0.4446222791293214</v>
      </c>
      <c r="X21" s="18">
        <v>0.17599999999999999</v>
      </c>
      <c r="Y21" s="18">
        <v>0.24</v>
      </c>
      <c r="Z21" s="18">
        <f t="shared" si="8"/>
        <v>8.1539999999999999</v>
      </c>
      <c r="AA21" s="18">
        <f t="shared" si="9"/>
        <v>2.9433406916850625E-2</v>
      </c>
      <c r="AB21" s="18">
        <v>0.27800000000000002</v>
      </c>
      <c r="AC21" s="18">
        <v>1.1299999999999999</v>
      </c>
      <c r="AD21" s="18">
        <f t="shared" si="10"/>
        <v>0.24601769911504429</v>
      </c>
      <c r="AE21" s="18">
        <f t="shared" si="11"/>
        <v>0.75398230088495577</v>
      </c>
      <c r="AF21" s="19">
        <v>0.36499999999999999</v>
      </c>
      <c r="AG21" s="18">
        <f t="shared" si="19"/>
        <v>1.5009999999999999</v>
      </c>
      <c r="AH21" s="19">
        <f t="shared" si="12"/>
        <v>0.24317121918720855</v>
      </c>
      <c r="AI21" s="18">
        <f t="shared" si="13"/>
        <v>0.75682878081279148</v>
      </c>
      <c r="AJ21" s="18">
        <v>0.23499999999999999</v>
      </c>
      <c r="AK21" s="18">
        <v>1.419</v>
      </c>
      <c r="AL21" s="18">
        <f t="shared" si="14"/>
        <v>0.16560958421423536</v>
      </c>
      <c r="AM21" s="18">
        <f t="shared" si="15"/>
        <v>0.83439041578576467</v>
      </c>
      <c r="AN21" s="18">
        <v>0.27400000000000002</v>
      </c>
      <c r="AO21" s="18">
        <f t="shared" si="20"/>
        <v>1.7350000000000001</v>
      </c>
      <c r="AP21" s="18">
        <f t="shared" si="16"/>
        <v>0.1579250720461095</v>
      </c>
      <c r="AQ21" s="18">
        <f t="shared" si="17"/>
        <v>0.8420749279538905</v>
      </c>
      <c r="AR21" s="18">
        <f t="shared" si="18"/>
        <v>0.65574985505114702</v>
      </c>
    </row>
    <row r="22" spans="1:46" x14ac:dyDescent="0.25">
      <c r="A22" s="5" t="s">
        <v>35</v>
      </c>
      <c r="B22" s="5" t="s">
        <v>8</v>
      </c>
      <c r="C22" s="5" t="s">
        <v>31</v>
      </c>
      <c r="D22" s="10" t="s">
        <v>32</v>
      </c>
      <c r="E22" s="10" t="s">
        <v>33</v>
      </c>
      <c r="F22" s="18">
        <v>0.251</v>
      </c>
      <c r="G22" s="18">
        <v>2.415</v>
      </c>
      <c r="H22" s="18">
        <f t="shared" si="0"/>
        <v>0.10393374741200828</v>
      </c>
      <c r="I22" s="19">
        <f t="shared" si="1"/>
        <v>0.89606625258799166</v>
      </c>
      <c r="J22" s="19">
        <v>1.421</v>
      </c>
      <c r="K22" s="19">
        <v>0.94099999999999995</v>
      </c>
      <c r="L22" s="19">
        <v>1.6970000000000001</v>
      </c>
      <c r="M22" s="19">
        <v>2.831</v>
      </c>
      <c r="N22" s="18">
        <f t="shared" si="2"/>
        <v>4.5280000000000005</v>
      </c>
      <c r="O22" s="18">
        <f t="shared" si="3"/>
        <v>0.31382508833922257</v>
      </c>
      <c r="P22" s="19">
        <f t="shared" si="4"/>
        <v>0.68617491166077738</v>
      </c>
      <c r="Q22" s="19">
        <v>1.7549999999999999</v>
      </c>
      <c r="R22" s="18">
        <v>0.307</v>
      </c>
      <c r="S22" s="18">
        <v>2.367</v>
      </c>
      <c r="T22" s="18">
        <v>0.67100000000000004</v>
      </c>
      <c r="U22" s="18">
        <f t="shared" si="5"/>
        <v>3.0380000000000003</v>
      </c>
      <c r="V22" s="18">
        <f t="shared" si="6"/>
        <v>0.57768268597761674</v>
      </c>
      <c r="W22" s="18">
        <f t="shared" si="7"/>
        <v>0.42231731402238326</v>
      </c>
      <c r="X22" s="18">
        <v>0.214</v>
      </c>
      <c r="Y22" s="18">
        <v>0.23499999999999999</v>
      </c>
      <c r="Z22" s="18">
        <f t="shared" si="8"/>
        <v>7.801000000000001</v>
      </c>
      <c r="AA22" s="18">
        <f t="shared" si="9"/>
        <v>3.0124343032944489E-2</v>
      </c>
      <c r="AB22" s="18">
        <v>0.29399999999999998</v>
      </c>
      <c r="AC22" s="18">
        <v>1.1220000000000001</v>
      </c>
      <c r="AD22" s="18">
        <f t="shared" si="10"/>
        <v>0.26203208556149726</v>
      </c>
      <c r="AE22" s="18">
        <f t="shared" si="11"/>
        <v>0.73796791443850274</v>
      </c>
      <c r="AF22" s="19">
        <v>0.40300000000000002</v>
      </c>
      <c r="AG22" s="18">
        <f t="shared" si="19"/>
        <v>1.421</v>
      </c>
      <c r="AH22" s="19">
        <f t="shared" si="12"/>
        <v>0.28360309641097819</v>
      </c>
      <c r="AI22" s="18">
        <f t="shared" si="13"/>
        <v>0.71639690358902186</v>
      </c>
      <c r="AJ22" s="18">
        <v>0.255</v>
      </c>
      <c r="AK22" s="18">
        <v>1.423</v>
      </c>
      <c r="AL22" s="18">
        <f t="shared" si="14"/>
        <v>0.17919887561489811</v>
      </c>
      <c r="AM22" s="18">
        <f t="shared" si="15"/>
        <v>0.82080112438510189</v>
      </c>
      <c r="AN22" s="18">
        <v>0.3</v>
      </c>
      <c r="AO22" s="18">
        <f t="shared" si="20"/>
        <v>1.7549999999999999</v>
      </c>
      <c r="AP22" s="18">
        <f t="shared" si="16"/>
        <v>0.17094017094017094</v>
      </c>
      <c r="AQ22" s="18">
        <f t="shared" si="17"/>
        <v>0.829059829059829</v>
      </c>
      <c r="AR22" s="18">
        <f t="shared" si="18"/>
        <v>0.64236357409706901</v>
      </c>
    </row>
    <row r="23" spans="1:46" x14ac:dyDescent="0.25">
      <c r="A23" s="5" t="s">
        <v>36</v>
      </c>
      <c r="B23" s="5" t="s">
        <v>8</v>
      </c>
      <c r="C23" s="11" t="s">
        <v>5</v>
      </c>
      <c r="D23" s="11" t="s">
        <v>5</v>
      </c>
      <c r="E23" s="11" t="s">
        <v>5</v>
      </c>
      <c r="F23" s="18">
        <v>9.2999999999999999E-2</v>
      </c>
      <c r="G23" s="18">
        <v>0.93899999999999995</v>
      </c>
      <c r="H23" s="18">
        <f t="shared" si="0"/>
        <v>9.9041533546325888E-2</v>
      </c>
      <c r="I23" s="19">
        <f t="shared" si="1"/>
        <v>0.90095846645367406</v>
      </c>
      <c r="J23" s="19">
        <v>0.89100000000000001</v>
      </c>
      <c r="K23" s="19">
        <v>0.56699999999999995</v>
      </c>
      <c r="L23" s="19">
        <v>1.0409999999999999</v>
      </c>
      <c r="M23" s="19">
        <v>1.4450000000000001</v>
      </c>
      <c r="N23" s="18">
        <f t="shared" si="2"/>
        <v>2.4859999999999998</v>
      </c>
      <c r="O23" s="18">
        <f t="shared" si="3"/>
        <v>0.35840707964601776</v>
      </c>
      <c r="P23" s="19">
        <f t="shared" si="4"/>
        <v>0.6415929203539823</v>
      </c>
      <c r="Q23" s="19">
        <v>0.80900000000000005</v>
      </c>
      <c r="R23" s="18">
        <v>0.24199999999999999</v>
      </c>
      <c r="S23" s="18">
        <v>1.0049999999999999</v>
      </c>
      <c r="T23" s="18">
        <v>0.18099999999999999</v>
      </c>
      <c r="U23" s="18">
        <f t="shared" si="5"/>
        <v>1.1859999999999999</v>
      </c>
      <c r="V23" s="18">
        <f t="shared" si="6"/>
        <v>0.68212478920741992</v>
      </c>
      <c r="W23" s="18">
        <f t="shared" si="7"/>
        <v>0.31787521079258008</v>
      </c>
      <c r="X23" s="18">
        <v>0.108</v>
      </c>
      <c r="Y23" s="18">
        <v>4.8000000000000001E-2</v>
      </c>
      <c r="Z23" s="18">
        <f t="shared" si="8"/>
        <v>3.7199999999999998</v>
      </c>
      <c r="AA23" s="18">
        <f t="shared" si="9"/>
        <v>1.2903225806451615E-2</v>
      </c>
      <c r="AB23" s="18">
        <v>0.24</v>
      </c>
      <c r="AC23" s="18">
        <v>0.63300000000000001</v>
      </c>
      <c r="AD23" s="18">
        <f t="shared" si="10"/>
        <v>0.37914691943127959</v>
      </c>
      <c r="AE23" s="18">
        <f t="shared" si="11"/>
        <v>0.62085308056872046</v>
      </c>
      <c r="AF23" s="19">
        <v>0.183</v>
      </c>
      <c r="AG23" s="18">
        <f t="shared" si="19"/>
        <v>0.89100000000000001</v>
      </c>
      <c r="AH23" s="19">
        <f t="shared" si="12"/>
        <v>0.20538720538720537</v>
      </c>
      <c r="AI23" s="18">
        <f t="shared" si="13"/>
        <v>0.79461279461279466</v>
      </c>
      <c r="AJ23" s="18">
        <v>0.13100000000000001</v>
      </c>
      <c r="AK23" s="18">
        <v>0.71799999999999997</v>
      </c>
      <c r="AL23" s="18">
        <f t="shared" si="14"/>
        <v>0.18245125348189417</v>
      </c>
      <c r="AM23" s="18">
        <f t="shared" si="15"/>
        <v>0.81754874651810583</v>
      </c>
      <c r="AN23" s="18">
        <v>0.13200000000000001</v>
      </c>
      <c r="AO23" s="18">
        <f t="shared" si="20"/>
        <v>0.80900000000000005</v>
      </c>
      <c r="AP23" s="18">
        <f t="shared" si="16"/>
        <v>0.16316440049443756</v>
      </c>
      <c r="AQ23" s="18">
        <f t="shared" si="17"/>
        <v>0.83683559950556241</v>
      </c>
      <c r="AR23" s="18">
        <f t="shared" si="18"/>
        <v>0.61789750557648393</v>
      </c>
    </row>
    <row r="24" spans="1:46" x14ac:dyDescent="0.25">
      <c r="A24" s="5" t="s">
        <v>37</v>
      </c>
      <c r="B24" s="5" t="s">
        <v>8</v>
      </c>
      <c r="C24" s="7" t="s">
        <v>5</v>
      </c>
      <c r="D24" s="7" t="s">
        <v>5</v>
      </c>
      <c r="E24" s="7" t="s">
        <v>5</v>
      </c>
      <c r="F24" s="18">
        <v>0.14399999999999999</v>
      </c>
      <c r="G24" s="18">
        <v>0.84499999999999997</v>
      </c>
      <c r="H24" s="18">
        <f t="shared" si="0"/>
        <v>0.17041420118343195</v>
      </c>
      <c r="I24" s="19">
        <f t="shared" si="1"/>
        <v>0.82958579881656802</v>
      </c>
      <c r="J24" s="19">
        <v>0.98799999999999999</v>
      </c>
      <c r="K24" s="19">
        <v>0.81100000000000005</v>
      </c>
      <c r="L24" s="19">
        <v>1.095</v>
      </c>
      <c r="M24" s="19">
        <v>1.46</v>
      </c>
      <c r="N24" s="18">
        <f t="shared" si="2"/>
        <v>2.5549999999999997</v>
      </c>
      <c r="O24" s="18">
        <f t="shared" si="3"/>
        <v>0.38669275929549907</v>
      </c>
      <c r="P24" s="19">
        <f t="shared" si="4"/>
        <v>0.61330724070450093</v>
      </c>
      <c r="Q24" s="19">
        <v>1.4710000000000001</v>
      </c>
      <c r="R24" s="18">
        <v>0.43099999999999999</v>
      </c>
      <c r="S24" s="18">
        <v>1.9550000000000001</v>
      </c>
      <c r="T24" s="18">
        <v>0.434</v>
      </c>
      <c r="U24" s="18">
        <f t="shared" si="5"/>
        <v>2.3890000000000002</v>
      </c>
      <c r="V24" s="18">
        <f t="shared" si="6"/>
        <v>0.61573880284637916</v>
      </c>
      <c r="W24" s="18">
        <f t="shared" si="7"/>
        <v>0.38426119715362084</v>
      </c>
      <c r="X24" s="18">
        <v>0.17</v>
      </c>
      <c r="Y24" s="18">
        <v>0.155</v>
      </c>
      <c r="Z24" s="18">
        <f t="shared" si="8"/>
        <v>5.0990000000000002</v>
      </c>
      <c r="AA24" s="18">
        <f t="shared" si="9"/>
        <v>3.0398117277897624E-2</v>
      </c>
      <c r="AB24" s="18">
        <v>0.27400000000000002</v>
      </c>
      <c r="AC24" s="18">
        <v>0.72799999999999998</v>
      </c>
      <c r="AD24" s="18">
        <f t="shared" si="10"/>
        <v>0.37637362637362642</v>
      </c>
      <c r="AE24" s="18">
        <f t="shared" si="11"/>
        <v>0.62362637362637363</v>
      </c>
      <c r="AF24" s="19">
        <v>0.311</v>
      </c>
      <c r="AG24" s="18">
        <f t="shared" si="19"/>
        <v>0.98799999999999999</v>
      </c>
      <c r="AH24" s="19">
        <f t="shared" si="12"/>
        <v>0.31477732793522267</v>
      </c>
      <c r="AI24" s="18">
        <f t="shared" si="13"/>
        <v>0.68522267206477738</v>
      </c>
      <c r="AJ24" s="18">
        <v>0.21099999999999999</v>
      </c>
      <c r="AK24" s="18">
        <v>1.228</v>
      </c>
      <c r="AL24" s="18">
        <f t="shared" si="14"/>
        <v>0.17182410423452768</v>
      </c>
      <c r="AM24" s="18">
        <f t="shared" si="15"/>
        <v>0.82817589576547235</v>
      </c>
      <c r="AN24" s="18">
        <v>0.24099999999999999</v>
      </c>
      <c r="AO24" s="18">
        <f t="shared" si="20"/>
        <v>1.4710000000000001</v>
      </c>
      <c r="AP24" s="18">
        <f t="shared" si="16"/>
        <v>0.1638341264445955</v>
      </c>
      <c r="AQ24" s="18">
        <f t="shared" si="17"/>
        <v>0.8361658735554045</v>
      </c>
      <c r="AR24" s="18">
        <f t="shared" si="18"/>
        <v>0.60384289612057684</v>
      </c>
    </row>
    <row r="25" spans="1:46" x14ac:dyDescent="0.25">
      <c r="A25" s="5" t="s">
        <v>38</v>
      </c>
      <c r="B25" s="5" t="s">
        <v>8</v>
      </c>
      <c r="C25" s="7" t="s">
        <v>5</v>
      </c>
      <c r="D25" s="7" t="s">
        <v>5</v>
      </c>
      <c r="E25" s="7" t="s">
        <v>5</v>
      </c>
      <c r="F25" s="18">
        <v>0.248</v>
      </c>
      <c r="G25" s="18">
        <v>2.4580000000000002</v>
      </c>
      <c r="H25" s="18">
        <f t="shared" si="0"/>
        <v>0.10089503661513424</v>
      </c>
      <c r="I25" s="19">
        <f t="shared" si="1"/>
        <v>0.89910496338486579</v>
      </c>
      <c r="J25" s="19">
        <v>1.8320000000000001</v>
      </c>
      <c r="K25" s="19">
        <v>1.18</v>
      </c>
      <c r="L25" s="19">
        <v>1.988</v>
      </c>
      <c r="M25" s="19">
        <v>2.9689999999999999</v>
      </c>
      <c r="N25" s="18">
        <f t="shared" si="2"/>
        <v>4.9569999999999999</v>
      </c>
      <c r="O25" s="18">
        <f t="shared" si="3"/>
        <v>0.36957837401654231</v>
      </c>
      <c r="P25" s="19">
        <f t="shared" si="4"/>
        <v>0.63042162598345763</v>
      </c>
      <c r="Q25" s="19">
        <v>1.4550000000000001</v>
      </c>
      <c r="R25" s="18">
        <v>0.46500000000000002</v>
      </c>
      <c r="S25" s="18">
        <v>2.0699999999999998</v>
      </c>
      <c r="T25" s="18">
        <v>0.43099999999999999</v>
      </c>
      <c r="U25" s="18">
        <f t="shared" si="5"/>
        <v>2.5009999999999999</v>
      </c>
      <c r="V25" s="18">
        <f t="shared" si="6"/>
        <v>0.58176729308276698</v>
      </c>
      <c r="W25" s="18">
        <f t="shared" si="7"/>
        <v>0.41823270691723302</v>
      </c>
      <c r="X25" s="18">
        <v>0.185</v>
      </c>
      <c r="Y25" s="18">
        <v>0.115</v>
      </c>
      <c r="Z25" s="18">
        <f t="shared" si="8"/>
        <v>7.5729999999999995</v>
      </c>
      <c r="AA25" s="18">
        <f t="shared" si="9"/>
        <v>1.5185527532021658E-2</v>
      </c>
      <c r="AB25" s="18">
        <v>0.45900000000000002</v>
      </c>
      <c r="AC25" s="18">
        <v>1.2629999999999999</v>
      </c>
      <c r="AD25" s="18">
        <f t="shared" si="10"/>
        <v>0.36342042755344423</v>
      </c>
      <c r="AE25" s="18">
        <f t="shared" si="11"/>
        <v>0.63657957244655572</v>
      </c>
      <c r="AF25" s="19">
        <v>0.377</v>
      </c>
      <c r="AG25" s="18">
        <f t="shared" si="19"/>
        <v>1.8320000000000001</v>
      </c>
      <c r="AH25" s="19">
        <f t="shared" si="12"/>
        <v>0.20578602620087336</v>
      </c>
      <c r="AI25" s="18">
        <f t="shared" si="13"/>
        <v>0.79421397379912662</v>
      </c>
      <c r="AJ25" s="18">
        <v>0.19800000000000001</v>
      </c>
      <c r="AK25" s="18">
        <v>1.7729999999999999</v>
      </c>
      <c r="AL25" s="18">
        <f t="shared" si="14"/>
        <v>0.11167512690355332</v>
      </c>
      <c r="AM25" s="18">
        <f t="shared" si="15"/>
        <v>0.8883248730964467</v>
      </c>
      <c r="AN25" s="18">
        <v>0.28599999999999998</v>
      </c>
      <c r="AO25" s="18">
        <f t="shared" si="20"/>
        <v>1.4550000000000001</v>
      </c>
      <c r="AP25" s="18">
        <f t="shared" si="16"/>
        <v>0.19656357388316148</v>
      </c>
      <c r="AQ25" s="18">
        <f t="shared" si="17"/>
        <v>0.80343642611683852</v>
      </c>
      <c r="AR25" s="18">
        <f t="shared" si="18"/>
        <v>0.63568745865956822</v>
      </c>
    </row>
    <row r="26" spans="1:46" x14ac:dyDescent="0.25">
      <c r="A26" s="5" t="s">
        <v>39</v>
      </c>
      <c r="B26" s="5" t="s">
        <v>8</v>
      </c>
      <c r="C26" s="7" t="s">
        <v>5</v>
      </c>
      <c r="D26" s="7" t="s">
        <v>5</v>
      </c>
      <c r="E26" s="7" t="s">
        <v>5</v>
      </c>
      <c r="F26" s="18">
        <v>0.30499999999999999</v>
      </c>
      <c r="G26" s="18">
        <v>2.7160000000000002</v>
      </c>
      <c r="H26" s="18">
        <f t="shared" si="0"/>
        <v>0.11229749631811486</v>
      </c>
      <c r="I26" s="19">
        <f t="shared" si="1"/>
        <v>0.88770250368188508</v>
      </c>
      <c r="J26" s="19">
        <v>1.9890000000000001</v>
      </c>
      <c r="K26" s="19">
        <v>1.3029999999999999</v>
      </c>
      <c r="L26" s="19">
        <v>2.052</v>
      </c>
      <c r="M26" s="19">
        <v>3.2069999999999999</v>
      </c>
      <c r="N26" s="18">
        <f t="shared" si="2"/>
        <v>5.2590000000000003</v>
      </c>
      <c r="O26" s="18">
        <f t="shared" si="3"/>
        <v>0.37820878494010268</v>
      </c>
      <c r="P26" s="19">
        <f t="shared" si="4"/>
        <v>0.62179121505989732</v>
      </c>
      <c r="Q26" s="19">
        <v>1.8640000000000001</v>
      </c>
      <c r="R26" s="18">
        <v>0.51500000000000001</v>
      </c>
      <c r="S26" s="18">
        <v>2.8330000000000002</v>
      </c>
      <c r="T26" s="18">
        <v>0.435</v>
      </c>
      <c r="U26" s="18">
        <f t="shared" si="5"/>
        <v>3.2680000000000002</v>
      </c>
      <c r="V26" s="18">
        <f t="shared" si="6"/>
        <v>0.57037943696450433</v>
      </c>
      <c r="W26" s="18">
        <f t="shared" si="7"/>
        <v>0.42962056303549567</v>
      </c>
      <c r="X26" s="18">
        <v>0.19800000000000001</v>
      </c>
      <c r="Y26" s="18">
        <v>0.13600000000000001</v>
      </c>
      <c r="Z26" s="18">
        <f t="shared" si="8"/>
        <v>8.6630000000000003</v>
      </c>
      <c r="AA26" s="18">
        <f t="shared" si="9"/>
        <v>1.569894955558121E-2</v>
      </c>
      <c r="AB26" s="18">
        <v>0.52400000000000002</v>
      </c>
      <c r="AC26" s="18">
        <v>1.2390000000000001</v>
      </c>
      <c r="AD26" s="18">
        <f t="shared" si="10"/>
        <v>0.42292171105730425</v>
      </c>
      <c r="AE26" s="18">
        <f t="shared" si="11"/>
        <v>0.57707828894269575</v>
      </c>
      <c r="AF26" s="19">
        <v>0.496</v>
      </c>
      <c r="AG26" s="18">
        <f t="shared" si="19"/>
        <v>1.9890000000000001</v>
      </c>
      <c r="AH26" s="19">
        <f t="shared" si="12"/>
        <v>0.24937154348919052</v>
      </c>
      <c r="AI26" s="18">
        <f t="shared" si="13"/>
        <v>0.75062845651080945</v>
      </c>
      <c r="AJ26" s="18">
        <v>0.26500000000000001</v>
      </c>
      <c r="AK26" s="18">
        <v>1.6970000000000001</v>
      </c>
      <c r="AL26" s="18">
        <f t="shared" si="14"/>
        <v>0.15615792575132587</v>
      </c>
      <c r="AM26" s="18">
        <f t="shared" si="15"/>
        <v>0.84384207424867408</v>
      </c>
      <c r="AN26" s="18">
        <v>0.28100000000000003</v>
      </c>
      <c r="AO26" s="18">
        <f t="shared" si="20"/>
        <v>1.8640000000000001</v>
      </c>
      <c r="AP26" s="18">
        <f t="shared" si="16"/>
        <v>0.15075107296137338</v>
      </c>
      <c r="AQ26" s="18">
        <f t="shared" si="17"/>
        <v>0.84924892703862664</v>
      </c>
      <c r="AR26" s="18">
        <f t="shared" si="18"/>
        <v>0.62195137225920816</v>
      </c>
    </row>
    <row r="27" spans="1:46" x14ac:dyDescent="0.25">
      <c r="A27" s="5" t="s">
        <v>40</v>
      </c>
      <c r="B27" s="5" t="s">
        <v>8</v>
      </c>
      <c r="C27" s="7" t="s">
        <v>5</v>
      </c>
      <c r="D27" s="7" t="s">
        <v>5</v>
      </c>
      <c r="E27" s="7" t="s">
        <v>5</v>
      </c>
      <c r="F27" s="18">
        <v>0.24299999999999999</v>
      </c>
      <c r="G27" s="18">
        <v>1.9350000000000001</v>
      </c>
      <c r="H27" s="18">
        <f t="shared" si="0"/>
        <v>0.12558139534883719</v>
      </c>
      <c r="I27" s="19">
        <f t="shared" si="1"/>
        <v>0.87441860465116283</v>
      </c>
      <c r="J27" s="19">
        <v>1.232</v>
      </c>
      <c r="K27" s="19">
        <v>1.1499999999999999</v>
      </c>
      <c r="L27" s="19">
        <v>1.748</v>
      </c>
      <c r="M27" s="19">
        <v>2.645</v>
      </c>
      <c r="N27" s="18">
        <f t="shared" si="2"/>
        <v>4.3929999999999998</v>
      </c>
      <c r="O27" s="18">
        <f t="shared" si="3"/>
        <v>0.28044616435237879</v>
      </c>
      <c r="P27" s="19">
        <f t="shared" si="4"/>
        <v>0.71955383564762121</v>
      </c>
      <c r="Q27" s="19">
        <v>1.61</v>
      </c>
      <c r="R27" s="18">
        <v>0.437</v>
      </c>
      <c r="S27" s="18">
        <v>2.339</v>
      </c>
      <c r="T27" s="18">
        <v>0.433</v>
      </c>
      <c r="U27" s="18">
        <f t="shared" si="5"/>
        <v>2.7719999999999998</v>
      </c>
      <c r="V27" s="18">
        <f t="shared" si="6"/>
        <v>0.58080808080808088</v>
      </c>
      <c r="W27" s="18">
        <f t="shared" si="7"/>
        <v>0.41919191919191912</v>
      </c>
      <c r="X27" s="18">
        <v>0.20100000000000001</v>
      </c>
      <c r="Y27" s="18">
        <v>0.11700000000000001</v>
      </c>
      <c r="Z27" s="18">
        <f t="shared" si="8"/>
        <v>7.2819999999999991</v>
      </c>
      <c r="AA27" s="18">
        <f t="shared" si="9"/>
        <v>1.606701455644054E-2</v>
      </c>
      <c r="AB27" s="18">
        <v>0.39600000000000002</v>
      </c>
      <c r="AC27" s="18">
        <v>0.94499999999999995</v>
      </c>
      <c r="AD27" s="18">
        <f t="shared" si="10"/>
        <v>0.41904761904761911</v>
      </c>
      <c r="AE27" s="18">
        <f t="shared" si="11"/>
        <v>0.58095238095238089</v>
      </c>
      <c r="AF27" s="19">
        <v>0.42699999999999999</v>
      </c>
      <c r="AG27" s="18">
        <f t="shared" si="19"/>
        <v>1.232</v>
      </c>
      <c r="AH27" s="19">
        <f t="shared" si="12"/>
        <v>0.34659090909090906</v>
      </c>
      <c r="AI27" s="18">
        <f t="shared" si="13"/>
        <v>0.65340909090909094</v>
      </c>
      <c r="AJ27" s="18">
        <v>0.251</v>
      </c>
      <c r="AK27" s="18">
        <v>1.462</v>
      </c>
      <c r="AL27" s="18">
        <f t="shared" si="14"/>
        <v>0.17168262653898769</v>
      </c>
      <c r="AM27" s="18">
        <f t="shared" si="15"/>
        <v>0.82831737346101231</v>
      </c>
      <c r="AN27" s="18">
        <v>0.309</v>
      </c>
      <c r="AO27" s="18">
        <f t="shared" si="20"/>
        <v>1.61</v>
      </c>
      <c r="AP27" s="18">
        <f t="shared" si="16"/>
        <v>0.19192546583850931</v>
      </c>
      <c r="AQ27" s="18">
        <f t="shared" si="17"/>
        <v>0.80807453416149067</v>
      </c>
      <c r="AR27" s="18">
        <f t="shared" si="18"/>
        <v>0.61249809419138979</v>
      </c>
    </row>
    <row r="28" spans="1:46" x14ac:dyDescent="0.25">
      <c r="A28" s="5" t="s">
        <v>41</v>
      </c>
      <c r="B28" s="5" t="s">
        <v>8</v>
      </c>
      <c r="C28" s="7" t="s">
        <v>5</v>
      </c>
      <c r="D28" s="10" t="s">
        <v>14</v>
      </c>
      <c r="E28" s="7" t="s">
        <v>5</v>
      </c>
      <c r="F28" s="18">
        <v>0.32700000000000001</v>
      </c>
      <c r="G28" s="18">
        <v>2.0680000000000001</v>
      </c>
      <c r="H28" s="18">
        <f t="shared" si="0"/>
        <v>0.15812379110251451</v>
      </c>
      <c r="I28" s="19">
        <f t="shared" si="1"/>
        <v>0.84187620889748549</v>
      </c>
      <c r="J28" s="19">
        <v>1.9370000000000001</v>
      </c>
      <c r="K28" s="19">
        <v>1.456</v>
      </c>
      <c r="L28" s="19">
        <v>1.9910000000000001</v>
      </c>
      <c r="M28" s="19">
        <v>2.8820000000000001</v>
      </c>
      <c r="N28" s="18">
        <f t="shared" si="2"/>
        <v>4.8730000000000002</v>
      </c>
      <c r="O28" s="18">
        <f t="shared" si="3"/>
        <v>0.3974964087830905</v>
      </c>
      <c r="P28" s="19">
        <f t="shared" si="4"/>
        <v>0.60250359121690944</v>
      </c>
      <c r="Q28" s="19">
        <v>2.3210000000000002</v>
      </c>
      <c r="R28" s="18">
        <v>0.74399999999999999</v>
      </c>
      <c r="S28" s="18">
        <v>2.4620000000000002</v>
      </c>
      <c r="T28" s="18">
        <v>0.71499999999999997</v>
      </c>
      <c r="U28" s="18">
        <f t="shared" si="5"/>
        <v>3.177</v>
      </c>
      <c r="V28" s="18">
        <f t="shared" si="6"/>
        <v>0.73056342461441615</v>
      </c>
      <c r="W28" s="18">
        <f t="shared" si="7"/>
        <v>0.26943657538558385</v>
      </c>
      <c r="X28" s="18">
        <v>0.29499999999999998</v>
      </c>
      <c r="Y28" s="18">
        <v>0.13700000000000001</v>
      </c>
      <c r="Z28" s="18">
        <f t="shared" si="8"/>
        <v>8.1870000000000012</v>
      </c>
      <c r="AA28" s="18">
        <f t="shared" si="9"/>
        <v>1.6733846341761328E-2</v>
      </c>
      <c r="AB28" s="18">
        <v>0.38900000000000001</v>
      </c>
      <c r="AC28" s="18">
        <v>1.3380000000000001</v>
      </c>
      <c r="AD28" s="18">
        <f t="shared" si="10"/>
        <v>0.29073243647234676</v>
      </c>
      <c r="AE28" s="18">
        <f t="shared" si="11"/>
        <v>0.7092675635276533</v>
      </c>
      <c r="AF28" s="19">
        <v>0.50700000000000001</v>
      </c>
      <c r="AG28" s="18">
        <f t="shared" si="19"/>
        <v>1.9370000000000001</v>
      </c>
      <c r="AH28" s="19">
        <f t="shared" si="12"/>
        <v>0.26174496644295303</v>
      </c>
      <c r="AI28" s="18">
        <f t="shared" si="13"/>
        <v>0.73825503355704702</v>
      </c>
      <c r="AJ28" s="18">
        <v>0.249</v>
      </c>
      <c r="AK28" s="18">
        <v>1.6850000000000001</v>
      </c>
      <c r="AL28" s="18">
        <f t="shared" si="14"/>
        <v>0.14777448071216617</v>
      </c>
      <c r="AM28" s="18">
        <f t="shared" si="15"/>
        <v>0.85222551928783385</v>
      </c>
      <c r="AN28" s="18">
        <v>0.317</v>
      </c>
      <c r="AO28" s="18">
        <f t="shared" si="20"/>
        <v>2.3210000000000002</v>
      </c>
      <c r="AP28" s="18">
        <f t="shared" si="16"/>
        <v>0.13657906074967685</v>
      </c>
      <c r="AQ28" s="18">
        <f t="shared" si="17"/>
        <v>0.86342093925032315</v>
      </c>
      <c r="AR28" s="18">
        <f t="shared" si="18"/>
        <v>0.61171490968307474</v>
      </c>
      <c r="AT28" s="20" t="s">
        <v>85</v>
      </c>
    </row>
    <row r="29" spans="1:46" x14ac:dyDescent="0.25">
      <c r="A29" s="1" t="s">
        <v>42</v>
      </c>
      <c r="B29" s="5" t="s">
        <v>8</v>
      </c>
      <c r="C29" s="5" t="s">
        <v>5</v>
      </c>
      <c r="D29" s="12" t="s">
        <v>5</v>
      </c>
      <c r="E29" s="12" t="s">
        <v>5</v>
      </c>
      <c r="F29" s="18">
        <v>0.21</v>
      </c>
      <c r="G29" s="18">
        <v>1.746</v>
      </c>
      <c r="H29" s="18">
        <f t="shared" si="0"/>
        <v>0.12027491408934707</v>
      </c>
      <c r="I29" s="19">
        <f t="shared" si="1"/>
        <v>0.8797250859106529</v>
      </c>
      <c r="J29" s="19">
        <v>1.5349999999999999</v>
      </c>
      <c r="K29" s="19">
        <v>1.3420000000000001</v>
      </c>
      <c r="L29" s="19">
        <v>1.375</v>
      </c>
      <c r="M29" s="19">
        <v>2.2530000000000001</v>
      </c>
      <c r="N29" s="18">
        <f t="shared" si="2"/>
        <v>3.6280000000000001</v>
      </c>
      <c r="O29" s="18">
        <f t="shared" si="3"/>
        <v>0.42309812568908484</v>
      </c>
      <c r="P29" s="19">
        <f t="shared" si="4"/>
        <v>0.57690187431091511</v>
      </c>
      <c r="Q29" s="19">
        <v>1.712</v>
      </c>
      <c r="R29" s="18">
        <v>0.56299999999999994</v>
      </c>
      <c r="S29" s="18">
        <v>2.294</v>
      </c>
      <c r="T29" s="18">
        <v>0.59299999999999997</v>
      </c>
      <c r="U29" s="18">
        <f t="shared" si="5"/>
        <v>2.887</v>
      </c>
      <c r="V29" s="18">
        <f t="shared" si="6"/>
        <v>0.59300311742293033</v>
      </c>
      <c r="W29" s="18">
        <f t="shared" si="7"/>
        <v>0.40699688257706967</v>
      </c>
      <c r="X29" s="18">
        <v>0.20799999999999999</v>
      </c>
      <c r="Y29" s="18">
        <v>0.17899999999999999</v>
      </c>
      <c r="Z29" s="18">
        <f t="shared" si="8"/>
        <v>6.6940000000000008</v>
      </c>
      <c r="AA29" s="18">
        <f t="shared" si="9"/>
        <v>2.6740364505527334E-2</v>
      </c>
      <c r="AB29" s="18">
        <v>0.497</v>
      </c>
      <c r="AC29" s="18">
        <v>1.139</v>
      </c>
      <c r="AD29" s="18">
        <f t="shared" si="10"/>
        <v>0.43634767339771729</v>
      </c>
      <c r="AE29" s="18">
        <f t="shared" si="11"/>
        <v>0.56365232660228271</v>
      </c>
      <c r="AF29" s="19">
        <v>0.57799999999999996</v>
      </c>
      <c r="AG29" s="18">
        <f t="shared" si="19"/>
        <v>1.5349999999999999</v>
      </c>
      <c r="AH29" s="19">
        <f t="shared" si="12"/>
        <v>0.37654723127035827</v>
      </c>
      <c r="AI29" s="18">
        <f t="shared" si="13"/>
        <v>0.62345276872964173</v>
      </c>
      <c r="AJ29" s="18">
        <v>0.23799999999999999</v>
      </c>
      <c r="AK29" s="18">
        <v>1.5069999999999999</v>
      </c>
      <c r="AL29" s="18">
        <f t="shared" si="14"/>
        <v>0.15792966157929661</v>
      </c>
      <c r="AM29" s="18">
        <f t="shared" si="15"/>
        <v>0.84207033842070333</v>
      </c>
      <c r="AN29" s="18">
        <v>0.25600000000000001</v>
      </c>
      <c r="AO29" s="18">
        <f t="shared" si="20"/>
        <v>1.712</v>
      </c>
      <c r="AP29" s="18">
        <f t="shared" si="16"/>
        <v>0.14953271028037385</v>
      </c>
      <c r="AQ29" s="18">
        <f t="shared" si="17"/>
        <v>0.85046728971962615</v>
      </c>
      <c r="AR29" s="18">
        <f t="shared" si="18"/>
        <v>0.59625086634705238</v>
      </c>
    </row>
    <row r="30" spans="1:46" x14ac:dyDescent="0.25">
      <c r="A30" s="1" t="s">
        <v>43</v>
      </c>
      <c r="B30" s="5" t="s">
        <v>8</v>
      </c>
      <c r="C30" s="5" t="s">
        <v>5</v>
      </c>
      <c r="D30" s="1" t="s">
        <v>22</v>
      </c>
      <c r="E30" s="3" t="s">
        <v>5</v>
      </c>
      <c r="F30" s="21">
        <v>0.21099999999999999</v>
      </c>
      <c r="G30" s="18">
        <v>0.95899999999999996</v>
      </c>
      <c r="H30" s="18">
        <f t="shared" si="0"/>
        <v>0.22002085505735142</v>
      </c>
      <c r="I30" s="19">
        <f t="shared" si="1"/>
        <v>0.77997914494264853</v>
      </c>
      <c r="J30" s="19">
        <v>1.026</v>
      </c>
      <c r="K30" s="19">
        <v>0.748</v>
      </c>
      <c r="L30" s="19">
        <v>1.1839999999999999</v>
      </c>
      <c r="M30" s="19">
        <v>1.6140000000000001</v>
      </c>
      <c r="N30" s="18">
        <f t="shared" si="2"/>
        <v>2.798</v>
      </c>
      <c r="O30" s="18">
        <f t="shared" si="3"/>
        <v>0.36669049320943531</v>
      </c>
      <c r="P30" s="19">
        <f t="shared" si="4"/>
        <v>0.63330950679056475</v>
      </c>
      <c r="Q30" s="19">
        <v>1.3160000000000001</v>
      </c>
      <c r="R30" s="18">
        <v>0.39400000000000002</v>
      </c>
      <c r="S30" s="18">
        <v>2.7679999999999998</v>
      </c>
      <c r="T30" s="18">
        <v>0.21</v>
      </c>
      <c r="U30" s="18">
        <f t="shared" si="5"/>
        <v>2.9779999999999998</v>
      </c>
      <c r="V30" s="18">
        <f t="shared" si="6"/>
        <v>0.44190732034922775</v>
      </c>
      <c r="W30" s="18">
        <f t="shared" si="7"/>
        <v>0.55809267965077225</v>
      </c>
      <c r="X30" s="18">
        <v>0.13300000000000001</v>
      </c>
      <c r="Y30" s="18">
        <v>8.7999999999999995E-2</v>
      </c>
      <c r="Z30" s="18">
        <f t="shared" si="8"/>
        <v>5.8639999999999999</v>
      </c>
      <c r="AA30" s="18">
        <f t="shared" si="9"/>
        <v>1.500682128240109E-2</v>
      </c>
      <c r="AB30" s="18">
        <v>0.245</v>
      </c>
      <c r="AC30" s="18">
        <v>0.73199999999999998</v>
      </c>
      <c r="AD30" s="18">
        <f t="shared" si="10"/>
        <v>0.33469945355191255</v>
      </c>
      <c r="AE30" s="18">
        <f t="shared" si="11"/>
        <v>0.66530054644808745</v>
      </c>
      <c r="AF30" s="19">
        <v>0.311</v>
      </c>
      <c r="AG30" s="18">
        <f t="shared" si="19"/>
        <v>1.026</v>
      </c>
      <c r="AH30" s="19">
        <f t="shared" si="12"/>
        <v>0.30311890838206629</v>
      </c>
      <c r="AI30" s="18">
        <f t="shared" si="13"/>
        <v>0.69688109161793377</v>
      </c>
      <c r="AJ30" s="18">
        <v>0.23400000000000001</v>
      </c>
      <c r="AK30" s="18">
        <v>1.3260000000000001</v>
      </c>
      <c r="AL30" s="18">
        <f t="shared" si="14"/>
        <v>0.17647058823529413</v>
      </c>
      <c r="AM30" s="18">
        <f t="shared" si="15"/>
        <v>0.82352941176470584</v>
      </c>
      <c r="AN30" s="18">
        <v>0.20200000000000001</v>
      </c>
      <c r="AO30" s="18">
        <f t="shared" si="20"/>
        <v>1.3160000000000001</v>
      </c>
      <c r="AP30" s="18">
        <f t="shared" si="16"/>
        <v>0.15349544072948329</v>
      </c>
      <c r="AQ30" s="18">
        <f t="shared" si="17"/>
        <v>0.84650455927051671</v>
      </c>
      <c r="AR30" s="18">
        <f t="shared" si="18"/>
        <v>0.62732547022095375</v>
      </c>
    </row>
    <row r="31" spans="1:46" x14ac:dyDescent="0.25">
      <c r="A31" s="1" t="s">
        <v>44</v>
      </c>
      <c r="B31" s="5" t="s">
        <v>8</v>
      </c>
      <c r="C31" s="5" t="s">
        <v>5</v>
      </c>
      <c r="D31" s="1" t="s">
        <v>22</v>
      </c>
      <c r="E31" s="3" t="s">
        <v>5</v>
      </c>
      <c r="F31" s="21">
        <v>0.19400000000000001</v>
      </c>
      <c r="G31" s="18">
        <v>0.95</v>
      </c>
      <c r="H31" s="18">
        <f t="shared" si="0"/>
        <v>0.20421052631578948</v>
      </c>
      <c r="I31" s="19">
        <f t="shared" si="1"/>
        <v>0.79578947368421049</v>
      </c>
      <c r="J31" s="19">
        <v>1.038</v>
      </c>
      <c r="K31" s="19">
        <v>0.78100000000000003</v>
      </c>
      <c r="L31" s="19">
        <v>1.4139999999999999</v>
      </c>
      <c r="M31" s="19">
        <v>1.4410000000000001</v>
      </c>
      <c r="N31" s="18">
        <f t="shared" si="2"/>
        <v>2.855</v>
      </c>
      <c r="O31" s="18">
        <f t="shared" si="3"/>
        <v>0.36357267950963224</v>
      </c>
      <c r="P31" s="18">
        <f t="shared" si="4"/>
        <v>0.63642732049036776</v>
      </c>
      <c r="Q31" s="19">
        <v>1.103</v>
      </c>
      <c r="R31" s="18">
        <v>0.40899999999999997</v>
      </c>
      <c r="S31" s="18">
        <v>2.0070000000000001</v>
      </c>
      <c r="T31" s="18">
        <v>0.26200000000000001</v>
      </c>
      <c r="U31" s="18">
        <f t="shared" si="5"/>
        <v>2.2690000000000001</v>
      </c>
      <c r="V31" s="18">
        <f t="shared" si="6"/>
        <v>0.48611723226090786</v>
      </c>
      <c r="W31" s="18">
        <f t="shared" si="7"/>
        <v>0.51388276773909214</v>
      </c>
      <c r="X31" s="18">
        <v>0.14399999999999999</v>
      </c>
      <c r="Y31" s="18">
        <v>0.10299999999999999</v>
      </c>
      <c r="Z31" s="18">
        <f t="shared" si="8"/>
        <v>5.2270000000000003</v>
      </c>
      <c r="AA31" s="18">
        <f t="shared" si="9"/>
        <v>1.9705375932657355E-2</v>
      </c>
      <c r="AB31" s="18">
        <v>0.254</v>
      </c>
      <c r="AC31" s="18">
        <v>0.74199999999999999</v>
      </c>
      <c r="AD31" s="18">
        <f t="shared" si="10"/>
        <v>0.3423180592991914</v>
      </c>
      <c r="AE31" s="18">
        <f t="shared" si="11"/>
        <v>0.65768194070080854</v>
      </c>
      <c r="AF31" s="19">
        <v>0.375</v>
      </c>
      <c r="AG31" s="18">
        <f t="shared" si="19"/>
        <v>1.038</v>
      </c>
      <c r="AH31" s="19">
        <f t="shared" si="12"/>
        <v>0.36127167630057805</v>
      </c>
      <c r="AI31" s="18">
        <f t="shared" si="13"/>
        <v>0.6387283236994219</v>
      </c>
      <c r="AJ31" s="18">
        <v>0.188</v>
      </c>
      <c r="AK31" s="18">
        <v>1.0569999999999999</v>
      </c>
      <c r="AL31" s="18">
        <f t="shared" si="14"/>
        <v>0.17786187322611166</v>
      </c>
      <c r="AM31" s="18">
        <f t="shared" si="15"/>
        <v>0.82213812677388831</v>
      </c>
      <c r="AN31" s="18">
        <v>0.191</v>
      </c>
      <c r="AO31" s="18">
        <f t="shared" si="20"/>
        <v>1.103</v>
      </c>
      <c r="AP31" s="18">
        <f t="shared" si="16"/>
        <v>0.17316409791477788</v>
      </c>
      <c r="AQ31" s="18">
        <f t="shared" si="17"/>
        <v>0.82683590208522206</v>
      </c>
      <c r="AR31" s="18">
        <f t="shared" si="18"/>
        <v>0.61389865388820852</v>
      </c>
    </row>
    <row r="32" spans="1:46" x14ac:dyDescent="0.25">
      <c r="A32" s="1" t="s">
        <v>45</v>
      </c>
      <c r="B32" s="5" t="s">
        <v>8</v>
      </c>
      <c r="C32" s="5" t="s">
        <v>5</v>
      </c>
      <c r="D32" s="1" t="s">
        <v>28</v>
      </c>
      <c r="E32" s="4" t="s">
        <v>29</v>
      </c>
      <c r="F32" s="21">
        <v>0.23499999999999999</v>
      </c>
      <c r="G32" s="18">
        <v>0.91400000000000003</v>
      </c>
      <c r="H32" s="18">
        <f t="shared" si="0"/>
        <v>0.25711159737417938</v>
      </c>
      <c r="I32" s="19">
        <f t="shared" si="1"/>
        <v>0.74288840262582068</v>
      </c>
      <c r="J32" s="19">
        <v>1.095</v>
      </c>
      <c r="K32" s="19">
        <v>0.78600000000000003</v>
      </c>
      <c r="L32" s="19">
        <v>0.97599999999999998</v>
      </c>
      <c r="M32" s="19">
        <v>1.5680000000000001</v>
      </c>
      <c r="N32" s="18">
        <f t="shared" si="2"/>
        <v>2.544</v>
      </c>
      <c r="O32" s="18">
        <f t="shared" si="3"/>
        <v>0.43042452830188677</v>
      </c>
      <c r="P32" s="18">
        <f t="shared" si="4"/>
        <v>0.56957547169811318</v>
      </c>
      <c r="Q32" s="19">
        <v>1.6459999999999999</v>
      </c>
      <c r="R32" s="18">
        <v>0.41</v>
      </c>
      <c r="S32" s="18">
        <v>2.7389999999999999</v>
      </c>
      <c r="T32" s="18">
        <v>0.29299999999999998</v>
      </c>
      <c r="U32" s="18">
        <f t="shared" si="5"/>
        <v>3.032</v>
      </c>
      <c r="V32" s="18">
        <f t="shared" si="6"/>
        <v>0.5428759894459102</v>
      </c>
      <c r="W32" s="18">
        <f t="shared" si="7"/>
        <v>0.4571240105540898</v>
      </c>
      <c r="X32" s="18">
        <v>0.13600000000000001</v>
      </c>
      <c r="Y32" s="18">
        <v>9.6000000000000002E-2</v>
      </c>
      <c r="Z32" s="18">
        <f t="shared" si="8"/>
        <v>5.6719999999999997</v>
      </c>
      <c r="AA32" s="18">
        <f t="shared" si="9"/>
        <v>1.6925246826516221E-2</v>
      </c>
      <c r="AB32" s="18">
        <v>0.32800000000000001</v>
      </c>
      <c r="AC32" s="18">
        <v>0.83799999999999997</v>
      </c>
      <c r="AD32" s="18">
        <f t="shared" si="10"/>
        <v>0.39140811455847258</v>
      </c>
      <c r="AE32" s="18">
        <f t="shared" si="11"/>
        <v>0.60859188544152742</v>
      </c>
      <c r="AF32" s="19">
        <v>0.29099999999999998</v>
      </c>
      <c r="AG32" s="18">
        <f t="shared" si="19"/>
        <v>1.095</v>
      </c>
      <c r="AH32" s="19">
        <f t="shared" si="12"/>
        <v>0.26575342465753421</v>
      </c>
      <c r="AI32" s="18">
        <f t="shared" si="13"/>
        <v>0.73424657534246585</v>
      </c>
      <c r="AJ32" s="18">
        <v>0.188</v>
      </c>
      <c r="AK32" s="18">
        <v>1.3660000000000001</v>
      </c>
      <c r="AL32" s="18">
        <f t="shared" si="14"/>
        <v>0.1376281112737921</v>
      </c>
      <c r="AM32" s="18">
        <f t="shared" si="15"/>
        <v>0.86237188872620796</v>
      </c>
      <c r="AN32" s="18">
        <v>0.21099999999999999</v>
      </c>
      <c r="AO32" s="18">
        <f t="shared" si="20"/>
        <v>1.6459999999999999</v>
      </c>
      <c r="AP32" s="18">
        <f t="shared" si="16"/>
        <v>0.12818955042527339</v>
      </c>
      <c r="AQ32" s="18">
        <f t="shared" si="17"/>
        <v>0.87181044957472664</v>
      </c>
      <c r="AR32" s="18">
        <f t="shared" si="18"/>
        <v>0.60794174134868351</v>
      </c>
    </row>
    <row r="33" spans="1:46" x14ac:dyDescent="0.25">
      <c r="A33" s="1" t="s">
        <v>46</v>
      </c>
      <c r="B33" s="5" t="s">
        <v>8</v>
      </c>
      <c r="C33" s="5" t="s">
        <v>5</v>
      </c>
      <c r="D33" s="1" t="s">
        <v>28</v>
      </c>
      <c r="E33" s="4" t="s">
        <v>29</v>
      </c>
      <c r="F33" s="21">
        <v>0.17899999999999999</v>
      </c>
      <c r="G33" s="18">
        <v>1.1259999999999999</v>
      </c>
      <c r="H33" s="18">
        <f t="shared" si="0"/>
        <v>0.15896980461811724</v>
      </c>
      <c r="I33" s="19">
        <f t="shared" si="1"/>
        <v>0.84103019538188273</v>
      </c>
      <c r="J33" s="19">
        <v>1.0580000000000001</v>
      </c>
      <c r="K33" s="19">
        <v>0.76600000000000001</v>
      </c>
      <c r="L33" s="19">
        <v>1.3580000000000001</v>
      </c>
      <c r="M33" s="19">
        <v>1.6679999999999999</v>
      </c>
      <c r="N33" s="18">
        <f t="shared" si="2"/>
        <v>3.0259999999999998</v>
      </c>
      <c r="O33" s="18">
        <f t="shared" si="3"/>
        <v>0.34963648380700602</v>
      </c>
      <c r="P33" s="18">
        <f t="shared" si="4"/>
        <v>0.65036351619299393</v>
      </c>
      <c r="Q33" s="19">
        <v>1.294</v>
      </c>
      <c r="S33" s="18">
        <v>2.0779999999999998</v>
      </c>
      <c r="T33" s="18">
        <v>0.31</v>
      </c>
      <c r="U33" s="18">
        <f t="shared" si="5"/>
        <v>2.3879999999999999</v>
      </c>
      <c r="V33" s="18">
        <f t="shared" si="6"/>
        <v>0.54187604690117253</v>
      </c>
      <c r="W33" s="18">
        <f t="shared" si="7"/>
        <v>0.45812395309882747</v>
      </c>
      <c r="X33" s="18">
        <v>0.159</v>
      </c>
      <c r="Y33" s="18">
        <v>0.121</v>
      </c>
      <c r="Z33" s="18">
        <f t="shared" si="8"/>
        <v>5.5349999999999984</v>
      </c>
      <c r="AA33" s="18">
        <f t="shared" si="9"/>
        <v>2.1860885275519427E-2</v>
      </c>
      <c r="AB33" s="18">
        <v>0.30499999999999999</v>
      </c>
      <c r="AC33" s="18">
        <v>0.80500000000000005</v>
      </c>
      <c r="AD33" s="18">
        <f t="shared" si="10"/>
        <v>0.37888198757763975</v>
      </c>
      <c r="AE33" s="18">
        <f t="shared" si="11"/>
        <v>0.62111801242236031</v>
      </c>
      <c r="AF33" s="19">
        <v>0.43099999999999999</v>
      </c>
      <c r="AG33" s="18">
        <f t="shared" si="19"/>
        <v>1.0580000000000001</v>
      </c>
      <c r="AH33" s="19">
        <f t="shared" si="12"/>
        <v>0.40737240075614362</v>
      </c>
      <c r="AI33" s="18">
        <f t="shared" si="13"/>
        <v>0.59262759924385633</v>
      </c>
      <c r="AJ33" s="18">
        <v>0.183</v>
      </c>
      <c r="AK33" s="18">
        <v>1.121</v>
      </c>
      <c r="AL33" s="18">
        <f t="shared" si="14"/>
        <v>0.16324710080285459</v>
      </c>
      <c r="AM33" s="18">
        <f t="shared" si="15"/>
        <v>0.83675289919714535</v>
      </c>
      <c r="AN33" s="18">
        <v>0.193</v>
      </c>
      <c r="AO33" s="18">
        <f t="shared" si="20"/>
        <v>1.294</v>
      </c>
      <c r="AP33" s="18">
        <f t="shared" si="16"/>
        <v>0.1491499227202473</v>
      </c>
      <c r="AQ33" s="18">
        <f t="shared" si="17"/>
        <v>0.8508500772797527</v>
      </c>
      <c r="AR33" s="18">
        <f t="shared" si="18"/>
        <v>0.60909089226154223</v>
      </c>
    </row>
    <row r="34" spans="1:46" x14ac:dyDescent="0.25">
      <c r="A34" s="1" t="s">
        <v>47</v>
      </c>
      <c r="B34" s="5" t="s">
        <v>8</v>
      </c>
      <c r="C34" s="5" t="s">
        <v>5</v>
      </c>
      <c r="D34" s="3" t="s">
        <v>5</v>
      </c>
      <c r="E34" s="3" t="s">
        <v>5</v>
      </c>
      <c r="F34" s="18">
        <v>0.27400000000000002</v>
      </c>
      <c r="G34" s="18">
        <v>1.952</v>
      </c>
      <c r="H34" s="18">
        <f t="shared" ref="H34:H37" si="21">F34/G34</f>
        <v>0.1403688524590164</v>
      </c>
      <c r="I34" s="18">
        <f t="shared" ref="I34:I37" si="22">1-H34</f>
        <v>0.85963114754098358</v>
      </c>
      <c r="J34" s="18">
        <v>1.7789999999999999</v>
      </c>
      <c r="K34" s="18">
        <v>1.34</v>
      </c>
      <c r="L34" s="18">
        <v>1.7230000000000001</v>
      </c>
      <c r="M34" s="18">
        <v>3.012</v>
      </c>
      <c r="N34" s="18">
        <f t="shared" ref="N34:N37" si="23">L34+M34</f>
        <v>4.7350000000000003</v>
      </c>
      <c r="O34" s="18">
        <f t="shared" ref="O34:O37" si="24">J34/N34</f>
        <v>0.37571277719112983</v>
      </c>
      <c r="P34" s="18">
        <f t="shared" ref="P34:P37" si="25">1-O34</f>
        <v>0.62428722280887017</v>
      </c>
      <c r="Q34" s="18">
        <v>2.3380000000000001</v>
      </c>
      <c r="R34" s="18">
        <v>1.19</v>
      </c>
      <c r="S34" s="18">
        <v>2.734</v>
      </c>
      <c r="T34" s="18">
        <v>0.71799999999999997</v>
      </c>
      <c r="U34" s="18">
        <f t="shared" ref="U34:U37" si="26">S34+T34</f>
        <v>3.452</v>
      </c>
      <c r="V34" s="18">
        <f t="shared" ref="V34:V37" si="27">Q34/U34</f>
        <v>0.67728852838933951</v>
      </c>
      <c r="W34" s="18">
        <f t="shared" ref="W34:W37" si="28">1-V34</f>
        <v>0.32271147161066049</v>
      </c>
      <c r="X34" s="18">
        <v>0.26300000000000001</v>
      </c>
      <c r="Y34" s="18">
        <v>0.17100000000000001</v>
      </c>
      <c r="Z34" s="18">
        <f t="shared" ref="Z34:Z37" si="29">L34+M34+S34+T34+Y34</f>
        <v>8.3580000000000005</v>
      </c>
      <c r="AA34" s="18">
        <f t="shared" ref="AA34:AA37" si="30">Y34/Z34</f>
        <v>2.0459440057430008E-2</v>
      </c>
      <c r="AB34" s="18">
        <v>0.42799999999999999</v>
      </c>
      <c r="AC34" s="18">
        <v>1.2130000000000001</v>
      </c>
      <c r="AD34" s="18">
        <f t="shared" ref="AD34:AD37" si="31">AB34/AC34</f>
        <v>0.35284418796372624</v>
      </c>
      <c r="AE34" s="18">
        <f t="shared" ref="AE34:AE37" si="32">1-AD34</f>
        <v>0.6471558120362737</v>
      </c>
      <c r="AF34" s="18">
        <v>0.57199999999999995</v>
      </c>
      <c r="AG34" s="18">
        <f t="shared" si="19"/>
        <v>1.7789999999999999</v>
      </c>
      <c r="AH34" s="18">
        <f t="shared" ref="AH34:AH37" si="33">AF34/AG34</f>
        <v>0.3215289488476672</v>
      </c>
      <c r="AI34" s="18">
        <f t="shared" ref="AI34:AI37" si="34">1-AH34</f>
        <v>0.67847105115233286</v>
      </c>
      <c r="AJ34" s="18">
        <v>0.32400000000000001</v>
      </c>
      <c r="AK34" s="18">
        <v>1.8069999999999999</v>
      </c>
      <c r="AL34" s="18">
        <f t="shared" ref="AL34:AL37" si="35">AJ34/AK34</f>
        <v>0.17930271167681242</v>
      </c>
      <c r="AM34" s="18">
        <f t="shared" ref="AM34:AM37" si="36">1-AL34</f>
        <v>0.82069728832318756</v>
      </c>
      <c r="AN34" s="18">
        <v>0.34499999999999997</v>
      </c>
      <c r="AO34" s="18">
        <f t="shared" si="20"/>
        <v>2.3380000000000001</v>
      </c>
      <c r="AP34" s="18">
        <f t="shared" ref="AP34:AP37" si="37">AN34/AO34</f>
        <v>0.14756201881950384</v>
      </c>
      <c r="AQ34" s="18">
        <f t="shared" ref="AQ34:AQ37" si="38">1-AP34</f>
        <v>0.85243798118049618</v>
      </c>
      <c r="AR34" s="18">
        <f t="shared" ref="AR34:AR37" si="39">(I34+P34+W34+AA34+AE34+AI34+AM34+AQ34)/8</f>
        <v>0.60323142683877928</v>
      </c>
    </row>
    <row r="35" spans="1:46" x14ac:dyDescent="0.25">
      <c r="A35" s="1" t="s">
        <v>48</v>
      </c>
      <c r="B35" s="5" t="s">
        <v>8</v>
      </c>
      <c r="C35" s="5" t="s">
        <v>5</v>
      </c>
      <c r="D35" s="3" t="s">
        <v>5</v>
      </c>
      <c r="E35" s="3" t="s">
        <v>5</v>
      </c>
      <c r="F35" s="18">
        <v>0.27500000000000002</v>
      </c>
      <c r="G35" s="18">
        <v>0.90900000000000003</v>
      </c>
      <c r="H35" s="18">
        <f t="shared" si="21"/>
        <v>0.30253025302530256</v>
      </c>
      <c r="I35" s="18">
        <f t="shared" si="22"/>
        <v>0.69746974697469744</v>
      </c>
      <c r="J35" s="18">
        <v>1.206</v>
      </c>
      <c r="K35" s="18">
        <v>0.83</v>
      </c>
      <c r="L35" s="18">
        <v>1.4450000000000001</v>
      </c>
      <c r="M35" s="18">
        <v>2.3839999999999999</v>
      </c>
      <c r="N35" s="18">
        <f t="shared" si="23"/>
        <v>3.8289999999999997</v>
      </c>
      <c r="O35" s="18">
        <f t="shared" si="24"/>
        <v>0.31496474275267694</v>
      </c>
      <c r="P35" s="18">
        <f t="shared" si="25"/>
        <v>0.68503525724732306</v>
      </c>
      <c r="Q35" s="18">
        <v>1.333</v>
      </c>
      <c r="R35" s="18">
        <v>0.72199999999999998</v>
      </c>
      <c r="S35" s="18">
        <v>2.839</v>
      </c>
      <c r="T35" s="18">
        <v>0.78300000000000003</v>
      </c>
      <c r="U35" s="18">
        <f t="shared" si="26"/>
        <v>3.6219999999999999</v>
      </c>
      <c r="V35" s="18">
        <f t="shared" si="27"/>
        <v>0.36802871341800109</v>
      </c>
      <c r="W35" s="18">
        <f t="shared" si="28"/>
        <v>0.63197128658199886</v>
      </c>
      <c r="X35" s="18">
        <v>0.33100000000000002</v>
      </c>
      <c r="Y35" s="18">
        <v>0.59199999999999997</v>
      </c>
      <c r="Z35" s="18">
        <f t="shared" si="29"/>
        <v>8.0429999999999993</v>
      </c>
      <c r="AA35" s="18">
        <f t="shared" si="30"/>
        <v>7.3604376476439137E-2</v>
      </c>
      <c r="AB35" s="22">
        <v>0.36</v>
      </c>
      <c r="AC35" s="18">
        <v>0.93100000000000005</v>
      </c>
      <c r="AD35" s="18">
        <f t="shared" si="31"/>
        <v>0.38668098818474755</v>
      </c>
      <c r="AE35" s="18">
        <f t="shared" si="32"/>
        <v>0.6133190118152525</v>
      </c>
      <c r="AF35" s="18">
        <v>0.47899999999999998</v>
      </c>
      <c r="AG35" s="18">
        <f t="shared" si="19"/>
        <v>1.206</v>
      </c>
      <c r="AH35" s="18">
        <f t="shared" si="33"/>
        <v>0.39718076285240467</v>
      </c>
      <c r="AI35" s="18">
        <f t="shared" si="34"/>
        <v>0.60281923714759533</v>
      </c>
      <c r="AJ35" s="18">
        <v>0.40400000000000003</v>
      </c>
      <c r="AK35" s="18">
        <v>1.1240000000000001</v>
      </c>
      <c r="AL35" s="18">
        <f t="shared" si="35"/>
        <v>0.35943060498220641</v>
      </c>
      <c r="AM35" s="18">
        <f t="shared" si="36"/>
        <v>0.64056939501779353</v>
      </c>
      <c r="AN35" s="18">
        <v>0.68600000000000005</v>
      </c>
      <c r="AO35" s="18">
        <f t="shared" si="20"/>
        <v>1.333</v>
      </c>
      <c r="AP35" s="18">
        <f t="shared" si="37"/>
        <v>0.51462865716429118</v>
      </c>
      <c r="AQ35" s="18">
        <f t="shared" si="38"/>
        <v>0.48537134283570882</v>
      </c>
      <c r="AR35" s="18">
        <f t="shared" si="39"/>
        <v>0.55376995676210106</v>
      </c>
      <c r="AT35" s="20" t="s">
        <v>92</v>
      </c>
    </row>
    <row r="36" spans="1:46" x14ac:dyDescent="0.25">
      <c r="A36" s="1" t="s">
        <v>49</v>
      </c>
      <c r="B36" s="5" t="s">
        <v>8</v>
      </c>
      <c r="C36" s="5" t="s">
        <v>5</v>
      </c>
      <c r="D36" s="3" t="s">
        <v>5</v>
      </c>
      <c r="E36" s="3" t="s">
        <v>5</v>
      </c>
      <c r="F36" s="18">
        <v>0.29499999999999998</v>
      </c>
      <c r="G36" s="18">
        <v>2.0030000000000001</v>
      </c>
      <c r="H36" s="18">
        <f t="shared" si="21"/>
        <v>0.14727908137793308</v>
      </c>
      <c r="I36" s="18">
        <f t="shared" si="22"/>
        <v>0.85272091862206689</v>
      </c>
      <c r="J36" s="18">
        <v>1.5009999999999999</v>
      </c>
      <c r="K36" s="18">
        <v>1.2889999999999999</v>
      </c>
      <c r="L36" s="18">
        <v>1.746</v>
      </c>
      <c r="M36" s="18">
        <v>2.3639999999999999</v>
      </c>
      <c r="N36" s="18">
        <f t="shared" si="23"/>
        <v>4.1099999999999994</v>
      </c>
      <c r="O36" s="18">
        <f t="shared" si="24"/>
        <v>0.36520681265206817</v>
      </c>
      <c r="P36" s="18">
        <f t="shared" si="25"/>
        <v>0.63479318734793178</v>
      </c>
      <c r="Q36" s="18">
        <v>1.6890000000000001</v>
      </c>
      <c r="R36" s="18">
        <v>0.48899999999999999</v>
      </c>
      <c r="S36" s="18">
        <v>2.738</v>
      </c>
      <c r="T36" s="18">
        <v>0.60599999999999998</v>
      </c>
      <c r="U36" s="18">
        <f t="shared" si="26"/>
        <v>3.3439999999999999</v>
      </c>
      <c r="V36" s="18">
        <f t="shared" si="27"/>
        <v>0.5050837320574163</v>
      </c>
      <c r="W36" s="18">
        <f t="shared" si="28"/>
        <v>0.4949162679425837</v>
      </c>
      <c r="X36" s="18">
        <v>0.219</v>
      </c>
      <c r="Y36" s="18">
        <v>0.23699999999999999</v>
      </c>
      <c r="Z36" s="18">
        <f t="shared" si="29"/>
        <v>7.6909999999999989</v>
      </c>
      <c r="AA36" s="18">
        <f t="shared" si="30"/>
        <v>3.0815238590560397E-2</v>
      </c>
      <c r="AB36" s="18">
        <v>0.41099999999999998</v>
      </c>
      <c r="AC36" s="18">
        <v>1.1220000000000001</v>
      </c>
      <c r="AD36" s="18">
        <f t="shared" si="31"/>
        <v>0.36631016042780745</v>
      </c>
      <c r="AE36" s="18">
        <f t="shared" si="32"/>
        <v>0.6336898395721926</v>
      </c>
      <c r="AF36" s="18">
        <v>0.496</v>
      </c>
      <c r="AG36" s="18">
        <f t="shared" si="19"/>
        <v>1.5009999999999999</v>
      </c>
      <c r="AH36" s="18">
        <f t="shared" si="33"/>
        <v>0.33044636908727515</v>
      </c>
      <c r="AI36" s="18">
        <f t="shared" si="34"/>
        <v>0.6695536309127248</v>
      </c>
      <c r="AJ36" s="18">
        <v>0.26200000000000001</v>
      </c>
      <c r="AK36" s="18">
        <v>1.5</v>
      </c>
      <c r="AL36" s="18">
        <f t="shared" si="35"/>
        <v>0.17466666666666666</v>
      </c>
      <c r="AM36" s="18">
        <f t="shared" si="36"/>
        <v>0.82533333333333336</v>
      </c>
      <c r="AN36" s="18">
        <v>0.255</v>
      </c>
      <c r="AO36" s="18">
        <f t="shared" si="20"/>
        <v>1.6890000000000001</v>
      </c>
      <c r="AP36" s="18">
        <f t="shared" si="37"/>
        <v>0.15097690941385436</v>
      </c>
      <c r="AQ36" s="18">
        <f t="shared" si="38"/>
        <v>0.84902309058614567</v>
      </c>
      <c r="AR36" s="18">
        <f t="shared" si="39"/>
        <v>0.6238556883634423</v>
      </c>
    </row>
    <row r="37" spans="1:46" x14ac:dyDescent="0.25">
      <c r="A37" s="1" t="s">
        <v>50</v>
      </c>
      <c r="B37" s="5" t="s">
        <v>8</v>
      </c>
      <c r="C37" s="5" t="s">
        <v>5</v>
      </c>
      <c r="D37" s="3" t="s">
        <v>5</v>
      </c>
      <c r="E37" s="3" t="s">
        <v>5</v>
      </c>
      <c r="F37" s="18">
        <v>0.315</v>
      </c>
      <c r="G37" s="18">
        <v>1.595</v>
      </c>
      <c r="H37" s="18">
        <f t="shared" si="21"/>
        <v>0.19749216300940439</v>
      </c>
      <c r="I37" s="18">
        <f t="shared" si="22"/>
        <v>0.80250783699059558</v>
      </c>
      <c r="J37" s="18">
        <v>1.5509999999999999</v>
      </c>
      <c r="K37" s="18">
        <v>1.494</v>
      </c>
      <c r="L37" s="18">
        <v>1.569</v>
      </c>
      <c r="M37" s="18">
        <v>2.6429999999999998</v>
      </c>
      <c r="N37" s="18">
        <f t="shared" si="23"/>
        <v>4.2119999999999997</v>
      </c>
      <c r="O37" s="18">
        <f t="shared" si="24"/>
        <v>0.36823361823361822</v>
      </c>
      <c r="P37" s="18">
        <f t="shared" si="25"/>
        <v>0.63176638176638178</v>
      </c>
      <c r="Q37" s="18">
        <v>2.2240000000000002</v>
      </c>
      <c r="R37" s="18">
        <v>0.90600000000000003</v>
      </c>
      <c r="S37" s="18">
        <v>3.395</v>
      </c>
      <c r="T37" s="18">
        <v>0.51300000000000001</v>
      </c>
      <c r="U37" s="18">
        <f t="shared" si="26"/>
        <v>3.9079999999999999</v>
      </c>
      <c r="V37" s="18">
        <f t="shared" si="27"/>
        <v>0.56908904810644834</v>
      </c>
      <c r="W37" s="18">
        <f t="shared" si="28"/>
        <v>0.43091095189355166</v>
      </c>
      <c r="X37" s="18">
        <v>0.28599999999999998</v>
      </c>
      <c r="Y37" s="18">
        <v>0.109</v>
      </c>
      <c r="Z37" s="18">
        <f t="shared" si="29"/>
        <v>8.2289999999999992</v>
      </c>
      <c r="AA37" s="18">
        <f t="shared" si="30"/>
        <v>1.3245837890387654E-2</v>
      </c>
      <c r="AB37" s="18">
        <v>0.39300000000000002</v>
      </c>
      <c r="AC37" s="18">
        <v>1.111</v>
      </c>
      <c r="AD37" s="18">
        <f t="shared" si="31"/>
        <v>0.35373537353735374</v>
      </c>
      <c r="AE37" s="18">
        <f t="shared" si="32"/>
        <v>0.64626462646264626</v>
      </c>
      <c r="AF37" s="18">
        <v>0.68200000000000005</v>
      </c>
      <c r="AG37" s="18">
        <f t="shared" si="19"/>
        <v>1.5509999999999999</v>
      </c>
      <c r="AH37" s="18">
        <f t="shared" si="33"/>
        <v>0.43971631205673761</v>
      </c>
      <c r="AI37" s="18">
        <f t="shared" si="34"/>
        <v>0.56028368794326244</v>
      </c>
      <c r="AJ37" s="18">
        <v>0.221</v>
      </c>
      <c r="AK37" s="18">
        <v>1.9370000000000001</v>
      </c>
      <c r="AL37" s="18">
        <f t="shared" si="35"/>
        <v>0.11409395973154363</v>
      </c>
      <c r="AM37" s="18">
        <f t="shared" si="36"/>
        <v>0.88590604026845643</v>
      </c>
      <c r="AN37" s="18">
        <v>0.38300000000000001</v>
      </c>
      <c r="AO37" s="18">
        <f t="shared" si="20"/>
        <v>2.2240000000000002</v>
      </c>
      <c r="AP37" s="18">
        <f t="shared" si="37"/>
        <v>0.17221223021582732</v>
      </c>
      <c r="AQ37" s="18">
        <f t="shared" si="38"/>
        <v>0.82778776978417268</v>
      </c>
      <c r="AR37" s="18">
        <f t="shared" si="39"/>
        <v>0.59983414162493176</v>
      </c>
    </row>
  </sheetData>
  <hyperlinks>
    <hyperlink ref="C22" r:id="rId1" tooltip="Formicinae" display="https://en.wikipedia.org/wiki/Formicinae"/>
    <hyperlink ref="C20" r:id="rId2" tooltip="Formicinae" display="https://en.wikipedia.org/wiki/Formicinae"/>
    <hyperlink ref="C21" r:id="rId3" tooltip="Formicinae" display="https://en.wikipedia.org/wiki/Formicinae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Kelly</dc:creator>
  <cp:lastModifiedBy>MR Donald McLean</cp:lastModifiedBy>
  <dcterms:created xsi:type="dcterms:W3CDTF">2015-06-05T18:17:20Z</dcterms:created>
  <dcterms:modified xsi:type="dcterms:W3CDTF">2020-05-05T00:42:06Z</dcterms:modified>
</cp:coreProperties>
</file>