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Jim\uni\Papers and talks\Micks mimicry methods\TraitTable\data\"/>
    </mc:Choice>
  </mc:AlternateContent>
  <bookViews>
    <workbookView xWindow="-105" yWindow="-105" windowWidth="19425" windowHeight="10425"/>
  </bookViews>
  <sheets>
    <sheet name="Raw data tab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3" i="1"/>
  <c r="AP65" i="1" l="1"/>
  <c r="AP61" i="1"/>
  <c r="AP58" i="1"/>
  <c r="AP57" i="1"/>
  <c r="AP50" i="1"/>
  <c r="AP49" i="1"/>
  <c r="AP48" i="1"/>
  <c r="AP45" i="1"/>
  <c r="AP44" i="1"/>
  <c r="AP42" i="1"/>
  <c r="AP43" i="1"/>
  <c r="AP41" i="1"/>
  <c r="AP34" i="1"/>
  <c r="AP19" i="1"/>
  <c r="G62" i="1" l="1"/>
  <c r="H62" i="1" s="1"/>
  <c r="G47" i="1"/>
  <c r="H47" i="1" s="1"/>
  <c r="S29" i="1"/>
  <c r="G29" i="1"/>
  <c r="H29" i="1" s="1"/>
  <c r="G21" i="1" l="1"/>
  <c r="H21" i="1" s="1"/>
  <c r="G19" i="1" l="1"/>
  <c r="H19" i="1" s="1"/>
  <c r="AB65" i="1" l="1"/>
  <c r="AC65" i="1" s="1"/>
  <c r="AJ59" i="1" l="1"/>
  <c r="AK59" i="1" s="1"/>
  <c r="AJ57" i="1"/>
  <c r="AK57" i="1" s="1"/>
  <c r="AB57" i="1"/>
  <c r="AC57" i="1" s="1"/>
  <c r="AJ56" i="1" l="1"/>
  <c r="AK56" i="1" s="1"/>
  <c r="AF56" i="1"/>
  <c r="AG56" i="1" s="1"/>
  <c r="X56" i="1"/>
  <c r="Y56" i="1" s="1"/>
  <c r="S56" i="1"/>
  <c r="O56" i="1"/>
  <c r="P56" i="1" s="1"/>
  <c r="K56" i="1"/>
  <c r="L56" i="1" s="1"/>
  <c r="G56" i="1"/>
  <c r="H56" i="1" s="1"/>
  <c r="X40" i="1" l="1"/>
  <c r="Y40" i="1" s="1"/>
  <c r="S40" i="1"/>
  <c r="X39" i="1"/>
  <c r="Y39" i="1" s="1"/>
  <c r="S28" i="1" l="1"/>
  <c r="O28" i="1"/>
  <c r="P28" i="1" s="1"/>
  <c r="K28" i="1"/>
  <c r="L28" i="1" s="1"/>
  <c r="G28" i="1"/>
  <c r="H28" i="1" s="1"/>
  <c r="K29" i="1" l="1"/>
  <c r="L29" i="1" s="1"/>
  <c r="AF14" i="1" l="1"/>
  <c r="AG14" i="1" s="1"/>
  <c r="K65" i="1" l="1"/>
  <c r="L65" i="1" s="1"/>
  <c r="S65" i="1"/>
  <c r="AF65" i="1"/>
  <c r="AG65" i="1" s="1"/>
  <c r="AJ65" i="1"/>
  <c r="AK65" i="1" s="1"/>
  <c r="X65" i="1"/>
  <c r="Y65" i="1" s="1"/>
  <c r="O65" i="1"/>
  <c r="P65" i="1" s="1"/>
  <c r="G65" i="1"/>
  <c r="H65" i="1" s="1"/>
  <c r="K64" i="1"/>
  <c r="L64" i="1" s="1"/>
  <c r="S64" i="1"/>
  <c r="O64" i="1"/>
  <c r="P64" i="1" s="1"/>
  <c r="G64" i="1"/>
  <c r="H64" i="1" s="1"/>
  <c r="K63" i="1"/>
  <c r="L63" i="1" s="1"/>
  <c r="S63" i="1"/>
  <c r="O63" i="1"/>
  <c r="P63" i="1" s="1"/>
  <c r="G63" i="1"/>
  <c r="H63" i="1" s="1"/>
  <c r="K62" i="1"/>
  <c r="L62" i="1" s="1"/>
  <c r="S62" i="1"/>
  <c r="O62" i="1"/>
  <c r="P62" i="1" s="1"/>
  <c r="K61" i="1"/>
  <c r="L61" i="1" s="1"/>
  <c r="S61" i="1"/>
  <c r="AF61" i="1"/>
  <c r="AG61" i="1" s="1"/>
  <c r="AJ61" i="1"/>
  <c r="AK61" i="1" s="1"/>
  <c r="X61" i="1"/>
  <c r="Y61" i="1" s="1"/>
  <c r="AB61" i="1"/>
  <c r="AC61" i="1" s="1"/>
  <c r="O61" i="1"/>
  <c r="P61" i="1" s="1"/>
  <c r="G61" i="1"/>
  <c r="H61" i="1" s="1"/>
  <c r="K60" i="1"/>
  <c r="L60" i="1" s="1"/>
  <c r="S60" i="1"/>
  <c r="AF60" i="1"/>
  <c r="AG60" i="1" s="1"/>
  <c r="AJ60" i="1"/>
  <c r="AK60" i="1" s="1"/>
  <c r="X60" i="1"/>
  <c r="Y60" i="1" s="1"/>
  <c r="AB60" i="1"/>
  <c r="AC60" i="1" s="1"/>
  <c r="O60" i="1"/>
  <c r="P60" i="1" s="1"/>
  <c r="G60" i="1"/>
  <c r="H60" i="1" s="1"/>
  <c r="K59" i="1"/>
  <c r="L59" i="1" s="1"/>
  <c r="S59" i="1"/>
  <c r="AF59" i="1"/>
  <c r="AG59" i="1" s="1"/>
  <c r="X59" i="1"/>
  <c r="Y59" i="1" s="1"/>
  <c r="AB59" i="1"/>
  <c r="AC59" i="1" s="1"/>
  <c r="O59" i="1"/>
  <c r="P59" i="1" s="1"/>
  <c r="G59" i="1"/>
  <c r="H59" i="1" s="1"/>
  <c r="K58" i="1"/>
  <c r="L58" i="1" s="1"/>
  <c r="S58" i="1"/>
  <c r="AF58" i="1"/>
  <c r="AG58" i="1" s="1"/>
  <c r="AJ58" i="1"/>
  <c r="AK58" i="1" s="1"/>
  <c r="X58" i="1"/>
  <c r="Y58" i="1" s="1"/>
  <c r="AB58" i="1"/>
  <c r="AC58" i="1" s="1"/>
  <c r="O58" i="1"/>
  <c r="P58" i="1" s="1"/>
  <c r="G58" i="1"/>
  <c r="H58" i="1" s="1"/>
  <c r="K57" i="1"/>
  <c r="L57" i="1" s="1"/>
  <c r="S57" i="1"/>
  <c r="AF57" i="1"/>
  <c r="AG57" i="1" s="1"/>
  <c r="X57" i="1"/>
  <c r="Y57" i="1" s="1"/>
  <c r="O57" i="1"/>
  <c r="P57" i="1" s="1"/>
  <c r="G57" i="1"/>
  <c r="H57" i="1" s="1"/>
  <c r="K55" i="1"/>
  <c r="L55" i="1" s="1"/>
  <c r="S55" i="1"/>
  <c r="AF55" i="1"/>
  <c r="AG55" i="1" s="1"/>
  <c r="AJ55" i="1"/>
  <c r="AK55" i="1" s="1"/>
  <c r="X55" i="1"/>
  <c r="Y55" i="1" s="1"/>
  <c r="O55" i="1"/>
  <c r="P55" i="1" s="1"/>
  <c r="G55" i="1"/>
  <c r="H55" i="1" s="1"/>
  <c r="K54" i="1"/>
  <c r="L54" i="1" s="1"/>
  <c r="S54" i="1"/>
  <c r="AF54" i="1"/>
  <c r="AG54" i="1" s="1"/>
  <c r="AJ54" i="1"/>
  <c r="AK54" i="1" s="1"/>
  <c r="X54" i="1"/>
  <c r="Y54" i="1" s="1"/>
  <c r="AB54" i="1"/>
  <c r="AC54" i="1" s="1"/>
  <c r="O54" i="1"/>
  <c r="P54" i="1" s="1"/>
  <c r="G54" i="1"/>
  <c r="H54" i="1" s="1"/>
  <c r="K53" i="1"/>
  <c r="L53" i="1" s="1"/>
  <c r="S53" i="1"/>
  <c r="AF53" i="1"/>
  <c r="AG53" i="1" s="1"/>
  <c r="X53" i="1"/>
  <c r="Y53" i="1" s="1"/>
  <c r="O53" i="1"/>
  <c r="P53" i="1" s="1"/>
  <c r="G53" i="1"/>
  <c r="H53" i="1" s="1"/>
  <c r="K52" i="1"/>
  <c r="L52" i="1" s="1"/>
  <c r="S52" i="1"/>
  <c r="AF52" i="1"/>
  <c r="AG52" i="1" s="1"/>
  <c r="AJ52" i="1"/>
  <c r="AK52" i="1" s="1"/>
  <c r="X52" i="1"/>
  <c r="Y52" i="1" s="1"/>
  <c r="AB52" i="1"/>
  <c r="AC52" i="1" s="1"/>
  <c r="O52" i="1"/>
  <c r="P52" i="1" s="1"/>
  <c r="G52" i="1"/>
  <c r="H52" i="1" s="1"/>
  <c r="K51" i="1"/>
  <c r="L51" i="1" s="1"/>
  <c r="S51" i="1"/>
  <c r="AF51" i="1"/>
  <c r="AG51" i="1" s="1"/>
  <c r="AJ51" i="1"/>
  <c r="AK51" i="1" s="1"/>
  <c r="X51" i="1"/>
  <c r="Y51" i="1" s="1"/>
  <c r="AB51" i="1"/>
  <c r="AC51" i="1" s="1"/>
  <c r="O51" i="1"/>
  <c r="P51" i="1" s="1"/>
  <c r="G51" i="1"/>
  <c r="H51" i="1" s="1"/>
  <c r="K50" i="1"/>
  <c r="L50" i="1" s="1"/>
  <c r="S50" i="1"/>
  <c r="AF50" i="1"/>
  <c r="AG50" i="1" s="1"/>
  <c r="AJ50" i="1"/>
  <c r="AK50" i="1" s="1"/>
  <c r="X50" i="1"/>
  <c r="Y50" i="1" s="1"/>
  <c r="AB50" i="1"/>
  <c r="AC50" i="1" s="1"/>
  <c r="O50" i="1"/>
  <c r="P50" i="1" s="1"/>
  <c r="G50" i="1"/>
  <c r="H50" i="1" s="1"/>
  <c r="K49" i="1"/>
  <c r="L49" i="1" s="1"/>
  <c r="S49" i="1"/>
  <c r="AF49" i="1"/>
  <c r="AG49" i="1" s="1"/>
  <c r="AJ49" i="1"/>
  <c r="AK49" i="1" s="1"/>
  <c r="X49" i="1"/>
  <c r="Y49" i="1" s="1"/>
  <c r="AB49" i="1"/>
  <c r="AC49" i="1" s="1"/>
  <c r="O49" i="1"/>
  <c r="P49" i="1" s="1"/>
  <c r="G49" i="1"/>
  <c r="H49" i="1" s="1"/>
  <c r="K48" i="1"/>
  <c r="L48" i="1" s="1"/>
  <c r="S48" i="1"/>
  <c r="AF48" i="1"/>
  <c r="AG48" i="1" s="1"/>
  <c r="AJ48" i="1"/>
  <c r="AK48" i="1" s="1"/>
  <c r="X48" i="1"/>
  <c r="Y48" i="1" s="1"/>
  <c r="AB48" i="1"/>
  <c r="AC48" i="1" s="1"/>
  <c r="O48" i="1"/>
  <c r="P48" i="1" s="1"/>
  <c r="G48" i="1"/>
  <c r="H48" i="1" s="1"/>
  <c r="K47" i="1"/>
  <c r="L47" i="1" s="1"/>
  <c r="S47" i="1"/>
  <c r="AF47" i="1"/>
  <c r="AG47" i="1" s="1"/>
  <c r="AJ47" i="1"/>
  <c r="AK47" i="1" s="1"/>
  <c r="X47" i="1"/>
  <c r="Y47" i="1" s="1"/>
  <c r="O47" i="1"/>
  <c r="P47" i="1" s="1"/>
  <c r="K46" i="1"/>
  <c r="L46" i="1" s="1"/>
  <c r="S46" i="1"/>
  <c r="AF46" i="1"/>
  <c r="AG46" i="1" s="1"/>
  <c r="AJ46" i="1"/>
  <c r="AK46" i="1" s="1"/>
  <c r="X46" i="1"/>
  <c r="Y46" i="1" s="1"/>
  <c r="AB46" i="1"/>
  <c r="AC46" i="1" s="1"/>
  <c r="O46" i="1"/>
  <c r="P46" i="1" s="1"/>
  <c r="G46" i="1"/>
  <c r="H46" i="1" s="1"/>
  <c r="K45" i="1"/>
  <c r="L45" i="1" s="1"/>
  <c r="S45" i="1"/>
  <c r="AF45" i="1"/>
  <c r="AG45" i="1" s="1"/>
  <c r="AJ45" i="1"/>
  <c r="AK45" i="1" s="1"/>
  <c r="X45" i="1"/>
  <c r="Y45" i="1" s="1"/>
  <c r="AB45" i="1"/>
  <c r="AC45" i="1" s="1"/>
  <c r="O45" i="1"/>
  <c r="P45" i="1" s="1"/>
  <c r="G45" i="1"/>
  <c r="H45" i="1" s="1"/>
  <c r="K44" i="1"/>
  <c r="L44" i="1" s="1"/>
  <c r="S44" i="1"/>
  <c r="AF44" i="1"/>
  <c r="AG44" i="1" s="1"/>
  <c r="AJ44" i="1"/>
  <c r="AK44" i="1" s="1"/>
  <c r="X44" i="1"/>
  <c r="Y44" i="1" s="1"/>
  <c r="O44" i="1"/>
  <c r="P44" i="1" s="1"/>
  <c r="G44" i="1"/>
  <c r="H44" i="1" s="1"/>
  <c r="K43" i="1"/>
  <c r="L43" i="1" s="1"/>
  <c r="S43" i="1"/>
  <c r="AF43" i="1"/>
  <c r="AG43" i="1" s="1"/>
  <c r="AJ43" i="1"/>
  <c r="AK43" i="1" s="1"/>
  <c r="X43" i="1"/>
  <c r="Y43" i="1" s="1"/>
  <c r="O43" i="1"/>
  <c r="P43" i="1" s="1"/>
  <c r="G43" i="1"/>
  <c r="H43" i="1" s="1"/>
  <c r="K42" i="1"/>
  <c r="L42" i="1" s="1"/>
  <c r="S42" i="1"/>
  <c r="AF42" i="1"/>
  <c r="AG42" i="1" s="1"/>
  <c r="AJ42" i="1"/>
  <c r="AK42" i="1" s="1"/>
  <c r="X42" i="1"/>
  <c r="Y42" i="1" s="1"/>
  <c r="O42" i="1"/>
  <c r="P42" i="1" s="1"/>
  <c r="G42" i="1"/>
  <c r="H42" i="1" s="1"/>
  <c r="K41" i="1"/>
  <c r="L41" i="1" s="1"/>
  <c r="S41" i="1"/>
  <c r="AF41" i="1"/>
  <c r="AG41" i="1" s="1"/>
  <c r="AJ41" i="1"/>
  <c r="AK41" i="1" s="1"/>
  <c r="X41" i="1"/>
  <c r="Y41" i="1" s="1"/>
  <c r="O41" i="1"/>
  <c r="P41" i="1" s="1"/>
  <c r="G41" i="1"/>
  <c r="H41" i="1" s="1"/>
  <c r="K40" i="1"/>
  <c r="L40" i="1" s="1"/>
  <c r="O40" i="1"/>
  <c r="P40" i="1" s="1"/>
  <c r="G40" i="1"/>
  <c r="H40" i="1" s="1"/>
  <c r="K39" i="1"/>
  <c r="L39" i="1" s="1"/>
  <c r="S39" i="1"/>
  <c r="O39" i="1"/>
  <c r="P39" i="1" s="1"/>
  <c r="G39" i="1"/>
  <c r="H39" i="1" s="1"/>
  <c r="K38" i="1"/>
  <c r="L38" i="1" s="1"/>
  <c r="S38" i="1"/>
  <c r="O38" i="1"/>
  <c r="P38" i="1" s="1"/>
  <c r="G38" i="1"/>
  <c r="H38" i="1" s="1"/>
  <c r="K37" i="1"/>
  <c r="L37" i="1" s="1"/>
  <c r="S37" i="1"/>
  <c r="AF37" i="1"/>
  <c r="AG37" i="1" s="1"/>
  <c r="O37" i="1"/>
  <c r="P37" i="1" s="1"/>
  <c r="G37" i="1"/>
  <c r="H37" i="1" s="1"/>
  <c r="K36" i="1"/>
  <c r="L36" i="1" s="1"/>
  <c r="S36" i="1"/>
  <c r="O36" i="1"/>
  <c r="P36" i="1" s="1"/>
  <c r="G36" i="1"/>
  <c r="H36" i="1" s="1"/>
  <c r="K35" i="1"/>
  <c r="L35" i="1" s="1"/>
  <c r="S35" i="1"/>
  <c r="O35" i="1"/>
  <c r="P35" i="1" s="1"/>
  <c r="G35" i="1"/>
  <c r="H35" i="1" s="1"/>
  <c r="K34" i="1"/>
  <c r="L34" i="1" s="1"/>
  <c r="S34" i="1"/>
  <c r="AF34" i="1"/>
  <c r="AG34" i="1" s="1"/>
  <c r="AJ34" i="1"/>
  <c r="AK34" i="1" s="1"/>
  <c r="X34" i="1"/>
  <c r="Y34" i="1" s="1"/>
  <c r="AB34" i="1"/>
  <c r="AC34" i="1" s="1"/>
  <c r="O34" i="1"/>
  <c r="P34" i="1" s="1"/>
  <c r="G34" i="1"/>
  <c r="H34" i="1" s="1"/>
  <c r="K33" i="1"/>
  <c r="L33" i="1" s="1"/>
  <c r="S33" i="1"/>
  <c r="O33" i="1"/>
  <c r="P33" i="1" s="1"/>
  <c r="G33" i="1"/>
  <c r="H33" i="1" s="1"/>
  <c r="K32" i="1"/>
  <c r="L32" i="1" s="1"/>
  <c r="S32" i="1"/>
  <c r="AF32" i="1"/>
  <c r="AG32" i="1" s="1"/>
  <c r="AJ32" i="1"/>
  <c r="AK32" i="1" s="1"/>
  <c r="X32" i="1"/>
  <c r="Y32" i="1" s="1"/>
  <c r="AB32" i="1"/>
  <c r="AC32" i="1" s="1"/>
  <c r="O32" i="1"/>
  <c r="P32" i="1" s="1"/>
  <c r="K31" i="1"/>
  <c r="L31" i="1" s="1"/>
  <c r="S31" i="1"/>
  <c r="AJ31" i="1"/>
  <c r="AK31" i="1" s="1"/>
  <c r="O31" i="1"/>
  <c r="P31" i="1" s="1"/>
  <c r="G31" i="1"/>
  <c r="H31" i="1" s="1"/>
  <c r="K30" i="1"/>
  <c r="L30" i="1" s="1"/>
  <c r="S30" i="1"/>
  <c r="O30" i="1"/>
  <c r="P30" i="1" s="1"/>
  <c r="G30" i="1"/>
  <c r="H30" i="1" s="1"/>
  <c r="O29" i="1"/>
  <c r="P29" i="1" s="1"/>
  <c r="K27" i="1"/>
  <c r="L27" i="1" s="1"/>
  <c r="S27" i="1"/>
  <c r="O27" i="1"/>
  <c r="P27" i="1" s="1"/>
  <c r="G27" i="1"/>
  <c r="H27" i="1" s="1"/>
  <c r="K26" i="1"/>
  <c r="L26" i="1" s="1"/>
  <c r="S26" i="1"/>
  <c r="O26" i="1"/>
  <c r="P26" i="1" s="1"/>
  <c r="G26" i="1"/>
  <c r="H26" i="1" s="1"/>
  <c r="K25" i="1"/>
  <c r="L25" i="1" s="1"/>
  <c r="S25" i="1"/>
  <c r="O25" i="1"/>
  <c r="P25" i="1" s="1"/>
  <c r="G25" i="1"/>
  <c r="H25" i="1" s="1"/>
  <c r="K24" i="1"/>
  <c r="L24" i="1" s="1"/>
  <c r="S24" i="1"/>
  <c r="O24" i="1"/>
  <c r="P24" i="1" s="1"/>
  <c r="G24" i="1"/>
  <c r="H24" i="1" s="1"/>
  <c r="K23" i="1"/>
  <c r="L23" i="1" s="1"/>
  <c r="S23" i="1"/>
  <c r="O23" i="1"/>
  <c r="P23" i="1" s="1"/>
  <c r="G23" i="1"/>
  <c r="H23" i="1" s="1"/>
  <c r="K22" i="1"/>
  <c r="L22" i="1" s="1"/>
  <c r="S22" i="1"/>
  <c r="O22" i="1"/>
  <c r="P22" i="1" s="1"/>
  <c r="G22" i="1"/>
  <c r="H22" i="1" s="1"/>
  <c r="K21" i="1"/>
  <c r="L21" i="1" s="1"/>
  <c r="S21" i="1"/>
  <c r="AF21" i="1"/>
  <c r="AG21" i="1" s="1"/>
  <c r="AJ21" i="1"/>
  <c r="AK21" i="1" s="1"/>
  <c r="X21" i="1"/>
  <c r="Y21" i="1" s="1"/>
  <c r="AB21" i="1"/>
  <c r="AC21" i="1" s="1"/>
  <c r="O21" i="1"/>
  <c r="P21" i="1" s="1"/>
  <c r="K20" i="1"/>
  <c r="L20" i="1" s="1"/>
  <c r="S20" i="1"/>
  <c r="AF20" i="1"/>
  <c r="AG20" i="1" s="1"/>
  <c r="O20" i="1"/>
  <c r="P20" i="1" s="1"/>
  <c r="G20" i="1"/>
  <c r="H20" i="1" s="1"/>
  <c r="K19" i="1"/>
  <c r="L19" i="1" s="1"/>
  <c r="S19" i="1"/>
  <c r="AF19" i="1"/>
  <c r="AG19" i="1" s="1"/>
  <c r="AJ19" i="1"/>
  <c r="AK19" i="1" s="1"/>
  <c r="O19" i="1"/>
  <c r="P19" i="1" s="1"/>
  <c r="K18" i="1"/>
  <c r="L18" i="1" s="1"/>
  <c r="S18" i="1"/>
  <c r="O18" i="1"/>
  <c r="P18" i="1" s="1"/>
  <c r="G18" i="1"/>
  <c r="H18" i="1" s="1"/>
  <c r="K17" i="1"/>
  <c r="L17" i="1" s="1"/>
  <c r="S17" i="1"/>
  <c r="O17" i="1"/>
  <c r="P17" i="1" s="1"/>
  <c r="G17" i="1"/>
  <c r="H17" i="1" s="1"/>
  <c r="K16" i="1"/>
  <c r="L16" i="1" s="1"/>
  <c r="S16" i="1"/>
  <c r="O16" i="1"/>
  <c r="P16" i="1" s="1"/>
  <c r="G16" i="1"/>
  <c r="H16" i="1" s="1"/>
  <c r="K15" i="1"/>
  <c r="L15" i="1" s="1"/>
  <c r="S15" i="1"/>
  <c r="AF15" i="1"/>
  <c r="AG15" i="1" s="1"/>
  <c r="O15" i="1"/>
  <c r="P15" i="1" s="1"/>
  <c r="G15" i="1"/>
  <c r="H15" i="1" s="1"/>
  <c r="K14" i="1"/>
  <c r="L14" i="1" s="1"/>
  <c r="S14" i="1"/>
  <c r="O14" i="1"/>
  <c r="P14" i="1" s="1"/>
  <c r="G14" i="1"/>
  <c r="H14" i="1" s="1"/>
  <c r="K13" i="1"/>
  <c r="L13" i="1" s="1"/>
  <c r="S13" i="1"/>
  <c r="O13" i="1"/>
  <c r="P13" i="1" s="1"/>
  <c r="G13" i="1"/>
  <c r="H13" i="1" s="1"/>
  <c r="K12" i="1"/>
  <c r="L12" i="1" s="1"/>
  <c r="S12" i="1"/>
  <c r="O12" i="1"/>
  <c r="P12" i="1" s="1"/>
  <c r="K11" i="1"/>
  <c r="L11" i="1" s="1"/>
  <c r="S11" i="1"/>
  <c r="O11" i="1"/>
  <c r="P11" i="1" s="1"/>
  <c r="G11" i="1"/>
  <c r="H11" i="1" s="1"/>
  <c r="K10" i="1"/>
  <c r="L10" i="1" s="1"/>
  <c r="S10" i="1"/>
  <c r="AF10" i="1"/>
  <c r="AG10" i="1" s="1"/>
  <c r="G10" i="1"/>
  <c r="H10" i="1" s="1"/>
  <c r="K9" i="1"/>
  <c r="L9" i="1" s="1"/>
  <c r="S9" i="1"/>
  <c r="O9" i="1"/>
  <c r="P9" i="1" s="1"/>
  <c r="G9" i="1"/>
  <c r="H9" i="1" s="1"/>
  <c r="K8" i="1"/>
  <c r="L8" i="1" s="1"/>
  <c r="S8" i="1"/>
  <c r="AF8" i="1"/>
  <c r="AG8" i="1" s="1"/>
  <c r="O8" i="1"/>
  <c r="P8" i="1" s="1"/>
  <c r="G8" i="1"/>
  <c r="H8" i="1" s="1"/>
  <c r="K7" i="1"/>
  <c r="L7" i="1" s="1"/>
  <c r="S7" i="1"/>
  <c r="O7" i="1"/>
  <c r="P7" i="1" s="1"/>
  <c r="G7" i="1"/>
  <c r="H7" i="1" s="1"/>
  <c r="K6" i="1"/>
  <c r="L6" i="1" s="1"/>
  <c r="S6" i="1"/>
  <c r="O6" i="1"/>
  <c r="P6" i="1" s="1"/>
  <c r="G6" i="1"/>
  <c r="H6" i="1" s="1"/>
  <c r="K5" i="1"/>
  <c r="L5" i="1" s="1"/>
  <c r="S5" i="1"/>
  <c r="O5" i="1"/>
  <c r="P5" i="1" s="1"/>
  <c r="G5" i="1"/>
  <c r="H5" i="1" s="1"/>
  <c r="K4" i="1"/>
  <c r="L4" i="1" s="1"/>
  <c r="S4" i="1"/>
  <c r="O4" i="1"/>
  <c r="P4" i="1" s="1"/>
  <c r="G4" i="1"/>
  <c r="H4" i="1" s="1"/>
  <c r="K3" i="1"/>
  <c r="L3" i="1" s="1"/>
  <c r="S3" i="1"/>
  <c r="AF3" i="1"/>
  <c r="AG3" i="1" s="1"/>
  <c r="AJ3" i="1"/>
  <c r="AK3" i="1" s="1"/>
  <c r="X3" i="1"/>
  <c r="Y3" i="1" s="1"/>
  <c r="O3" i="1"/>
  <c r="P3" i="1" s="1"/>
  <c r="G3" i="1"/>
  <c r="H3" i="1" s="1"/>
</calcChain>
</file>

<file path=xl/comments1.xml><?xml version="1.0" encoding="utf-8"?>
<comments xmlns="http://schemas.openxmlformats.org/spreadsheetml/2006/main">
  <authors>
    <author>mickp</author>
  </authors>
  <commentList>
    <comment ref="AN2" authorId="0" shapeId="0">
      <text>
        <r>
          <rPr>
            <b/>
            <sz val="9"/>
            <color indexed="81"/>
            <rFont val="Tahoma"/>
            <charset val="1"/>
          </rPr>
          <t>mickp:</t>
        </r>
        <r>
          <rPr>
            <sz val="9"/>
            <color indexed="81"/>
            <rFont val="Tahoma"/>
            <charset val="1"/>
          </rPr>
          <t xml:space="preserve">
measured from the anterior end of pedicel to the point of the opisthosomal constriction</t>
        </r>
      </text>
    </comment>
  </commentList>
</comments>
</file>

<file path=xl/sharedStrings.xml><?xml version="1.0" encoding="utf-8"?>
<sst xmlns="http://schemas.openxmlformats.org/spreadsheetml/2006/main" count="675" uniqueCount="257">
  <si>
    <t>Unique I.D.</t>
  </si>
  <si>
    <t>Family</t>
  </si>
  <si>
    <t>Genus</t>
  </si>
  <si>
    <t>Species</t>
  </si>
  <si>
    <t>1 - Leg III Femur ratio</t>
  </si>
  <si>
    <t>Opisthosoma width</t>
  </si>
  <si>
    <t>Note on improved colouration</t>
  </si>
  <si>
    <t>Final note</t>
  </si>
  <si>
    <t>Corinnidae</t>
  </si>
  <si>
    <t>Aetius</t>
  </si>
  <si>
    <t>nocturnus</t>
  </si>
  <si>
    <t>Photos only (Measurements are taken from the male; except leg III from female)</t>
  </si>
  <si>
    <t>Q00002</t>
  </si>
  <si>
    <t>Battalus</t>
  </si>
  <si>
    <t>byrneae</t>
  </si>
  <si>
    <t>Measurements taken from female as all images provided in (Raven 2015) are of the female</t>
  </si>
  <si>
    <t>Castianeira</t>
  </si>
  <si>
    <t>cingulata</t>
  </si>
  <si>
    <t>Pale bands on opisthosoma</t>
  </si>
  <si>
    <t>Photos only</t>
  </si>
  <si>
    <t>gertschi</t>
  </si>
  <si>
    <t>Photos only (petiole is not obvious in live specimens - Google images)</t>
  </si>
  <si>
    <t>longipalpa</t>
  </si>
  <si>
    <t>trilineata</t>
  </si>
  <si>
    <t>Q00013</t>
  </si>
  <si>
    <t>Copa</t>
  </si>
  <si>
    <t>kabana</t>
  </si>
  <si>
    <t>No data</t>
  </si>
  <si>
    <t>Raven 2015. Measurements taken from male description and photo.</t>
  </si>
  <si>
    <t>Corinnomma</t>
  </si>
  <si>
    <t>sp.</t>
  </si>
  <si>
    <t>Q87362</t>
  </si>
  <si>
    <t>Creugas</t>
  </si>
  <si>
    <t>gulosus</t>
  </si>
  <si>
    <t>Q80326</t>
  </si>
  <si>
    <t>Disnyssus</t>
  </si>
  <si>
    <t>helenmirrenae</t>
  </si>
  <si>
    <t>Measurements taken from male (Raven 2015)</t>
  </si>
  <si>
    <t>Q84598</t>
  </si>
  <si>
    <t>Iridonyssus</t>
  </si>
  <si>
    <t>formicans</t>
  </si>
  <si>
    <t>Q84637</t>
  </si>
  <si>
    <t>kohouti</t>
  </si>
  <si>
    <t>JMS109</t>
  </si>
  <si>
    <t>Photos only / *not sure this I.D. is correct</t>
  </si>
  <si>
    <t>Q00014</t>
  </si>
  <si>
    <t>Leichhardteus</t>
  </si>
  <si>
    <t>albofasciatus</t>
  </si>
  <si>
    <t>Q95115</t>
  </si>
  <si>
    <t>conopalpis</t>
  </si>
  <si>
    <t>Q98191</t>
  </si>
  <si>
    <t>Leptopicia</t>
  </si>
  <si>
    <t>bimaculata</t>
  </si>
  <si>
    <t>Mazax</t>
  </si>
  <si>
    <t>pax</t>
  </si>
  <si>
    <t>spinosa</t>
  </si>
  <si>
    <t>Myrmecotypus</t>
  </si>
  <si>
    <t>rettenmeyeri</t>
  </si>
  <si>
    <t>Q44095</t>
  </si>
  <si>
    <t>Nucastia</t>
  </si>
  <si>
    <t>supunnoides</t>
  </si>
  <si>
    <t>Q00016</t>
  </si>
  <si>
    <t>Nyssus</t>
  </si>
  <si>
    <t>avidus</t>
  </si>
  <si>
    <t>Raven 2015. Measurements taken from female photo and description.</t>
  </si>
  <si>
    <t>Q50886</t>
  </si>
  <si>
    <t>luteofinis</t>
  </si>
  <si>
    <t>Q00017</t>
  </si>
  <si>
    <t>paradoxus</t>
  </si>
  <si>
    <t>Raven 2015: female description. Find-a-spider guide (http://www.findaspider.org.au/find/spiders/597.htm): female photo</t>
  </si>
  <si>
    <t>Q84821</t>
  </si>
  <si>
    <t>Nysuss</t>
  </si>
  <si>
    <t>albopunctatus</t>
  </si>
  <si>
    <t>SHS116</t>
  </si>
  <si>
    <t>coloripes</t>
  </si>
  <si>
    <t>Used TBS504 for measurements (same species)</t>
  </si>
  <si>
    <t>Q84600</t>
  </si>
  <si>
    <t>semifuscus</t>
  </si>
  <si>
    <t>Measurements taken from male (Raven 2015). Constriction and colouration from A Field Guide to Spiders of Australia (Robert Whyte)</t>
  </si>
  <si>
    <t>Paradiestus</t>
  </si>
  <si>
    <t>gigantea</t>
  </si>
  <si>
    <t>Q84597</t>
  </si>
  <si>
    <t>Poecilipta</t>
  </si>
  <si>
    <t>gloverae</t>
  </si>
  <si>
    <t>Measurements taken from female photo (Raven 2015) / *Note on behaviour: "spiders exhibit comparatively strong visual and behavioural mimicry of ants with which they co-occur"</t>
  </si>
  <si>
    <t>Serendib</t>
  </si>
  <si>
    <t>suthepica</t>
  </si>
  <si>
    <t>volans</t>
  </si>
  <si>
    <t>Sphecotypus</t>
  </si>
  <si>
    <t>niger</t>
  </si>
  <si>
    <t>Stripes of lightly coloured hair on opisthosoma</t>
  </si>
  <si>
    <t>Salticidae</t>
  </si>
  <si>
    <t>JMS102</t>
  </si>
  <si>
    <t>Apricia</t>
  </si>
  <si>
    <t>jovialis</t>
  </si>
  <si>
    <t>JMS103</t>
  </si>
  <si>
    <t>Astia</t>
  </si>
  <si>
    <t>hariola</t>
  </si>
  <si>
    <t>JMS108</t>
  </si>
  <si>
    <t>Damoetas</t>
  </si>
  <si>
    <t>nitidus</t>
  </si>
  <si>
    <t>Jims' photos / http://www.arachne.org.au/01_cms/details.asp?ID=2079</t>
  </si>
  <si>
    <t>KWS603</t>
  </si>
  <si>
    <t>Helpis</t>
  </si>
  <si>
    <t>minitabunda</t>
  </si>
  <si>
    <t>JMS111</t>
  </si>
  <si>
    <t>Judalana</t>
  </si>
  <si>
    <t>lutea</t>
  </si>
  <si>
    <t>Jims' photos only / *Abdomen described as oval elongated</t>
  </si>
  <si>
    <t>JCS304</t>
  </si>
  <si>
    <t>Unable to measure petiole (image not sharp enough)</t>
  </si>
  <si>
    <t>KWS605</t>
  </si>
  <si>
    <t>Ligonipes</t>
  </si>
  <si>
    <t>lacertosus</t>
  </si>
  <si>
    <t>SHS102</t>
  </si>
  <si>
    <t>SHS103</t>
  </si>
  <si>
    <t>semitectus</t>
  </si>
  <si>
    <t>Stripes of lightly coloured hair on opisthosoma and prosoma</t>
  </si>
  <si>
    <t>WWS101</t>
  </si>
  <si>
    <t>Myrmapana</t>
  </si>
  <si>
    <t>centralis</t>
  </si>
  <si>
    <t>parallela</t>
  </si>
  <si>
    <t>Myrmapeni</t>
  </si>
  <si>
    <t>chickeringi</t>
  </si>
  <si>
    <t>Myrmaplata</t>
  </si>
  <si>
    <t>plataleoides</t>
  </si>
  <si>
    <t>TPS103</t>
  </si>
  <si>
    <t>Myrmarachne</t>
  </si>
  <si>
    <t>bicolor</t>
  </si>
  <si>
    <t>JMS112</t>
  </si>
  <si>
    <t>Photos only/Appears very different in colouration to the other two M. bicolors)</t>
  </si>
  <si>
    <t>JCS303</t>
  </si>
  <si>
    <t>JMS115</t>
  </si>
  <si>
    <t>erythrocephala</t>
  </si>
  <si>
    <r>
      <t xml:space="preserve">Photos only/Possibly </t>
    </r>
    <r>
      <rPr>
        <i/>
        <sz val="10"/>
        <color rgb="FF000000"/>
        <rFont val="Times New Roman"/>
        <family val="1"/>
      </rPr>
      <t>forma ornata</t>
    </r>
    <r>
      <rPr>
        <sz val="10"/>
        <color rgb="FF000000"/>
        <rFont val="Times New Roman"/>
        <family val="1"/>
      </rPr>
      <t xml:space="preserve"> (Pekar et al. 2017)</t>
    </r>
  </si>
  <si>
    <t>JMS119</t>
  </si>
  <si>
    <r>
      <t xml:space="preserve">Photos only/Possibly </t>
    </r>
    <r>
      <rPr>
        <i/>
        <sz val="10"/>
        <color rgb="FF000000"/>
        <rFont val="Times New Roman"/>
        <family val="1"/>
      </rPr>
      <t>forma erato</t>
    </r>
    <r>
      <rPr>
        <sz val="10"/>
        <color rgb="FF000000"/>
        <rFont val="Times New Roman"/>
        <family val="1"/>
      </rPr>
      <t xml:space="preserve"> (Pekar et al. 2017)</t>
    </r>
  </si>
  <si>
    <t>CRS101</t>
  </si>
  <si>
    <t>formicaria</t>
  </si>
  <si>
    <t>helensmithae</t>
  </si>
  <si>
    <t>Pekar et al 2017. Measurements taken from male.</t>
  </si>
  <si>
    <t>MUS401</t>
  </si>
  <si>
    <t>luctuosa</t>
  </si>
  <si>
    <t>TPS104</t>
  </si>
  <si>
    <t>macaulayi</t>
  </si>
  <si>
    <t>TPS310</t>
  </si>
  <si>
    <t>No videos available - Measurements and descriptions taken from TPS202 (same species)</t>
  </si>
  <si>
    <t>JMS120</t>
  </si>
  <si>
    <t>macleayana</t>
  </si>
  <si>
    <t>JMS122</t>
  </si>
  <si>
    <t>smaragdina</t>
  </si>
  <si>
    <t>TPS307</t>
  </si>
  <si>
    <t>Neon</t>
  </si>
  <si>
    <t>nellii</t>
  </si>
  <si>
    <t>SHS108</t>
  </si>
  <si>
    <t>Opisthoncus</t>
  </si>
  <si>
    <t>quadratarius</t>
  </si>
  <si>
    <t>Dorsal and ventral photos only/opithosoma may have been effected from the ethanol</t>
  </si>
  <si>
    <t>TBS101</t>
  </si>
  <si>
    <t>JMS126</t>
  </si>
  <si>
    <t>Rhombonotus</t>
  </si>
  <si>
    <t>gracilis</t>
  </si>
  <si>
    <t>Only photos available</t>
  </si>
  <si>
    <t>MCZ16734</t>
  </si>
  <si>
    <t>Thin Legs</t>
  </si>
  <si>
    <t>Elongated Opisthosoma</t>
  </si>
  <si>
    <t>Elongated Prosoma</t>
  </si>
  <si>
    <t>Elongated Pedicel</t>
  </si>
  <si>
    <t>Pedicel length/body length</t>
  </si>
  <si>
    <t>Sample Identification</t>
  </si>
  <si>
    <t>-</t>
  </si>
  <si>
    <t>Two bands of white stripes on opisthososma</t>
  </si>
  <si>
    <t>White markings on opisthosoma</t>
  </si>
  <si>
    <t>White stripe/patch on opisthosoma</t>
  </si>
  <si>
    <t>White stripes on opisthosoma</t>
  </si>
  <si>
    <t>Black markings around PLE</t>
  </si>
  <si>
    <t>Dark and pale bands of hair on prosoma and opisthosoma</t>
  </si>
  <si>
    <t>White markings under prosoma, white markings on opisthosoma</t>
  </si>
  <si>
    <t>White spot/patch emphasise constriction on opisthosoma and prosoma</t>
  </si>
  <si>
    <t>Patch of pale hair under prosoma, white stripe on opisthosma</t>
  </si>
  <si>
    <t>Patch of pale hair under prosoma, dark stripe on opisthosoma</t>
  </si>
  <si>
    <t>Black markings around PLE, faint stripe on opithosoma</t>
  </si>
  <si>
    <t>White markings on opisthosoma and prosoma</t>
  </si>
  <si>
    <t>Improved colour score</t>
  </si>
  <si>
    <t>Improved colouration</t>
  </si>
  <si>
    <t>Degree of Lateral Prosomal Constriction</t>
  </si>
  <si>
    <t>Degree of Dorsal Prosomal Constriction</t>
  </si>
  <si>
    <t>Degree of Lateral Opisthosomal Constriction</t>
  </si>
  <si>
    <t>Degree of Dorsal Opisthosomal Constriction</t>
  </si>
  <si>
    <t>Prosoma: width</t>
  </si>
  <si>
    <t>Prosoma: length</t>
  </si>
  <si>
    <t>Opisthosoma: width</t>
  </si>
  <si>
    <t>Opisthosoma: length</t>
  </si>
  <si>
    <t>Leg III Femur: ratio (width/length)</t>
  </si>
  <si>
    <t>Leg III Femur: width</t>
  </si>
  <si>
    <t>Leg III Femur: length</t>
  </si>
  <si>
    <t>Prosoma: ratio (width/length)</t>
  </si>
  <si>
    <t>1 - Prosoma ratio</t>
  </si>
  <si>
    <t>Opisthosoma: ratio (width/length)</t>
  </si>
  <si>
    <t>1 - Opisthosoma ratio</t>
  </si>
  <si>
    <t>Pedicel: length</t>
  </si>
  <si>
    <t>Body length</t>
  </si>
  <si>
    <t>Constriction height</t>
  </si>
  <si>
    <t>Prosoma height</t>
  </si>
  <si>
    <t>Constriction height/Prosoma height: ratio</t>
  </si>
  <si>
    <t>1 - Constriction height/Prosoma height: ratio</t>
  </si>
  <si>
    <t>Constriction width</t>
  </si>
  <si>
    <t>Prosoma width</t>
  </si>
  <si>
    <t>Constriction width/Prosoma width: ratio</t>
  </si>
  <si>
    <t>1 - Constriction width/Prosoma width: ratio</t>
  </si>
  <si>
    <t>Opisthosoma height</t>
  </si>
  <si>
    <t>Constriction height/Opisthosoma height: ratio</t>
  </si>
  <si>
    <t>1 - Constriction height/Opisthosoma height: ratio</t>
  </si>
  <si>
    <t>Constriction width/Opisthosoma width: ratio</t>
  </si>
  <si>
    <t>1 - Constriction width/Opisthosoma width: ratio</t>
  </si>
  <si>
    <t>Mimic Accuracy</t>
  </si>
  <si>
    <t>MCZ136939</t>
  </si>
  <si>
    <t>MCZ137106</t>
  </si>
  <si>
    <t>MCZ126957</t>
  </si>
  <si>
    <t>MCZ142573</t>
  </si>
  <si>
    <t>MCZ95991</t>
  </si>
  <si>
    <t>MCZ79128</t>
  </si>
  <si>
    <t>MCZ28153</t>
  </si>
  <si>
    <t>MCZ67875</t>
  </si>
  <si>
    <t>MCZ34637</t>
  </si>
  <si>
    <t>MCZ96085</t>
  </si>
  <si>
    <t>MCZ44162</t>
  </si>
  <si>
    <t>MCZ28119</t>
  </si>
  <si>
    <t>MCZ93522</t>
  </si>
  <si>
    <t>MCZ108610</t>
  </si>
  <si>
    <t>MCZ125078</t>
  </si>
  <si>
    <t>MCZ128934</t>
  </si>
  <si>
    <t>MCZ126911</t>
  </si>
  <si>
    <t>N/A</t>
  </si>
  <si>
    <t>Dark bands on opisthosoma, light hairs on prosoma</t>
  </si>
  <si>
    <t>TBS504</t>
  </si>
  <si>
    <t>Lateral videos</t>
  </si>
  <si>
    <t>White patches on opisthosoma</t>
  </si>
  <si>
    <t>Patches of white hair on the prosoma and opisthosoma</t>
  </si>
  <si>
    <t>Photos only/image:http://hasbrouck.asu.edu/neotrop/entomology/taxa/index.php?taxon=80023</t>
  </si>
  <si>
    <t>White stripe on opisthosoma</t>
  </si>
  <si>
    <t>Black markings around PLE, pale patches on opisthosoma</t>
  </si>
  <si>
    <t>Band of white hairs on opisthosoma</t>
  </si>
  <si>
    <t>SRS102</t>
  </si>
  <si>
    <t>Photos only (may need to exclude as the specimens opisthosoma appears damaged)</t>
  </si>
  <si>
    <t>Measurements taken from female as all images provided in (Raven 2015) are of the female (no lateral images)</t>
  </si>
  <si>
    <t>Measurements taken from male (Raven 2015) (no lateral images of opisthosoma)</t>
  </si>
  <si>
    <t>Baehr and Raven 2013. Measurements taken from male dorsal (except leg Measurements taken from female - Raven 2015) - Google Images show no petiole in live male</t>
  </si>
  <si>
    <t>Measurements taken from male (Raven 2015) / Baehr &amp; Raven 2013 for additional leg measurements</t>
  </si>
  <si>
    <t>Measurements taken from male (Raven 2015) - specimen appears slightly damaged (no lateral images)</t>
  </si>
  <si>
    <t>Photos only (no Leg III present)</t>
  </si>
  <si>
    <t>Length from constriction to spinnerets</t>
  </si>
  <si>
    <t>Pedicel anterior to spinnerets</t>
  </si>
  <si>
    <t>Faux-petiole length</t>
  </si>
  <si>
    <t>Mimic Type</t>
  </si>
  <si>
    <t>mimic</t>
  </si>
  <si>
    <t>non-mimic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</si>
</sst>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rgb="FF44546A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1"/>
      <color theme="3"/>
      <name val="Times New Roman"/>
      <family val="1"/>
    </font>
    <font>
      <sz val="10"/>
      <color theme="1"/>
      <name val="Times New Roman"/>
      <family val="1"/>
    </font>
    <font>
      <b/>
      <sz val="10"/>
      <color theme="3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9CC2E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1" applyFont="1" applyAlignment="1">
      <alignment horizontal="center" vertical="center" wrapText="1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1" fontId="6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5" fillId="0" borderId="1" xfId="1" applyFont="1" applyAlignment="1">
      <alignment horizontal="center"/>
    </xf>
  </cellXfs>
  <cellStyles count="2">
    <cellStyle name="Heading 3" xfId="1" builtinId="18"/>
    <cellStyle name="Normal" xfId="0" builtinId="0"/>
  </cellStyles>
  <dxfs count="306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czbase.mcz.harvard.edu/SpecimenDetail.cfm?collection_object_id=2953801" TargetMode="External"/><Relationship Id="rId3" Type="http://schemas.openxmlformats.org/officeDocument/2006/relationships/hyperlink" Target="https://mczbase.mcz.harvard.edu/SpecimenDetail.cfm?collection_object_id=3463966" TargetMode="External"/><Relationship Id="rId7" Type="http://schemas.openxmlformats.org/officeDocument/2006/relationships/hyperlink" Target="https://mczbase.mcz.harvard.edu/SpecimenDetail.cfm?collection_object_id=3075906" TargetMode="External"/><Relationship Id="rId2" Type="http://schemas.openxmlformats.org/officeDocument/2006/relationships/hyperlink" Target="https://mczbase.mcz.harvard.edu/SpecimenDetail.cfm?collection_object_id=3231735" TargetMode="External"/><Relationship Id="rId1" Type="http://schemas.openxmlformats.org/officeDocument/2006/relationships/hyperlink" Target="https://mczbase.mcz.harvard.edu/SpecimenDetail.cfm?collection_object_id=3231795" TargetMode="External"/><Relationship Id="rId6" Type="http://schemas.openxmlformats.org/officeDocument/2006/relationships/hyperlink" Target="https://mczbase.mcz.harvard.edu/SpecimenDetail.cfm?collection_object_id=3075950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mczbase.mcz.harvard.edu/SpecimenDetail.cfm?collection_object_id=4182307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mczbase.mcz.harvard.edu/SpecimenDetail.cfm?collection_object_id=324885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5"/>
  <sheetViews>
    <sheetView tabSelected="1" topLeftCell="A2" workbookViewId="0">
      <pane ySplit="1" topLeftCell="A3" activePane="bottomLeft" state="frozen"/>
      <selection activeCell="A2" sqref="A2"/>
      <selection pane="bottomLeft" activeCell="A39" sqref="A39"/>
    </sheetView>
  </sheetViews>
  <sheetFormatPr defaultRowHeight="15" x14ac:dyDescent="0.25"/>
  <cols>
    <col min="1" max="1" width="10" bestFit="1" customWidth="1"/>
    <col min="2" max="2" width="9.42578125" customWidth="1"/>
    <col min="3" max="3" width="12.85546875" bestFit="1" customWidth="1"/>
    <col min="4" max="4" width="12.5703125" bestFit="1" customWidth="1"/>
    <col min="7" max="7" width="13.7109375" bestFit="1" customWidth="1"/>
    <col min="8" max="8" width="12.42578125" customWidth="1"/>
    <col min="11" max="11" width="12" customWidth="1"/>
    <col min="12" max="12" width="12.28515625" customWidth="1"/>
    <col min="13" max="13" width="12.42578125" customWidth="1"/>
    <col min="14" max="14" width="12" customWidth="1"/>
    <col min="15" max="15" width="12.42578125" customWidth="1"/>
    <col min="16" max="16" width="11.140625" customWidth="1"/>
    <col min="19" max="19" width="10.140625" customWidth="1"/>
    <col min="20" max="20" width="63.42578125" bestFit="1" customWidth="1"/>
    <col min="22" max="22" width="10.42578125" customWidth="1"/>
    <col min="24" max="24" width="13" customWidth="1"/>
    <col min="25" max="25" width="13.28515625" customWidth="1"/>
    <col min="26" max="26" width="11" customWidth="1"/>
    <col min="28" max="28" width="12.28515625" customWidth="1"/>
    <col min="29" max="29" width="12.7109375" customWidth="1"/>
    <col min="30" max="30" width="10" customWidth="1"/>
    <col min="31" max="31" width="10.7109375" customWidth="1"/>
    <col min="32" max="32" width="16.28515625" customWidth="1"/>
    <col min="33" max="33" width="16" customWidth="1"/>
    <col min="34" max="34" width="10.85546875" customWidth="1"/>
    <col min="35" max="35" width="11.42578125" customWidth="1"/>
    <col min="36" max="36" width="16" customWidth="1"/>
    <col min="37" max="37" width="15.7109375" customWidth="1"/>
    <col min="38" max="38" width="8.7109375" customWidth="1"/>
    <col min="39" max="39" width="12" style="14" bestFit="1" customWidth="1"/>
    <col min="41" max="43" width="10.140625" customWidth="1"/>
    <col min="44" max="44" width="148.140625" bestFit="1" customWidth="1"/>
  </cols>
  <sheetData>
    <row r="1" spans="1:44" ht="15.75" hidden="1" thickBot="1" x14ac:dyDescent="0.3">
      <c r="A1" s="22" t="s">
        <v>169</v>
      </c>
      <c r="B1" s="22"/>
      <c r="C1" s="22"/>
      <c r="D1" s="22"/>
      <c r="E1" s="22" t="s">
        <v>164</v>
      </c>
      <c r="F1" s="22"/>
      <c r="G1" s="22"/>
      <c r="H1" s="22"/>
      <c r="I1" s="22" t="s">
        <v>166</v>
      </c>
      <c r="J1" s="22"/>
      <c r="K1" s="22"/>
      <c r="L1" s="22"/>
      <c r="M1" s="22" t="s">
        <v>165</v>
      </c>
      <c r="N1" s="22"/>
      <c r="O1" s="22"/>
      <c r="P1" s="22"/>
      <c r="Q1" s="22" t="s">
        <v>167</v>
      </c>
      <c r="R1" s="22"/>
      <c r="S1" s="22"/>
      <c r="T1" s="22" t="s">
        <v>184</v>
      </c>
      <c r="U1" s="22"/>
      <c r="V1" s="22" t="s">
        <v>185</v>
      </c>
      <c r="W1" s="22"/>
      <c r="X1" s="22"/>
      <c r="Y1" s="22"/>
      <c r="Z1" s="22" t="s">
        <v>186</v>
      </c>
      <c r="AA1" s="22"/>
      <c r="AB1" s="22"/>
      <c r="AC1" s="22"/>
      <c r="AD1" s="22" t="s">
        <v>187</v>
      </c>
      <c r="AE1" s="22"/>
      <c r="AF1" s="22"/>
      <c r="AG1" s="22"/>
      <c r="AH1" s="22" t="s">
        <v>188</v>
      </c>
      <c r="AI1" s="22"/>
      <c r="AJ1" s="22"/>
      <c r="AK1" s="22"/>
    </row>
    <row r="2" spans="1:44" ht="64.5" thickBot="1" x14ac:dyDescent="0.3">
      <c r="A2" s="1" t="s">
        <v>0</v>
      </c>
      <c r="B2" s="2" t="s">
        <v>1</v>
      </c>
      <c r="C2" s="1" t="s">
        <v>2</v>
      </c>
      <c r="D2" s="1" t="s">
        <v>3</v>
      </c>
      <c r="E2" s="3" t="s">
        <v>194</v>
      </c>
      <c r="F2" s="3" t="s">
        <v>195</v>
      </c>
      <c r="G2" s="3" t="s">
        <v>193</v>
      </c>
      <c r="H2" s="3" t="s">
        <v>4</v>
      </c>
      <c r="I2" s="4" t="s">
        <v>189</v>
      </c>
      <c r="J2" s="4" t="s">
        <v>190</v>
      </c>
      <c r="K2" s="4" t="s">
        <v>196</v>
      </c>
      <c r="L2" s="4" t="s">
        <v>197</v>
      </c>
      <c r="M2" s="3" t="s">
        <v>191</v>
      </c>
      <c r="N2" s="3" t="s">
        <v>192</v>
      </c>
      <c r="O2" s="3" t="s">
        <v>198</v>
      </c>
      <c r="P2" s="3" t="s">
        <v>199</v>
      </c>
      <c r="Q2" s="3" t="s">
        <v>200</v>
      </c>
      <c r="R2" s="4" t="s">
        <v>201</v>
      </c>
      <c r="S2" s="3" t="s">
        <v>168</v>
      </c>
      <c r="T2" s="3" t="s">
        <v>6</v>
      </c>
      <c r="U2" s="12" t="s">
        <v>183</v>
      </c>
      <c r="V2" s="3" t="s">
        <v>202</v>
      </c>
      <c r="W2" s="3" t="s">
        <v>203</v>
      </c>
      <c r="X2" s="3" t="s">
        <v>204</v>
      </c>
      <c r="Y2" s="3" t="s">
        <v>205</v>
      </c>
      <c r="Z2" s="12" t="s">
        <v>206</v>
      </c>
      <c r="AA2" s="4" t="s">
        <v>207</v>
      </c>
      <c r="AB2" s="3" t="s">
        <v>208</v>
      </c>
      <c r="AC2" s="3" t="s">
        <v>209</v>
      </c>
      <c r="AD2" s="3" t="s">
        <v>202</v>
      </c>
      <c r="AE2" s="3" t="s">
        <v>210</v>
      </c>
      <c r="AF2" s="3" t="s">
        <v>211</v>
      </c>
      <c r="AG2" s="3" t="s">
        <v>212</v>
      </c>
      <c r="AH2" s="12" t="s">
        <v>206</v>
      </c>
      <c r="AI2" s="3" t="s">
        <v>5</v>
      </c>
      <c r="AJ2" s="3" t="s">
        <v>213</v>
      </c>
      <c r="AK2" s="3" t="s">
        <v>214</v>
      </c>
      <c r="AL2" s="12" t="s">
        <v>215</v>
      </c>
      <c r="AM2" s="21"/>
      <c r="AN2" s="20" t="s">
        <v>253</v>
      </c>
      <c r="AO2" s="20" t="s">
        <v>251</v>
      </c>
      <c r="AP2" s="20" t="s">
        <v>252</v>
      </c>
      <c r="AQ2" s="20" t="s">
        <v>254</v>
      </c>
      <c r="AR2" s="5" t="s">
        <v>7</v>
      </c>
    </row>
    <row r="3" spans="1:44" x14ac:dyDescent="0.25">
      <c r="A3" s="6" t="s">
        <v>163</v>
      </c>
      <c r="B3" s="7" t="s">
        <v>8</v>
      </c>
      <c r="C3" s="8" t="s">
        <v>9</v>
      </c>
      <c r="D3" s="8" t="s">
        <v>10</v>
      </c>
      <c r="E3" s="10">
        <v>0.439</v>
      </c>
      <c r="F3" s="9">
        <v>2.0299999999999998</v>
      </c>
      <c r="G3" s="10">
        <f>E3/F3</f>
        <v>0.21625615763546799</v>
      </c>
      <c r="H3" s="10">
        <f>1-G3</f>
        <v>0.78374384236453198</v>
      </c>
      <c r="I3" s="10">
        <v>2.1850000000000001</v>
      </c>
      <c r="J3" s="10">
        <v>3.7029999999999998</v>
      </c>
      <c r="K3" s="10">
        <f t="shared" ref="K3:K29" si="0">I3/J3</f>
        <v>0.59006211180124224</v>
      </c>
      <c r="L3" s="10">
        <f>1-K3</f>
        <v>0.40993788819875776</v>
      </c>
      <c r="M3" s="10">
        <v>1.7849999999999999</v>
      </c>
      <c r="N3" s="9">
        <v>3.71</v>
      </c>
      <c r="O3" s="10">
        <f>M3/N3</f>
        <v>0.48113207547169812</v>
      </c>
      <c r="P3" s="10">
        <f>1-O3</f>
        <v>0.51886792452830188</v>
      </c>
      <c r="Q3" s="10">
        <v>0.24299999999999999</v>
      </c>
      <c r="R3" s="10">
        <v>7.6619999999999999</v>
      </c>
      <c r="S3" s="10">
        <f t="shared" ref="S3:S28" si="1">Q3/R3</f>
        <v>3.1714956930305405E-2</v>
      </c>
      <c r="T3" s="9" t="s">
        <v>18</v>
      </c>
      <c r="U3" s="11">
        <v>0.33</v>
      </c>
      <c r="V3" s="10">
        <v>0.754</v>
      </c>
      <c r="W3" s="10">
        <v>1.0629999999999999</v>
      </c>
      <c r="X3" s="10">
        <f>V3/W3</f>
        <v>0.70931326434619002</v>
      </c>
      <c r="Y3" s="10">
        <f>1-X3</f>
        <v>0.29068673565380998</v>
      </c>
      <c r="Z3" s="9">
        <v>0</v>
      </c>
      <c r="AA3" s="10">
        <v>2.1850000000000001</v>
      </c>
      <c r="AB3" s="9" t="s">
        <v>233</v>
      </c>
      <c r="AC3" s="9">
        <v>0</v>
      </c>
      <c r="AD3" s="10">
        <v>1.103</v>
      </c>
      <c r="AE3" s="10">
        <v>1.1479999999999999</v>
      </c>
      <c r="AF3" s="10">
        <f>AD3/AE3</f>
        <v>0.96080139372822304</v>
      </c>
      <c r="AG3" s="10">
        <f>1-AF3</f>
        <v>3.9198606271776959E-2</v>
      </c>
      <c r="AH3" s="10">
        <v>1.462</v>
      </c>
      <c r="AI3" s="10">
        <v>1.7849999999999999</v>
      </c>
      <c r="AJ3" s="10">
        <f>AH3/M3</f>
        <v>0.81904761904761902</v>
      </c>
      <c r="AK3" s="10">
        <f>1-AJ3</f>
        <v>0.18095238095238098</v>
      </c>
      <c r="AL3" s="13">
        <f>SUM(H3,L3,P3,S3,U3,Y3,AC3,AG3,AK3)/9</f>
        <v>0.28723359276665167</v>
      </c>
      <c r="AQ3" t="s">
        <v>255</v>
      </c>
      <c r="AR3" s="7" t="s">
        <v>11</v>
      </c>
    </row>
    <row r="4" spans="1:44" x14ac:dyDescent="0.25">
      <c r="A4" s="7" t="s">
        <v>12</v>
      </c>
      <c r="B4" s="7" t="s">
        <v>8</v>
      </c>
      <c r="C4" s="8" t="s">
        <v>13</v>
      </c>
      <c r="D4" s="8" t="s">
        <v>14</v>
      </c>
      <c r="E4" s="10">
        <v>0.60199999999999998</v>
      </c>
      <c r="F4" s="10">
        <v>2.427</v>
      </c>
      <c r="G4" s="10">
        <f t="shared" ref="G4:G11" si="2">E4/F4</f>
        <v>0.24804285125669551</v>
      </c>
      <c r="H4" s="10">
        <f t="shared" ref="H4:H58" si="3">1-G4</f>
        <v>0.75195714874330455</v>
      </c>
      <c r="I4" s="10">
        <v>2.359</v>
      </c>
      <c r="J4" s="10">
        <v>3.4630000000000001</v>
      </c>
      <c r="K4" s="10">
        <f t="shared" si="0"/>
        <v>0.68120127057464619</v>
      </c>
      <c r="L4" s="10">
        <f t="shared" ref="L4:L58" si="4">1-K4</f>
        <v>0.31879872942535381</v>
      </c>
      <c r="M4" s="9">
        <v>3.64</v>
      </c>
      <c r="N4" s="10">
        <v>5.0679999999999996</v>
      </c>
      <c r="O4" s="10">
        <f t="shared" ref="O4:O31" si="5">M4/N4</f>
        <v>0.71823204419889508</v>
      </c>
      <c r="P4" s="10">
        <f t="shared" ref="P4:P58" si="6">1-O4</f>
        <v>0.28176795580110492</v>
      </c>
      <c r="Q4" s="9">
        <v>0</v>
      </c>
      <c r="R4" s="10">
        <v>8.5</v>
      </c>
      <c r="S4" s="9">
        <f t="shared" si="1"/>
        <v>0</v>
      </c>
      <c r="T4" s="9" t="s">
        <v>170</v>
      </c>
      <c r="U4" s="11">
        <v>0</v>
      </c>
      <c r="V4" s="9">
        <v>0</v>
      </c>
      <c r="W4" s="18">
        <v>1.052</v>
      </c>
      <c r="X4" s="9" t="s">
        <v>233</v>
      </c>
      <c r="Y4" s="9">
        <v>0</v>
      </c>
      <c r="Z4" s="9">
        <v>0</v>
      </c>
      <c r="AA4" s="10">
        <v>2.359</v>
      </c>
      <c r="AB4" s="9" t="s">
        <v>233</v>
      </c>
      <c r="AC4" s="9">
        <v>0</v>
      </c>
      <c r="AD4" s="9">
        <v>0</v>
      </c>
      <c r="AE4" s="18">
        <v>2.992</v>
      </c>
      <c r="AF4" s="9" t="s">
        <v>233</v>
      </c>
      <c r="AG4" s="9">
        <v>0</v>
      </c>
      <c r="AH4" s="9">
        <v>0</v>
      </c>
      <c r="AI4" s="9">
        <v>3.64</v>
      </c>
      <c r="AJ4" s="9" t="s">
        <v>233</v>
      </c>
      <c r="AK4" s="9">
        <v>0</v>
      </c>
      <c r="AL4" s="13">
        <f t="shared" ref="AL4:AL65" si="7">SUM(H4,L4,P4,S4,U4,Y4,AC4,AG4,AK4)/9</f>
        <v>0.15028042599664035</v>
      </c>
      <c r="AQ4" t="s">
        <v>255</v>
      </c>
      <c r="AR4" s="7" t="s">
        <v>15</v>
      </c>
    </row>
    <row r="5" spans="1:44" x14ac:dyDescent="0.25">
      <c r="A5" s="6" t="s">
        <v>216</v>
      </c>
      <c r="B5" s="7" t="s">
        <v>8</v>
      </c>
      <c r="C5" s="8" t="s">
        <v>16</v>
      </c>
      <c r="D5" s="8" t="s">
        <v>17</v>
      </c>
      <c r="E5" s="10">
        <v>0.39600000000000002</v>
      </c>
      <c r="F5" s="10">
        <v>1.337</v>
      </c>
      <c r="G5" s="10">
        <f t="shared" si="2"/>
        <v>0.29618548990276738</v>
      </c>
      <c r="H5" s="10">
        <f t="shared" si="3"/>
        <v>0.70381451009723262</v>
      </c>
      <c r="I5" s="10">
        <v>1.7350000000000001</v>
      </c>
      <c r="J5" s="10">
        <v>2.8849999999999998</v>
      </c>
      <c r="K5" s="10">
        <f t="shared" si="0"/>
        <v>0.60138648180242638</v>
      </c>
      <c r="L5" s="10">
        <f t="shared" si="4"/>
        <v>0.39861351819757362</v>
      </c>
      <c r="M5" s="10">
        <v>1.67</v>
      </c>
      <c r="N5" s="9">
        <v>2.92</v>
      </c>
      <c r="O5" s="10">
        <f t="shared" si="5"/>
        <v>0.57191780821917804</v>
      </c>
      <c r="P5" s="10">
        <f t="shared" si="6"/>
        <v>0.42808219178082196</v>
      </c>
      <c r="Q5" s="9">
        <v>0</v>
      </c>
      <c r="R5" s="10">
        <v>6.1509999999999998</v>
      </c>
      <c r="S5" s="9">
        <f t="shared" si="1"/>
        <v>0</v>
      </c>
      <c r="T5" s="9" t="s">
        <v>18</v>
      </c>
      <c r="U5" s="11">
        <v>0.33</v>
      </c>
      <c r="V5" s="9">
        <v>0</v>
      </c>
      <c r="W5" s="18">
        <v>0.90700000000000003</v>
      </c>
      <c r="X5" s="9" t="s">
        <v>233</v>
      </c>
      <c r="Y5" s="9">
        <v>0</v>
      </c>
      <c r="Z5" s="9">
        <v>0</v>
      </c>
      <c r="AA5" s="10">
        <v>1.7350000000000001</v>
      </c>
      <c r="AB5" s="9" t="s">
        <v>233</v>
      </c>
      <c r="AC5" s="9">
        <v>0</v>
      </c>
      <c r="AD5" s="9">
        <v>0</v>
      </c>
      <c r="AE5" s="18">
        <v>1.4910000000000001</v>
      </c>
      <c r="AF5" s="9" t="s">
        <v>233</v>
      </c>
      <c r="AG5" s="9">
        <v>0</v>
      </c>
      <c r="AH5" s="9">
        <v>0</v>
      </c>
      <c r="AI5" s="10">
        <v>1.67</v>
      </c>
      <c r="AJ5" s="9" t="s">
        <v>233</v>
      </c>
      <c r="AK5" s="9">
        <v>0</v>
      </c>
      <c r="AL5" s="13">
        <f t="shared" si="7"/>
        <v>0.20672335778618092</v>
      </c>
      <c r="AQ5" t="s">
        <v>255</v>
      </c>
      <c r="AR5" s="7" t="s">
        <v>19</v>
      </c>
    </row>
    <row r="6" spans="1:44" x14ac:dyDescent="0.25">
      <c r="A6" s="6" t="s">
        <v>217</v>
      </c>
      <c r="B6" s="7" t="s">
        <v>8</v>
      </c>
      <c r="C6" s="8" t="s">
        <v>16</v>
      </c>
      <c r="D6" s="8" t="s">
        <v>20</v>
      </c>
      <c r="E6" s="10">
        <v>0.52100000000000002</v>
      </c>
      <c r="F6" s="10">
        <v>1.5549999999999999</v>
      </c>
      <c r="G6" s="10">
        <f t="shared" si="2"/>
        <v>0.33504823151125407</v>
      </c>
      <c r="H6" s="10">
        <f t="shared" si="3"/>
        <v>0.66495176848874593</v>
      </c>
      <c r="I6" s="10">
        <v>2</v>
      </c>
      <c r="J6" s="10">
        <v>2.9660000000000002</v>
      </c>
      <c r="K6" s="10">
        <f t="shared" si="0"/>
        <v>0.67430883344571813</v>
      </c>
      <c r="L6" s="10">
        <f t="shared" si="4"/>
        <v>0.32569116655428187</v>
      </c>
      <c r="M6" s="10">
        <v>2.6030000000000002</v>
      </c>
      <c r="N6" s="10">
        <v>3.3220000000000001</v>
      </c>
      <c r="O6" s="10">
        <f t="shared" si="5"/>
        <v>0.78356411800120418</v>
      </c>
      <c r="P6" s="10">
        <f t="shared" si="6"/>
        <v>0.21643588199879582</v>
      </c>
      <c r="Q6" s="9">
        <v>0</v>
      </c>
      <c r="R6" s="10">
        <v>6.6310000000000002</v>
      </c>
      <c r="S6" s="9">
        <f t="shared" si="1"/>
        <v>0</v>
      </c>
      <c r="T6" s="9" t="s">
        <v>171</v>
      </c>
      <c r="U6" s="11">
        <v>0.33</v>
      </c>
      <c r="V6" s="9">
        <v>0</v>
      </c>
      <c r="W6" s="18">
        <v>0.78300000000000003</v>
      </c>
      <c r="X6" s="9" t="s">
        <v>233</v>
      </c>
      <c r="Y6" s="9">
        <v>0</v>
      </c>
      <c r="Z6" s="9">
        <v>0</v>
      </c>
      <c r="AA6" s="10">
        <v>2</v>
      </c>
      <c r="AB6" s="9" t="s">
        <v>233</v>
      </c>
      <c r="AC6" s="9">
        <v>0</v>
      </c>
      <c r="AD6" s="9">
        <v>0</v>
      </c>
      <c r="AE6" s="18">
        <v>1.679</v>
      </c>
      <c r="AF6" s="9" t="s">
        <v>233</v>
      </c>
      <c r="AG6" s="9">
        <v>0</v>
      </c>
      <c r="AH6" s="9">
        <v>0</v>
      </c>
      <c r="AI6" s="10">
        <v>2.6030000000000002</v>
      </c>
      <c r="AJ6" s="9" t="s">
        <v>233</v>
      </c>
      <c r="AK6" s="9">
        <v>0</v>
      </c>
      <c r="AL6" s="13">
        <f t="shared" si="7"/>
        <v>0.17078653522686929</v>
      </c>
      <c r="AQ6" t="s">
        <v>255</v>
      </c>
      <c r="AR6" s="7" t="s">
        <v>21</v>
      </c>
    </row>
    <row r="7" spans="1:44" x14ac:dyDescent="0.25">
      <c r="A7" s="6" t="s">
        <v>218</v>
      </c>
      <c r="B7" s="7" t="s">
        <v>8</v>
      </c>
      <c r="C7" s="8" t="s">
        <v>16</v>
      </c>
      <c r="D7" s="8" t="s">
        <v>22</v>
      </c>
      <c r="E7" s="10">
        <v>0.371</v>
      </c>
      <c r="F7" s="10">
        <v>0.95199999999999996</v>
      </c>
      <c r="G7" s="10">
        <f t="shared" si="2"/>
        <v>0.38970588235294118</v>
      </c>
      <c r="H7" s="10">
        <f t="shared" si="3"/>
        <v>0.61029411764705888</v>
      </c>
      <c r="I7" s="10">
        <v>1.5249999999999999</v>
      </c>
      <c r="J7" s="10">
        <v>2.4729999999999999</v>
      </c>
      <c r="K7" s="10">
        <f t="shared" si="0"/>
        <v>0.61665992721391027</v>
      </c>
      <c r="L7" s="10">
        <f t="shared" si="4"/>
        <v>0.38334007278608973</v>
      </c>
      <c r="M7" s="10">
        <v>2.0649999999999999</v>
      </c>
      <c r="N7" s="10">
        <v>3.59</v>
      </c>
      <c r="O7" s="10">
        <f t="shared" si="5"/>
        <v>0.57520891364902504</v>
      </c>
      <c r="P7" s="10">
        <f t="shared" si="6"/>
        <v>0.42479108635097496</v>
      </c>
      <c r="Q7" s="9">
        <v>0</v>
      </c>
      <c r="R7" s="10">
        <v>6.2759999999999998</v>
      </c>
      <c r="S7" s="9">
        <f t="shared" si="1"/>
        <v>0</v>
      </c>
      <c r="T7" s="9" t="s">
        <v>18</v>
      </c>
      <c r="U7" s="11">
        <v>0.33</v>
      </c>
      <c r="V7" s="9">
        <v>0</v>
      </c>
      <c r="W7" s="18">
        <v>0.57499999999999996</v>
      </c>
      <c r="X7" s="9" t="s">
        <v>233</v>
      </c>
      <c r="Y7" s="9">
        <v>0</v>
      </c>
      <c r="Z7" s="9">
        <v>0</v>
      </c>
      <c r="AA7" s="10">
        <v>1.5249999999999999</v>
      </c>
      <c r="AB7" s="9" t="s">
        <v>233</v>
      </c>
      <c r="AC7" s="9">
        <v>0</v>
      </c>
      <c r="AD7" s="9">
        <v>0</v>
      </c>
      <c r="AE7" s="18">
        <v>1.8859999999999999</v>
      </c>
      <c r="AF7" s="9" t="s">
        <v>233</v>
      </c>
      <c r="AG7" s="9">
        <v>0</v>
      </c>
      <c r="AH7" s="9">
        <v>0</v>
      </c>
      <c r="AI7" s="10">
        <v>2.0649999999999999</v>
      </c>
      <c r="AJ7" s="9" t="s">
        <v>233</v>
      </c>
      <c r="AK7" s="9">
        <v>0</v>
      </c>
      <c r="AL7" s="13">
        <f t="shared" si="7"/>
        <v>0.19426947519823598</v>
      </c>
      <c r="AQ7" t="s">
        <v>255</v>
      </c>
      <c r="AR7" s="7" t="s">
        <v>21</v>
      </c>
    </row>
    <row r="8" spans="1:44" x14ac:dyDescent="0.25">
      <c r="A8" s="6" t="s">
        <v>219</v>
      </c>
      <c r="B8" s="7" t="s">
        <v>8</v>
      </c>
      <c r="C8" s="8" t="s">
        <v>16</v>
      </c>
      <c r="D8" s="8" t="s">
        <v>23</v>
      </c>
      <c r="E8" s="10">
        <v>0.32600000000000001</v>
      </c>
      <c r="F8" s="10">
        <v>1.2649999999999999</v>
      </c>
      <c r="G8" s="10">
        <f t="shared" si="2"/>
        <v>0.25770750988142294</v>
      </c>
      <c r="H8" s="10">
        <f t="shared" si="3"/>
        <v>0.74229249011857701</v>
      </c>
      <c r="I8" s="10">
        <v>1.5489999999999999</v>
      </c>
      <c r="J8" s="10">
        <v>2.5840000000000001</v>
      </c>
      <c r="K8" s="10">
        <f t="shared" si="0"/>
        <v>0.59945820433436525</v>
      </c>
      <c r="L8" s="10">
        <f t="shared" si="4"/>
        <v>0.40054179566563475</v>
      </c>
      <c r="M8" s="10">
        <v>2</v>
      </c>
      <c r="N8" s="10">
        <v>3.1720000000000002</v>
      </c>
      <c r="O8" s="10">
        <f t="shared" si="5"/>
        <v>0.63051702395964693</v>
      </c>
      <c r="P8" s="10">
        <f t="shared" si="6"/>
        <v>0.36948297604035307</v>
      </c>
      <c r="Q8" s="9">
        <v>0</v>
      </c>
      <c r="R8" s="9">
        <v>5.94</v>
      </c>
      <c r="S8" s="9">
        <f t="shared" si="1"/>
        <v>0</v>
      </c>
      <c r="T8" s="9" t="s">
        <v>18</v>
      </c>
      <c r="U8" s="11">
        <v>0.33</v>
      </c>
      <c r="V8" s="9">
        <v>0</v>
      </c>
      <c r="W8" s="18">
        <v>0.67500000000000004</v>
      </c>
      <c r="X8" s="9" t="s">
        <v>233</v>
      </c>
      <c r="Y8" s="9">
        <v>0</v>
      </c>
      <c r="Z8" s="9">
        <v>0</v>
      </c>
      <c r="AA8" s="10">
        <v>1.5489999999999999</v>
      </c>
      <c r="AB8" s="9" t="s">
        <v>233</v>
      </c>
      <c r="AC8" s="9">
        <v>0</v>
      </c>
      <c r="AD8" s="10">
        <v>1.167</v>
      </c>
      <c r="AE8" s="10">
        <v>1.202</v>
      </c>
      <c r="AF8" s="10">
        <f>AD8/AE8</f>
        <v>0.97088186356073214</v>
      </c>
      <c r="AG8" s="10">
        <f t="shared" ref="AG8:AG61" si="8">1-AF8</f>
        <v>2.9118136439267861E-2</v>
      </c>
      <c r="AH8" s="9">
        <v>0</v>
      </c>
      <c r="AI8" s="10">
        <v>2</v>
      </c>
      <c r="AJ8" s="9" t="s">
        <v>233</v>
      </c>
      <c r="AK8" s="9">
        <v>0</v>
      </c>
      <c r="AL8" s="13">
        <f t="shared" si="7"/>
        <v>0.20793726647375921</v>
      </c>
      <c r="AQ8" t="s">
        <v>255</v>
      </c>
      <c r="AR8" s="7" t="s">
        <v>19</v>
      </c>
    </row>
    <row r="9" spans="1:44" x14ac:dyDescent="0.25">
      <c r="A9" s="7" t="s">
        <v>24</v>
      </c>
      <c r="B9" s="7" t="s">
        <v>8</v>
      </c>
      <c r="C9" s="8" t="s">
        <v>25</v>
      </c>
      <c r="D9" s="8" t="s">
        <v>26</v>
      </c>
      <c r="E9" s="10">
        <v>0.49099999999999999</v>
      </c>
      <c r="F9" s="10">
        <v>1.7070000000000001</v>
      </c>
      <c r="G9" s="10">
        <f t="shared" si="2"/>
        <v>0.28763913298183946</v>
      </c>
      <c r="H9" s="10">
        <f t="shared" si="3"/>
        <v>0.71236086701816048</v>
      </c>
      <c r="I9" s="10">
        <v>2.548</v>
      </c>
      <c r="J9" s="10">
        <v>3.444</v>
      </c>
      <c r="K9" s="10">
        <f t="shared" si="0"/>
        <v>0.73983739837398377</v>
      </c>
      <c r="L9" s="10">
        <f t="shared" si="4"/>
        <v>0.26016260162601623</v>
      </c>
      <c r="M9" s="10">
        <v>1.633</v>
      </c>
      <c r="N9" s="10">
        <v>3.03</v>
      </c>
      <c r="O9" s="10">
        <f t="shared" si="5"/>
        <v>0.53894389438943902</v>
      </c>
      <c r="P9" s="10">
        <f t="shared" si="6"/>
        <v>0.46105610561056098</v>
      </c>
      <c r="Q9" s="9">
        <v>0</v>
      </c>
      <c r="R9" s="10">
        <v>6.5</v>
      </c>
      <c r="S9" s="9">
        <f t="shared" si="1"/>
        <v>0</v>
      </c>
      <c r="T9" s="9" t="s">
        <v>170</v>
      </c>
      <c r="U9" s="11">
        <v>0</v>
      </c>
      <c r="V9" s="9">
        <v>0</v>
      </c>
      <c r="W9" s="18">
        <v>0.86099999999999999</v>
      </c>
      <c r="X9" s="9" t="s">
        <v>233</v>
      </c>
      <c r="Y9" s="9">
        <v>0</v>
      </c>
      <c r="Z9" s="9">
        <v>0</v>
      </c>
      <c r="AA9" s="10">
        <v>2.548</v>
      </c>
      <c r="AB9" s="9" t="s">
        <v>233</v>
      </c>
      <c r="AC9" s="9">
        <v>0</v>
      </c>
      <c r="AD9" s="17">
        <v>0</v>
      </c>
      <c r="AE9" s="18">
        <v>1.093</v>
      </c>
      <c r="AF9" s="9" t="s">
        <v>233</v>
      </c>
      <c r="AG9" s="9">
        <v>0</v>
      </c>
      <c r="AH9" s="9">
        <v>0</v>
      </c>
      <c r="AI9" s="10">
        <v>1.633</v>
      </c>
      <c r="AJ9" s="9" t="s">
        <v>233</v>
      </c>
      <c r="AK9" s="9">
        <v>0</v>
      </c>
      <c r="AL9" s="13">
        <f t="shared" si="7"/>
        <v>0.15928661936163752</v>
      </c>
      <c r="AQ9" t="s">
        <v>255</v>
      </c>
      <c r="AR9" s="7" t="s">
        <v>28</v>
      </c>
    </row>
    <row r="10" spans="1:44" x14ac:dyDescent="0.25">
      <c r="A10" s="6" t="s">
        <v>220</v>
      </c>
      <c r="B10" s="7" t="s">
        <v>8</v>
      </c>
      <c r="C10" s="8" t="s">
        <v>29</v>
      </c>
      <c r="D10" s="7" t="s">
        <v>30</v>
      </c>
      <c r="E10" s="10">
        <v>0.51900000000000002</v>
      </c>
      <c r="F10" s="10">
        <v>2.2080000000000002</v>
      </c>
      <c r="G10" s="10">
        <f t="shared" si="2"/>
        <v>0.23505434782608695</v>
      </c>
      <c r="H10" s="10">
        <f t="shared" si="3"/>
        <v>0.76494565217391308</v>
      </c>
      <c r="I10" s="10">
        <v>2.2450000000000001</v>
      </c>
      <c r="J10" s="10">
        <v>4.6539999999999999</v>
      </c>
      <c r="K10" s="10">
        <f t="shared" si="0"/>
        <v>0.48238074774387629</v>
      </c>
      <c r="L10" s="10">
        <f t="shared" si="4"/>
        <v>0.51761925225612371</v>
      </c>
      <c r="M10" s="9" t="s">
        <v>27</v>
      </c>
      <c r="N10" s="9" t="s">
        <v>27</v>
      </c>
      <c r="O10" s="9" t="s">
        <v>27</v>
      </c>
      <c r="P10" s="9" t="s">
        <v>27</v>
      </c>
      <c r="Q10" s="9">
        <v>0</v>
      </c>
      <c r="R10" s="10">
        <v>11.081</v>
      </c>
      <c r="S10" s="9">
        <f t="shared" si="1"/>
        <v>0</v>
      </c>
      <c r="T10" s="9" t="s">
        <v>170</v>
      </c>
      <c r="U10" s="11">
        <v>0</v>
      </c>
      <c r="V10" s="9">
        <v>0</v>
      </c>
      <c r="W10" s="18">
        <v>1.2969999999999999</v>
      </c>
      <c r="X10" s="9" t="s">
        <v>233</v>
      </c>
      <c r="Y10" s="9">
        <v>0</v>
      </c>
      <c r="Z10" s="9">
        <v>0</v>
      </c>
      <c r="AA10" s="10">
        <v>2.2450000000000001</v>
      </c>
      <c r="AB10" s="9" t="s">
        <v>233</v>
      </c>
      <c r="AC10" s="9">
        <v>0</v>
      </c>
      <c r="AD10" s="10">
        <v>1.1779999999999999</v>
      </c>
      <c r="AE10" s="10">
        <v>1.2350000000000001</v>
      </c>
      <c r="AF10" s="10">
        <f>AD10/AE10</f>
        <v>0.95384615384615368</v>
      </c>
      <c r="AG10" s="10">
        <f t="shared" si="8"/>
        <v>4.6153846153846323E-2</v>
      </c>
      <c r="AH10" s="9" t="s">
        <v>27</v>
      </c>
      <c r="AI10" s="9" t="s">
        <v>27</v>
      </c>
      <c r="AJ10" s="9" t="s">
        <v>27</v>
      </c>
      <c r="AK10" s="9" t="s">
        <v>27</v>
      </c>
      <c r="AL10" s="13">
        <f t="shared" si="7"/>
        <v>0.1476354167315426</v>
      </c>
      <c r="AQ10" t="s">
        <v>255</v>
      </c>
      <c r="AR10" s="7" t="s">
        <v>244</v>
      </c>
    </row>
    <row r="11" spans="1:44" x14ac:dyDescent="0.25">
      <c r="A11" s="7" t="s">
        <v>31</v>
      </c>
      <c r="B11" s="7" t="s">
        <v>8</v>
      </c>
      <c r="C11" s="8" t="s">
        <v>32</v>
      </c>
      <c r="D11" s="8" t="s">
        <v>33</v>
      </c>
      <c r="E11" s="10">
        <v>0.61299999999999999</v>
      </c>
      <c r="F11" s="10">
        <v>2.7759999999999998</v>
      </c>
      <c r="G11" s="10">
        <f t="shared" si="2"/>
        <v>0.220821325648415</v>
      </c>
      <c r="H11" s="10">
        <f t="shared" si="3"/>
        <v>0.77917867435158494</v>
      </c>
      <c r="I11" s="10">
        <v>2.8410000000000002</v>
      </c>
      <c r="J11" s="10">
        <v>3.7240000000000002</v>
      </c>
      <c r="K11" s="10">
        <f t="shared" si="0"/>
        <v>0.76288936627282489</v>
      </c>
      <c r="L11" s="10">
        <f t="shared" si="4"/>
        <v>0.23711063372717511</v>
      </c>
      <c r="M11" s="10">
        <v>3.2130000000000001</v>
      </c>
      <c r="N11" s="10">
        <v>4.6790000000000003</v>
      </c>
      <c r="O11" s="10">
        <f t="shared" si="5"/>
        <v>0.68668518914297927</v>
      </c>
      <c r="P11" s="10">
        <f t="shared" si="6"/>
        <v>0.31331481085702073</v>
      </c>
      <c r="Q11" s="9">
        <v>0</v>
      </c>
      <c r="R11" s="10">
        <v>8.4</v>
      </c>
      <c r="S11" s="9">
        <f t="shared" si="1"/>
        <v>0</v>
      </c>
      <c r="T11" s="9" t="s">
        <v>170</v>
      </c>
      <c r="U11" s="11">
        <v>0</v>
      </c>
      <c r="V11" s="17">
        <v>0</v>
      </c>
      <c r="W11" s="17" t="s">
        <v>27</v>
      </c>
      <c r="X11" s="9" t="s">
        <v>233</v>
      </c>
      <c r="Y11" s="9">
        <v>0</v>
      </c>
      <c r="Z11" s="9">
        <v>0</v>
      </c>
      <c r="AA11" s="10">
        <v>2.8410000000000002</v>
      </c>
      <c r="AB11" s="9" t="s">
        <v>233</v>
      </c>
      <c r="AC11" s="9">
        <v>0</v>
      </c>
      <c r="AD11" s="9" t="s">
        <v>27</v>
      </c>
      <c r="AE11" s="9" t="s">
        <v>27</v>
      </c>
      <c r="AF11" s="9" t="s">
        <v>27</v>
      </c>
      <c r="AG11" s="9" t="s">
        <v>27</v>
      </c>
      <c r="AH11" s="9">
        <v>0</v>
      </c>
      <c r="AI11" s="10">
        <v>3.2130000000000001</v>
      </c>
      <c r="AJ11" s="9" t="s">
        <v>233</v>
      </c>
      <c r="AK11" s="9">
        <v>0</v>
      </c>
      <c r="AL11" s="13">
        <f t="shared" si="7"/>
        <v>0.14773379099286454</v>
      </c>
      <c r="AQ11" t="s">
        <v>255</v>
      </c>
      <c r="AR11" s="7" t="s">
        <v>245</v>
      </c>
    </row>
    <row r="12" spans="1:44" x14ac:dyDescent="0.25">
      <c r="A12" s="7" t="s">
        <v>34</v>
      </c>
      <c r="B12" s="7" t="s">
        <v>8</v>
      </c>
      <c r="C12" s="8" t="s">
        <v>35</v>
      </c>
      <c r="D12" s="8" t="s">
        <v>36</v>
      </c>
      <c r="E12" s="9" t="s">
        <v>27</v>
      </c>
      <c r="F12" s="9" t="s">
        <v>27</v>
      </c>
      <c r="G12" s="9" t="s">
        <v>27</v>
      </c>
      <c r="H12" s="9" t="s">
        <v>27</v>
      </c>
      <c r="I12" s="9">
        <v>1.96</v>
      </c>
      <c r="J12" s="9">
        <v>2.52</v>
      </c>
      <c r="K12" s="10">
        <f t="shared" si="0"/>
        <v>0.77777777777777779</v>
      </c>
      <c r="L12" s="10">
        <f t="shared" si="4"/>
        <v>0.22222222222222221</v>
      </c>
      <c r="M12" s="9">
        <v>1.76</v>
      </c>
      <c r="N12" s="9">
        <v>2.52</v>
      </c>
      <c r="O12" s="10">
        <f t="shared" si="5"/>
        <v>0.69841269841269837</v>
      </c>
      <c r="P12" s="10">
        <f t="shared" si="6"/>
        <v>0.30158730158730163</v>
      </c>
      <c r="Q12" s="9">
        <v>0</v>
      </c>
      <c r="R12" s="10">
        <v>5</v>
      </c>
      <c r="S12" s="9">
        <f t="shared" si="1"/>
        <v>0</v>
      </c>
      <c r="T12" s="9" t="s">
        <v>170</v>
      </c>
      <c r="U12" s="11">
        <v>0</v>
      </c>
      <c r="V12" s="17">
        <v>0</v>
      </c>
      <c r="W12" s="18">
        <v>0.51600000000000001</v>
      </c>
      <c r="X12" s="9" t="s">
        <v>233</v>
      </c>
      <c r="Y12" s="9">
        <v>0</v>
      </c>
      <c r="Z12" s="9">
        <v>0</v>
      </c>
      <c r="AA12" s="9">
        <v>1.96</v>
      </c>
      <c r="AB12" s="9" t="s">
        <v>233</v>
      </c>
      <c r="AC12" s="9">
        <v>0</v>
      </c>
      <c r="AD12" s="9" t="s">
        <v>27</v>
      </c>
      <c r="AE12" s="9" t="s">
        <v>27</v>
      </c>
      <c r="AF12" s="9" t="s">
        <v>27</v>
      </c>
      <c r="AG12" s="9" t="s">
        <v>27</v>
      </c>
      <c r="AH12" s="9">
        <v>0</v>
      </c>
      <c r="AI12" s="9">
        <v>1.76</v>
      </c>
      <c r="AJ12" s="9" t="s">
        <v>233</v>
      </c>
      <c r="AK12" s="9">
        <v>0</v>
      </c>
      <c r="AL12" s="13">
        <f t="shared" si="7"/>
        <v>5.8201058201058205E-2</v>
      </c>
      <c r="AQ12" t="s">
        <v>255</v>
      </c>
      <c r="AR12" s="7" t="s">
        <v>246</v>
      </c>
    </row>
    <row r="13" spans="1:44" x14ac:dyDescent="0.25">
      <c r="A13" s="7" t="s">
        <v>38</v>
      </c>
      <c r="B13" s="7" t="s">
        <v>8</v>
      </c>
      <c r="C13" s="8" t="s">
        <v>39</v>
      </c>
      <c r="D13" s="8" t="s">
        <v>40</v>
      </c>
      <c r="E13" s="10">
        <v>0.20399999999999999</v>
      </c>
      <c r="F13" s="10">
        <v>0.67600000000000005</v>
      </c>
      <c r="G13" s="10">
        <f>E13/F13</f>
        <v>0.30177514792899407</v>
      </c>
      <c r="H13" s="10">
        <f t="shared" si="3"/>
        <v>0.69822485207100593</v>
      </c>
      <c r="I13" s="10">
        <v>1.0209999999999999</v>
      </c>
      <c r="J13" s="10">
        <v>1.325</v>
      </c>
      <c r="K13" s="10">
        <f t="shared" si="0"/>
        <v>0.77056603773584897</v>
      </c>
      <c r="L13" s="10">
        <f t="shared" si="4"/>
        <v>0.22943396226415103</v>
      </c>
      <c r="M13" s="10">
        <v>1.0049999999999999</v>
      </c>
      <c r="N13" s="10">
        <v>1.2509999999999999</v>
      </c>
      <c r="O13" s="10">
        <f t="shared" si="5"/>
        <v>0.80335731414868106</v>
      </c>
      <c r="P13" s="10">
        <f t="shared" si="6"/>
        <v>0.19664268585131894</v>
      </c>
      <c r="Q13" s="9">
        <v>0</v>
      </c>
      <c r="R13" s="10">
        <v>2.6389999999999998</v>
      </c>
      <c r="S13" s="9">
        <f t="shared" si="1"/>
        <v>0</v>
      </c>
      <c r="T13" s="9" t="s">
        <v>170</v>
      </c>
      <c r="U13" s="11">
        <v>0</v>
      </c>
      <c r="V13" s="9">
        <v>0</v>
      </c>
      <c r="W13" s="18">
        <v>0.432</v>
      </c>
      <c r="X13" s="9" t="s">
        <v>233</v>
      </c>
      <c r="Y13" s="9">
        <v>0</v>
      </c>
      <c r="Z13" s="9">
        <v>0</v>
      </c>
      <c r="AA13" s="10">
        <v>1.0209999999999999</v>
      </c>
      <c r="AB13" s="9" t="s">
        <v>233</v>
      </c>
      <c r="AC13" s="9">
        <v>0</v>
      </c>
      <c r="AD13" s="9">
        <v>0</v>
      </c>
      <c r="AE13" s="18">
        <v>0.69599999999999995</v>
      </c>
      <c r="AF13" s="9" t="s">
        <v>233</v>
      </c>
      <c r="AG13" s="9">
        <v>0</v>
      </c>
      <c r="AH13" s="9">
        <v>0</v>
      </c>
      <c r="AI13" s="10">
        <v>1.0049999999999999</v>
      </c>
      <c r="AJ13" s="9" t="s">
        <v>233</v>
      </c>
      <c r="AK13" s="9">
        <v>0</v>
      </c>
      <c r="AL13" s="13">
        <f t="shared" si="7"/>
        <v>0.12492238890960843</v>
      </c>
      <c r="AQ13" t="s">
        <v>255</v>
      </c>
      <c r="AR13" s="7" t="s">
        <v>37</v>
      </c>
    </row>
    <row r="14" spans="1:44" x14ac:dyDescent="0.25">
      <c r="A14" s="7" t="s">
        <v>41</v>
      </c>
      <c r="B14" s="7" t="s">
        <v>8</v>
      </c>
      <c r="C14" s="8" t="s">
        <v>39</v>
      </c>
      <c r="D14" s="8" t="s">
        <v>42</v>
      </c>
      <c r="E14" s="10">
        <v>0.214</v>
      </c>
      <c r="F14" s="10">
        <v>0.61399999999999999</v>
      </c>
      <c r="G14" s="10">
        <f t="shared" ref="G14:G19" si="9">E14/F14</f>
        <v>0.34853420195439738</v>
      </c>
      <c r="H14" s="10">
        <f t="shared" si="3"/>
        <v>0.65146579804560267</v>
      </c>
      <c r="I14" s="9">
        <v>1.01</v>
      </c>
      <c r="J14" s="9">
        <v>1.33</v>
      </c>
      <c r="K14" s="10">
        <f t="shared" si="0"/>
        <v>0.75939849624060152</v>
      </c>
      <c r="L14" s="10">
        <f t="shared" si="4"/>
        <v>0.24060150375939848</v>
      </c>
      <c r="M14" s="9">
        <v>1.41</v>
      </c>
      <c r="N14" s="9">
        <v>2.25</v>
      </c>
      <c r="O14" s="10">
        <f t="shared" si="5"/>
        <v>0.62666666666666659</v>
      </c>
      <c r="P14" s="10">
        <f t="shared" si="6"/>
        <v>0.37333333333333341</v>
      </c>
      <c r="Q14" s="10">
        <v>0.254</v>
      </c>
      <c r="R14" s="10">
        <v>4.6230000000000002</v>
      </c>
      <c r="S14" s="10">
        <f t="shared" si="1"/>
        <v>5.4942677914773953E-2</v>
      </c>
      <c r="T14" s="9" t="s">
        <v>170</v>
      </c>
      <c r="U14" s="11">
        <v>0</v>
      </c>
      <c r="V14" s="9">
        <v>0</v>
      </c>
      <c r="W14" s="18">
        <v>0.627</v>
      </c>
      <c r="X14" s="9" t="s">
        <v>233</v>
      </c>
      <c r="Y14" s="9">
        <v>0</v>
      </c>
      <c r="Z14" s="9">
        <v>0</v>
      </c>
      <c r="AA14" s="9">
        <v>1.32</v>
      </c>
      <c r="AB14" s="9" t="s">
        <v>233</v>
      </c>
      <c r="AC14" s="9">
        <v>0</v>
      </c>
      <c r="AD14" s="10">
        <v>0.89400000000000002</v>
      </c>
      <c r="AE14" s="10">
        <v>0.90600000000000003</v>
      </c>
      <c r="AF14" s="10">
        <f>AD14/AE14</f>
        <v>0.98675496688741726</v>
      </c>
      <c r="AG14" s="10">
        <f>1-AF14</f>
        <v>1.3245033112582738E-2</v>
      </c>
      <c r="AH14" s="9">
        <v>0</v>
      </c>
      <c r="AI14" s="9">
        <v>1.62</v>
      </c>
      <c r="AJ14" s="9" t="s">
        <v>233</v>
      </c>
      <c r="AK14" s="9">
        <v>0</v>
      </c>
      <c r="AL14" s="13">
        <f t="shared" si="7"/>
        <v>0.14817648290729901</v>
      </c>
      <c r="AQ14" t="s">
        <v>255</v>
      </c>
      <c r="AR14" s="7" t="s">
        <v>15</v>
      </c>
    </row>
    <row r="15" spans="1:44" x14ac:dyDescent="0.25">
      <c r="A15" s="7" t="s">
        <v>43</v>
      </c>
      <c r="B15" s="7" t="s">
        <v>8</v>
      </c>
      <c r="C15" s="8" t="s">
        <v>39</v>
      </c>
      <c r="D15" s="8" t="s">
        <v>42</v>
      </c>
      <c r="E15" s="10">
        <v>0.20399999999999999</v>
      </c>
      <c r="F15" s="9">
        <v>0.61</v>
      </c>
      <c r="G15" s="10">
        <f t="shared" si="9"/>
        <v>0.33442622950819673</v>
      </c>
      <c r="H15" s="10">
        <f t="shared" si="3"/>
        <v>0.66557377049180322</v>
      </c>
      <c r="I15" s="10">
        <v>0.88900000000000001</v>
      </c>
      <c r="J15" s="10">
        <v>1.177</v>
      </c>
      <c r="K15" s="10">
        <f t="shared" si="0"/>
        <v>0.75531011045029739</v>
      </c>
      <c r="L15" s="10">
        <f t="shared" si="4"/>
        <v>0.24468988954970261</v>
      </c>
      <c r="M15" s="10">
        <v>0.91200000000000003</v>
      </c>
      <c r="N15" s="10">
        <v>1.478</v>
      </c>
      <c r="O15" s="10">
        <f t="shared" si="5"/>
        <v>0.61705006765899872</v>
      </c>
      <c r="P15" s="10">
        <f>1-O15</f>
        <v>0.38294993234100128</v>
      </c>
      <c r="Q15" s="10">
        <v>0.14799999999999999</v>
      </c>
      <c r="R15" s="10">
        <v>2.8109999999999999</v>
      </c>
      <c r="S15" s="10">
        <f t="shared" si="1"/>
        <v>5.2650302383493421E-2</v>
      </c>
      <c r="T15" s="9" t="s">
        <v>170</v>
      </c>
      <c r="U15" s="11">
        <v>0</v>
      </c>
      <c r="V15" s="9">
        <v>0</v>
      </c>
      <c r="W15" s="18">
        <v>0.58799999999999997</v>
      </c>
      <c r="X15" s="9" t="s">
        <v>233</v>
      </c>
      <c r="Y15" s="9">
        <v>0</v>
      </c>
      <c r="Z15" s="9">
        <v>0</v>
      </c>
      <c r="AA15" s="10">
        <v>0.88900000000000001</v>
      </c>
      <c r="AB15" s="9" t="s">
        <v>233</v>
      </c>
      <c r="AC15" s="9">
        <v>0</v>
      </c>
      <c r="AD15" s="10">
        <v>0.83599999999999997</v>
      </c>
      <c r="AE15" s="10">
        <v>0.84699999999999998</v>
      </c>
      <c r="AF15" s="10">
        <f>AD15/AE15</f>
        <v>0.98701298701298701</v>
      </c>
      <c r="AG15" s="10">
        <f t="shared" si="8"/>
        <v>1.2987012987012991E-2</v>
      </c>
      <c r="AH15" s="9">
        <v>0</v>
      </c>
      <c r="AI15" s="10">
        <v>0.91200000000000003</v>
      </c>
      <c r="AJ15" s="9" t="s">
        <v>233</v>
      </c>
      <c r="AK15" s="9">
        <v>0</v>
      </c>
      <c r="AL15" s="13">
        <f t="shared" si="7"/>
        <v>0.15098343419477928</v>
      </c>
      <c r="AQ15" t="s">
        <v>255</v>
      </c>
      <c r="AR15" s="7" t="s">
        <v>44</v>
      </c>
    </row>
    <row r="16" spans="1:44" x14ac:dyDescent="0.25">
      <c r="A16" s="7" t="s">
        <v>45</v>
      </c>
      <c r="B16" s="7" t="s">
        <v>8</v>
      </c>
      <c r="C16" s="8" t="s">
        <v>46</v>
      </c>
      <c r="D16" s="8" t="s">
        <v>47</v>
      </c>
      <c r="E16" s="10">
        <v>0.58399999999999996</v>
      </c>
      <c r="F16" s="10">
        <v>1.6639999999999999</v>
      </c>
      <c r="G16" s="10">
        <f t="shared" si="9"/>
        <v>0.35096153846153844</v>
      </c>
      <c r="H16" s="10">
        <f t="shared" si="3"/>
        <v>0.64903846153846156</v>
      </c>
      <c r="I16" s="10">
        <v>2.347</v>
      </c>
      <c r="J16" s="10">
        <v>3.1869999999999998</v>
      </c>
      <c r="K16" s="10">
        <f t="shared" si="0"/>
        <v>0.7364292438029495</v>
      </c>
      <c r="L16" s="10">
        <f t="shared" si="4"/>
        <v>0.2635707561970505</v>
      </c>
      <c r="M16" s="10">
        <v>1.8029999999999999</v>
      </c>
      <c r="N16" s="10">
        <v>2.879</v>
      </c>
      <c r="O16" s="10">
        <f t="shared" si="5"/>
        <v>0.6262591177492185</v>
      </c>
      <c r="P16" s="10">
        <f t="shared" si="6"/>
        <v>0.3737408822507815</v>
      </c>
      <c r="Q16" s="10">
        <v>0.309</v>
      </c>
      <c r="R16" s="10">
        <v>6.609</v>
      </c>
      <c r="S16" s="10">
        <f t="shared" si="1"/>
        <v>4.6754425783023149E-2</v>
      </c>
      <c r="T16" s="9" t="s">
        <v>170</v>
      </c>
      <c r="U16" s="11">
        <v>0</v>
      </c>
      <c r="V16" s="9">
        <v>0</v>
      </c>
      <c r="W16" s="18">
        <v>1.145</v>
      </c>
      <c r="X16" s="9" t="s">
        <v>233</v>
      </c>
      <c r="Y16" s="9">
        <v>0</v>
      </c>
      <c r="Z16" s="9">
        <v>0</v>
      </c>
      <c r="AA16" s="10">
        <v>2.347</v>
      </c>
      <c r="AB16" s="9" t="s">
        <v>233</v>
      </c>
      <c r="AC16" s="9">
        <v>0</v>
      </c>
      <c r="AD16" s="17">
        <v>0</v>
      </c>
      <c r="AE16" s="18">
        <v>0.95299999999999996</v>
      </c>
      <c r="AF16" s="9" t="s">
        <v>233</v>
      </c>
      <c r="AG16" s="9">
        <v>0</v>
      </c>
      <c r="AH16" s="9">
        <v>0</v>
      </c>
      <c r="AI16" s="10">
        <v>1.8029999999999999</v>
      </c>
      <c r="AJ16" s="9" t="s">
        <v>233</v>
      </c>
      <c r="AK16" s="9">
        <v>0</v>
      </c>
      <c r="AL16" s="13">
        <f t="shared" si="7"/>
        <v>0.14812272508547963</v>
      </c>
      <c r="AQ16" t="s">
        <v>255</v>
      </c>
      <c r="AR16" s="7" t="s">
        <v>247</v>
      </c>
    </row>
    <row r="17" spans="1:44" x14ac:dyDescent="0.25">
      <c r="A17" s="7" t="s">
        <v>48</v>
      </c>
      <c r="B17" s="7" t="s">
        <v>8</v>
      </c>
      <c r="C17" s="8" t="s">
        <v>46</v>
      </c>
      <c r="D17" s="8" t="s">
        <v>49</v>
      </c>
      <c r="E17" s="10">
        <v>0.49399999999999999</v>
      </c>
      <c r="F17" s="10">
        <v>1.319</v>
      </c>
      <c r="G17" s="10">
        <f t="shared" si="9"/>
        <v>0.37452615617892343</v>
      </c>
      <c r="H17" s="10">
        <f t="shared" si="3"/>
        <v>0.62547384382107651</v>
      </c>
      <c r="I17" s="10">
        <v>2.9390000000000001</v>
      </c>
      <c r="J17" s="10">
        <v>4.1870000000000003</v>
      </c>
      <c r="K17" s="10">
        <f t="shared" si="0"/>
        <v>0.70193455935037019</v>
      </c>
      <c r="L17" s="10">
        <f t="shared" si="4"/>
        <v>0.29806544064962981</v>
      </c>
      <c r="M17" s="10">
        <v>2.2919999999999998</v>
      </c>
      <c r="N17" s="10">
        <v>4.5419999999999998</v>
      </c>
      <c r="O17" s="10">
        <f t="shared" si="5"/>
        <v>0.50462351387054161</v>
      </c>
      <c r="P17" s="10">
        <f t="shared" si="6"/>
        <v>0.49537648612945839</v>
      </c>
      <c r="Q17" s="9">
        <v>0</v>
      </c>
      <c r="R17" s="9">
        <v>8.76</v>
      </c>
      <c r="S17" s="9">
        <f t="shared" si="1"/>
        <v>0</v>
      </c>
      <c r="T17" s="9" t="s">
        <v>170</v>
      </c>
      <c r="U17" s="11">
        <v>0</v>
      </c>
      <c r="V17" s="17">
        <v>0</v>
      </c>
      <c r="W17" s="17">
        <v>1.01</v>
      </c>
      <c r="X17" s="9" t="s">
        <v>233</v>
      </c>
      <c r="Y17" s="17">
        <v>0</v>
      </c>
      <c r="Z17" s="9">
        <v>0</v>
      </c>
      <c r="AA17" s="10">
        <v>2.9390000000000001</v>
      </c>
      <c r="AB17" s="9" t="s">
        <v>233</v>
      </c>
      <c r="AC17" s="9">
        <v>0</v>
      </c>
      <c r="AD17" s="17">
        <v>0</v>
      </c>
      <c r="AE17" s="18">
        <v>1.0980000000000001</v>
      </c>
      <c r="AF17" s="9" t="s">
        <v>233</v>
      </c>
      <c r="AG17" s="9">
        <v>0</v>
      </c>
      <c r="AH17" s="9">
        <v>0</v>
      </c>
      <c r="AI17" s="10">
        <v>2.2919999999999998</v>
      </c>
      <c r="AJ17" s="9" t="s">
        <v>233</v>
      </c>
      <c r="AK17" s="9">
        <v>0</v>
      </c>
      <c r="AL17" s="13">
        <f t="shared" si="7"/>
        <v>0.15765730784446275</v>
      </c>
      <c r="AQ17" t="s">
        <v>255</v>
      </c>
      <c r="AR17" s="7" t="s">
        <v>248</v>
      </c>
    </row>
    <row r="18" spans="1:44" x14ac:dyDescent="0.25">
      <c r="A18" s="7" t="s">
        <v>50</v>
      </c>
      <c r="B18" s="7" t="s">
        <v>8</v>
      </c>
      <c r="C18" s="8" t="s">
        <v>51</v>
      </c>
      <c r="D18" s="8" t="s">
        <v>52</v>
      </c>
      <c r="E18" s="10">
        <v>0.309</v>
      </c>
      <c r="F18" s="10">
        <v>1.1220000000000001</v>
      </c>
      <c r="G18" s="10">
        <f t="shared" si="9"/>
        <v>0.27540106951871657</v>
      </c>
      <c r="H18" s="10">
        <f t="shared" si="3"/>
        <v>0.72459893048128343</v>
      </c>
      <c r="I18" s="10">
        <v>1.7490000000000001</v>
      </c>
      <c r="J18" s="10">
        <v>2.419</v>
      </c>
      <c r="K18" s="10">
        <f t="shared" si="0"/>
        <v>0.72302604381976021</v>
      </c>
      <c r="L18" s="10">
        <f t="shared" si="4"/>
        <v>0.27697395618023979</v>
      </c>
      <c r="M18" s="10">
        <v>1.234</v>
      </c>
      <c r="N18" s="10">
        <v>2.165</v>
      </c>
      <c r="O18" s="10">
        <f t="shared" si="5"/>
        <v>0.56997690531177825</v>
      </c>
      <c r="P18" s="10">
        <f t="shared" si="6"/>
        <v>0.43002309468822175</v>
      </c>
      <c r="Q18" s="10">
        <v>0.33700000000000002</v>
      </c>
      <c r="R18" s="10">
        <v>4.8</v>
      </c>
      <c r="S18" s="10">
        <f t="shared" si="1"/>
        <v>7.0208333333333345E-2</v>
      </c>
      <c r="T18" s="9" t="s">
        <v>170</v>
      </c>
      <c r="U18" s="11">
        <v>0</v>
      </c>
      <c r="V18" s="17">
        <v>0</v>
      </c>
      <c r="W18" s="18">
        <v>0.79100000000000004</v>
      </c>
      <c r="X18" s="9" t="s">
        <v>233</v>
      </c>
      <c r="Y18" s="17">
        <v>0</v>
      </c>
      <c r="Z18" s="9">
        <v>0</v>
      </c>
      <c r="AA18" s="10">
        <v>1.7490000000000001</v>
      </c>
      <c r="AB18" s="9" t="s">
        <v>233</v>
      </c>
      <c r="AC18" s="9">
        <v>0</v>
      </c>
      <c r="AD18" s="9" t="s">
        <v>27</v>
      </c>
      <c r="AE18" s="9" t="s">
        <v>27</v>
      </c>
      <c r="AF18" s="9" t="s">
        <v>27</v>
      </c>
      <c r="AG18" s="9" t="s">
        <v>27</v>
      </c>
      <c r="AH18" s="9">
        <v>0</v>
      </c>
      <c r="AI18" s="10">
        <v>1.234</v>
      </c>
      <c r="AJ18" s="9" t="s">
        <v>233</v>
      </c>
      <c r="AK18" s="9">
        <v>0</v>
      </c>
      <c r="AL18" s="13">
        <f t="shared" si="7"/>
        <v>0.16686714607589759</v>
      </c>
      <c r="AQ18" t="s">
        <v>255</v>
      </c>
      <c r="AR18" s="7" t="s">
        <v>249</v>
      </c>
    </row>
    <row r="19" spans="1:44" x14ac:dyDescent="0.25">
      <c r="A19" s="6" t="s">
        <v>221</v>
      </c>
      <c r="B19" s="7" t="s">
        <v>8</v>
      </c>
      <c r="C19" s="8" t="s">
        <v>53</v>
      </c>
      <c r="D19" s="8" t="s">
        <v>54</v>
      </c>
      <c r="E19" s="18">
        <v>0.24399999999999999</v>
      </c>
      <c r="F19" s="18">
        <v>1.0589999999999999</v>
      </c>
      <c r="G19" s="18">
        <f t="shared" si="9"/>
        <v>0.23040604343720492</v>
      </c>
      <c r="H19" s="18">
        <f t="shared" si="3"/>
        <v>0.76959395656279506</v>
      </c>
      <c r="I19" s="10">
        <v>1.296</v>
      </c>
      <c r="J19" s="10">
        <v>2.3159999999999998</v>
      </c>
      <c r="K19" s="10">
        <f t="shared" si="0"/>
        <v>0.55958549222797938</v>
      </c>
      <c r="L19" s="10">
        <f t="shared" si="4"/>
        <v>0.44041450777202062</v>
      </c>
      <c r="M19" s="10">
        <v>1.2969999999999999</v>
      </c>
      <c r="N19" s="10">
        <v>2.4980000000000002</v>
      </c>
      <c r="O19" s="10">
        <f t="shared" si="5"/>
        <v>0.51921537229783821</v>
      </c>
      <c r="P19" s="10">
        <f t="shared" si="6"/>
        <v>0.48078462770216179</v>
      </c>
      <c r="Q19" s="10">
        <v>0.49399999999999999</v>
      </c>
      <c r="R19" s="10">
        <v>5.1920000000000002</v>
      </c>
      <c r="S19" s="10">
        <f t="shared" si="1"/>
        <v>9.5146379044684121E-2</v>
      </c>
      <c r="T19" s="9" t="s">
        <v>18</v>
      </c>
      <c r="U19" s="13">
        <v>0.33400000000000002</v>
      </c>
      <c r="V19" s="9">
        <v>0</v>
      </c>
      <c r="W19" s="18">
        <v>0.89600000000000002</v>
      </c>
      <c r="X19" s="9" t="s">
        <v>233</v>
      </c>
      <c r="Y19" s="9">
        <v>0</v>
      </c>
      <c r="Z19" s="9">
        <v>0</v>
      </c>
      <c r="AA19" s="10">
        <v>1.296</v>
      </c>
      <c r="AB19" s="9" t="s">
        <v>233</v>
      </c>
      <c r="AC19" s="9">
        <v>0</v>
      </c>
      <c r="AD19" s="10">
        <v>1.0209999999999999</v>
      </c>
      <c r="AE19" s="10">
        <v>1.173</v>
      </c>
      <c r="AF19" s="10">
        <f>AD19/AE19</f>
        <v>0.87041773231031527</v>
      </c>
      <c r="AG19" s="10">
        <f t="shared" si="8"/>
        <v>0.12958226768968473</v>
      </c>
      <c r="AH19" s="10">
        <v>1.1719999999999999</v>
      </c>
      <c r="AI19" s="10">
        <v>1.2969999999999999</v>
      </c>
      <c r="AJ19" s="10">
        <f>AH19/M19</f>
        <v>0.90362374710871241</v>
      </c>
      <c r="AK19" s="10">
        <f t="shared" ref="AK19:AK59" si="10">1-AJ19</f>
        <v>9.6376252891287595E-2</v>
      </c>
      <c r="AL19" s="13">
        <f t="shared" si="7"/>
        <v>0.26065533240695932</v>
      </c>
      <c r="AN19" s="18">
        <v>1.589</v>
      </c>
      <c r="AO19" s="18">
        <v>1.413</v>
      </c>
      <c r="AP19" s="18">
        <f>AN19+AO19</f>
        <v>3.0019999999999998</v>
      </c>
      <c r="AQ19" t="s">
        <v>255</v>
      </c>
      <c r="AR19" s="7" t="s">
        <v>19</v>
      </c>
    </row>
    <row r="20" spans="1:44" x14ac:dyDescent="0.25">
      <c r="A20" s="6" t="s">
        <v>222</v>
      </c>
      <c r="B20" s="7" t="s">
        <v>8</v>
      </c>
      <c r="C20" s="8" t="s">
        <v>53</v>
      </c>
      <c r="D20" s="8" t="s">
        <v>55</v>
      </c>
      <c r="E20" s="10">
        <v>0.28699999999999998</v>
      </c>
      <c r="F20" s="10">
        <v>1.177</v>
      </c>
      <c r="G20" s="10">
        <f>E20/F20</f>
        <v>0.24384027187765503</v>
      </c>
      <c r="H20" s="10">
        <f t="shared" si="3"/>
        <v>0.756159728122345</v>
      </c>
      <c r="I20" s="10">
        <v>1.369</v>
      </c>
      <c r="J20" s="10">
        <v>2.4460000000000002</v>
      </c>
      <c r="K20" s="10">
        <f t="shared" si="0"/>
        <v>0.55968928863450529</v>
      </c>
      <c r="L20" s="10">
        <f t="shared" si="4"/>
        <v>0.44031071136549471</v>
      </c>
      <c r="M20" s="10">
        <v>1.9510000000000001</v>
      </c>
      <c r="N20" s="10">
        <v>2.923</v>
      </c>
      <c r="O20" s="10">
        <f t="shared" si="5"/>
        <v>0.66746493328771817</v>
      </c>
      <c r="P20" s="10">
        <f t="shared" si="6"/>
        <v>0.33253506671228183</v>
      </c>
      <c r="Q20" s="10">
        <v>0.46899999999999997</v>
      </c>
      <c r="R20" s="10">
        <v>5.85</v>
      </c>
      <c r="S20" s="10">
        <f t="shared" si="1"/>
        <v>8.0170940170940175E-2</v>
      </c>
      <c r="T20" s="9" t="s">
        <v>18</v>
      </c>
      <c r="U20" s="11">
        <v>0.33</v>
      </c>
      <c r="V20" s="9">
        <v>0</v>
      </c>
      <c r="W20" s="18">
        <v>0.72199999999999998</v>
      </c>
      <c r="X20" s="9" t="s">
        <v>233</v>
      </c>
      <c r="Y20" s="9">
        <v>0</v>
      </c>
      <c r="Z20" s="9">
        <v>0</v>
      </c>
      <c r="AA20" s="10">
        <v>1.369</v>
      </c>
      <c r="AB20" s="9" t="s">
        <v>233</v>
      </c>
      <c r="AC20" s="9">
        <v>0</v>
      </c>
      <c r="AD20" s="9">
        <v>1.33</v>
      </c>
      <c r="AE20" s="10">
        <v>1.3740000000000001</v>
      </c>
      <c r="AF20" s="10">
        <f>AD20/AE20</f>
        <v>0.96797671033478894</v>
      </c>
      <c r="AG20" s="10">
        <f t="shared" si="8"/>
        <v>3.2023289665211063E-2</v>
      </c>
      <c r="AH20" s="9">
        <v>0</v>
      </c>
      <c r="AI20" s="10">
        <v>1.9510000000000001</v>
      </c>
      <c r="AJ20" s="9" t="s">
        <v>233</v>
      </c>
      <c r="AK20" s="9">
        <v>0</v>
      </c>
      <c r="AL20" s="13">
        <f t="shared" si="7"/>
        <v>0.21902219289291919</v>
      </c>
      <c r="AQ20" t="s">
        <v>255</v>
      </c>
      <c r="AR20" s="7" t="s">
        <v>19</v>
      </c>
    </row>
    <row r="21" spans="1:44" x14ac:dyDescent="0.25">
      <c r="A21" s="6" t="s">
        <v>223</v>
      </c>
      <c r="B21" s="7" t="s">
        <v>8</v>
      </c>
      <c r="C21" s="8" t="s">
        <v>56</v>
      </c>
      <c r="D21" s="8" t="s">
        <v>57</v>
      </c>
      <c r="E21" s="18">
        <v>0.55100000000000005</v>
      </c>
      <c r="F21" s="18">
        <v>2.8679999999999999</v>
      </c>
      <c r="G21" s="18">
        <f>E21/F21</f>
        <v>0.19211994421199444</v>
      </c>
      <c r="H21" s="18">
        <f t="shared" si="3"/>
        <v>0.80788005578800559</v>
      </c>
      <c r="I21" s="10">
        <v>2.0419999999999998</v>
      </c>
      <c r="J21" s="10">
        <v>5.77</v>
      </c>
      <c r="K21" s="10">
        <f t="shared" si="0"/>
        <v>0.35389948006932409</v>
      </c>
      <c r="L21" s="10">
        <f t="shared" si="4"/>
        <v>0.64610051993067596</v>
      </c>
      <c r="M21" s="9">
        <v>2.5099999999999998</v>
      </c>
      <c r="N21" s="10">
        <v>3.9489999999999998</v>
      </c>
      <c r="O21" s="10">
        <f t="shared" si="5"/>
        <v>0.63560395036718154</v>
      </c>
      <c r="P21" s="10">
        <f t="shared" si="6"/>
        <v>0.36439604963281846</v>
      </c>
      <c r="Q21" s="10">
        <v>0.33600000000000002</v>
      </c>
      <c r="R21" s="10">
        <v>9.8480000000000008</v>
      </c>
      <c r="S21" s="10">
        <f t="shared" si="1"/>
        <v>3.4118602761982128E-2</v>
      </c>
      <c r="T21" s="9" t="s">
        <v>234</v>
      </c>
      <c r="U21" s="11">
        <v>0.67</v>
      </c>
      <c r="V21" s="9">
        <v>1.53</v>
      </c>
      <c r="W21" s="10">
        <v>1.6679999999999999</v>
      </c>
      <c r="X21" s="10">
        <f>V21/W21</f>
        <v>0.91726618705035978</v>
      </c>
      <c r="Y21" s="10">
        <f t="shared" ref="Y21:Y65" si="11">1-X21</f>
        <v>8.2733812949640217E-2</v>
      </c>
      <c r="Z21" s="10">
        <v>1.8779999999999999</v>
      </c>
      <c r="AA21" s="10">
        <v>2.0419999999999998</v>
      </c>
      <c r="AB21" s="10">
        <f>Z21/I21</f>
        <v>0.91968658178256613</v>
      </c>
      <c r="AC21" s="10">
        <f t="shared" ref="AC21:AC61" si="12">1-AB21</f>
        <v>8.0313418217433874E-2</v>
      </c>
      <c r="AD21" s="10">
        <v>1.7010000000000001</v>
      </c>
      <c r="AE21" s="10">
        <v>1.7150000000000001</v>
      </c>
      <c r="AF21" s="10">
        <f>AD21/AE21</f>
        <v>0.99183673469387756</v>
      </c>
      <c r="AG21" s="10">
        <f t="shared" si="8"/>
        <v>8.1632653061224358E-3</v>
      </c>
      <c r="AH21" s="10">
        <v>2.044</v>
      </c>
      <c r="AI21" s="10">
        <v>2.5099999999999998</v>
      </c>
      <c r="AJ21" s="10">
        <f>AH21/M21</f>
        <v>0.81434262948207181</v>
      </c>
      <c r="AK21" s="10">
        <f t="shared" si="10"/>
        <v>0.18565737051792819</v>
      </c>
      <c r="AL21" s="13">
        <f t="shared" si="7"/>
        <v>0.31992923278940083</v>
      </c>
      <c r="AQ21" t="s">
        <v>255</v>
      </c>
      <c r="AR21" s="7" t="s">
        <v>19</v>
      </c>
    </row>
    <row r="22" spans="1:44" x14ac:dyDescent="0.25">
      <c r="A22" s="7" t="s">
        <v>58</v>
      </c>
      <c r="B22" s="7" t="s">
        <v>8</v>
      </c>
      <c r="C22" s="8" t="s">
        <v>59</v>
      </c>
      <c r="D22" s="8" t="s">
        <v>60</v>
      </c>
      <c r="E22" s="10">
        <v>0.36699999999999999</v>
      </c>
      <c r="F22" s="10">
        <v>1.377</v>
      </c>
      <c r="G22" s="10">
        <f>E22/F22</f>
        <v>0.26652142338416845</v>
      </c>
      <c r="H22" s="10">
        <f t="shared" si="3"/>
        <v>0.7334785766158316</v>
      </c>
      <c r="I22" s="10">
        <v>1.7090000000000001</v>
      </c>
      <c r="J22" s="10">
        <v>2.8380000000000001</v>
      </c>
      <c r="K22" s="10">
        <f t="shared" si="0"/>
        <v>0.60218463706835801</v>
      </c>
      <c r="L22" s="10">
        <f t="shared" si="4"/>
        <v>0.39781536293164199</v>
      </c>
      <c r="M22" s="10">
        <v>1.5389999999999999</v>
      </c>
      <c r="N22" s="10">
        <v>3.1989999999999998</v>
      </c>
      <c r="O22" s="10">
        <f t="shared" si="5"/>
        <v>0.48108783994998439</v>
      </c>
      <c r="P22" s="10">
        <f t="shared" si="6"/>
        <v>0.51891216005001561</v>
      </c>
      <c r="Q22" s="9">
        <v>0</v>
      </c>
      <c r="R22" s="10">
        <v>6.258</v>
      </c>
      <c r="S22" s="9">
        <f t="shared" si="1"/>
        <v>0</v>
      </c>
      <c r="T22" s="17" t="s">
        <v>170</v>
      </c>
      <c r="U22" s="17">
        <v>0</v>
      </c>
      <c r="V22" s="9">
        <v>0</v>
      </c>
      <c r="W22" s="18">
        <v>1.123</v>
      </c>
      <c r="X22" s="9" t="s">
        <v>233</v>
      </c>
      <c r="Y22" s="9">
        <v>0</v>
      </c>
      <c r="Z22" s="9">
        <v>0</v>
      </c>
      <c r="AA22" s="10">
        <v>1.7090000000000001</v>
      </c>
      <c r="AB22" s="9" t="s">
        <v>233</v>
      </c>
      <c r="AC22" s="9">
        <v>0</v>
      </c>
      <c r="AD22" s="17">
        <v>0</v>
      </c>
      <c r="AE22" s="18">
        <v>1.431</v>
      </c>
      <c r="AF22" s="9" t="s">
        <v>233</v>
      </c>
      <c r="AG22" s="9">
        <v>0</v>
      </c>
      <c r="AH22" s="9">
        <v>0</v>
      </c>
      <c r="AI22" s="10">
        <v>1.5389999999999999</v>
      </c>
      <c r="AJ22" s="9" t="s">
        <v>233</v>
      </c>
      <c r="AK22" s="9">
        <v>0</v>
      </c>
      <c r="AL22" s="13">
        <f t="shared" si="7"/>
        <v>0.18335623328860992</v>
      </c>
      <c r="AQ22" t="s">
        <v>255</v>
      </c>
      <c r="AR22" s="7" t="s">
        <v>37</v>
      </c>
    </row>
    <row r="23" spans="1:44" x14ac:dyDescent="0.25">
      <c r="A23" s="7" t="s">
        <v>61</v>
      </c>
      <c r="B23" s="7" t="s">
        <v>8</v>
      </c>
      <c r="C23" s="8" t="s">
        <v>62</v>
      </c>
      <c r="D23" s="8" t="s">
        <v>63</v>
      </c>
      <c r="E23" s="10">
        <v>0.77200000000000002</v>
      </c>
      <c r="F23" s="10">
        <v>2.2440000000000002</v>
      </c>
      <c r="G23" s="10">
        <f t="shared" ref="G23:G29" si="13">E23/F23</f>
        <v>0.3440285204991087</v>
      </c>
      <c r="H23" s="10">
        <f t="shared" si="3"/>
        <v>0.6559714795008913</v>
      </c>
      <c r="I23" s="10">
        <v>2.7069999999999999</v>
      </c>
      <c r="J23" s="10">
        <v>3.6440000000000001</v>
      </c>
      <c r="K23" s="10">
        <f t="shared" si="0"/>
        <v>0.74286498353457731</v>
      </c>
      <c r="L23" s="10">
        <f t="shared" si="4"/>
        <v>0.25713501646542269</v>
      </c>
      <c r="M23" s="10">
        <v>3.0579999999999998</v>
      </c>
      <c r="N23" s="10">
        <v>3.823</v>
      </c>
      <c r="O23" s="10">
        <f t="shared" si="5"/>
        <v>0.79989537012817158</v>
      </c>
      <c r="P23" s="10">
        <f t="shared" si="6"/>
        <v>0.20010462987182842</v>
      </c>
      <c r="Q23" s="9">
        <v>0</v>
      </c>
      <c r="R23" s="10">
        <v>7.7</v>
      </c>
      <c r="S23" s="9">
        <f t="shared" si="1"/>
        <v>0</v>
      </c>
      <c r="T23" s="9" t="s">
        <v>170</v>
      </c>
      <c r="U23" s="11">
        <v>0</v>
      </c>
      <c r="V23" s="17">
        <v>0</v>
      </c>
      <c r="W23" s="9" t="s">
        <v>27</v>
      </c>
      <c r="X23" s="17" t="s">
        <v>233</v>
      </c>
      <c r="Y23" s="17">
        <v>0</v>
      </c>
      <c r="Z23" s="9">
        <v>0</v>
      </c>
      <c r="AA23" s="10">
        <v>2.7069999999999999</v>
      </c>
      <c r="AB23" s="9" t="s">
        <v>233</v>
      </c>
      <c r="AC23" s="9">
        <v>0</v>
      </c>
      <c r="AD23" s="17">
        <v>0</v>
      </c>
      <c r="AE23" s="19" t="s">
        <v>27</v>
      </c>
      <c r="AF23" s="17" t="s">
        <v>233</v>
      </c>
      <c r="AG23" s="17">
        <v>0</v>
      </c>
      <c r="AH23" s="9">
        <v>0</v>
      </c>
      <c r="AI23" s="10">
        <v>3.0579999999999998</v>
      </c>
      <c r="AJ23" s="9" t="s">
        <v>233</v>
      </c>
      <c r="AK23" s="9">
        <v>0</v>
      </c>
      <c r="AL23" s="13">
        <f t="shared" si="7"/>
        <v>0.12369012509312692</v>
      </c>
      <c r="AQ23" t="s">
        <v>255</v>
      </c>
      <c r="AR23" s="7" t="s">
        <v>64</v>
      </c>
    </row>
    <row r="24" spans="1:44" x14ac:dyDescent="0.25">
      <c r="A24" s="7" t="s">
        <v>65</v>
      </c>
      <c r="B24" s="7" t="s">
        <v>8</v>
      </c>
      <c r="C24" s="8" t="s">
        <v>62</v>
      </c>
      <c r="D24" s="8" t="s">
        <v>66</v>
      </c>
      <c r="E24" s="10">
        <v>0.45400000000000001</v>
      </c>
      <c r="F24" s="10">
        <v>1.252</v>
      </c>
      <c r="G24" s="10">
        <f t="shared" si="13"/>
        <v>0.36261980830670926</v>
      </c>
      <c r="H24" s="10">
        <f t="shared" si="3"/>
        <v>0.63738019169329074</v>
      </c>
      <c r="I24" s="10">
        <v>2.16</v>
      </c>
      <c r="J24" s="9">
        <v>2.92</v>
      </c>
      <c r="K24" s="10">
        <f t="shared" si="0"/>
        <v>0.73972602739726034</v>
      </c>
      <c r="L24" s="10">
        <f t="shared" si="4"/>
        <v>0.26027397260273966</v>
      </c>
      <c r="M24" s="10">
        <v>1.9</v>
      </c>
      <c r="N24" s="9">
        <v>3.19</v>
      </c>
      <c r="O24" s="10">
        <f t="shared" si="5"/>
        <v>0.59561128526645768</v>
      </c>
      <c r="P24" s="10">
        <f t="shared" si="6"/>
        <v>0.40438871473354232</v>
      </c>
      <c r="Q24" s="9">
        <v>0</v>
      </c>
      <c r="R24" s="10">
        <v>6.5</v>
      </c>
      <c r="S24" s="9">
        <f t="shared" si="1"/>
        <v>0</v>
      </c>
      <c r="T24" s="9" t="s">
        <v>173</v>
      </c>
      <c r="U24" s="11">
        <v>0.33</v>
      </c>
      <c r="V24" s="9">
        <v>0</v>
      </c>
      <c r="W24" s="17" t="s">
        <v>27</v>
      </c>
      <c r="X24" s="9" t="s">
        <v>233</v>
      </c>
      <c r="Y24" s="9">
        <v>0</v>
      </c>
      <c r="Z24" s="9">
        <v>0</v>
      </c>
      <c r="AA24" s="9">
        <v>2.16</v>
      </c>
      <c r="AB24" s="9" t="s">
        <v>233</v>
      </c>
      <c r="AC24" s="9">
        <v>0</v>
      </c>
      <c r="AD24" s="9">
        <v>0</v>
      </c>
      <c r="AE24" s="17" t="s">
        <v>27</v>
      </c>
      <c r="AF24" s="9" t="s">
        <v>233</v>
      </c>
      <c r="AG24" s="9">
        <v>0</v>
      </c>
      <c r="AH24" s="9">
        <v>0</v>
      </c>
      <c r="AI24" s="10">
        <v>1.9</v>
      </c>
      <c r="AJ24" s="9" t="s">
        <v>233</v>
      </c>
      <c r="AK24" s="9">
        <v>0</v>
      </c>
      <c r="AL24" s="13">
        <f t="shared" si="7"/>
        <v>0.18133809766995254</v>
      </c>
      <c r="AQ24" t="s">
        <v>255</v>
      </c>
      <c r="AR24" s="7" t="s">
        <v>37</v>
      </c>
    </row>
    <row r="25" spans="1:44" x14ac:dyDescent="0.25">
      <c r="A25" s="7" t="s">
        <v>67</v>
      </c>
      <c r="B25" s="7" t="s">
        <v>8</v>
      </c>
      <c r="C25" s="8" t="s">
        <v>62</v>
      </c>
      <c r="D25" s="8" t="s">
        <v>68</v>
      </c>
      <c r="E25" s="10">
        <v>0.42799999999999999</v>
      </c>
      <c r="F25" s="10">
        <v>1.448</v>
      </c>
      <c r="G25" s="10">
        <f t="shared" si="13"/>
        <v>0.29558011049723759</v>
      </c>
      <c r="H25" s="10">
        <f t="shared" si="3"/>
        <v>0.70441988950276246</v>
      </c>
      <c r="I25" s="10">
        <v>2.847</v>
      </c>
      <c r="J25" s="10">
        <v>3.5819999999999999</v>
      </c>
      <c r="K25" s="10">
        <f t="shared" si="0"/>
        <v>0.79480737018425462</v>
      </c>
      <c r="L25" s="10">
        <f t="shared" si="4"/>
        <v>0.20519262981574538</v>
      </c>
      <c r="M25" s="10">
        <v>2.9620000000000002</v>
      </c>
      <c r="N25" s="10">
        <v>4.8899999999999997</v>
      </c>
      <c r="O25" s="10">
        <f t="shared" si="5"/>
        <v>0.60572597137014328</v>
      </c>
      <c r="P25" s="10">
        <f t="shared" si="6"/>
        <v>0.39427402862985672</v>
      </c>
      <c r="Q25" s="9">
        <v>0</v>
      </c>
      <c r="R25" s="10">
        <v>8.5950000000000006</v>
      </c>
      <c r="S25" s="9">
        <f t="shared" si="1"/>
        <v>0</v>
      </c>
      <c r="T25" s="9" t="s">
        <v>170</v>
      </c>
      <c r="U25" s="11">
        <v>0</v>
      </c>
      <c r="V25" s="17">
        <v>0</v>
      </c>
      <c r="W25" s="9" t="s">
        <v>27</v>
      </c>
      <c r="X25" s="17" t="s">
        <v>233</v>
      </c>
      <c r="Y25" s="17">
        <v>0</v>
      </c>
      <c r="Z25" s="9">
        <v>0</v>
      </c>
      <c r="AA25" s="10">
        <v>2.847</v>
      </c>
      <c r="AB25" s="9" t="s">
        <v>233</v>
      </c>
      <c r="AC25" s="9">
        <v>0</v>
      </c>
      <c r="AD25" s="17">
        <v>0</v>
      </c>
      <c r="AE25" s="9" t="s">
        <v>27</v>
      </c>
      <c r="AF25" s="17" t="s">
        <v>233</v>
      </c>
      <c r="AG25" s="17">
        <v>0</v>
      </c>
      <c r="AH25" s="9">
        <v>0</v>
      </c>
      <c r="AI25" s="10">
        <v>2.9620000000000002</v>
      </c>
      <c r="AJ25" s="9" t="s">
        <v>233</v>
      </c>
      <c r="AK25" s="9">
        <v>0</v>
      </c>
      <c r="AL25" s="13">
        <f t="shared" si="7"/>
        <v>0.14487628310537384</v>
      </c>
      <c r="AQ25" t="s">
        <v>255</v>
      </c>
      <c r="AR25" s="7" t="s">
        <v>69</v>
      </c>
    </row>
    <row r="26" spans="1:44" x14ac:dyDescent="0.25">
      <c r="A26" s="7" t="s">
        <v>70</v>
      </c>
      <c r="B26" s="7" t="s">
        <v>8</v>
      </c>
      <c r="C26" s="8" t="s">
        <v>71</v>
      </c>
      <c r="D26" s="8" t="s">
        <v>72</v>
      </c>
      <c r="E26" s="10">
        <v>0.72299999999999998</v>
      </c>
      <c r="F26" s="10">
        <v>2.2570000000000001</v>
      </c>
      <c r="G26" s="10">
        <f t="shared" si="13"/>
        <v>0.32033673017279574</v>
      </c>
      <c r="H26" s="10">
        <f t="shared" si="3"/>
        <v>0.67966326982720426</v>
      </c>
      <c r="I26" s="10">
        <v>2.8079999999999998</v>
      </c>
      <c r="J26" s="10">
        <v>3.8119999999999998</v>
      </c>
      <c r="K26" s="10">
        <f t="shared" si="0"/>
        <v>0.73662119622245537</v>
      </c>
      <c r="L26" s="10">
        <f t="shared" si="4"/>
        <v>0.26337880377754463</v>
      </c>
      <c r="M26" s="10">
        <v>4.2530000000000001</v>
      </c>
      <c r="N26" s="10">
        <v>5.8680000000000003</v>
      </c>
      <c r="O26" s="10">
        <f t="shared" si="5"/>
        <v>0.72477845944103614</v>
      </c>
      <c r="P26" s="10">
        <f t="shared" si="6"/>
        <v>0.27522154055896386</v>
      </c>
      <c r="Q26" s="9">
        <v>0</v>
      </c>
      <c r="R26" s="10">
        <v>9.5679999999999996</v>
      </c>
      <c r="S26" s="9">
        <f t="shared" si="1"/>
        <v>0</v>
      </c>
      <c r="T26" s="9" t="s">
        <v>170</v>
      </c>
      <c r="U26" s="11">
        <v>0</v>
      </c>
      <c r="V26" s="9">
        <v>0</v>
      </c>
      <c r="W26" s="18">
        <v>1.4930000000000001</v>
      </c>
      <c r="X26" s="9" t="s">
        <v>233</v>
      </c>
      <c r="Y26" s="9">
        <v>0</v>
      </c>
      <c r="Z26" s="9">
        <v>0</v>
      </c>
      <c r="AA26" s="10">
        <v>2.8079999999999998</v>
      </c>
      <c r="AB26" s="9" t="s">
        <v>233</v>
      </c>
      <c r="AC26" s="9">
        <v>0</v>
      </c>
      <c r="AD26" s="9">
        <v>0</v>
      </c>
      <c r="AE26" s="18">
        <v>1.829</v>
      </c>
      <c r="AF26" s="9" t="s">
        <v>233</v>
      </c>
      <c r="AG26" s="9">
        <v>0</v>
      </c>
      <c r="AH26" s="9">
        <v>0</v>
      </c>
      <c r="AI26" s="10">
        <v>4.2530000000000001</v>
      </c>
      <c r="AJ26" s="9" t="s">
        <v>233</v>
      </c>
      <c r="AK26" s="9">
        <v>0</v>
      </c>
      <c r="AL26" s="13">
        <f t="shared" si="7"/>
        <v>0.13536262379596808</v>
      </c>
      <c r="AQ26" t="s">
        <v>255</v>
      </c>
      <c r="AR26" s="7" t="s">
        <v>15</v>
      </c>
    </row>
    <row r="27" spans="1:44" x14ac:dyDescent="0.25">
      <c r="A27" s="7" t="s">
        <v>73</v>
      </c>
      <c r="B27" s="7" t="s">
        <v>8</v>
      </c>
      <c r="C27" s="8" t="s">
        <v>71</v>
      </c>
      <c r="D27" s="8" t="s">
        <v>74</v>
      </c>
      <c r="E27" s="10">
        <v>0.46700000000000003</v>
      </c>
      <c r="F27" s="10">
        <v>1.363</v>
      </c>
      <c r="G27" s="10">
        <f t="shared" si="13"/>
        <v>0.34262655906089512</v>
      </c>
      <c r="H27" s="10">
        <f t="shared" si="3"/>
        <v>0.65737344093910488</v>
      </c>
      <c r="I27" s="10">
        <v>1.869</v>
      </c>
      <c r="J27" s="10">
        <v>2.375</v>
      </c>
      <c r="K27" s="10">
        <f t="shared" si="0"/>
        <v>0.78694736842105262</v>
      </c>
      <c r="L27" s="10">
        <f t="shared" si="4"/>
        <v>0.21305263157894738</v>
      </c>
      <c r="M27" s="10">
        <v>2.423</v>
      </c>
      <c r="N27" s="10">
        <v>3.4489999999999998</v>
      </c>
      <c r="O27" s="10">
        <f t="shared" si="5"/>
        <v>0.70252247028124093</v>
      </c>
      <c r="P27" s="10">
        <f t="shared" si="6"/>
        <v>0.29747752971875907</v>
      </c>
      <c r="Q27" s="9">
        <v>0</v>
      </c>
      <c r="R27" s="10">
        <v>5.9189999999999996</v>
      </c>
      <c r="S27" s="9">
        <f t="shared" si="1"/>
        <v>0</v>
      </c>
      <c r="T27" s="9" t="s">
        <v>170</v>
      </c>
      <c r="U27" s="11">
        <v>0</v>
      </c>
      <c r="V27" s="9">
        <v>0</v>
      </c>
      <c r="W27" s="18">
        <v>1.119</v>
      </c>
      <c r="X27" s="17">
        <v>0</v>
      </c>
      <c r="Y27" s="9">
        <v>0</v>
      </c>
      <c r="Z27" s="9">
        <v>0</v>
      </c>
      <c r="AA27" s="10">
        <v>1.869</v>
      </c>
      <c r="AB27" s="9" t="s">
        <v>233</v>
      </c>
      <c r="AC27" s="9">
        <v>0</v>
      </c>
      <c r="AD27" s="9">
        <v>0</v>
      </c>
      <c r="AE27" s="18">
        <v>1.7869999999999999</v>
      </c>
      <c r="AF27" s="9" t="s">
        <v>233</v>
      </c>
      <c r="AG27" s="9">
        <v>0</v>
      </c>
      <c r="AH27" s="9">
        <v>0</v>
      </c>
      <c r="AI27" s="10">
        <v>2.423</v>
      </c>
      <c r="AJ27" s="9" t="s">
        <v>233</v>
      </c>
      <c r="AK27" s="9">
        <v>0</v>
      </c>
      <c r="AL27" s="13">
        <f t="shared" si="7"/>
        <v>0.12976706691520126</v>
      </c>
      <c r="AQ27" t="s">
        <v>255</v>
      </c>
      <c r="AR27" s="7" t="s">
        <v>75</v>
      </c>
    </row>
    <row r="28" spans="1:44" x14ac:dyDescent="0.25">
      <c r="A28" s="7" t="s">
        <v>235</v>
      </c>
      <c r="B28" s="7" t="s">
        <v>8</v>
      </c>
      <c r="C28" s="8" t="s">
        <v>71</v>
      </c>
      <c r="D28" s="8" t="s">
        <v>74</v>
      </c>
      <c r="E28" s="10">
        <v>0.45</v>
      </c>
      <c r="F28" s="10">
        <v>1.29</v>
      </c>
      <c r="G28" s="10">
        <f t="shared" si="13"/>
        <v>0.34883720930232559</v>
      </c>
      <c r="H28" s="10">
        <f t="shared" si="3"/>
        <v>0.65116279069767447</v>
      </c>
      <c r="I28" s="10">
        <v>1.88</v>
      </c>
      <c r="J28" s="10">
        <v>2.42</v>
      </c>
      <c r="K28" s="10">
        <f t="shared" si="0"/>
        <v>0.77685950413223137</v>
      </c>
      <c r="L28" s="10">
        <f t="shared" si="4"/>
        <v>0.22314049586776863</v>
      </c>
      <c r="M28" s="10">
        <v>2.46</v>
      </c>
      <c r="N28" s="10">
        <v>3.56</v>
      </c>
      <c r="O28" s="10">
        <f t="shared" si="5"/>
        <v>0.6910112359550562</v>
      </c>
      <c r="P28" s="10">
        <f t="shared" si="6"/>
        <v>0.3089887640449438</v>
      </c>
      <c r="Q28" s="9">
        <v>0</v>
      </c>
      <c r="R28" s="10">
        <v>6.0940000000000003</v>
      </c>
      <c r="S28" s="9">
        <f t="shared" si="1"/>
        <v>0</v>
      </c>
      <c r="T28" s="9" t="s">
        <v>170</v>
      </c>
      <c r="U28" s="11">
        <v>0</v>
      </c>
      <c r="V28" s="9">
        <v>0</v>
      </c>
      <c r="W28" s="18">
        <v>1.101</v>
      </c>
      <c r="X28" s="17">
        <v>0</v>
      </c>
      <c r="Y28" s="9">
        <v>0</v>
      </c>
      <c r="Z28" s="9">
        <v>0</v>
      </c>
      <c r="AA28" s="10">
        <v>1.88</v>
      </c>
      <c r="AB28" s="9" t="s">
        <v>233</v>
      </c>
      <c r="AC28" s="9">
        <v>0</v>
      </c>
      <c r="AD28" s="9">
        <v>0</v>
      </c>
      <c r="AE28" s="18">
        <v>1.724</v>
      </c>
      <c r="AF28" s="9" t="s">
        <v>233</v>
      </c>
      <c r="AG28" s="9">
        <v>0</v>
      </c>
      <c r="AH28" s="9">
        <v>0</v>
      </c>
      <c r="AI28" s="10">
        <v>2.4900000000000002</v>
      </c>
      <c r="AJ28" s="9" t="s">
        <v>233</v>
      </c>
      <c r="AK28" s="9">
        <v>0</v>
      </c>
      <c r="AL28" s="13">
        <f t="shared" si="7"/>
        <v>0.13147689451226519</v>
      </c>
      <c r="AQ28" t="s">
        <v>255</v>
      </c>
      <c r="AR28" s="7" t="s">
        <v>236</v>
      </c>
    </row>
    <row r="29" spans="1:44" x14ac:dyDescent="0.25">
      <c r="A29" s="7" t="s">
        <v>76</v>
      </c>
      <c r="B29" s="7" t="s">
        <v>8</v>
      </c>
      <c r="C29" s="8" t="s">
        <v>71</v>
      </c>
      <c r="D29" s="8" t="s">
        <v>77</v>
      </c>
      <c r="E29" s="17">
        <v>0.66</v>
      </c>
      <c r="F29" s="18">
        <v>2.2290000000000001</v>
      </c>
      <c r="G29" s="18">
        <f t="shared" si="13"/>
        <v>0.29609690444145359</v>
      </c>
      <c r="H29" s="18">
        <f t="shared" si="3"/>
        <v>0.70390309555854635</v>
      </c>
      <c r="I29" s="10">
        <v>1.8</v>
      </c>
      <c r="J29" s="10">
        <v>2.8</v>
      </c>
      <c r="K29" s="10">
        <f t="shared" si="0"/>
        <v>0.6428571428571429</v>
      </c>
      <c r="L29" s="10">
        <f t="shared" si="4"/>
        <v>0.3571428571428571</v>
      </c>
      <c r="M29" s="10">
        <v>1.6</v>
      </c>
      <c r="N29" s="10">
        <v>2.8</v>
      </c>
      <c r="O29" s="10">
        <f t="shared" si="5"/>
        <v>0.57142857142857151</v>
      </c>
      <c r="P29" s="10">
        <f t="shared" si="6"/>
        <v>0.42857142857142849</v>
      </c>
      <c r="Q29" s="18">
        <v>0.23699999999999999</v>
      </c>
      <c r="R29" s="9">
        <v>5.7</v>
      </c>
      <c r="S29" s="18">
        <f>Q29/R29</f>
        <v>4.1578947368421049E-2</v>
      </c>
      <c r="T29" s="9" t="s">
        <v>172</v>
      </c>
      <c r="U29" s="11">
        <v>0.33</v>
      </c>
      <c r="V29" s="9">
        <v>0</v>
      </c>
      <c r="W29" s="18">
        <v>0.97699999999999998</v>
      </c>
      <c r="X29" s="9" t="s">
        <v>233</v>
      </c>
      <c r="Y29" s="9">
        <v>0</v>
      </c>
      <c r="Z29" s="9">
        <v>0</v>
      </c>
      <c r="AA29" s="10">
        <v>1.8</v>
      </c>
      <c r="AB29" s="9" t="s">
        <v>233</v>
      </c>
      <c r="AC29" s="9">
        <v>0</v>
      </c>
      <c r="AD29" s="9">
        <v>0</v>
      </c>
      <c r="AE29" s="18">
        <v>1.774</v>
      </c>
      <c r="AF29" s="9" t="s">
        <v>233</v>
      </c>
      <c r="AG29" s="9">
        <v>0</v>
      </c>
      <c r="AH29" s="9">
        <v>0</v>
      </c>
      <c r="AI29" s="10">
        <v>1.6</v>
      </c>
      <c r="AJ29" s="9" t="s">
        <v>233</v>
      </c>
      <c r="AK29" s="9">
        <v>0</v>
      </c>
      <c r="AL29" s="13">
        <f t="shared" si="7"/>
        <v>0.20679959207125032</v>
      </c>
      <c r="AQ29" t="s">
        <v>255</v>
      </c>
      <c r="AR29" s="7" t="s">
        <v>78</v>
      </c>
    </row>
    <row r="30" spans="1:44" x14ac:dyDescent="0.25">
      <c r="A30" s="6" t="s">
        <v>224</v>
      </c>
      <c r="B30" s="7" t="s">
        <v>8</v>
      </c>
      <c r="C30" s="8" t="s">
        <v>79</v>
      </c>
      <c r="D30" s="8" t="s">
        <v>80</v>
      </c>
      <c r="E30" s="10">
        <v>1.5129999999999999</v>
      </c>
      <c r="F30" s="10">
        <v>5.9809999999999999</v>
      </c>
      <c r="G30" s="10">
        <f>E30/F30</f>
        <v>0.25296773114863735</v>
      </c>
      <c r="H30" s="10">
        <f t="shared" si="3"/>
        <v>0.74703226885136265</v>
      </c>
      <c r="I30" s="10">
        <v>6.4130000000000003</v>
      </c>
      <c r="J30" s="10">
        <v>7.7839999999999998</v>
      </c>
      <c r="K30" s="10">
        <f>I30/J30</f>
        <v>0.82386947584789316</v>
      </c>
      <c r="L30" s="10">
        <f t="shared" si="4"/>
        <v>0.17613052415210684</v>
      </c>
      <c r="M30" s="10">
        <v>6.2229999999999999</v>
      </c>
      <c r="N30" s="10">
        <v>11.162000000000001</v>
      </c>
      <c r="O30" s="10">
        <f t="shared" si="5"/>
        <v>0.55751657409066468</v>
      </c>
      <c r="P30" s="10">
        <f t="shared" si="6"/>
        <v>0.44248342590933532</v>
      </c>
      <c r="Q30" s="9">
        <v>0</v>
      </c>
      <c r="R30" s="10">
        <v>18.986000000000001</v>
      </c>
      <c r="S30" s="9">
        <f t="shared" ref="S30:S40" si="14">Q30/R30</f>
        <v>0</v>
      </c>
      <c r="T30" s="9" t="s">
        <v>170</v>
      </c>
      <c r="U30" s="11">
        <v>0</v>
      </c>
      <c r="V30" s="9">
        <v>0</v>
      </c>
      <c r="W30" s="18">
        <v>3.0430000000000001</v>
      </c>
      <c r="X30" s="9" t="s">
        <v>233</v>
      </c>
      <c r="Y30" s="9">
        <v>0</v>
      </c>
      <c r="Z30" s="9">
        <v>0</v>
      </c>
      <c r="AA30" s="10">
        <v>6.4130000000000003</v>
      </c>
      <c r="AB30" s="9" t="s">
        <v>233</v>
      </c>
      <c r="AC30" s="9">
        <v>0</v>
      </c>
      <c r="AD30" s="9">
        <v>0</v>
      </c>
      <c r="AE30" s="18">
        <v>6.1870000000000003</v>
      </c>
      <c r="AF30" s="9" t="s">
        <v>233</v>
      </c>
      <c r="AG30" s="9">
        <v>0</v>
      </c>
      <c r="AH30" s="9">
        <v>0</v>
      </c>
      <c r="AI30" s="10">
        <v>6.2229999999999999</v>
      </c>
      <c r="AJ30" s="9" t="s">
        <v>233</v>
      </c>
      <c r="AK30" s="9">
        <v>0</v>
      </c>
      <c r="AL30" s="13">
        <f t="shared" si="7"/>
        <v>0.15173846876808941</v>
      </c>
      <c r="AQ30" t="s">
        <v>256</v>
      </c>
      <c r="AR30" s="7" t="s">
        <v>19</v>
      </c>
    </row>
    <row r="31" spans="1:44" x14ac:dyDescent="0.25">
      <c r="A31" s="7" t="s">
        <v>81</v>
      </c>
      <c r="B31" s="7" t="s">
        <v>8</v>
      </c>
      <c r="C31" s="8" t="s">
        <v>82</v>
      </c>
      <c r="D31" s="8" t="s">
        <v>83</v>
      </c>
      <c r="E31" s="10">
        <v>0.23499999999999999</v>
      </c>
      <c r="F31" s="10">
        <v>0.77200000000000002</v>
      </c>
      <c r="G31" s="10">
        <f>E31/F31</f>
        <v>0.30440414507772018</v>
      </c>
      <c r="H31" s="10">
        <f t="shared" si="3"/>
        <v>0.69559585492227982</v>
      </c>
      <c r="I31" s="10">
        <v>1.601</v>
      </c>
      <c r="J31" s="10">
        <v>2.9980000000000002</v>
      </c>
      <c r="K31" s="10">
        <f>I31/J31</f>
        <v>0.5340226817878585</v>
      </c>
      <c r="L31" s="10">
        <f t="shared" si="4"/>
        <v>0.4659773182121415</v>
      </c>
      <c r="M31" s="10">
        <v>1.476</v>
      </c>
      <c r="N31" s="10">
        <v>2.9689999999999999</v>
      </c>
      <c r="O31" s="10">
        <f t="shared" si="5"/>
        <v>0.49713708319299427</v>
      </c>
      <c r="P31" s="10">
        <f t="shared" si="6"/>
        <v>0.50286291680700579</v>
      </c>
      <c r="Q31" s="10">
        <v>0.16800000000000001</v>
      </c>
      <c r="R31" s="10">
        <v>6.1849999999999996</v>
      </c>
      <c r="S31" s="10">
        <f t="shared" si="14"/>
        <v>2.7162489894907035E-2</v>
      </c>
      <c r="T31" s="9" t="s">
        <v>173</v>
      </c>
      <c r="U31" s="11">
        <v>0.33</v>
      </c>
      <c r="V31" s="9">
        <v>0</v>
      </c>
      <c r="W31" s="18">
        <v>0.57399999999999995</v>
      </c>
      <c r="X31" s="9" t="s">
        <v>233</v>
      </c>
      <c r="Y31" s="9">
        <v>0</v>
      </c>
      <c r="Z31" s="9">
        <v>0</v>
      </c>
      <c r="AA31" s="10">
        <v>1.601</v>
      </c>
      <c r="AB31" s="9" t="s">
        <v>233</v>
      </c>
      <c r="AC31" s="9">
        <v>0</v>
      </c>
      <c r="AD31" s="17">
        <v>0</v>
      </c>
      <c r="AE31" s="18">
        <v>0.82799999999999996</v>
      </c>
      <c r="AF31" s="17" t="s">
        <v>233</v>
      </c>
      <c r="AG31" s="9">
        <v>0</v>
      </c>
      <c r="AH31" s="10">
        <v>1.3740000000000001</v>
      </c>
      <c r="AI31" s="10">
        <v>1.476</v>
      </c>
      <c r="AJ31" s="10">
        <f>AH31/M31</f>
        <v>0.93089430894308955</v>
      </c>
      <c r="AK31" s="10">
        <f t="shared" si="10"/>
        <v>6.9105691056910445E-2</v>
      </c>
      <c r="AL31" s="13">
        <f t="shared" si="7"/>
        <v>0.23230047454369382</v>
      </c>
      <c r="AQ31" t="s">
        <v>255</v>
      </c>
      <c r="AR31" s="7" t="s">
        <v>84</v>
      </c>
    </row>
    <row r="32" spans="1:44" x14ac:dyDescent="0.25">
      <c r="A32" s="6" t="s">
        <v>225</v>
      </c>
      <c r="B32" s="7" t="s">
        <v>8</v>
      </c>
      <c r="C32" s="8" t="s">
        <v>85</v>
      </c>
      <c r="D32" s="8" t="s">
        <v>86</v>
      </c>
      <c r="E32" s="9" t="s">
        <v>27</v>
      </c>
      <c r="F32" s="9" t="s">
        <v>27</v>
      </c>
      <c r="G32" s="9" t="s">
        <v>27</v>
      </c>
      <c r="H32" s="9" t="s">
        <v>27</v>
      </c>
      <c r="I32" s="10">
        <v>1.2929999999999999</v>
      </c>
      <c r="J32" s="10">
        <v>2.6549999999999998</v>
      </c>
      <c r="K32" s="10">
        <f>I32/J32</f>
        <v>0.48700564971751414</v>
      </c>
      <c r="L32" s="10">
        <f t="shared" si="4"/>
        <v>0.51299435028248586</v>
      </c>
      <c r="M32" s="9">
        <v>1.31</v>
      </c>
      <c r="N32" s="10">
        <v>2.3279999999999998</v>
      </c>
      <c r="O32" s="10">
        <f>M32/N32</f>
        <v>0.56271477663230252</v>
      </c>
      <c r="P32" s="10">
        <f t="shared" si="6"/>
        <v>0.43728522336769748</v>
      </c>
      <c r="Q32" s="10">
        <v>0.112</v>
      </c>
      <c r="R32" s="10">
        <v>4.9740000000000002</v>
      </c>
      <c r="S32" s="10">
        <f t="shared" si="14"/>
        <v>2.251708886208283E-2</v>
      </c>
      <c r="T32" s="9" t="s">
        <v>170</v>
      </c>
      <c r="U32" s="11">
        <v>0</v>
      </c>
      <c r="V32" s="10">
        <v>0.52500000000000002</v>
      </c>
      <c r="W32" s="10">
        <v>0.69099999999999995</v>
      </c>
      <c r="X32" s="10">
        <f>V32/W32</f>
        <v>0.75976845151953698</v>
      </c>
      <c r="Y32" s="10">
        <f t="shared" si="11"/>
        <v>0.24023154848046302</v>
      </c>
      <c r="Z32" s="9">
        <v>1.05</v>
      </c>
      <c r="AA32" s="10">
        <v>1.2929999999999999</v>
      </c>
      <c r="AB32" s="10">
        <f>Z32/I32</f>
        <v>0.81206496519721583</v>
      </c>
      <c r="AC32" s="10">
        <f t="shared" si="12"/>
        <v>0.18793503480278417</v>
      </c>
      <c r="AD32" s="10">
        <v>0.46500000000000002</v>
      </c>
      <c r="AE32" s="10">
        <v>0.47199999999999998</v>
      </c>
      <c r="AF32" s="10">
        <f>AD32/AE32</f>
        <v>0.98516949152542388</v>
      </c>
      <c r="AG32" s="10">
        <f t="shared" si="8"/>
        <v>1.4830508474576121E-2</v>
      </c>
      <c r="AH32" s="10">
        <v>0.83099999999999996</v>
      </c>
      <c r="AI32" s="10">
        <v>1.31</v>
      </c>
      <c r="AJ32" s="10">
        <f>AH32/M32</f>
        <v>0.63435114503816792</v>
      </c>
      <c r="AK32" s="10">
        <f t="shared" si="10"/>
        <v>0.36564885496183208</v>
      </c>
      <c r="AL32" s="13">
        <f t="shared" si="7"/>
        <v>0.19793806769243572</v>
      </c>
      <c r="AQ32" t="s">
        <v>255</v>
      </c>
      <c r="AR32" s="7" t="s">
        <v>250</v>
      </c>
    </row>
    <row r="33" spans="1:44" x14ac:dyDescent="0.25">
      <c r="A33" s="6" t="s">
        <v>226</v>
      </c>
      <c r="B33" s="7" t="s">
        <v>8</v>
      </c>
      <c r="C33" s="8" t="s">
        <v>85</v>
      </c>
      <c r="D33" s="8" t="s">
        <v>87</v>
      </c>
      <c r="E33" s="10">
        <v>0.23100000000000001</v>
      </c>
      <c r="F33" s="10">
        <v>0.76600000000000001</v>
      </c>
      <c r="G33" s="10">
        <f>E33/F33</f>
        <v>0.30156657963446476</v>
      </c>
      <c r="H33" s="10">
        <f t="shared" si="3"/>
        <v>0.69843342036553524</v>
      </c>
      <c r="I33" s="10">
        <v>1.3160000000000001</v>
      </c>
      <c r="J33" s="10">
        <v>2.0169999999999999</v>
      </c>
      <c r="K33" s="10">
        <f>I33/J33</f>
        <v>0.6524541398116015</v>
      </c>
      <c r="L33" s="10">
        <f t="shared" si="4"/>
        <v>0.3475458601883985</v>
      </c>
      <c r="M33" s="10">
        <v>1.8140000000000001</v>
      </c>
      <c r="N33" s="10">
        <v>2.3959999999999999</v>
      </c>
      <c r="O33" s="10">
        <f t="shared" ref="O33:O61" si="15">M33/N33</f>
        <v>0.75709515859766285</v>
      </c>
      <c r="P33" s="10">
        <f t="shared" si="6"/>
        <v>0.24290484140233715</v>
      </c>
      <c r="Q33" s="10">
        <v>0.56100000000000005</v>
      </c>
      <c r="R33" s="10">
        <v>4.992</v>
      </c>
      <c r="S33" s="10">
        <f t="shared" si="14"/>
        <v>0.11237980769230771</v>
      </c>
      <c r="T33" s="9" t="s">
        <v>170</v>
      </c>
      <c r="U33" s="11">
        <v>0</v>
      </c>
      <c r="V33" s="9">
        <v>0</v>
      </c>
      <c r="W33" s="18">
        <v>0.89400000000000002</v>
      </c>
      <c r="X33" s="9" t="s">
        <v>233</v>
      </c>
      <c r="Y33" s="9">
        <v>0</v>
      </c>
      <c r="Z33" s="9">
        <v>0</v>
      </c>
      <c r="AA33" s="10">
        <v>1.3160000000000001</v>
      </c>
      <c r="AB33" s="9" t="s">
        <v>233</v>
      </c>
      <c r="AC33" s="9">
        <v>0</v>
      </c>
      <c r="AD33" s="9">
        <v>0</v>
      </c>
      <c r="AE33" s="18">
        <v>1.173</v>
      </c>
      <c r="AF33" s="9" t="s">
        <v>233</v>
      </c>
      <c r="AG33" s="9">
        <v>0</v>
      </c>
      <c r="AH33" s="9">
        <v>0</v>
      </c>
      <c r="AI33" s="10">
        <v>1.8140000000000001</v>
      </c>
      <c r="AJ33" s="9" t="s">
        <v>233</v>
      </c>
      <c r="AK33" s="9">
        <v>0</v>
      </c>
      <c r="AL33" s="13">
        <f t="shared" si="7"/>
        <v>0.15569599218317542</v>
      </c>
      <c r="AQ33" t="s">
        <v>255</v>
      </c>
      <c r="AR33" s="7" t="s">
        <v>19</v>
      </c>
    </row>
    <row r="34" spans="1:44" x14ac:dyDescent="0.25">
      <c r="A34" s="6" t="s">
        <v>227</v>
      </c>
      <c r="B34" s="7" t="s">
        <v>8</v>
      </c>
      <c r="C34" s="8" t="s">
        <v>88</v>
      </c>
      <c r="D34" s="8" t="s">
        <v>89</v>
      </c>
      <c r="E34" s="10">
        <v>0.48599999999999999</v>
      </c>
      <c r="F34" s="10">
        <v>1.615</v>
      </c>
      <c r="G34" s="10">
        <f t="shared" ref="G34:G47" si="16">E34/F34</f>
        <v>0.30092879256965943</v>
      </c>
      <c r="H34" s="10">
        <f t="shared" si="3"/>
        <v>0.69907120743034057</v>
      </c>
      <c r="I34" s="10">
        <v>2.153</v>
      </c>
      <c r="J34" s="10">
        <v>7.1420000000000003</v>
      </c>
      <c r="K34" s="10">
        <f>I34/J34</f>
        <v>0.30145617474096892</v>
      </c>
      <c r="L34" s="10">
        <f t="shared" si="4"/>
        <v>0.69854382525903103</v>
      </c>
      <c r="M34" s="10">
        <v>2.3380000000000001</v>
      </c>
      <c r="N34" s="10">
        <v>5.5019999999999998</v>
      </c>
      <c r="O34" s="10">
        <f t="shared" si="15"/>
        <v>0.42493638676844786</v>
      </c>
      <c r="P34" s="10">
        <f t="shared" si="6"/>
        <v>0.57506361323155208</v>
      </c>
      <c r="Q34" s="10">
        <v>0.878</v>
      </c>
      <c r="R34" s="10">
        <v>13.345000000000001</v>
      </c>
      <c r="S34" s="10">
        <f t="shared" si="14"/>
        <v>6.5792431622330463E-2</v>
      </c>
      <c r="T34" s="9" t="s">
        <v>170</v>
      </c>
      <c r="U34" s="11">
        <v>0</v>
      </c>
      <c r="V34" s="10">
        <v>1.1379999999999999</v>
      </c>
      <c r="W34" s="10">
        <v>1.371</v>
      </c>
      <c r="X34" s="10">
        <f>V34/W34</f>
        <v>0.83005105762217357</v>
      </c>
      <c r="Y34" s="10">
        <f t="shared" si="11"/>
        <v>0.16994894237782643</v>
      </c>
      <c r="Z34" s="10">
        <v>1.3919999999999999</v>
      </c>
      <c r="AA34" s="10">
        <v>2.153</v>
      </c>
      <c r="AB34" s="10">
        <f>Z34/I34</f>
        <v>0.64653971202972593</v>
      </c>
      <c r="AC34" s="10">
        <f t="shared" si="12"/>
        <v>0.35346028797027407</v>
      </c>
      <c r="AD34" s="10">
        <v>1.792</v>
      </c>
      <c r="AE34" s="10">
        <v>2.1030000000000002</v>
      </c>
      <c r="AF34" s="10">
        <f>AD34/AE34</f>
        <v>0.85211602472658099</v>
      </c>
      <c r="AG34" s="10">
        <f t="shared" si="8"/>
        <v>0.14788397527341901</v>
      </c>
      <c r="AH34" s="10">
        <v>1.5229999999999999</v>
      </c>
      <c r="AI34" s="10">
        <v>2.3380000000000001</v>
      </c>
      <c r="AJ34" s="10">
        <f>AH34/M34</f>
        <v>0.65141146278870821</v>
      </c>
      <c r="AK34" s="10">
        <f t="shared" si="10"/>
        <v>0.34858853721129179</v>
      </c>
      <c r="AL34" s="13">
        <f t="shared" si="7"/>
        <v>0.33981698004178512</v>
      </c>
      <c r="AN34" s="18">
        <v>2.9289999999999998</v>
      </c>
      <c r="AO34" s="18">
        <v>3.01</v>
      </c>
      <c r="AP34" s="18">
        <f>AN34+AO34</f>
        <v>5.9390000000000001</v>
      </c>
      <c r="AQ34" t="s">
        <v>255</v>
      </c>
      <c r="AR34" s="7" t="s">
        <v>19</v>
      </c>
    </row>
    <row r="35" spans="1:44" x14ac:dyDescent="0.25">
      <c r="A35" s="7" t="s">
        <v>92</v>
      </c>
      <c r="B35" s="7" t="s">
        <v>91</v>
      </c>
      <c r="C35" s="8" t="s">
        <v>93</v>
      </c>
      <c r="D35" s="8" t="s">
        <v>94</v>
      </c>
      <c r="E35" s="10">
        <v>0.27800000000000002</v>
      </c>
      <c r="F35" s="10">
        <v>0.88100000000000001</v>
      </c>
      <c r="G35" s="10">
        <f t="shared" si="16"/>
        <v>0.31555051078320095</v>
      </c>
      <c r="H35" s="10">
        <f t="shared" si="3"/>
        <v>0.68444948921679905</v>
      </c>
      <c r="I35" s="10">
        <v>1.5</v>
      </c>
      <c r="J35" s="10">
        <v>2.173</v>
      </c>
      <c r="K35" s="10">
        <f t="shared" ref="K35:K61" si="17">I35/J35</f>
        <v>0.69028992176714221</v>
      </c>
      <c r="L35" s="10">
        <f t="shared" si="4"/>
        <v>0.30971007823285779</v>
      </c>
      <c r="M35" s="10">
        <v>1.452</v>
      </c>
      <c r="N35" s="10">
        <v>2.5129999999999999</v>
      </c>
      <c r="O35" s="10">
        <f t="shared" si="15"/>
        <v>0.57779546358933542</v>
      </c>
      <c r="P35" s="10">
        <f t="shared" si="6"/>
        <v>0.42220453641066458</v>
      </c>
      <c r="Q35" s="9">
        <v>0</v>
      </c>
      <c r="R35" s="9">
        <v>4.7489999999999997</v>
      </c>
      <c r="S35" s="9">
        <f t="shared" si="14"/>
        <v>0</v>
      </c>
      <c r="T35" s="9" t="s">
        <v>170</v>
      </c>
      <c r="U35" s="11">
        <v>0</v>
      </c>
      <c r="V35" s="9">
        <v>0</v>
      </c>
      <c r="W35" s="18">
        <v>0.58799999999999997</v>
      </c>
      <c r="X35" s="9" t="s">
        <v>233</v>
      </c>
      <c r="Y35" s="9">
        <v>0</v>
      </c>
      <c r="Z35" s="9">
        <v>0</v>
      </c>
      <c r="AA35" s="9">
        <v>1.5</v>
      </c>
      <c r="AB35" s="9" t="s">
        <v>233</v>
      </c>
      <c r="AC35" s="9">
        <v>0</v>
      </c>
      <c r="AD35" s="9">
        <v>0</v>
      </c>
      <c r="AE35" s="17">
        <v>0.81</v>
      </c>
      <c r="AF35" s="9" t="s">
        <v>233</v>
      </c>
      <c r="AG35" s="9">
        <v>0</v>
      </c>
      <c r="AH35" s="9">
        <v>0</v>
      </c>
      <c r="AI35" s="10">
        <v>1.452</v>
      </c>
      <c r="AJ35" s="9" t="s">
        <v>233</v>
      </c>
      <c r="AK35" s="9">
        <v>0</v>
      </c>
      <c r="AL35" s="13">
        <f t="shared" si="7"/>
        <v>0.15737378931781348</v>
      </c>
      <c r="AQ35" t="s">
        <v>256</v>
      </c>
      <c r="AR35" s="7" t="s">
        <v>19</v>
      </c>
    </row>
    <row r="36" spans="1:44" x14ac:dyDescent="0.25">
      <c r="A36" s="7" t="s">
        <v>95</v>
      </c>
      <c r="B36" s="7" t="s">
        <v>91</v>
      </c>
      <c r="C36" s="8" t="s">
        <v>96</v>
      </c>
      <c r="D36" s="8" t="s">
        <v>97</v>
      </c>
      <c r="E36" s="10">
        <v>0.47099999999999997</v>
      </c>
      <c r="F36" s="10">
        <v>1.7150000000000001</v>
      </c>
      <c r="G36" s="10">
        <f t="shared" si="16"/>
        <v>0.27463556851311949</v>
      </c>
      <c r="H36" s="10">
        <f t="shared" si="3"/>
        <v>0.72536443148688057</v>
      </c>
      <c r="I36" s="9">
        <v>1.82</v>
      </c>
      <c r="J36" s="10">
        <v>2</v>
      </c>
      <c r="K36" s="9">
        <f t="shared" si="17"/>
        <v>0.91</v>
      </c>
      <c r="L36" s="9">
        <f t="shared" si="4"/>
        <v>8.9999999999999969E-2</v>
      </c>
      <c r="M36" s="10">
        <v>1.514</v>
      </c>
      <c r="N36" s="10">
        <v>2.782</v>
      </c>
      <c r="O36" s="10">
        <f t="shared" si="15"/>
        <v>0.54421279654924515</v>
      </c>
      <c r="P36" s="10">
        <f t="shared" si="6"/>
        <v>0.45578720345075485</v>
      </c>
      <c r="Q36" s="9">
        <v>0</v>
      </c>
      <c r="R36" s="9">
        <v>5</v>
      </c>
      <c r="S36" s="9">
        <f t="shared" si="14"/>
        <v>0</v>
      </c>
      <c r="T36" s="9" t="s">
        <v>170</v>
      </c>
      <c r="U36" s="11">
        <v>0</v>
      </c>
      <c r="V36" s="9">
        <v>0</v>
      </c>
      <c r="W36" s="17">
        <v>0.95</v>
      </c>
      <c r="X36" s="9" t="s">
        <v>233</v>
      </c>
      <c r="Y36" s="9">
        <v>0</v>
      </c>
      <c r="Z36" s="9">
        <v>0</v>
      </c>
      <c r="AA36" s="9">
        <v>1.82</v>
      </c>
      <c r="AB36" s="9" t="s">
        <v>233</v>
      </c>
      <c r="AC36" s="9">
        <v>0</v>
      </c>
      <c r="AD36" s="9">
        <v>0</v>
      </c>
      <c r="AE36" s="18">
        <v>1.149</v>
      </c>
      <c r="AF36" s="9" t="s">
        <v>233</v>
      </c>
      <c r="AG36" s="9">
        <v>0</v>
      </c>
      <c r="AH36" s="9">
        <v>0</v>
      </c>
      <c r="AI36" s="10">
        <v>1.514</v>
      </c>
      <c r="AJ36" s="9" t="s">
        <v>233</v>
      </c>
      <c r="AK36" s="9">
        <v>0</v>
      </c>
      <c r="AL36" s="13">
        <f t="shared" si="7"/>
        <v>0.14123907054862617</v>
      </c>
      <c r="AQ36" t="s">
        <v>256</v>
      </c>
      <c r="AR36" s="7" t="s">
        <v>19</v>
      </c>
    </row>
    <row r="37" spans="1:44" x14ac:dyDescent="0.25">
      <c r="A37" s="7" t="s">
        <v>98</v>
      </c>
      <c r="B37" s="7" t="s">
        <v>91</v>
      </c>
      <c r="C37" s="8" t="s">
        <v>99</v>
      </c>
      <c r="D37" s="8" t="s">
        <v>100</v>
      </c>
      <c r="E37" s="10">
        <v>0.16200000000000001</v>
      </c>
      <c r="F37" s="10">
        <v>0.61099999999999999</v>
      </c>
      <c r="G37" s="10">
        <f t="shared" si="16"/>
        <v>0.265139116202946</v>
      </c>
      <c r="H37" s="10">
        <f t="shared" si="3"/>
        <v>0.73486088379705405</v>
      </c>
      <c r="I37" s="10">
        <v>0.77900000000000003</v>
      </c>
      <c r="J37" s="10">
        <v>1.3720000000000001</v>
      </c>
      <c r="K37" s="10">
        <f t="shared" si="17"/>
        <v>0.56778425655976672</v>
      </c>
      <c r="L37" s="10">
        <f t="shared" si="4"/>
        <v>0.43221574344023328</v>
      </c>
      <c r="M37" s="10">
        <v>0.78900000000000003</v>
      </c>
      <c r="N37" s="10">
        <v>1.6950000000000001</v>
      </c>
      <c r="O37" s="10">
        <f t="shared" si="15"/>
        <v>0.46548672566371679</v>
      </c>
      <c r="P37" s="10">
        <f t="shared" si="6"/>
        <v>0.53451327433628326</v>
      </c>
      <c r="Q37" s="10">
        <v>0.127</v>
      </c>
      <c r="R37" s="10">
        <v>3.1749999999999998</v>
      </c>
      <c r="S37" s="9">
        <f t="shared" si="14"/>
        <v>0.04</v>
      </c>
      <c r="T37" s="9" t="s">
        <v>174</v>
      </c>
      <c r="U37" s="13">
        <v>0.33400000000000002</v>
      </c>
      <c r="V37" s="9">
        <v>0</v>
      </c>
      <c r="W37" s="18">
        <v>0.66700000000000004</v>
      </c>
      <c r="X37" s="9" t="s">
        <v>233</v>
      </c>
      <c r="Y37" s="9">
        <v>0</v>
      </c>
      <c r="Z37" s="9">
        <v>0</v>
      </c>
      <c r="AA37" s="10">
        <v>0.77900000000000003</v>
      </c>
      <c r="AB37" s="9" t="s">
        <v>233</v>
      </c>
      <c r="AC37" s="9">
        <v>0</v>
      </c>
      <c r="AD37" s="10">
        <v>0.70299999999999996</v>
      </c>
      <c r="AE37" s="10">
        <v>0.72399999999999998</v>
      </c>
      <c r="AF37" s="10">
        <f>AD37/AE37</f>
        <v>0.97099447513812154</v>
      </c>
      <c r="AG37" s="10">
        <f t="shared" si="8"/>
        <v>2.9005524861878462E-2</v>
      </c>
      <c r="AH37" s="9">
        <v>0</v>
      </c>
      <c r="AI37" s="10">
        <v>0.78900000000000003</v>
      </c>
      <c r="AJ37" s="9" t="s">
        <v>233</v>
      </c>
      <c r="AK37" s="9">
        <v>0</v>
      </c>
      <c r="AL37" s="13">
        <f t="shared" si="7"/>
        <v>0.23384393627060543</v>
      </c>
      <c r="AQ37" t="s">
        <v>255</v>
      </c>
      <c r="AR37" s="7" t="s">
        <v>101</v>
      </c>
    </row>
    <row r="38" spans="1:44" x14ac:dyDescent="0.25">
      <c r="A38" s="7" t="s">
        <v>102</v>
      </c>
      <c r="B38" s="7" t="s">
        <v>91</v>
      </c>
      <c r="C38" s="8" t="s">
        <v>103</v>
      </c>
      <c r="D38" s="8" t="s">
        <v>104</v>
      </c>
      <c r="E38" s="10">
        <v>0.42099999999999999</v>
      </c>
      <c r="F38" s="10">
        <v>2.1030000000000002</v>
      </c>
      <c r="G38" s="10">
        <f t="shared" si="16"/>
        <v>0.20019020446980501</v>
      </c>
      <c r="H38" s="10">
        <f t="shared" si="3"/>
        <v>0.79980979553019504</v>
      </c>
      <c r="I38" s="10">
        <v>2.0739999999999998</v>
      </c>
      <c r="J38" s="10">
        <v>3.1749999999999998</v>
      </c>
      <c r="K38" s="10">
        <f t="shared" si="17"/>
        <v>0.65322834645669292</v>
      </c>
      <c r="L38" s="10">
        <f t="shared" si="4"/>
        <v>0.34677165354330708</v>
      </c>
      <c r="M38" s="10">
        <v>1.554</v>
      </c>
      <c r="N38" s="10">
        <v>3.7370000000000001</v>
      </c>
      <c r="O38" s="10">
        <f t="shared" si="15"/>
        <v>0.41584158415841582</v>
      </c>
      <c r="P38" s="10">
        <f t="shared" si="6"/>
        <v>0.58415841584158423</v>
      </c>
      <c r="Q38" s="9">
        <v>0</v>
      </c>
      <c r="R38" s="10">
        <v>7.109</v>
      </c>
      <c r="S38" s="9">
        <f t="shared" si="14"/>
        <v>0</v>
      </c>
      <c r="T38" s="9" t="s">
        <v>170</v>
      </c>
      <c r="U38" s="11">
        <v>0</v>
      </c>
      <c r="V38" s="9">
        <v>0</v>
      </c>
      <c r="W38" s="18">
        <v>1.3220000000000001</v>
      </c>
      <c r="X38" s="9" t="s">
        <v>233</v>
      </c>
      <c r="Y38" s="9">
        <v>0</v>
      </c>
      <c r="Z38" s="9">
        <v>0</v>
      </c>
      <c r="AA38" s="10">
        <v>2.0739999999999998</v>
      </c>
      <c r="AB38" s="9" t="s">
        <v>233</v>
      </c>
      <c r="AC38" s="9">
        <v>0</v>
      </c>
      <c r="AD38" s="9">
        <v>0</v>
      </c>
      <c r="AE38" s="18">
        <v>1.0860000000000001</v>
      </c>
      <c r="AF38" s="9" t="s">
        <v>233</v>
      </c>
      <c r="AG38" s="9">
        <v>0</v>
      </c>
      <c r="AH38" s="9">
        <v>0</v>
      </c>
      <c r="AI38" s="10">
        <v>1.554</v>
      </c>
      <c r="AJ38" s="9" t="s">
        <v>233</v>
      </c>
      <c r="AK38" s="9">
        <v>0</v>
      </c>
      <c r="AL38" s="13">
        <f t="shared" si="7"/>
        <v>0.19230442943500961</v>
      </c>
      <c r="AQ38" t="s">
        <v>256</v>
      </c>
      <c r="AR38" s="7" t="s">
        <v>170</v>
      </c>
    </row>
    <row r="39" spans="1:44" x14ac:dyDescent="0.25">
      <c r="A39" s="7" t="s">
        <v>109</v>
      </c>
      <c r="B39" s="7" t="s">
        <v>91</v>
      </c>
      <c r="C39" s="8" t="s">
        <v>106</v>
      </c>
      <c r="D39" s="8" t="s">
        <v>107</v>
      </c>
      <c r="E39" s="10">
        <v>0.18099999999999999</v>
      </c>
      <c r="F39" s="10">
        <v>0.72599999999999998</v>
      </c>
      <c r="G39" s="10">
        <f t="shared" si="16"/>
        <v>0.24931129476584021</v>
      </c>
      <c r="H39" s="10">
        <f t="shared" si="3"/>
        <v>0.75068870523415976</v>
      </c>
      <c r="I39" s="10">
        <v>0.93799999999999994</v>
      </c>
      <c r="J39" s="10">
        <v>1.613</v>
      </c>
      <c r="K39" s="10">
        <f t="shared" si="17"/>
        <v>0.58152510849349037</v>
      </c>
      <c r="L39" s="10">
        <f t="shared" si="4"/>
        <v>0.41847489150650963</v>
      </c>
      <c r="M39" s="10">
        <v>1.3759999999999999</v>
      </c>
      <c r="N39" s="10">
        <v>2.8279999999999998</v>
      </c>
      <c r="O39" s="10">
        <f t="shared" si="15"/>
        <v>0.48656294200848654</v>
      </c>
      <c r="P39" s="10">
        <f t="shared" si="6"/>
        <v>0.51343705799151351</v>
      </c>
      <c r="Q39" s="10">
        <v>9.0999999999999998E-2</v>
      </c>
      <c r="R39" s="10">
        <v>4.4459999999999997</v>
      </c>
      <c r="S39" s="10">
        <f t="shared" si="14"/>
        <v>2.0467836257309944E-2</v>
      </c>
      <c r="T39" s="9" t="s">
        <v>170</v>
      </c>
      <c r="U39" s="11">
        <v>0</v>
      </c>
      <c r="V39" s="10">
        <v>0.71899999999999997</v>
      </c>
      <c r="W39" s="10">
        <v>0.76400000000000001</v>
      </c>
      <c r="X39" s="10">
        <f>V39/W39</f>
        <v>0.94109947643979053</v>
      </c>
      <c r="Y39" s="10">
        <f t="shared" ref="Y39:Y40" si="18">1-X39</f>
        <v>5.8900523560209472E-2</v>
      </c>
      <c r="Z39" s="9">
        <v>0</v>
      </c>
      <c r="AA39" s="10">
        <v>0.93799999999999994</v>
      </c>
      <c r="AB39" s="9" t="s">
        <v>233</v>
      </c>
      <c r="AC39" s="9">
        <v>0</v>
      </c>
      <c r="AD39" s="9">
        <v>0</v>
      </c>
      <c r="AE39" s="18">
        <v>1.0960000000000001</v>
      </c>
      <c r="AF39" s="9" t="s">
        <v>233</v>
      </c>
      <c r="AG39" s="9">
        <v>0</v>
      </c>
      <c r="AH39" s="9">
        <v>0</v>
      </c>
      <c r="AI39" s="10">
        <v>1.3759999999999999</v>
      </c>
      <c r="AJ39" s="9" t="s">
        <v>233</v>
      </c>
      <c r="AK39" s="9">
        <v>0</v>
      </c>
      <c r="AL39" s="13">
        <f t="shared" si="7"/>
        <v>0.19577433494996693</v>
      </c>
      <c r="AQ39" t="s">
        <v>255</v>
      </c>
      <c r="AR39" s="7" t="s">
        <v>110</v>
      </c>
    </row>
    <row r="40" spans="1:44" x14ac:dyDescent="0.25">
      <c r="A40" s="7" t="s">
        <v>105</v>
      </c>
      <c r="B40" s="7" t="s">
        <v>91</v>
      </c>
      <c r="C40" s="8" t="s">
        <v>106</v>
      </c>
      <c r="D40" s="8" t="s">
        <v>107</v>
      </c>
      <c r="E40" s="10">
        <v>0.17699999999999999</v>
      </c>
      <c r="F40" s="10">
        <v>0.77400000000000002</v>
      </c>
      <c r="G40" s="10">
        <f t="shared" si="16"/>
        <v>0.22868217054263565</v>
      </c>
      <c r="H40" s="10">
        <f t="shared" si="3"/>
        <v>0.77131782945736438</v>
      </c>
      <c r="I40" s="10">
        <v>1.0069999999999999</v>
      </c>
      <c r="J40" s="10">
        <v>1.7789999999999999</v>
      </c>
      <c r="K40" s="10">
        <f t="shared" si="17"/>
        <v>0.56604834176503649</v>
      </c>
      <c r="L40" s="10">
        <f t="shared" si="4"/>
        <v>0.43395165823496351</v>
      </c>
      <c r="M40" s="10">
        <v>1.24</v>
      </c>
      <c r="N40" s="10">
        <v>2.581</v>
      </c>
      <c r="O40" s="10">
        <f t="shared" si="15"/>
        <v>0.48043394033320419</v>
      </c>
      <c r="P40" s="10">
        <f t="shared" si="6"/>
        <v>0.51956605966679581</v>
      </c>
      <c r="Q40" s="10">
        <v>8.8999999999999996E-2</v>
      </c>
      <c r="R40" s="10">
        <v>3.9359999999999999</v>
      </c>
      <c r="S40" s="10">
        <f t="shared" si="14"/>
        <v>2.2611788617886177E-2</v>
      </c>
      <c r="T40" s="9" t="s">
        <v>170</v>
      </c>
      <c r="U40" s="11">
        <v>0</v>
      </c>
      <c r="V40" s="10">
        <v>0.74299999999999999</v>
      </c>
      <c r="W40" s="10">
        <v>0.77600000000000002</v>
      </c>
      <c r="X40" s="10">
        <f>V40/W40</f>
        <v>0.95747422680412364</v>
      </c>
      <c r="Y40" s="10">
        <f t="shared" si="18"/>
        <v>4.252577319587636E-2</v>
      </c>
      <c r="Z40" s="9">
        <v>0</v>
      </c>
      <c r="AA40" s="10">
        <v>1.0069999999999999</v>
      </c>
      <c r="AB40" s="9" t="s">
        <v>233</v>
      </c>
      <c r="AC40" s="9">
        <v>0</v>
      </c>
      <c r="AD40" s="9">
        <v>0</v>
      </c>
      <c r="AE40" s="18">
        <v>1.119</v>
      </c>
      <c r="AF40" s="9" t="s">
        <v>233</v>
      </c>
      <c r="AG40" s="9">
        <v>0</v>
      </c>
      <c r="AH40" s="9">
        <v>0</v>
      </c>
      <c r="AI40" s="10">
        <v>0.90900000000000003</v>
      </c>
      <c r="AJ40" s="9" t="s">
        <v>233</v>
      </c>
      <c r="AK40" s="9">
        <v>0</v>
      </c>
      <c r="AL40" s="13">
        <f t="shared" si="7"/>
        <v>0.19888590101920955</v>
      </c>
      <c r="AQ40" t="s">
        <v>255</v>
      </c>
      <c r="AR40" s="7" t="s">
        <v>108</v>
      </c>
    </row>
    <row r="41" spans="1:44" x14ac:dyDescent="0.25">
      <c r="A41" s="7" t="s">
        <v>111</v>
      </c>
      <c r="B41" s="7" t="s">
        <v>91</v>
      </c>
      <c r="C41" s="8" t="s">
        <v>112</v>
      </c>
      <c r="D41" s="8" t="s">
        <v>113</v>
      </c>
      <c r="E41" s="10">
        <v>0.17100000000000001</v>
      </c>
      <c r="F41" s="10">
        <v>0.755</v>
      </c>
      <c r="G41" s="10">
        <f t="shared" si="16"/>
        <v>0.22649006622516557</v>
      </c>
      <c r="H41" s="10">
        <f t="shared" si="3"/>
        <v>0.77350993377483446</v>
      </c>
      <c r="I41" s="10">
        <v>0.91400000000000003</v>
      </c>
      <c r="J41" s="10">
        <v>1.8680000000000001</v>
      </c>
      <c r="K41" s="10">
        <f t="shared" si="17"/>
        <v>0.48929336188436828</v>
      </c>
      <c r="L41" s="10">
        <f t="shared" si="4"/>
        <v>0.51070663811563177</v>
      </c>
      <c r="M41" s="9">
        <v>1.04</v>
      </c>
      <c r="N41" s="10">
        <v>2.109</v>
      </c>
      <c r="O41" s="10">
        <f t="shared" si="15"/>
        <v>0.49312470365101946</v>
      </c>
      <c r="P41" s="10">
        <f t="shared" si="6"/>
        <v>0.50687529634898054</v>
      </c>
      <c r="Q41" s="10">
        <v>0.253</v>
      </c>
      <c r="R41" s="10">
        <v>4.28</v>
      </c>
      <c r="S41" s="10">
        <f t="shared" ref="S41:S65" si="19">Q41/R41</f>
        <v>5.9112149532710274E-2</v>
      </c>
      <c r="T41" s="9" t="s">
        <v>237</v>
      </c>
      <c r="U41" s="13">
        <v>0.33400000000000002</v>
      </c>
      <c r="V41" s="10">
        <v>0.76300000000000001</v>
      </c>
      <c r="W41" s="10">
        <v>0.77800000000000002</v>
      </c>
      <c r="X41" s="10">
        <f t="shared" ref="X41:X52" si="20">V41/W41</f>
        <v>0.98071979434447298</v>
      </c>
      <c r="Y41" s="10">
        <f t="shared" si="11"/>
        <v>1.9280205655527016E-2</v>
      </c>
      <c r="Z41" s="9">
        <v>0</v>
      </c>
      <c r="AA41" s="10">
        <v>0.91400000000000003</v>
      </c>
      <c r="AB41" s="9" t="s">
        <v>233</v>
      </c>
      <c r="AC41" s="9">
        <v>0</v>
      </c>
      <c r="AD41" s="10">
        <v>0.53800000000000003</v>
      </c>
      <c r="AE41" s="10">
        <v>0.77800000000000002</v>
      </c>
      <c r="AF41" s="10">
        <f t="shared" ref="AF41:AF52" si="21">AD41/AE41</f>
        <v>0.69151670951156818</v>
      </c>
      <c r="AG41" s="10">
        <f t="shared" si="8"/>
        <v>0.30848329048843182</v>
      </c>
      <c r="AH41" s="10">
        <v>0.96</v>
      </c>
      <c r="AI41" s="9">
        <v>1.04</v>
      </c>
      <c r="AJ41" s="10">
        <f t="shared" ref="AJ41:AJ48" si="22">AH41/M41</f>
        <v>0.92307692307692302</v>
      </c>
      <c r="AK41" s="10">
        <f t="shared" si="10"/>
        <v>7.6923076923076983E-2</v>
      </c>
      <c r="AL41" s="13">
        <f t="shared" si="7"/>
        <v>0.28765451009324366</v>
      </c>
      <c r="AN41" s="18">
        <v>1.0549999999999999</v>
      </c>
      <c r="AO41" s="18">
        <v>1.3460000000000001</v>
      </c>
      <c r="AP41" s="18">
        <f>AN41+AO41</f>
        <v>2.4009999999999998</v>
      </c>
      <c r="AQ41" t="s">
        <v>255</v>
      </c>
      <c r="AR41" s="7" t="s">
        <v>170</v>
      </c>
    </row>
    <row r="42" spans="1:44" x14ac:dyDescent="0.25">
      <c r="A42" s="7" t="s">
        <v>114</v>
      </c>
      <c r="B42" s="7" t="s">
        <v>91</v>
      </c>
      <c r="C42" s="8" t="s">
        <v>112</v>
      </c>
      <c r="D42" s="8" t="s">
        <v>113</v>
      </c>
      <c r="E42" s="10">
        <v>0.187</v>
      </c>
      <c r="F42" s="10">
        <v>0.78400000000000003</v>
      </c>
      <c r="G42" s="10">
        <f t="shared" si="16"/>
        <v>0.23852040816326531</v>
      </c>
      <c r="H42" s="10">
        <f t="shared" si="3"/>
        <v>0.76147959183673475</v>
      </c>
      <c r="I42" s="10">
        <v>0.77800000000000002</v>
      </c>
      <c r="J42" s="10">
        <v>1.5569999999999999</v>
      </c>
      <c r="K42" s="10">
        <f t="shared" si="17"/>
        <v>0.49967886962106617</v>
      </c>
      <c r="L42" s="10">
        <f t="shared" si="4"/>
        <v>0.50032113037893389</v>
      </c>
      <c r="M42" s="10">
        <v>0.83699999999999997</v>
      </c>
      <c r="N42" s="10">
        <v>1.8919999999999999</v>
      </c>
      <c r="O42" s="10">
        <f t="shared" si="15"/>
        <v>0.44238900634249473</v>
      </c>
      <c r="P42" s="10">
        <f t="shared" si="6"/>
        <v>0.55761099365750533</v>
      </c>
      <c r="Q42" s="10">
        <v>0.17100000000000001</v>
      </c>
      <c r="R42" s="10">
        <v>3.6259999999999999</v>
      </c>
      <c r="S42" s="10">
        <f t="shared" si="19"/>
        <v>4.7159404302261447E-2</v>
      </c>
      <c r="T42" s="9" t="s">
        <v>237</v>
      </c>
      <c r="U42" s="13">
        <v>0.33400000000000002</v>
      </c>
      <c r="V42" s="10">
        <v>0.68200000000000005</v>
      </c>
      <c r="W42" s="9">
        <v>0.71</v>
      </c>
      <c r="X42" s="10">
        <f t="shared" si="20"/>
        <v>0.9605633802816903</v>
      </c>
      <c r="Y42" s="10">
        <f t="shared" si="11"/>
        <v>3.9436619718309696E-2</v>
      </c>
      <c r="Z42" s="9">
        <v>0</v>
      </c>
      <c r="AA42" s="10">
        <v>0.77800000000000002</v>
      </c>
      <c r="AB42" s="9" t="s">
        <v>233</v>
      </c>
      <c r="AC42" s="9">
        <v>0</v>
      </c>
      <c r="AD42" s="10">
        <v>0.501</v>
      </c>
      <c r="AE42" s="10">
        <v>0.72499999999999998</v>
      </c>
      <c r="AF42" s="10">
        <f t="shared" si="21"/>
        <v>0.69103448275862067</v>
      </c>
      <c r="AG42" s="10">
        <f t="shared" si="8"/>
        <v>0.30896551724137933</v>
      </c>
      <c r="AH42" s="10">
        <v>0.755</v>
      </c>
      <c r="AI42" s="10">
        <v>0.83699999999999997</v>
      </c>
      <c r="AJ42" s="10">
        <f t="shared" si="22"/>
        <v>0.90203106332138594</v>
      </c>
      <c r="AK42" s="10">
        <f t="shared" si="10"/>
        <v>9.796893667861406E-2</v>
      </c>
      <c r="AL42" s="13">
        <f t="shared" si="7"/>
        <v>0.29410468820152652</v>
      </c>
      <c r="AN42" s="17">
        <v>0.84</v>
      </c>
      <c r="AO42" s="18">
        <v>1.2450000000000001</v>
      </c>
      <c r="AP42" s="18">
        <f>AN42+AO42</f>
        <v>2.085</v>
      </c>
      <c r="AQ42" t="s">
        <v>255</v>
      </c>
      <c r="AR42" s="7" t="s">
        <v>170</v>
      </c>
    </row>
    <row r="43" spans="1:44" x14ac:dyDescent="0.25">
      <c r="A43" s="7" t="s">
        <v>115</v>
      </c>
      <c r="B43" s="7" t="s">
        <v>91</v>
      </c>
      <c r="C43" s="8" t="s">
        <v>112</v>
      </c>
      <c r="D43" s="8" t="s">
        <v>116</v>
      </c>
      <c r="E43" s="10">
        <v>0.157</v>
      </c>
      <c r="F43" s="10">
        <v>0.64900000000000002</v>
      </c>
      <c r="G43" s="10">
        <f t="shared" si="16"/>
        <v>0.24191063174114022</v>
      </c>
      <c r="H43" s="10">
        <f t="shared" si="3"/>
        <v>0.75808936825885975</v>
      </c>
      <c r="I43" s="10">
        <v>0.83799999999999997</v>
      </c>
      <c r="J43" s="10">
        <v>1.478</v>
      </c>
      <c r="K43" s="10">
        <f t="shared" si="17"/>
        <v>0.56698240866035177</v>
      </c>
      <c r="L43" s="10">
        <f t="shared" si="4"/>
        <v>0.43301759133964823</v>
      </c>
      <c r="M43" s="10">
        <v>0.97499999999999998</v>
      </c>
      <c r="N43" s="10">
        <v>2.0790000000000002</v>
      </c>
      <c r="O43" s="10">
        <f t="shared" si="15"/>
        <v>0.46897546897546893</v>
      </c>
      <c r="P43" s="10">
        <f t="shared" si="6"/>
        <v>0.53102453102453107</v>
      </c>
      <c r="Q43" s="10">
        <v>0.249</v>
      </c>
      <c r="R43" s="10">
        <v>3.6509999999999998</v>
      </c>
      <c r="S43" s="10">
        <f t="shared" si="19"/>
        <v>6.8200493015612165E-2</v>
      </c>
      <c r="T43" s="9" t="s">
        <v>117</v>
      </c>
      <c r="U43" s="13">
        <v>0.33400000000000002</v>
      </c>
      <c r="V43" s="10">
        <v>0.46200000000000002</v>
      </c>
      <c r="W43" s="10">
        <v>0.56599999999999995</v>
      </c>
      <c r="X43" s="10">
        <f t="shared" si="20"/>
        <v>0.81625441696113088</v>
      </c>
      <c r="Y43" s="10">
        <f t="shared" si="11"/>
        <v>0.18374558303886912</v>
      </c>
      <c r="Z43" s="9">
        <v>0</v>
      </c>
      <c r="AA43" s="10">
        <v>0.83799999999999997</v>
      </c>
      <c r="AB43" s="9" t="s">
        <v>233</v>
      </c>
      <c r="AC43" s="9">
        <v>0</v>
      </c>
      <c r="AD43" s="10">
        <v>0.68400000000000005</v>
      </c>
      <c r="AE43" s="10">
        <v>0.79</v>
      </c>
      <c r="AF43" s="10">
        <f t="shared" si="21"/>
        <v>0.86582278481012664</v>
      </c>
      <c r="AG43" s="10">
        <f t="shared" si="8"/>
        <v>0.13417721518987336</v>
      </c>
      <c r="AH43" s="10">
        <v>0.70499999999999996</v>
      </c>
      <c r="AI43" s="10">
        <v>0.97499999999999998</v>
      </c>
      <c r="AJ43" s="10">
        <f t="shared" si="22"/>
        <v>0.72307692307692306</v>
      </c>
      <c r="AK43" s="10">
        <f t="shared" si="10"/>
        <v>0.27692307692307694</v>
      </c>
      <c r="AL43" s="13">
        <f t="shared" si="7"/>
        <v>0.30213087319894116</v>
      </c>
      <c r="AN43" s="18">
        <v>1.0569999999999999</v>
      </c>
      <c r="AO43" s="18">
        <v>1.3320000000000001</v>
      </c>
      <c r="AP43" s="18">
        <f>AN43+AO43</f>
        <v>2.3890000000000002</v>
      </c>
      <c r="AQ43" t="s">
        <v>255</v>
      </c>
      <c r="AR43" s="7" t="s">
        <v>170</v>
      </c>
    </row>
    <row r="44" spans="1:44" x14ac:dyDescent="0.25">
      <c r="A44" s="7" t="s">
        <v>118</v>
      </c>
      <c r="B44" s="7" t="s">
        <v>91</v>
      </c>
      <c r="C44" s="8" t="s">
        <v>112</v>
      </c>
      <c r="D44" s="8" t="s">
        <v>116</v>
      </c>
      <c r="E44" s="10">
        <v>0.14799999999999999</v>
      </c>
      <c r="F44" s="10">
        <v>0.60799999999999998</v>
      </c>
      <c r="G44" s="10">
        <f t="shared" si="16"/>
        <v>0.24342105263157895</v>
      </c>
      <c r="H44" s="10">
        <f t="shared" si="3"/>
        <v>0.75657894736842102</v>
      </c>
      <c r="I44" s="10">
        <v>0.92300000000000004</v>
      </c>
      <c r="J44" s="10">
        <v>1.5529999999999999</v>
      </c>
      <c r="K44" s="10">
        <f t="shared" si="17"/>
        <v>0.59433354797166782</v>
      </c>
      <c r="L44" s="10">
        <f t="shared" si="4"/>
        <v>0.40566645202833218</v>
      </c>
      <c r="M44" s="10">
        <v>1.0209999999999999</v>
      </c>
      <c r="N44" s="9">
        <v>2.13</v>
      </c>
      <c r="O44" s="10">
        <f t="shared" si="15"/>
        <v>0.47934272300469483</v>
      </c>
      <c r="P44" s="10">
        <f t="shared" si="6"/>
        <v>0.52065727699530517</v>
      </c>
      <c r="Q44" s="9">
        <v>0.21</v>
      </c>
      <c r="R44" s="10">
        <v>3.9660000000000002</v>
      </c>
      <c r="S44" s="10">
        <f t="shared" si="19"/>
        <v>5.2950075642965201E-2</v>
      </c>
      <c r="T44" s="9" t="s">
        <v>90</v>
      </c>
      <c r="U44" s="13">
        <v>0.33400000000000002</v>
      </c>
      <c r="V44" s="10">
        <v>0.58699999999999997</v>
      </c>
      <c r="W44" s="10">
        <v>0.70699999999999996</v>
      </c>
      <c r="X44" s="10">
        <f t="shared" si="20"/>
        <v>0.83026874115983029</v>
      </c>
      <c r="Y44" s="10">
        <f t="shared" si="11"/>
        <v>0.16973125884016971</v>
      </c>
      <c r="Z44" s="9">
        <v>0</v>
      </c>
      <c r="AA44" s="10">
        <v>1.0349999999999999</v>
      </c>
      <c r="AB44" s="9" t="s">
        <v>233</v>
      </c>
      <c r="AC44" s="9">
        <v>0</v>
      </c>
      <c r="AD44" s="10">
        <v>0.70199999999999996</v>
      </c>
      <c r="AE44" s="10">
        <v>0.83099999999999996</v>
      </c>
      <c r="AF44" s="10">
        <f t="shared" si="21"/>
        <v>0.84476534296028882</v>
      </c>
      <c r="AG44" s="10">
        <f t="shared" si="8"/>
        <v>0.15523465703971118</v>
      </c>
      <c r="AH44" s="10">
        <v>0.755</v>
      </c>
      <c r="AI44" s="10">
        <v>1.0920000000000001</v>
      </c>
      <c r="AJ44" s="10">
        <f t="shared" si="22"/>
        <v>0.73947110675808037</v>
      </c>
      <c r="AK44" s="10">
        <f t="shared" si="10"/>
        <v>0.26052889324191963</v>
      </c>
      <c r="AL44" s="13">
        <f t="shared" si="7"/>
        <v>0.2950386179063138</v>
      </c>
      <c r="AN44" s="18">
        <v>1.01</v>
      </c>
      <c r="AO44" s="18">
        <v>1.3440000000000001</v>
      </c>
      <c r="AP44" s="18">
        <f>AN44+AO44</f>
        <v>2.3540000000000001</v>
      </c>
      <c r="AQ44" t="s">
        <v>255</v>
      </c>
      <c r="AR44" s="7" t="s">
        <v>170</v>
      </c>
    </row>
    <row r="45" spans="1:44" x14ac:dyDescent="0.25">
      <c r="A45" s="6" t="s">
        <v>228</v>
      </c>
      <c r="B45" s="7" t="s">
        <v>91</v>
      </c>
      <c r="C45" s="8" t="s">
        <v>119</v>
      </c>
      <c r="D45" s="8" t="s">
        <v>120</v>
      </c>
      <c r="E45" s="10">
        <v>0.14699999999999999</v>
      </c>
      <c r="F45" s="10">
        <v>0.64300000000000002</v>
      </c>
      <c r="G45" s="10">
        <f t="shared" si="16"/>
        <v>0.2286158631415241</v>
      </c>
      <c r="H45" s="10">
        <f t="shared" si="3"/>
        <v>0.77138413685847596</v>
      </c>
      <c r="I45" s="10">
        <v>1.012</v>
      </c>
      <c r="J45" s="10">
        <v>1.913</v>
      </c>
      <c r="K45" s="10">
        <f t="shared" si="17"/>
        <v>0.52901202300052275</v>
      </c>
      <c r="L45" s="10">
        <f t="shared" si="4"/>
        <v>0.47098797699947725</v>
      </c>
      <c r="M45" s="10">
        <v>0.98799999999999999</v>
      </c>
      <c r="N45" s="10">
        <v>1.845</v>
      </c>
      <c r="O45" s="10">
        <f t="shared" si="15"/>
        <v>0.53550135501355012</v>
      </c>
      <c r="P45" s="10">
        <f t="shared" si="6"/>
        <v>0.46449864498644988</v>
      </c>
      <c r="Q45" s="10">
        <v>7.5999999999999998E-2</v>
      </c>
      <c r="R45" s="10">
        <v>3.8639999999999999</v>
      </c>
      <c r="S45" s="10">
        <f t="shared" si="19"/>
        <v>1.9668737060041408E-2</v>
      </c>
      <c r="T45" s="9" t="s">
        <v>238</v>
      </c>
      <c r="U45" s="13">
        <v>0.66700000000000004</v>
      </c>
      <c r="V45" s="10">
        <v>0.67300000000000004</v>
      </c>
      <c r="W45" s="10">
        <v>0.745</v>
      </c>
      <c r="X45" s="10">
        <f t="shared" si="20"/>
        <v>0.90335570469798665</v>
      </c>
      <c r="Y45" s="10">
        <f t="shared" si="11"/>
        <v>9.664429530201335E-2</v>
      </c>
      <c r="Z45" s="9">
        <v>0.85</v>
      </c>
      <c r="AA45" s="10">
        <v>1.012</v>
      </c>
      <c r="AB45" s="10">
        <f>Z45/I45</f>
        <v>0.83992094861660072</v>
      </c>
      <c r="AC45" s="10">
        <f t="shared" si="12"/>
        <v>0.16007905138339928</v>
      </c>
      <c r="AD45" s="10">
        <v>0.52300000000000002</v>
      </c>
      <c r="AE45" s="10">
        <v>0.60599999999999998</v>
      </c>
      <c r="AF45" s="10">
        <f t="shared" si="21"/>
        <v>0.8630363036303631</v>
      </c>
      <c r="AG45" s="10">
        <f t="shared" si="8"/>
        <v>0.1369636963696369</v>
      </c>
      <c r="AH45" s="10">
        <v>0.80900000000000005</v>
      </c>
      <c r="AI45" s="10">
        <v>0.98799999999999999</v>
      </c>
      <c r="AJ45" s="10">
        <f t="shared" si="22"/>
        <v>0.81882591093117418</v>
      </c>
      <c r="AK45" s="10">
        <f t="shared" si="10"/>
        <v>0.18117408906882582</v>
      </c>
      <c r="AL45" s="13">
        <f t="shared" si="7"/>
        <v>0.32982229200314667</v>
      </c>
      <c r="AN45" s="18">
        <v>0.79400000000000004</v>
      </c>
      <c r="AO45" s="18">
        <v>1.1200000000000001</v>
      </c>
      <c r="AP45" s="18">
        <f>AN45+AO45</f>
        <v>1.9140000000000001</v>
      </c>
      <c r="AQ45" t="s">
        <v>255</v>
      </c>
      <c r="AR45" s="7" t="s">
        <v>239</v>
      </c>
    </row>
    <row r="46" spans="1:44" x14ac:dyDescent="0.25">
      <c r="A46" s="6" t="s">
        <v>229</v>
      </c>
      <c r="B46" s="7" t="s">
        <v>91</v>
      </c>
      <c r="C46" s="8" t="s">
        <v>119</v>
      </c>
      <c r="D46" s="8" t="s">
        <v>121</v>
      </c>
      <c r="E46" s="10">
        <v>0.223</v>
      </c>
      <c r="F46" s="10">
        <v>0.97399999999999998</v>
      </c>
      <c r="G46" s="10">
        <f t="shared" si="16"/>
        <v>0.22895277207392198</v>
      </c>
      <c r="H46" s="10">
        <f t="shared" si="3"/>
        <v>0.77104722792607805</v>
      </c>
      <c r="I46" s="10">
        <v>1.228</v>
      </c>
      <c r="J46" s="10">
        <v>2.2570000000000001</v>
      </c>
      <c r="K46" s="10">
        <f t="shared" si="17"/>
        <v>0.54408506867523254</v>
      </c>
      <c r="L46" s="10">
        <f t="shared" si="4"/>
        <v>0.45591493132476746</v>
      </c>
      <c r="M46" s="9">
        <v>1.36</v>
      </c>
      <c r="N46" s="10">
        <v>2.8050000000000002</v>
      </c>
      <c r="O46" s="10">
        <f t="shared" si="15"/>
        <v>0.48484848484848486</v>
      </c>
      <c r="P46" s="10">
        <f t="shared" si="6"/>
        <v>0.51515151515151514</v>
      </c>
      <c r="Q46" s="10">
        <v>0.28799999999999998</v>
      </c>
      <c r="R46" s="10">
        <v>5.3280000000000003</v>
      </c>
      <c r="S46" s="10">
        <f t="shared" si="19"/>
        <v>5.405405405405405E-2</v>
      </c>
      <c r="T46" s="9" t="s">
        <v>240</v>
      </c>
      <c r="U46" s="13">
        <v>0.33400000000000002</v>
      </c>
      <c r="V46" s="9">
        <v>0.94</v>
      </c>
      <c r="W46" s="10">
        <v>1.0649999999999999</v>
      </c>
      <c r="X46" s="10">
        <f t="shared" si="20"/>
        <v>0.88262910798122063</v>
      </c>
      <c r="Y46" s="10">
        <f t="shared" si="11"/>
        <v>0.11737089201877937</v>
      </c>
      <c r="Z46" s="10">
        <v>1.048</v>
      </c>
      <c r="AA46" s="10">
        <v>1.228</v>
      </c>
      <c r="AB46" s="10">
        <f>Z46/I46</f>
        <v>0.85342019543973946</v>
      </c>
      <c r="AC46" s="10">
        <f t="shared" si="12"/>
        <v>0.14657980456026054</v>
      </c>
      <c r="AD46" s="10">
        <v>1.1080000000000001</v>
      </c>
      <c r="AE46" s="10">
        <v>1.1259999999999999</v>
      </c>
      <c r="AF46" s="10">
        <f t="shared" si="21"/>
        <v>0.98401420959147445</v>
      </c>
      <c r="AG46" s="10">
        <f t="shared" si="8"/>
        <v>1.5985790408525546E-2</v>
      </c>
      <c r="AH46" s="10">
        <v>1.024</v>
      </c>
      <c r="AI46" s="10">
        <v>1.36</v>
      </c>
      <c r="AJ46" s="10">
        <f t="shared" si="22"/>
        <v>0.75294117647058822</v>
      </c>
      <c r="AK46" s="10">
        <f t="shared" si="10"/>
        <v>0.24705882352941178</v>
      </c>
      <c r="AL46" s="13">
        <f t="shared" si="7"/>
        <v>0.29524033766371022</v>
      </c>
      <c r="AQ46" t="s">
        <v>255</v>
      </c>
      <c r="AR46" s="7" t="s">
        <v>19</v>
      </c>
    </row>
    <row r="47" spans="1:44" x14ac:dyDescent="0.25">
      <c r="A47" s="6" t="s">
        <v>230</v>
      </c>
      <c r="B47" s="7" t="s">
        <v>91</v>
      </c>
      <c r="C47" s="8" t="s">
        <v>122</v>
      </c>
      <c r="D47" s="8" t="s">
        <v>123</v>
      </c>
      <c r="E47" s="18">
        <v>0.19700000000000001</v>
      </c>
      <c r="F47" s="18">
        <v>0.68300000000000005</v>
      </c>
      <c r="G47" s="18">
        <f t="shared" si="16"/>
        <v>0.28843338213762809</v>
      </c>
      <c r="H47" s="18">
        <f t="shared" si="3"/>
        <v>0.71156661786237185</v>
      </c>
      <c r="I47" s="10">
        <v>0.70099999999999996</v>
      </c>
      <c r="J47" s="10">
        <v>1.127</v>
      </c>
      <c r="K47" s="10">
        <f t="shared" si="17"/>
        <v>0.62200532386867791</v>
      </c>
      <c r="L47" s="10">
        <f t="shared" si="4"/>
        <v>0.37799467613132209</v>
      </c>
      <c r="M47" s="10">
        <v>0.70799999999999996</v>
      </c>
      <c r="N47" s="10">
        <v>1.4379999999999999</v>
      </c>
      <c r="O47" s="10">
        <f t="shared" si="15"/>
        <v>0.49235048678720444</v>
      </c>
      <c r="P47" s="10">
        <f t="shared" si="6"/>
        <v>0.50764951321279561</v>
      </c>
      <c r="Q47" s="10">
        <v>0.129</v>
      </c>
      <c r="R47" s="10">
        <v>2.71</v>
      </c>
      <c r="S47" s="10">
        <f t="shared" si="19"/>
        <v>4.7601476014760148E-2</v>
      </c>
      <c r="T47" s="9" t="s">
        <v>241</v>
      </c>
      <c r="U47" s="13">
        <v>0.66700000000000004</v>
      </c>
      <c r="V47" s="10">
        <v>0.45200000000000001</v>
      </c>
      <c r="W47" s="10">
        <v>0.49099999999999999</v>
      </c>
      <c r="X47" s="10">
        <f t="shared" si="20"/>
        <v>0.92057026476578419</v>
      </c>
      <c r="Y47" s="10">
        <f t="shared" si="11"/>
        <v>7.9429735234215815E-2</v>
      </c>
      <c r="Z47" s="9">
        <v>0</v>
      </c>
      <c r="AA47" s="10">
        <v>0.70099999999999996</v>
      </c>
      <c r="AB47" s="9" t="s">
        <v>233</v>
      </c>
      <c r="AC47" s="9">
        <v>0</v>
      </c>
      <c r="AD47" s="10">
        <v>0.45200000000000001</v>
      </c>
      <c r="AE47" s="10">
        <v>0.47399999999999998</v>
      </c>
      <c r="AF47" s="10">
        <f t="shared" si="21"/>
        <v>0.95358649789029548</v>
      </c>
      <c r="AG47" s="10">
        <f t="shared" si="8"/>
        <v>4.6413502109704519E-2</v>
      </c>
      <c r="AH47" s="10">
        <v>0.57299999999999995</v>
      </c>
      <c r="AI47" s="10">
        <v>0.70799999999999996</v>
      </c>
      <c r="AJ47" s="10">
        <f t="shared" si="22"/>
        <v>0.80932203389830504</v>
      </c>
      <c r="AK47" s="10">
        <f t="shared" si="10"/>
        <v>0.19067796610169496</v>
      </c>
      <c r="AL47" s="13">
        <f t="shared" si="7"/>
        <v>0.29203705407409614</v>
      </c>
      <c r="AQ47" t="s">
        <v>255</v>
      </c>
      <c r="AR47" s="7" t="s">
        <v>19</v>
      </c>
    </row>
    <row r="48" spans="1:44" x14ac:dyDescent="0.25">
      <c r="A48" s="6" t="s">
        <v>231</v>
      </c>
      <c r="B48" s="7" t="s">
        <v>91</v>
      </c>
      <c r="C48" s="8" t="s">
        <v>124</v>
      </c>
      <c r="D48" s="8" t="s">
        <v>125</v>
      </c>
      <c r="E48" s="10">
        <v>0.26200000000000001</v>
      </c>
      <c r="F48" s="10">
        <v>1.6950000000000001</v>
      </c>
      <c r="G48" s="10">
        <f>E48/F48</f>
        <v>0.15457227138643068</v>
      </c>
      <c r="H48" s="10">
        <f t="shared" si="3"/>
        <v>0.8454277286135693</v>
      </c>
      <c r="I48" s="10">
        <v>1.4510000000000001</v>
      </c>
      <c r="J48" s="10">
        <v>3.093</v>
      </c>
      <c r="K48" s="10">
        <f t="shared" si="17"/>
        <v>0.46912382799870678</v>
      </c>
      <c r="L48" s="10">
        <f t="shared" si="4"/>
        <v>0.53087617200129322</v>
      </c>
      <c r="M48" s="9">
        <v>1.47</v>
      </c>
      <c r="N48" s="10">
        <v>2.9969999999999999</v>
      </c>
      <c r="O48" s="10">
        <f t="shared" si="15"/>
        <v>0.49049049049049048</v>
      </c>
      <c r="P48" s="10">
        <f t="shared" si="6"/>
        <v>0.50950950950950946</v>
      </c>
      <c r="Q48" s="9">
        <v>0.92</v>
      </c>
      <c r="R48" s="10">
        <v>7.0170000000000003</v>
      </c>
      <c r="S48" s="10">
        <f t="shared" si="19"/>
        <v>0.13111016103748041</v>
      </c>
      <c r="T48" s="9" t="s">
        <v>175</v>
      </c>
      <c r="U48" s="13">
        <v>0.33400000000000002</v>
      </c>
      <c r="V48" s="10">
        <v>0.68799999999999994</v>
      </c>
      <c r="W48" s="10">
        <v>1.3180000000000001</v>
      </c>
      <c r="X48" s="10">
        <f t="shared" si="20"/>
        <v>0.52200303490136568</v>
      </c>
      <c r="Y48" s="10">
        <f t="shared" si="11"/>
        <v>0.47799696509863432</v>
      </c>
      <c r="Z48" s="10">
        <v>0.996</v>
      </c>
      <c r="AA48" s="10">
        <v>1.4510000000000001</v>
      </c>
      <c r="AB48" s="10">
        <f>Z48/I48</f>
        <v>0.68642315644383178</v>
      </c>
      <c r="AC48" s="10">
        <f t="shared" si="12"/>
        <v>0.31357684355616822</v>
      </c>
      <c r="AD48" s="10">
        <v>0.6</v>
      </c>
      <c r="AE48" s="10">
        <v>0.88100000000000001</v>
      </c>
      <c r="AF48" s="10">
        <f t="shared" si="21"/>
        <v>0.68104426787741201</v>
      </c>
      <c r="AG48" s="10">
        <f t="shared" si="8"/>
        <v>0.31895573212258799</v>
      </c>
      <c r="AH48" s="10">
        <v>0.78900000000000003</v>
      </c>
      <c r="AI48" s="9">
        <v>1.47</v>
      </c>
      <c r="AJ48" s="10">
        <f t="shared" si="22"/>
        <v>0.53673469387755102</v>
      </c>
      <c r="AK48" s="10">
        <f t="shared" si="10"/>
        <v>0.46326530612244898</v>
      </c>
      <c r="AL48" s="13">
        <f t="shared" si="7"/>
        <v>0.43607982422907693</v>
      </c>
      <c r="AN48" s="18">
        <v>1.897</v>
      </c>
      <c r="AO48" s="18">
        <v>2.0339999999999998</v>
      </c>
      <c r="AP48" s="18">
        <f>AN48+AO48</f>
        <v>3.931</v>
      </c>
      <c r="AQ48" t="s">
        <v>255</v>
      </c>
      <c r="AR48" s="7" t="s">
        <v>19</v>
      </c>
    </row>
    <row r="49" spans="1:44" x14ac:dyDescent="0.25">
      <c r="A49" s="7" t="s">
        <v>129</v>
      </c>
      <c r="B49" s="7" t="s">
        <v>91</v>
      </c>
      <c r="C49" s="8" t="s">
        <v>127</v>
      </c>
      <c r="D49" s="8" t="s">
        <v>128</v>
      </c>
      <c r="E49" s="10">
        <v>0.251</v>
      </c>
      <c r="F49" s="10">
        <v>0.98499999999999999</v>
      </c>
      <c r="G49" s="10">
        <f t="shared" ref="G49:G62" si="23">E49/F49</f>
        <v>0.25482233502538071</v>
      </c>
      <c r="H49" s="10">
        <f t="shared" si="3"/>
        <v>0.74517766497461935</v>
      </c>
      <c r="I49" s="10">
        <v>1.1559999999999999</v>
      </c>
      <c r="J49" s="9">
        <v>2.52</v>
      </c>
      <c r="K49" s="10">
        <f t="shared" si="17"/>
        <v>0.45873015873015871</v>
      </c>
      <c r="L49" s="10">
        <f t="shared" si="4"/>
        <v>0.54126984126984135</v>
      </c>
      <c r="M49" s="10">
        <v>1.349</v>
      </c>
      <c r="N49" s="10">
        <v>2.915</v>
      </c>
      <c r="O49" s="10">
        <f t="shared" si="15"/>
        <v>0.46277873070325898</v>
      </c>
      <c r="P49" s="10">
        <f t="shared" si="6"/>
        <v>0.53722126929674108</v>
      </c>
      <c r="Q49" s="10">
        <v>0.223</v>
      </c>
      <c r="R49" s="10">
        <v>5.7720000000000002</v>
      </c>
      <c r="S49" s="10">
        <f t="shared" si="19"/>
        <v>3.8634788634788635E-2</v>
      </c>
      <c r="T49" s="9" t="s">
        <v>242</v>
      </c>
      <c r="U49" s="13">
        <v>0.33400000000000002</v>
      </c>
      <c r="V49" s="9">
        <v>0.96599999999999997</v>
      </c>
      <c r="W49" s="9">
        <v>1.1859999999999999</v>
      </c>
      <c r="X49" s="10">
        <f t="shared" si="20"/>
        <v>0.81450252951096125</v>
      </c>
      <c r="Y49" s="10">
        <f t="shared" si="11"/>
        <v>0.18549747048903875</v>
      </c>
      <c r="Z49" s="10">
        <v>1.054</v>
      </c>
      <c r="AA49" s="10">
        <v>1.1779999999999999</v>
      </c>
      <c r="AB49" s="10">
        <f>Z49/I49</f>
        <v>0.91176470588235303</v>
      </c>
      <c r="AC49" s="10">
        <f t="shared" si="12"/>
        <v>8.8235294117646967E-2</v>
      </c>
      <c r="AD49" s="10">
        <v>0.998</v>
      </c>
      <c r="AE49" s="10">
        <v>1.204</v>
      </c>
      <c r="AF49" s="10">
        <f t="shared" si="21"/>
        <v>0.82890365448504988</v>
      </c>
      <c r="AG49" s="10">
        <f t="shared" si="8"/>
        <v>0.17109634551495012</v>
      </c>
      <c r="AH49" s="10">
        <v>1.0860000000000001</v>
      </c>
      <c r="AI49" s="10">
        <v>1.349</v>
      </c>
      <c r="AJ49" s="10">
        <f>AH49/M49</f>
        <v>0.80504077094143822</v>
      </c>
      <c r="AK49" s="10">
        <f t="shared" si="10"/>
        <v>0.19495922905856178</v>
      </c>
      <c r="AL49" s="13">
        <f t="shared" si="7"/>
        <v>0.31512132259513204</v>
      </c>
      <c r="AN49" s="18">
        <v>1.3140000000000001</v>
      </c>
      <c r="AO49" s="18">
        <v>1.97</v>
      </c>
      <c r="AP49" s="18">
        <f>AN49+AO49</f>
        <v>3.2839999999999998</v>
      </c>
      <c r="AQ49" t="s">
        <v>255</v>
      </c>
      <c r="AR49" s="7" t="s">
        <v>130</v>
      </c>
    </row>
    <row r="50" spans="1:44" x14ac:dyDescent="0.25">
      <c r="A50" s="7" t="s">
        <v>131</v>
      </c>
      <c r="B50" s="7" t="s">
        <v>91</v>
      </c>
      <c r="C50" s="8" t="s">
        <v>127</v>
      </c>
      <c r="D50" s="8" t="s">
        <v>128</v>
      </c>
      <c r="E50" s="10">
        <v>0.20300000000000001</v>
      </c>
      <c r="F50" s="10">
        <v>0.88900000000000001</v>
      </c>
      <c r="G50" s="10">
        <f t="shared" si="23"/>
        <v>0.2283464566929134</v>
      </c>
      <c r="H50" s="10">
        <f t="shared" si="3"/>
        <v>0.77165354330708658</v>
      </c>
      <c r="I50" s="9">
        <v>1.02</v>
      </c>
      <c r="J50" s="10">
        <v>2.355</v>
      </c>
      <c r="K50" s="10">
        <f t="shared" si="17"/>
        <v>0.43312101910828027</v>
      </c>
      <c r="L50" s="10">
        <f t="shared" si="4"/>
        <v>0.56687898089171973</v>
      </c>
      <c r="M50" s="10">
        <v>1.208</v>
      </c>
      <c r="N50" s="10">
        <v>2.581</v>
      </c>
      <c r="O50" s="10">
        <f t="shared" si="15"/>
        <v>0.46803564509879891</v>
      </c>
      <c r="P50" s="10">
        <f t="shared" si="6"/>
        <v>0.53196435490120109</v>
      </c>
      <c r="Q50" s="10">
        <v>0.28299999999999997</v>
      </c>
      <c r="R50" s="10">
        <v>5.1340000000000003</v>
      </c>
      <c r="S50" s="10">
        <f t="shared" si="19"/>
        <v>5.5122711336190094E-2</v>
      </c>
      <c r="T50" s="9" t="s">
        <v>175</v>
      </c>
      <c r="U50" s="13">
        <v>0.33400000000000002</v>
      </c>
      <c r="V50" s="10">
        <v>0.86899999999999999</v>
      </c>
      <c r="W50" s="10">
        <v>1.04</v>
      </c>
      <c r="X50" s="10">
        <f t="shared" si="20"/>
        <v>0.83557692307692299</v>
      </c>
      <c r="Y50" s="10">
        <f t="shared" si="11"/>
        <v>0.16442307692307701</v>
      </c>
      <c r="Z50" s="10">
        <v>0.96299999999999997</v>
      </c>
      <c r="AA50" s="9">
        <v>1.02</v>
      </c>
      <c r="AB50" s="10">
        <f>Z50/I50</f>
        <v>0.94411764705882351</v>
      </c>
      <c r="AC50" s="10">
        <f t="shared" si="12"/>
        <v>5.5882352941176494E-2</v>
      </c>
      <c r="AD50" s="10">
        <v>0.82299999999999995</v>
      </c>
      <c r="AE50" s="10">
        <v>1.032</v>
      </c>
      <c r="AF50" s="10">
        <f t="shared" si="21"/>
        <v>0.79748062015503873</v>
      </c>
      <c r="AG50" s="10">
        <f t="shared" si="8"/>
        <v>0.20251937984496127</v>
      </c>
      <c r="AH50" s="10">
        <v>0.98899999999999999</v>
      </c>
      <c r="AI50" s="10">
        <v>1.208</v>
      </c>
      <c r="AJ50" s="10">
        <f>AH50/M50</f>
        <v>0.81870860927152322</v>
      </c>
      <c r="AK50" s="10">
        <f t="shared" si="10"/>
        <v>0.18129139072847678</v>
      </c>
      <c r="AL50" s="13">
        <f t="shared" si="7"/>
        <v>0.31819286565265437</v>
      </c>
      <c r="AN50" s="18">
        <v>1.079</v>
      </c>
      <c r="AO50" s="18">
        <v>2.012</v>
      </c>
      <c r="AP50" s="18">
        <f>AN50+AO50</f>
        <v>3.0910000000000002</v>
      </c>
      <c r="AQ50" t="s">
        <v>255</v>
      </c>
      <c r="AR50" s="7" t="s">
        <v>170</v>
      </c>
    </row>
    <row r="51" spans="1:44" x14ac:dyDescent="0.25">
      <c r="A51" s="7" t="s">
        <v>132</v>
      </c>
      <c r="B51" s="7" t="s">
        <v>91</v>
      </c>
      <c r="C51" s="8" t="s">
        <v>127</v>
      </c>
      <c r="D51" s="8" t="s">
        <v>133</v>
      </c>
      <c r="E51" s="10">
        <v>0.34100000000000003</v>
      </c>
      <c r="F51" s="10">
        <v>1.1559999999999999</v>
      </c>
      <c r="G51" s="10">
        <f t="shared" si="23"/>
        <v>0.29498269896193774</v>
      </c>
      <c r="H51" s="10">
        <f t="shared" si="3"/>
        <v>0.70501730103806226</v>
      </c>
      <c r="I51" s="10">
        <v>1.2509999999999999</v>
      </c>
      <c r="J51" s="10">
        <v>2.512</v>
      </c>
      <c r="K51" s="10">
        <f t="shared" si="17"/>
        <v>0.49800955414012732</v>
      </c>
      <c r="L51" s="10">
        <f t="shared" si="4"/>
        <v>0.50199044585987274</v>
      </c>
      <c r="M51" s="10">
        <v>1.7110000000000001</v>
      </c>
      <c r="N51" s="10">
        <v>2.907</v>
      </c>
      <c r="O51" s="10">
        <f t="shared" si="15"/>
        <v>0.58857929136566911</v>
      </c>
      <c r="P51" s="10">
        <f t="shared" si="6"/>
        <v>0.41142070863433089</v>
      </c>
      <c r="Q51" s="10">
        <v>0.29199999999999998</v>
      </c>
      <c r="R51" s="10">
        <v>5.6660000000000004</v>
      </c>
      <c r="S51" s="10">
        <f t="shared" si="19"/>
        <v>5.1535474761736672E-2</v>
      </c>
      <c r="T51" s="9" t="s">
        <v>176</v>
      </c>
      <c r="U51" s="13">
        <v>0.66700000000000004</v>
      </c>
      <c r="V51" s="10">
        <v>1.0489999999999999</v>
      </c>
      <c r="W51" s="10">
        <v>1.1739999999999999</v>
      </c>
      <c r="X51" s="10">
        <f t="shared" si="20"/>
        <v>0.89352640545144801</v>
      </c>
      <c r="Y51" s="10">
        <f t="shared" si="11"/>
        <v>0.10647359454855199</v>
      </c>
      <c r="Z51" s="10">
        <v>1.1619999999999999</v>
      </c>
      <c r="AA51" s="10">
        <v>1.2509999999999999</v>
      </c>
      <c r="AB51" s="10">
        <f>Z51/I51</f>
        <v>0.92885691446842533</v>
      </c>
      <c r="AC51" s="10">
        <f t="shared" si="12"/>
        <v>7.1143085531574668E-2</v>
      </c>
      <c r="AD51" s="10">
        <v>1.1890000000000001</v>
      </c>
      <c r="AE51" s="10">
        <v>1.254</v>
      </c>
      <c r="AF51" s="10">
        <f t="shared" si="21"/>
        <v>0.94816586921850088</v>
      </c>
      <c r="AG51" s="10">
        <f t="shared" si="8"/>
        <v>5.1834130781499121E-2</v>
      </c>
      <c r="AH51" s="10">
        <v>1.399</v>
      </c>
      <c r="AI51" s="10">
        <v>1.7110000000000001</v>
      </c>
      <c r="AJ51" s="10">
        <f>AH51/M51</f>
        <v>0.8176504967855055</v>
      </c>
      <c r="AK51" s="10">
        <f t="shared" si="10"/>
        <v>0.1823495032144945</v>
      </c>
      <c r="AL51" s="13">
        <f t="shared" si="7"/>
        <v>0.30541824937445811</v>
      </c>
      <c r="AQ51" t="s">
        <v>255</v>
      </c>
      <c r="AR51" s="7" t="s">
        <v>134</v>
      </c>
    </row>
    <row r="52" spans="1:44" x14ac:dyDescent="0.25">
      <c r="A52" s="7" t="s">
        <v>135</v>
      </c>
      <c r="B52" s="7" t="s">
        <v>91</v>
      </c>
      <c r="C52" s="8" t="s">
        <v>127</v>
      </c>
      <c r="D52" s="8" t="s">
        <v>133</v>
      </c>
      <c r="E52" s="10">
        <v>0.22700000000000001</v>
      </c>
      <c r="F52" s="10">
        <v>0.77800000000000002</v>
      </c>
      <c r="G52" s="10">
        <f t="shared" si="23"/>
        <v>0.29177377892030848</v>
      </c>
      <c r="H52" s="10">
        <f t="shared" si="3"/>
        <v>0.70822622107969146</v>
      </c>
      <c r="I52" s="10">
        <v>0.97799999999999998</v>
      </c>
      <c r="J52" s="10">
        <v>2.0179999999999998</v>
      </c>
      <c r="K52" s="10">
        <f t="shared" si="17"/>
        <v>0.48463825569871166</v>
      </c>
      <c r="L52" s="10">
        <f t="shared" si="4"/>
        <v>0.51536174430128834</v>
      </c>
      <c r="M52" s="10">
        <v>1.4179999999999999</v>
      </c>
      <c r="N52" s="10">
        <v>2.621</v>
      </c>
      <c r="O52" s="10">
        <f t="shared" si="15"/>
        <v>0.5410148798168638</v>
      </c>
      <c r="P52" s="10">
        <f t="shared" si="6"/>
        <v>0.4589851201831362</v>
      </c>
      <c r="Q52" s="10">
        <v>0.218</v>
      </c>
      <c r="R52" s="10">
        <v>4.9180000000000001</v>
      </c>
      <c r="S52" s="10">
        <f t="shared" si="19"/>
        <v>4.4326962179747867E-2</v>
      </c>
      <c r="T52" s="9" t="s">
        <v>176</v>
      </c>
      <c r="U52" s="13">
        <v>0.66700000000000004</v>
      </c>
      <c r="V52" s="10">
        <v>0.88700000000000001</v>
      </c>
      <c r="W52" s="10">
        <v>1.0109999999999999</v>
      </c>
      <c r="X52" s="10">
        <f t="shared" si="20"/>
        <v>0.87734915924826917</v>
      </c>
      <c r="Y52" s="10">
        <f t="shared" si="11"/>
        <v>0.12265084075173083</v>
      </c>
      <c r="Z52" s="10">
        <v>0.93200000000000005</v>
      </c>
      <c r="AA52" s="10">
        <v>1.026</v>
      </c>
      <c r="AB52" s="10">
        <f>Z52/I52</f>
        <v>0.95296523517382425</v>
      </c>
      <c r="AC52" s="10">
        <f t="shared" si="12"/>
        <v>4.7034764826175746E-2</v>
      </c>
      <c r="AD52" s="10">
        <v>1.1459999999999999</v>
      </c>
      <c r="AE52" s="10">
        <v>1.1659999999999999</v>
      </c>
      <c r="AF52" s="10">
        <f t="shared" si="21"/>
        <v>0.98284734133790741</v>
      </c>
      <c r="AG52" s="10">
        <f t="shared" si="8"/>
        <v>1.715265866209259E-2</v>
      </c>
      <c r="AH52" s="10">
        <v>1.1819999999999999</v>
      </c>
      <c r="AI52" s="10">
        <v>1.4179999999999999</v>
      </c>
      <c r="AJ52" s="10">
        <f>AH52/M52</f>
        <v>0.83356840620592387</v>
      </c>
      <c r="AK52" s="10">
        <f t="shared" si="10"/>
        <v>0.16643159379407613</v>
      </c>
      <c r="AL52" s="13">
        <f t="shared" si="7"/>
        <v>0.30524110064199328</v>
      </c>
      <c r="AQ52" t="s">
        <v>255</v>
      </c>
      <c r="AR52" s="7" t="s">
        <v>136</v>
      </c>
    </row>
    <row r="53" spans="1:44" x14ac:dyDescent="0.25">
      <c r="A53" s="7" t="s">
        <v>137</v>
      </c>
      <c r="B53" s="7" t="s">
        <v>91</v>
      </c>
      <c r="C53" s="8" t="s">
        <v>127</v>
      </c>
      <c r="D53" s="8" t="s">
        <v>138</v>
      </c>
      <c r="E53" s="10">
        <v>0.24399999999999999</v>
      </c>
      <c r="F53" s="10">
        <v>1.0269999999999999</v>
      </c>
      <c r="G53" s="10">
        <f t="shared" si="23"/>
        <v>0.23758519961051608</v>
      </c>
      <c r="H53" s="10">
        <f t="shared" si="3"/>
        <v>0.76241480038948395</v>
      </c>
      <c r="I53" s="10">
        <v>1.647</v>
      </c>
      <c r="J53" s="10">
        <v>3.46</v>
      </c>
      <c r="K53" s="10">
        <f t="shared" si="17"/>
        <v>0.47601156069364164</v>
      </c>
      <c r="L53" s="10">
        <f t="shared" si="4"/>
        <v>0.5239884393063583</v>
      </c>
      <c r="M53" s="10">
        <v>1.4410000000000001</v>
      </c>
      <c r="N53" s="10">
        <v>2.9790000000000001</v>
      </c>
      <c r="O53" s="10">
        <f t="shared" si="15"/>
        <v>0.48371936891574352</v>
      </c>
      <c r="P53" s="10">
        <f t="shared" si="6"/>
        <v>0.51628063108425648</v>
      </c>
      <c r="Q53" s="10">
        <v>0.33500000000000002</v>
      </c>
      <c r="R53" s="10">
        <v>7.1619999999999999</v>
      </c>
      <c r="S53" s="10">
        <f t="shared" si="19"/>
        <v>4.6774643954202742E-2</v>
      </c>
      <c r="T53" s="9" t="s">
        <v>172</v>
      </c>
      <c r="U53" s="13">
        <v>0.33400000000000002</v>
      </c>
      <c r="V53" s="10">
        <v>0.88800000000000001</v>
      </c>
      <c r="W53" s="9">
        <v>0.93</v>
      </c>
      <c r="X53" s="10">
        <f t="shared" ref="X53:X61" si="24">V53/W53</f>
        <v>0.95483870967741935</v>
      </c>
      <c r="Y53" s="10">
        <f t="shared" si="11"/>
        <v>4.5161290322580649E-2</v>
      </c>
      <c r="Z53" s="9">
        <v>0</v>
      </c>
      <c r="AA53" s="10">
        <v>1.647</v>
      </c>
      <c r="AB53" s="9" t="s">
        <v>233</v>
      </c>
      <c r="AC53" s="9">
        <v>0</v>
      </c>
      <c r="AD53" s="10">
        <v>1.214</v>
      </c>
      <c r="AE53" s="10">
        <v>1.264</v>
      </c>
      <c r="AF53" s="10">
        <f t="shared" ref="AF53:AF61" si="25">AD53/AE53</f>
        <v>0.96044303797468356</v>
      </c>
      <c r="AG53" s="10">
        <f t="shared" si="8"/>
        <v>3.9556962025316444E-2</v>
      </c>
      <c r="AH53" s="9">
        <v>0</v>
      </c>
      <c r="AI53" s="10">
        <v>1.4410000000000001</v>
      </c>
      <c r="AJ53" s="9" t="s">
        <v>233</v>
      </c>
      <c r="AK53" s="9">
        <v>0</v>
      </c>
      <c r="AL53" s="13">
        <f t="shared" si="7"/>
        <v>0.25201964078691091</v>
      </c>
      <c r="AQ53" t="s">
        <v>255</v>
      </c>
      <c r="AR53" s="7" t="s">
        <v>19</v>
      </c>
    </row>
    <row r="54" spans="1:44" x14ac:dyDescent="0.25">
      <c r="A54" s="7" t="s">
        <v>126</v>
      </c>
      <c r="B54" s="7" t="s">
        <v>91</v>
      </c>
      <c r="C54" s="8" t="s">
        <v>127</v>
      </c>
      <c r="D54" s="8" t="s">
        <v>139</v>
      </c>
      <c r="E54" s="10">
        <v>0.20899999999999999</v>
      </c>
      <c r="F54" s="10">
        <v>0.85699999999999998</v>
      </c>
      <c r="G54" s="10">
        <f t="shared" si="23"/>
        <v>0.2438739789964994</v>
      </c>
      <c r="H54" s="10">
        <f t="shared" si="3"/>
        <v>0.75612602100350057</v>
      </c>
      <c r="I54" s="10">
        <v>1.649</v>
      </c>
      <c r="J54" s="10">
        <v>3.085</v>
      </c>
      <c r="K54" s="10">
        <f t="shared" si="17"/>
        <v>0.53452188006482981</v>
      </c>
      <c r="L54" s="10">
        <f t="shared" si="4"/>
        <v>0.46547811993517019</v>
      </c>
      <c r="M54" s="10">
        <v>1.022</v>
      </c>
      <c r="N54" s="10">
        <v>2.87</v>
      </c>
      <c r="O54" s="10">
        <f t="shared" si="15"/>
        <v>0.35609756097560974</v>
      </c>
      <c r="P54" s="10">
        <f t="shared" si="6"/>
        <v>0.64390243902439026</v>
      </c>
      <c r="Q54" s="9">
        <v>0.32</v>
      </c>
      <c r="R54" s="10">
        <v>6.2720000000000002</v>
      </c>
      <c r="S54" s="10">
        <f t="shared" si="19"/>
        <v>5.1020408163265307E-2</v>
      </c>
      <c r="T54" s="9" t="s">
        <v>175</v>
      </c>
      <c r="U54" s="13">
        <v>0.33400000000000002</v>
      </c>
      <c r="V54" s="10">
        <v>1.0760000000000001</v>
      </c>
      <c r="W54" s="10">
        <v>1.3340000000000001</v>
      </c>
      <c r="X54" s="10">
        <f t="shared" si="24"/>
        <v>0.80659670164917541</v>
      </c>
      <c r="Y54" s="10">
        <f t="shared" si="11"/>
        <v>0.19340329835082459</v>
      </c>
      <c r="Z54" s="10">
        <v>1.2669999999999999</v>
      </c>
      <c r="AA54" s="10">
        <v>1.649</v>
      </c>
      <c r="AB54" s="10">
        <f>Z54/I54</f>
        <v>0.7683444511825348</v>
      </c>
      <c r="AC54" s="10">
        <f t="shared" si="12"/>
        <v>0.2316555488174652</v>
      </c>
      <c r="AD54" s="10">
        <v>0.76100000000000001</v>
      </c>
      <c r="AE54" s="10">
        <v>0.83899999999999997</v>
      </c>
      <c r="AF54" s="10">
        <f t="shared" si="25"/>
        <v>0.90703218116805728</v>
      </c>
      <c r="AG54" s="10">
        <f t="shared" si="8"/>
        <v>9.2967818831942717E-2</v>
      </c>
      <c r="AH54" s="10">
        <v>0.91200000000000003</v>
      </c>
      <c r="AI54" s="10">
        <v>1.022</v>
      </c>
      <c r="AJ54" s="10">
        <f t="shared" ref="AJ54:AJ61" si="26">AH54/M54</f>
        <v>0.89236790606653627</v>
      </c>
      <c r="AK54" s="10">
        <f t="shared" si="10"/>
        <v>0.10763209393346373</v>
      </c>
      <c r="AL54" s="13">
        <f t="shared" si="7"/>
        <v>0.31957619422889144</v>
      </c>
      <c r="AQ54" t="s">
        <v>255</v>
      </c>
      <c r="AR54" s="7" t="s">
        <v>140</v>
      </c>
    </row>
    <row r="55" spans="1:44" x14ac:dyDescent="0.25">
      <c r="A55" s="7" t="s">
        <v>141</v>
      </c>
      <c r="B55" s="7" t="s">
        <v>91</v>
      </c>
      <c r="C55" s="8" t="s">
        <v>127</v>
      </c>
      <c r="D55" s="8" t="s">
        <v>142</v>
      </c>
      <c r="E55" s="9">
        <v>0.28000000000000003</v>
      </c>
      <c r="F55" s="10">
        <v>1.4550000000000001</v>
      </c>
      <c r="G55" s="10">
        <f t="shared" si="23"/>
        <v>0.19243986254295534</v>
      </c>
      <c r="H55" s="10">
        <f t="shared" si="3"/>
        <v>0.80756013745704469</v>
      </c>
      <c r="I55" s="10">
        <v>1.5269999999999999</v>
      </c>
      <c r="J55" s="10">
        <v>3.1389999999999998</v>
      </c>
      <c r="K55" s="10">
        <f t="shared" si="17"/>
        <v>0.48646065625995538</v>
      </c>
      <c r="L55" s="10">
        <f t="shared" si="4"/>
        <v>0.51353934374004462</v>
      </c>
      <c r="M55" s="10">
        <v>1.306</v>
      </c>
      <c r="N55" s="10">
        <v>3.2029999999999998</v>
      </c>
      <c r="O55" s="10">
        <f t="shared" si="15"/>
        <v>0.40774274118014364</v>
      </c>
      <c r="P55" s="10">
        <f t="shared" si="6"/>
        <v>0.59225725881985636</v>
      </c>
      <c r="Q55" s="10">
        <v>0.28299999999999997</v>
      </c>
      <c r="R55" s="10">
        <v>6.6189999999999998</v>
      </c>
      <c r="S55" s="10">
        <f t="shared" si="19"/>
        <v>4.2755703278440853E-2</v>
      </c>
      <c r="T55" s="9" t="s">
        <v>177</v>
      </c>
      <c r="U55" s="13">
        <v>0.66700000000000004</v>
      </c>
      <c r="V55" s="10">
        <v>0.96899999999999997</v>
      </c>
      <c r="W55" s="10">
        <v>1.1579999999999999</v>
      </c>
      <c r="X55" s="10">
        <f t="shared" si="24"/>
        <v>0.83678756476683946</v>
      </c>
      <c r="Y55" s="10">
        <f t="shared" si="11"/>
        <v>0.16321243523316054</v>
      </c>
      <c r="Z55" s="9">
        <v>0</v>
      </c>
      <c r="AA55" s="10">
        <v>1.5269999999999999</v>
      </c>
      <c r="AB55" s="9" t="s">
        <v>233</v>
      </c>
      <c r="AC55" s="9">
        <v>0</v>
      </c>
      <c r="AD55" s="9">
        <v>1.41</v>
      </c>
      <c r="AE55" s="10">
        <v>1.556</v>
      </c>
      <c r="AF55" s="10">
        <f t="shared" si="25"/>
        <v>0.90616966580976854</v>
      </c>
      <c r="AG55" s="10">
        <f t="shared" si="8"/>
        <v>9.3830334190231457E-2</v>
      </c>
      <c r="AH55" s="10">
        <v>1.1819999999999999</v>
      </c>
      <c r="AI55" s="10">
        <v>1.306</v>
      </c>
      <c r="AJ55" s="10">
        <f t="shared" si="26"/>
        <v>0.90505359877488512</v>
      </c>
      <c r="AK55" s="10">
        <f t="shared" si="10"/>
        <v>9.4946401225114885E-2</v>
      </c>
      <c r="AL55" s="13">
        <f t="shared" si="7"/>
        <v>0.33056684599376596</v>
      </c>
      <c r="AQ55" t="s">
        <v>255</v>
      </c>
      <c r="AR55" s="7" t="s">
        <v>170</v>
      </c>
    </row>
    <row r="56" spans="1:44" x14ac:dyDescent="0.25">
      <c r="A56" s="7" t="s">
        <v>243</v>
      </c>
      <c r="B56" s="7" t="s">
        <v>91</v>
      </c>
      <c r="C56" s="8" t="s">
        <v>127</v>
      </c>
      <c r="D56" s="8" t="s">
        <v>142</v>
      </c>
      <c r="E56" s="10">
        <v>0.247</v>
      </c>
      <c r="F56" s="10">
        <v>1.502</v>
      </c>
      <c r="G56" s="10">
        <f t="shared" ref="G56" si="27">E56/F56</f>
        <v>0.16444740346205058</v>
      </c>
      <c r="H56" s="10">
        <f t="shared" ref="H56" si="28">1-G56</f>
        <v>0.83555259653794944</v>
      </c>
      <c r="I56" s="10">
        <v>1.4570000000000001</v>
      </c>
      <c r="J56" s="10">
        <v>3.012</v>
      </c>
      <c r="K56" s="10">
        <f t="shared" ref="K56" si="29">I56/J56</f>
        <v>0.48373173970783534</v>
      </c>
      <c r="L56" s="10">
        <f t="shared" ref="L56" si="30">1-K56</f>
        <v>0.51626826029216466</v>
      </c>
      <c r="M56" s="10">
        <v>1.323</v>
      </c>
      <c r="N56" s="10">
        <v>3.1890000000000001</v>
      </c>
      <c r="O56" s="10">
        <f t="shared" ref="O56" si="31">M56/N56</f>
        <v>0.41486359360301034</v>
      </c>
      <c r="P56" s="10">
        <f t="shared" ref="P56" si="32">1-O56</f>
        <v>0.58513640639698972</v>
      </c>
      <c r="Q56" s="10">
        <v>0.29899999999999999</v>
      </c>
      <c r="R56" s="10">
        <v>6.5869999999999997</v>
      </c>
      <c r="S56" s="10">
        <f t="shared" ref="S56" si="33">Q56/R56</f>
        <v>4.5392439653863671E-2</v>
      </c>
      <c r="T56" s="9" t="s">
        <v>177</v>
      </c>
      <c r="U56" s="13">
        <v>0.66700000000000004</v>
      </c>
      <c r="V56" s="10">
        <v>0.95799999999999996</v>
      </c>
      <c r="W56" s="10">
        <v>1.1319999999999999</v>
      </c>
      <c r="X56" s="10">
        <f t="shared" ref="X56" si="34">V56/W56</f>
        <v>0.8462897526501767</v>
      </c>
      <c r="Y56" s="10">
        <f t="shared" ref="Y56" si="35">1-X56</f>
        <v>0.1537102473498233</v>
      </c>
      <c r="Z56" s="9">
        <v>0</v>
      </c>
      <c r="AA56" s="10">
        <v>1.4570000000000001</v>
      </c>
      <c r="AB56" s="9" t="s">
        <v>233</v>
      </c>
      <c r="AC56" s="9">
        <v>0</v>
      </c>
      <c r="AD56" s="9">
        <v>1.3779999999999999</v>
      </c>
      <c r="AE56" s="10">
        <v>1.5209999999999999</v>
      </c>
      <c r="AF56" s="10">
        <f t="shared" ref="AF56" si="36">AD56/AE56</f>
        <v>0.90598290598290598</v>
      </c>
      <c r="AG56" s="10">
        <f t="shared" ref="AG56" si="37">1-AF56</f>
        <v>9.4017094017094016E-2</v>
      </c>
      <c r="AH56" s="10">
        <v>1.212</v>
      </c>
      <c r="AI56" s="10">
        <v>1.323</v>
      </c>
      <c r="AJ56" s="10">
        <f t="shared" si="26"/>
        <v>0.91609977324263037</v>
      </c>
      <c r="AK56" s="10">
        <f t="shared" ref="AK56:AK57" si="38">1-AJ56</f>
        <v>8.3900226757369634E-2</v>
      </c>
      <c r="AL56" s="13">
        <f t="shared" si="7"/>
        <v>0.33121969677836166</v>
      </c>
      <c r="AQ56" t="s">
        <v>255</v>
      </c>
      <c r="AR56" s="7"/>
    </row>
    <row r="57" spans="1:44" x14ac:dyDescent="0.25">
      <c r="A57" s="7" t="s">
        <v>143</v>
      </c>
      <c r="B57" s="7" t="s">
        <v>91</v>
      </c>
      <c r="C57" s="8" t="s">
        <v>127</v>
      </c>
      <c r="D57" s="8" t="s">
        <v>144</v>
      </c>
      <c r="E57" s="10">
        <v>0.121</v>
      </c>
      <c r="F57" s="10">
        <v>0.629</v>
      </c>
      <c r="G57" s="10">
        <f t="shared" si="23"/>
        <v>0.19236883942766295</v>
      </c>
      <c r="H57" s="10">
        <f t="shared" si="3"/>
        <v>0.80763116057233708</v>
      </c>
      <c r="I57" s="10">
        <v>0.96799999999999997</v>
      </c>
      <c r="J57" s="10">
        <v>2.028</v>
      </c>
      <c r="K57" s="10">
        <f t="shared" si="17"/>
        <v>0.47731755424063116</v>
      </c>
      <c r="L57" s="10">
        <f t="shared" si="4"/>
        <v>0.52268244575936884</v>
      </c>
      <c r="M57" s="10">
        <v>0.77200000000000002</v>
      </c>
      <c r="N57" s="10">
        <v>1.867</v>
      </c>
      <c r="O57" s="10">
        <f t="shared" si="15"/>
        <v>0.41349758971612216</v>
      </c>
      <c r="P57" s="10">
        <f t="shared" si="6"/>
        <v>0.58650241028387784</v>
      </c>
      <c r="Q57" s="10">
        <v>0.24199999999999999</v>
      </c>
      <c r="R57" s="10">
        <v>4.234</v>
      </c>
      <c r="S57" s="10">
        <f t="shared" si="19"/>
        <v>5.715635333018422E-2</v>
      </c>
      <c r="T57" s="9" t="s">
        <v>177</v>
      </c>
      <c r="U57" s="13">
        <v>0.66700000000000004</v>
      </c>
      <c r="V57" s="10">
        <v>0.61599999999999999</v>
      </c>
      <c r="W57" s="10">
        <v>0.79900000000000004</v>
      </c>
      <c r="X57" s="10">
        <f t="shared" si="24"/>
        <v>0.77096370463078845</v>
      </c>
      <c r="Y57" s="10">
        <f t="shared" si="11"/>
        <v>0.22903629536921155</v>
      </c>
      <c r="Z57" s="10">
        <v>0.65400000000000003</v>
      </c>
      <c r="AA57" s="10">
        <v>0.82799999999999996</v>
      </c>
      <c r="AB57" s="10">
        <f>Z57/I57</f>
        <v>0.67561983471074383</v>
      </c>
      <c r="AC57" s="10">
        <f t="shared" si="12"/>
        <v>0.32438016528925617</v>
      </c>
      <c r="AD57" s="10">
        <v>0.53100000000000003</v>
      </c>
      <c r="AE57" s="9">
        <v>0.59799999999999998</v>
      </c>
      <c r="AF57" s="10">
        <f t="shared" si="25"/>
        <v>0.88795986622073586</v>
      </c>
      <c r="AG57" s="10">
        <f t="shared" si="8"/>
        <v>0.11204013377926414</v>
      </c>
      <c r="AH57" s="10">
        <v>0.53900000000000003</v>
      </c>
      <c r="AI57" s="10">
        <v>0.871</v>
      </c>
      <c r="AJ57" s="10">
        <f t="shared" si="26"/>
        <v>0.69818652849740936</v>
      </c>
      <c r="AK57" s="10">
        <f t="shared" si="38"/>
        <v>0.30181347150259064</v>
      </c>
      <c r="AL57" s="13">
        <f t="shared" si="7"/>
        <v>0.40091582620956562</v>
      </c>
      <c r="AN57" s="18">
        <v>1.008</v>
      </c>
      <c r="AO57" s="18">
        <v>1.256</v>
      </c>
      <c r="AP57" s="18">
        <f>AN57+AO57</f>
        <v>2.2640000000000002</v>
      </c>
      <c r="AQ57" t="s">
        <v>255</v>
      </c>
      <c r="AR57" s="7" t="s">
        <v>170</v>
      </c>
    </row>
    <row r="58" spans="1:44" x14ac:dyDescent="0.25">
      <c r="A58" s="7" t="s">
        <v>145</v>
      </c>
      <c r="B58" s="7" t="s">
        <v>91</v>
      </c>
      <c r="C58" s="8" t="s">
        <v>127</v>
      </c>
      <c r="D58" s="8" t="s">
        <v>144</v>
      </c>
      <c r="E58" s="10">
        <v>0.17599999999999999</v>
      </c>
      <c r="F58" s="10">
        <v>1.034</v>
      </c>
      <c r="G58" s="10">
        <f t="shared" si="23"/>
        <v>0.1702127659574468</v>
      </c>
      <c r="H58" s="10">
        <f t="shared" si="3"/>
        <v>0.82978723404255317</v>
      </c>
      <c r="I58" s="10">
        <v>0.94599999999999995</v>
      </c>
      <c r="J58" s="10">
        <v>1.6479999999999999</v>
      </c>
      <c r="K58" s="10">
        <f t="shared" si="17"/>
        <v>0.57402912621359226</v>
      </c>
      <c r="L58" s="10">
        <f t="shared" si="4"/>
        <v>0.42597087378640774</v>
      </c>
      <c r="M58" s="10">
        <v>0.84699999999999998</v>
      </c>
      <c r="N58" s="10">
        <v>2.2309999999999999</v>
      </c>
      <c r="O58" s="10">
        <f t="shared" si="15"/>
        <v>0.37965038099506948</v>
      </c>
      <c r="P58" s="10">
        <f t="shared" si="6"/>
        <v>0.62034961900493046</v>
      </c>
      <c r="Q58" s="10">
        <v>0.30099999999999999</v>
      </c>
      <c r="R58" s="10">
        <v>4.5629999999999997</v>
      </c>
      <c r="S58" s="10">
        <f t="shared" si="19"/>
        <v>6.5965373657681348E-2</v>
      </c>
      <c r="T58" s="9" t="s">
        <v>178</v>
      </c>
      <c r="U58" s="13">
        <v>0.66700000000000004</v>
      </c>
      <c r="V58" s="10">
        <v>0.54900000000000004</v>
      </c>
      <c r="W58" s="10">
        <v>0.73899999999999999</v>
      </c>
      <c r="X58" s="10">
        <f t="shared" si="24"/>
        <v>0.74289580514208398</v>
      </c>
      <c r="Y58" s="10">
        <f t="shared" si="11"/>
        <v>0.25710419485791602</v>
      </c>
      <c r="Z58" s="10">
        <v>0.625</v>
      </c>
      <c r="AA58" s="10">
        <v>0.94599999999999995</v>
      </c>
      <c r="AB58" s="10">
        <f>Z58/I58</f>
        <v>0.66067653276955607</v>
      </c>
      <c r="AC58" s="10">
        <f t="shared" si="12"/>
        <v>0.33932346723044393</v>
      </c>
      <c r="AD58" s="10">
        <v>0.64200000000000002</v>
      </c>
      <c r="AE58" s="10">
        <v>0.73199999999999998</v>
      </c>
      <c r="AF58" s="10">
        <f t="shared" si="25"/>
        <v>0.87704918032786894</v>
      </c>
      <c r="AG58" s="10">
        <f t="shared" si="8"/>
        <v>0.12295081967213106</v>
      </c>
      <c r="AH58" s="10">
        <v>0.58499999999999996</v>
      </c>
      <c r="AI58" s="10">
        <v>0.84699999999999998</v>
      </c>
      <c r="AJ58" s="10">
        <f t="shared" si="26"/>
        <v>0.6906729634002361</v>
      </c>
      <c r="AK58" s="10">
        <f t="shared" si="10"/>
        <v>0.3093270365997639</v>
      </c>
      <c r="AL58" s="13">
        <f t="shared" si="7"/>
        <v>0.40419762431686973</v>
      </c>
      <c r="AN58" s="18">
        <v>1.0169999999999999</v>
      </c>
      <c r="AO58" s="18">
        <v>1.482</v>
      </c>
      <c r="AP58" s="18">
        <f>AN58+AO58</f>
        <v>2.4989999999999997</v>
      </c>
      <c r="AQ58" t="s">
        <v>255</v>
      </c>
      <c r="AR58" s="7" t="s">
        <v>146</v>
      </c>
    </row>
    <row r="59" spans="1:44" x14ac:dyDescent="0.25">
      <c r="A59" s="7" t="s">
        <v>147</v>
      </c>
      <c r="B59" s="7" t="s">
        <v>91</v>
      </c>
      <c r="C59" s="8" t="s">
        <v>127</v>
      </c>
      <c r="D59" s="8" t="s">
        <v>148</v>
      </c>
      <c r="E59" s="10">
        <v>0.156</v>
      </c>
      <c r="F59" s="10">
        <v>0.72599999999999998</v>
      </c>
      <c r="G59" s="10">
        <f t="shared" si="23"/>
        <v>0.21487603305785125</v>
      </c>
      <c r="H59" s="10">
        <f t="shared" ref="H59:H65" si="39">1-G59</f>
        <v>0.78512396694214881</v>
      </c>
      <c r="I59" s="10">
        <v>0.80400000000000005</v>
      </c>
      <c r="J59" s="10">
        <v>1.6779999999999999</v>
      </c>
      <c r="K59" s="10">
        <f t="shared" si="17"/>
        <v>0.47914183551847445</v>
      </c>
      <c r="L59" s="10">
        <f t="shared" ref="L59:L65" si="40">1-K59</f>
        <v>0.52085816448152555</v>
      </c>
      <c r="M59" s="10">
        <v>1.0149999999999999</v>
      </c>
      <c r="N59" s="10">
        <v>2.0369999999999999</v>
      </c>
      <c r="O59" s="10">
        <f t="shared" si="15"/>
        <v>0.49828178694158071</v>
      </c>
      <c r="P59" s="10">
        <f t="shared" ref="P59:P65" si="41">1-O59</f>
        <v>0.50171821305841924</v>
      </c>
      <c r="Q59" s="10">
        <v>0.25700000000000001</v>
      </c>
      <c r="R59" s="10">
        <v>3.9380000000000002</v>
      </c>
      <c r="S59" s="10">
        <f t="shared" si="19"/>
        <v>6.5261554088369728E-2</v>
      </c>
      <c r="T59" s="9" t="s">
        <v>179</v>
      </c>
      <c r="U59" s="13">
        <v>0.66700000000000004</v>
      </c>
      <c r="V59" s="10">
        <v>0.48799999999999999</v>
      </c>
      <c r="W59" s="10">
        <v>0.64300000000000002</v>
      </c>
      <c r="X59" s="10">
        <f t="shared" si="24"/>
        <v>0.75894245723172626</v>
      </c>
      <c r="Y59" s="10">
        <f t="shared" si="11"/>
        <v>0.24105754276827374</v>
      </c>
      <c r="Z59" s="10">
        <v>0.69399999999999995</v>
      </c>
      <c r="AA59" s="10">
        <v>0.85699999999999998</v>
      </c>
      <c r="AB59" s="10">
        <f>Z59/I59</f>
        <v>0.86318407960198995</v>
      </c>
      <c r="AC59" s="10">
        <f t="shared" si="12"/>
        <v>0.13681592039801005</v>
      </c>
      <c r="AD59" s="10">
        <v>0.98899999999999999</v>
      </c>
      <c r="AE59" s="10">
        <v>1.026</v>
      </c>
      <c r="AF59" s="10">
        <f t="shared" si="25"/>
        <v>0.96393762183235865</v>
      </c>
      <c r="AG59" s="10">
        <f t="shared" si="8"/>
        <v>3.6062378167641351E-2</v>
      </c>
      <c r="AH59" s="10">
        <v>0.93799999999999994</v>
      </c>
      <c r="AI59" s="10">
        <v>1.306</v>
      </c>
      <c r="AJ59" s="10">
        <f t="shared" si="26"/>
        <v>0.92413793103448283</v>
      </c>
      <c r="AK59" s="10">
        <f t="shared" si="10"/>
        <v>7.5862068965517171E-2</v>
      </c>
      <c r="AL59" s="13">
        <f t="shared" si="7"/>
        <v>0.33663997876332286</v>
      </c>
      <c r="AQ59" t="s">
        <v>255</v>
      </c>
      <c r="AR59" s="7" t="s">
        <v>19</v>
      </c>
    </row>
    <row r="60" spans="1:44" x14ac:dyDescent="0.25">
      <c r="A60" s="7" t="s">
        <v>149</v>
      </c>
      <c r="B60" s="7" t="s">
        <v>91</v>
      </c>
      <c r="C60" s="8" t="s">
        <v>127</v>
      </c>
      <c r="D60" s="8" t="s">
        <v>148</v>
      </c>
      <c r="E60" s="10">
        <v>0.27500000000000002</v>
      </c>
      <c r="F60" s="10">
        <v>1.155</v>
      </c>
      <c r="G60" s="10">
        <f t="shared" si="23"/>
        <v>0.23809523809523811</v>
      </c>
      <c r="H60" s="10">
        <f t="shared" si="39"/>
        <v>0.76190476190476186</v>
      </c>
      <c r="I60" s="10">
        <v>1.4259999999999999</v>
      </c>
      <c r="J60" s="10">
        <v>2.9369999999999998</v>
      </c>
      <c r="K60" s="10">
        <f t="shared" si="17"/>
        <v>0.48552945182158663</v>
      </c>
      <c r="L60" s="10">
        <f t="shared" si="40"/>
        <v>0.51447054817841331</v>
      </c>
      <c r="M60" s="10">
        <v>1.415</v>
      </c>
      <c r="N60" s="10">
        <v>2.9449999999999998</v>
      </c>
      <c r="O60" s="10">
        <f t="shared" si="15"/>
        <v>0.48047538200339562</v>
      </c>
      <c r="P60" s="10">
        <f t="shared" si="41"/>
        <v>0.51952461799660443</v>
      </c>
      <c r="Q60" s="10">
        <v>0.501</v>
      </c>
      <c r="R60" s="10">
        <v>5.976</v>
      </c>
      <c r="S60" s="10">
        <f t="shared" si="19"/>
        <v>8.3835341365461849E-2</v>
      </c>
      <c r="T60" s="9" t="s">
        <v>180</v>
      </c>
      <c r="U60" s="13">
        <v>0.66700000000000004</v>
      </c>
      <c r="V60" s="10">
        <v>1.0549999999999999</v>
      </c>
      <c r="W60" s="10">
        <v>1.365</v>
      </c>
      <c r="X60" s="10">
        <f t="shared" si="24"/>
        <v>0.77289377289377281</v>
      </c>
      <c r="Y60" s="10">
        <f t="shared" si="11"/>
        <v>0.22710622710622719</v>
      </c>
      <c r="Z60" s="9">
        <v>1.22</v>
      </c>
      <c r="AA60" s="10">
        <v>1.4259999999999999</v>
      </c>
      <c r="AB60" s="10">
        <f>Z60/I60</f>
        <v>0.85553997194950915</v>
      </c>
      <c r="AC60" s="10">
        <f t="shared" si="12"/>
        <v>0.14446002805049085</v>
      </c>
      <c r="AD60" s="10">
        <v>1.236</v>
      </c>
      <c r="AE60" s="10">
        <v>1.2929999999999999</v>
      </c>
      <c r="AF60" s="10">
        <f t="shared" si="25"/>
        <v>0.95591647331786544</v>
      </c>
      <c r="AG60" s="10">
        <f t="shared" si="8"/>
        <v>4.4083526682134555E-2</v>
      </c>
      <c r="AH60" s="10">
        <v>1.2669999999999999</v>
      </c>
      <c r="AI60" s="10">
        <v>1.415</v>
      </c>
      <c r="AJ60" s="10">
        <f t="shared" si="26"/>
        <v>0.89540636042402821</v>
      </c>
      <c r="AK60" s="10">
        <f t="shared" ref="AK60:AK65" si="42">1-AJ60</f>
        <v>0.10459363957597179</v>
      </c>
      <c r="AL60" s="13">
        <f t="shared" si="7"/>
        <v>0.34077541009556284</v>
      </c>
      <c r="AQ60" t="s">
        <v>255</v>
      </c>
      <c r="AR60" s="7" t="s">
        <v>19</v>
      </c>
    </row>
    <row r="61" spans="1:44" x14ac:dyDescent="0.25">
      <c r="A61" s="7" t="s">
        <v>151</v>
      </c>
      <c r="B61" s="7" t="s">
        <v>91</v>
      </c>
      <c r="C61" s="8" t="s">
        <v>127</v>
      </c>
      <c r="D61" s="8" t="s">
        <v>150</v>
      </c>
      <c r="E61" s="10">
        <v>0.248</v>
      </c>
      <c r="F61" s="10">
        <v>1.5169999999999999</v>
      </c>
      <c r="G61" s="10">
        <f t="shared" si="23"/>
        <v>0.16348055372445616</v>
      </c>
      <c r="H61" s="10">
        <f t="shared" si="39"/>
        <v>0.83651944627554387</v>
      </c>
      <c r="I61" s="9">
        <v>1.23</v>
      </c>
      <c r="J61" s="10">
        <v>2.7519999999999998</v>
      </c>
      <c r="K61" s="10">
        <f t="shared" si="17"/>
        <v>0.44694767441860467</v>
      </c>
      <c r="L61" s="10">
        <f t="shared" si="40"/>
        <v>0.55305232558139528</v>
      </c>
      <c r="M61" s="10">
        <v>1.496</v>
      </c>
      <c r="N61" s="10">
        <v>3.5590000000000002</v>
      </c>
      <c r="O61" s="10">
        <f t="shared" si="15"/>
        <v>0.42034279291935933</v>
      </c>
      <c r="P61" s="10">
        <f t="shared" si="41"/>
        <v>0.57965720708064072</v>
      </c>
      <c r="Q61" s="10">
        <v>0.60899999999999999</v>
      </c>
      <c r="R61" s="10">
        <v>6.843</v>
      </c>
      <c r="S61" s="10">
        <f t="shared" si="19"/>
        <v>8.8996054362121879E-2</v>
      </c>
      <c r="T61" s="9" t="s">
        <v>181</v>
      </c>
      <c r="U61" s="13">
        <v>0.66700000000000004</v>
      </c>
      <c r="V61" s="10">
        <v>0.871</v>
      </c>
      <c r="W61" s="10">
        <v>1.3260000000000001</v>
      </c>
      <c r="X61" s="10">
        <f t="shared" si="24"/>
        <v>0.65686274509803921</v>
      </c>
      <c r="Y61" s="10">
        <f t="shared" si="11"/>
        <v>0.34313725490196079</v>
      </c>
      <c r="Z61" s="10">
        <v>0.96799999999999997</v>
      </c>
      <c r="AA61" s="10">
        <v>1.23</v>
      </c>
      <c r="AB61" s="10">
        <f>Z61/I61</f>
        <v>0.78699186991869918</v>
      </c>
      <c r="AC61" s="10">
        <f t="shared" si="12"/>
        <v>0.21300813008130082</v>
      </c>
      <c r="AD61" s="10">
        <v>0.96499999999999997</v>
      </c>
      <c r="AE61" s="10">
        <v>1.2949999999999999</v>
      </c>
      <c r="AF61" s="10">
        <f t="shared" si="25"/>
        <v>0.74517374517374524</v>
      </c>
      <c r="AG61" s="10">
        <f t="shared" si="8"/>
        <v>0.25482625482625476</v>
      </c>
      <c r="AH61" s="10">
        <v>1.252</v>
      </c>
      <c r="AI61" s="10">
        <v>1.496</v>
      </c>
      <c r="AJ61" s="10">
        <f t="shared" si="26"/>
        <v>0.83689839572192515</v>
      </c>
      <c r="AK61" s="10">
        <f t="shared" si="42"/>
        <v>0.16310160427807485</v>
      </c>
      <c r="AL61" s="13">
        <f t="shared" si="7"/>
        <v>0.41103314193192142</v>
      </c>
      <c r="AN61" s="18">
        <v>1.9279999999999999</v>
      </c>
      <c r="AO61" s="18">
        <v>1.9990000000000001</v>
      </c>
      <c r="AP61" s="18">
        <f>AN61+AO61</f>
        <v>3.927</v>
      </c>
      <c r="AQ61" t="s">
        <v>255</v>
      </c>
      <c r="AR61" s="7" t="s">
        <v>170</v>
      </c>
    </row>
    <row r="62" spans="1:44" x14ac:dyDescent="0.25">
      <c r="A62" s="6" t="s">
        <v>232</v>
      </c>
      <c r="B62" s="7" t="s">
        <v>91</v>
      </c>
      <c r="C62" s="8" t="s">
        <v>152</v>
      </c>
      <c r="D62" s="8" t="s">
        <v>153</v>
      </c>
      <c r="E62" s="18">
        <v>0.16300000000000001</v>
      </c>
      <c r="F62" s="18">
        <v>0.56399999999999995</v>
      </c>
      <c r="G62" s="18">
        <f t="shared" si="23"/>
        <v>0.28900709219858162</v>
      </c>
      <c r="H62" s="18">
        <f t="shared" si="39"/>
        <v>0.71099290780141833</v>
      </c>
      <c r="I62" s="10">
        <v>0.72799999999999998</v>
      </c>
      <c r="J62" s="10">
        <v>0.94399999999999995</v>
      </c>
      <c r="K62" s="10">
        <f>I62/J62</f>
        <v>0.77118644067796616</v>
      </c>
      <c r="L62" s="10">
        <f t="shared" si="40"/>
        <v>0.22881355932203384</v>
      </c>
      <c r="M62" s="10">
        <v>0.95199999999999996</v>
      </c>
      <c r="N62" s="10">
        <v>1.2649999999999999</v>
      </c>
      <c r="O62" s="10">
        <f>M62/N62</f>
        <v>0.75256916996047429</v>
      </c>
      <c r="P62" s="10">
        <f t="shared" si="41"/>
        <v>0.24743083003952571</v>
      </c>
      <c r="Q62" s="9">
        <v>0</v>
      </c>
      <c r="R62" s="10">
        <v>2.2280000000000002</v>
      </c>
      <c r="S62" s="9">
        <f t="shared" si="19"/>
        <v>0</v>
      </c>
      <c r="T62" s="9" t="s">
        <v>170</v>
      </c>
      <c r="U62" s="15">
        <v>0</v>
      </c>
      <c r="V62" s="9">
        <v>0</v>
      </c>
      <c r="W62" s="18">
        <v>0.52400000000000002</v>
      </c>
      <c r="X62" s="9" t="s">
        <v>233</v>
      </c>
      <c r="Y62" s="9">
        <v>0</v>
      </c>
      <c r="Z62" s="9">
        <v>0</v>
      </c>
      <c r="AA62" s="10">
        <v>0.72799999999999998</v>
      </c>
      <c r="AB62" s="9" t="s">
        <v>233</v>
      </c>
      <c r="AC62" s="9">
        <v>0</v>
      </c>
      <c r="AD62" s="16">
        <v>0</v>
      </c>
      <c r="AE62" s="17">
        <v>0.63600000000000001</v>
      </c>
      <c r="AF62" s="9" t="s">
        <v>233</v>
      </c>
      <c r="AG62" s="9">
        <v>0</v>
      </c>
      <c r="AH62" s="9">
        <v>0</v>
      </c>
      <c r="AI62" s="10">
        <v>0.95199999999999996</v>
      </c>
      <c r="AJ62" s="9" t="s">
        <v>233</v>
      </c>
      <c r="AK62" s="9">
        <v>0</v>
      </c>
      <c r="AL62" s="13">
        <f t="shared" si="7"/>
        <v>0.13191525524033088</v>
      </c>
      <c r="AQ62" t="s">
        <v>256</v>
      </c>
      <c r="AR62" s="7" t="s">
        <v>19</v>
      </c>
    </row>
    <row r="63" spans="1:44" x14ac:dyDescent="0.25">
      <c r="A63" s="7" t="s">
        <v>154</v>
      </c>
      <c r="B63" s="7" t="s">
        <v>91</v>
      </c>
      <c r="C63" s="8" t="s">
        <v>155</v>
      </c>
      <c r="D63" s="8" t="s">
        <v>156</v>
      </c>
      <c r="E63" s="10">
        <v>0.59699999999999998</v>
      </c>
      <c r="F63" s="10">
        <v>1.9810000000000001</v>
      </c>
      <c r="G63" s="10">
        <f>E63/F63</f>
        <v>0.30136294800605751</v>
      </c>
      <c r="H63" s="10">
        <f t="shared" si="39"/>
        <v>0.69863705199394244</v>
      </c>
      <c r="I63" s="10">
        <v>3.3119999999999998</v>
      </c>
      <c r="J63" s="10">
        <v>3.823</v>
      </c>
      <c r="K63" s="10">
        <f>I63/J63</f>
        <v>0.86633533873920998</v>
      </c>
      <c r="L63" s="10">
        <f t="shared" si="40"/>
        <v>0.13366466126079002</v>
      </c>
      <c r="M63" s="10">
        <v>2.5680000000000001</v>
      </c>
      <c r="N63" s="10">
        <v>3.7360000000000002</v>
      </c>
      <c r="O63" s="10">
        <f t="shared" ref="O63:O65" si="43">M63/N63</f>
        <v>0.68736616702355458</v>
      </c>
      <c r="P63" s="10">
        <f t="shared" si="41"/>
        <v>0.31263383297644542</v>
      </c>
      <c r="Q63" s="9">
        <v>0</v>
      </c>
      <c r="R63" s="10">
        <v>7.5439999999999996</v>
      </c>
      <c r="S63" s="9">
        <f t="shared" si="19"/>
        <v>0</v>
      </c>
      <c r="T63" s="9" t="s">
        <v>170</v>
      </c>
      <c r="U63" s="15">
        <v>0</v>
      </c>
      <c r="V63" s="9" t="s">
        <v>27</v>
      </c>
      <c r="W63" s="9" t="s">
        <v>27</v>
      </c>
      <c r="X63" s="9" t="s">
        <v>27</v>
      </c>
      <c r="Y63" s="9" t="s">
        <v>27</v>
      </c>
      <c r="Z63" s="9">
        <v>0</v>
      </c>
      <c r="AA63" s="10">
        <v>3.3119999999999998</v>
      </c>
      <c r="AB63" s="9" t="s">
        <v>233</v>
      </c>
      <c r="AC63" s="9">
        <v>0</v>
      </c>
      <c r="AD63" s="9" t="s">
        <v>27</v>
      </c>
      <c r="AE63" s="9" t="s">
        <v>27</v>
      </c>
      <c r="AF63" s="9" t="s">
        <v>27</v>
      </c>
      <c r="AG63" s="9" t="s">
        <v>27</v>
      </c>
      <c r="AH63" s="9">
        <v>0</v>
      </c>
      <c r="AI63" s="10">
        <v>2.5680000000000001</v>
      </c>
      <c r="AJ63" s="9" t="s">
        <v>233</v>
      </c>
      <c r="AK63" s="9">
        <v>0</v>
      </c>
      <c r="AL63" s="13">
        <f t="shared" si="7"/>
        <v>0.12721506069235311</v>
      </c>
      <c r="AQ63" t="s">
        <v>256</v>
      </c>
      <c r="AR63" s="7" t="s">
        <v>157</v>
      </c>
    </row>
    <row r="64" spans="1:44" x14ac:dyDescent="0.25">
      <c r="A64" s="7" t="s">
        <v>158</v>
      </c>
      <c r="B64" s="7" t="s">
        <v>91</v>
      </c>
      <c r="C64" s="8" t="s">
        <v>155</v>
      </c>
      <c r="D64" s="7" t="s">
        <v>30</v>
      </c>
      <c r="E64" s="10">
        <v>0.41099999999999998</v>
      </c>
      <c r="F64" s="10">
        <v>1.2430000000000001</v>
      </c>
      <c r="G64" s="10">
        <f t="shared" ref="G64:G65" si="44">E64/F64</f>
        <v>0.33065164923571999</v>
      </c>
      <c r="H64" s="10">
        <f t="shared" si="39"/>
        <v>0.66934835076428001</v>
      </c>
      <c r="I64" s="10">
        <v>2.048</v>
      </c>
      <c r="J64" s="10">
        <v>2.7850000000000001</v>
      </c>
      <c r="K64" s="10">
        <f>I64/J64</f>
        <v>0.73536804308797121</v>
      </c>
      <c r="L64" s="10">
        <f t="shared" si="40"/>
        <v>0.26463195691202879</v>
      </c>
      <c r="M64" s="10">
        <v>1.431</v>
      </c>
      <c r="N64" s="10">
        <v>2.944</v>
      </c>
      <c r="O64" s="10">
        <f t="shared" si="43"/>
        <v>0.48607336956521741</v>
      </c>
      <c r="P64" s="10">
        <f t="shared" si="41"/>
        <v>0.51392663043478259</v>
      </c>
      <c r="Q64" s="9">
        <v>0</v>
      </c>
      <c r="R64" s="10">
        <v>6.0119999999999996</v>
      </c>
      <c r="S64" s="9">
        <f t="shared" si="19"/>
        <v>0</v>
      </c>
      <c r="T64" s="9" t="s">
        <v>170</v>
      </c>
      <c r="U64" s="15">
        <v>0</v>
      </c>
      <c r="V64" s="9">
        <v>0</v>
      </c>
      <c r="W64" s="9">
        <v>1.331</v>
      </c>
      <c r="X64" s="9" t="s">
        <v>233</v>
      </c>
      <c r="Y64" s="9">
        <v>0</v>
      </c>
      <c r="Z64" s="9">
        <v>0</v>
      </c>
      <c r="AA64" s="10">
        <v>2.048</v>
      </c>
      <c r="AB64" s="9" t="s">
        <v>233</v>
      </c>
      <c r="AC64" s="9">
        <v>0</v>
      </c>
      <c r="AD64" s="9">
        <v>0</v>
      </c>
      <c r="AE64" s="9">
        <v>1.427</v>
      </c>
      <c r="AF64" t="s">
        <v>233</v>
      </c>
      <c r="AG64" s="9">
        <v>0</v>
      </c>
      <c r="AH64" s="9">
        <v>0</v>
      </c>
      <c r="AI64" s="10">
        <v>1.431</v>
      </c>
      <c r="AJ64" s="9" t="s">
        <v>233</v>
      </c>
      <c r="AK64" s="9">
        <v>0</v>
      </c>
      <c r="AL64" s="13">
        <f t="shared" si="7"/>
        <v>0.16087854867901016</v>
      </c>
      <c r="AQ64" t="s">
        <v>256</v>
      </c>
      <c r="AR64" s="7" t="s">
        <v>170</v>
      </c>
    </row>
    <row r="65" spans="1:44" x14ac:dyDescent="0.25">
      <c r="A65" s="7" t="s">
        <v>159</v>
      </c>
      <c r="B65" s="7" t="s">
        <v>91</v>
      </c>
      <c r="C65" s="8" t="s">
        <v>160</v>
      </c>
      <c r="D65" s="8" t="s">
        <v>161</v>
      </c>
      <c r="E65" s="10">
        <v>9.4E-2</v>
      </c>
      <c r="F65" s="10">
        <v>0.377</v>
      </c>
      <c r="G65" s="10">
        <f t="shared" si="44"/>
        <v>0.24933687002652519</v>
      </c>
      <c r="H65" s="10">
        <f t="shared" si="39"/>
        <v>0.75066312997347484</v>
      </c>
      <c r="I65" s="10">
        <v>0.61199999999999999</v>
      </c>
      <c r="J65" s="10">
        <v>0.98499999999999999</v>
      </c>
      <c r="K65" s="10">
        <f>I65/J65</f>
        <v>0.62131979695431472</v>
      </c>
      <c r="L65" s="10">
        <f t="shared" si="40"/>
        <v>0.37868020304568528</v>
      </c>
      <c r="M65" s="10">
        <v>0.71599999999999997</v>
      </c>
      <c r="N65" s="10">
        <v>1.2310000000000001</v>
      </c>
      <c r="O65" s="10">
        <f t="shared" si="43"/>
        <v>0.58164094232331431</v>
      </c>
      <c r="P65" s="10">
        <f t="shared" si="41"/>
        <v>0.41835905767668569</v>
      </c>
      <c r="Q65" s="10">
        <v>0.10100000000000001</v>
      </c>
      <c r="R65" s="9">
        <v>2.29</v>
      </c>
      <c r="S65" s="10">
        <f t="shared" si="19"/>
        <v>4.4104803493449786E-2</v>
      </c>
      <c r="T65" s="9" t="s">
        <v>182</v>
      </c>
      <c r="U65" s="13">
        <v>0.66700000000000004</v>
      </c>
      <c r="V65" s="10">
        <v>0.40500000000000003</v>
      </c>
      <c r="W65" s="10">
        <v>0.48499999999999999</v>
      </c>
      <c r="X65" s="10">
        <f>V65/W65</f>
        <v>0.83505154639175261</v>
      </c>
      <c r="Y65" s="10">
        <f t="shared" si="11"/>
        <v>0.16494845360824739</v>
      </c>
      <c r="Z65" s="10">
        <v>0.58699999999999997</v>
      </c>
      <c r="AA65" s="10">
        <v>0.61199999999999999</v>
      </c>
      <c r="AB65" s="10">
        <f>Z65/I65</f>
        <v>0.95915032679738554</v>
      </c>
      <c r="AC65" s="10">
        <f t="shared" ref="AC65" si="45">1-AB65</f>
        <v>4.0849673202614456E-2</v>
      </c>
      <c r="AD65" s="10">
        <v>0.435</v>
      </c>
      <c r="AE65" s="10">
        <v>0.50800000000000001</v>
      </c>
      <c r="AF65" s="10">
        <f>AD65/AE65</f>
        <v>0.85629921259842523</v>
      </c>
      <c r="AG65" s="10">
        <f t="shared" ref="AG65" si="46">1-AF65</f>
        <v>0.14370078740157477</v>
      </c>
      <c r="AH65" s="10">
        <v>0.59399999999999997</v>
      </c>
      <c r="AI65" s="10">
        <v>0.71599999999999997</v>
      </c>
      <c r="AJ65" s="10">
        <f>AH65/M65</f>
        <v>0.82960893854748607</v>
      </c>
      <c r="AK65" s="10">
        <f t="shared" si="42"/>
        <v>0.17039106145251393</v>
      </c>
      <c r="AL65" s="13">
        <f t="shared" si="7"/>
        <v>0.30874412998380518</v>
      </c>
      <c r="AN65" s="18">
        <v>0.52200000000000002</v>
      </c>
      <c r="AO65" s="18">
        <v>0.92800000000000005</v>
      </c>
      <c r="AP65" s="18">
        <f>AN65+AO65</f>
        <v>1.4500000000000002</v>
      </c>
      <c r="AQ65" t="s">
        <v>255</v>
      </c>
      <c r="AR65" s="7" t="s">
        <v>162</v>
      </c>
    </row>
  </sheetData>
  <mergeCells count="10">
    <mergeCell ref="V1:Y1"/>
    <mergeCell ref="Z1:AC1"/>
    <mergeCell ref="AH1:AK1"/>
    <mergeCell ref="AD1:AG1"/>
    <mergeCell ref="A1:D1"/>
    <mergeCell ref="E1:H1"/>
    <mergeCell ref="M1:P1"/>
    <mergeCell ref="I1:L1"/>
    <mergeCell ref="Q1:S1"/>
    <mergeCell ref="T1:U1"/>
  </mergeCells>
  <conditionalFormatting sqref="A3:D3 M3:M16 AR3:AR7 M18:M25 AR46 A4:C4 Y4:Y11 AG4:AG24 AB62 AB64 Z62 V62 Z64:Z65 V65:W65 AH48:AH49 AH54:AH55 AH62 AH64:AH65 AJ14 AF3:AG3 AJ3:AK3 AJ48:AJ49 AJ54:AJ55 AJ62 AJ64:AJ65 AJ19 AD49:AF49 AD54:AE55 AD62:AE62 AD65:AE65 Z3:Z5 AB4:AB5 AF4:AF5 V21:X21 AB21 AH3:AH9 AD7 AJ4:AJ9 N3:N25 O3:T20 V7:V11 Y13 AD8:AF12 AJ11:AJ12 V13 AD14:AF14 V15 AD16:AE16 AD19:AF21 V19 AJ21 O21:S21 V24 AD24:AF24 M27:N29 AR9:AR28 Z7:Z29 Y15:Y28 E22:L28 AI27:AI29 V27 AD27:AD28 E29 AD30 E31:F31 AB32 AJ31:AJ32 V32:X32 AD32:AF32 H32:L32 AD33 AH11:AH27 AG27 M31:N38 Z31:Z41 AR30:AR38 Y30:Y38 AI31:AI38 E33:F38 AB34 AD34:AF34 AJ34 AD37:AF37 AD35:AD36 V34:X38 V40:W41 AR41 AD38:AD40 E44:F46 AB44:AB45 Z44:Z45 A5:D48 AH29:AH45 AJ41:AJ45 AD41:AE48 AF42:AF48 E47 Z47:Z49 AR49 M44:N49 V44:X49 AI44:AI49 E48:F49 AB47:AB49 AK4:AK55 AC3:AC55 AA8:AA55 AG29:AG55 Y41:Y55 AR51:AR54 O22:T55 O57:T65 Y57:Y61 AG57:AG63 AA57:AA65 AC57:AC64 AK58:AK65 AR62:AR63 Y63:Y65 V64 AG65 AD64 V3:Y3 AD3:AE5 V4:X5 E3:L20 G21:L21 G29:L31 G33:L55 G57:L65">
    <cfRule type="containsBlanks" dxfId="305" priority="281">
      <formula>LEN(TRIM(A3))=0</formula>
    </cfRule>
  </conditionalFormatting>
  <conditionalFormatting sqref="AR58:AR60 AR65">
    <cfRule type="containsBlanks" dxfId="304" priority="287">
      <formula>LEN(TRIM(AR58))=0</formula>
    </cfRule>
  </conditionalFormatting>
  <conditionalFormatting sqref="T17">
    <cfRule type="containsBlanks" dxfId="303" priority="288">
      <formula>LEN(TRIM(T17))=0</formula>
    </cfRule>
  </conditionalFormatting>
  <conditionalFormatting sqref="AB11">
    <cfRule type="containsBlanks" dxfId="302" priority="217">
      <formula>LEN(TRIM(AB11))=0</formula>
    </cfRule>
  </conditionalFormatting>
  <conditionalFormatting sqref="T47">
    <cfRule type="containsBlanks" dxfId="301" priority="294">
      <formula>LEN(TRIM(T47))=0</formula>
    </cfRule>
  </conditionalFormatting>
  <conditionalFormatting sqref="T48">
    <cfRule type="containsBlanks" dxfId="300" priority="295">
      <formula>LEN(TRIM(T48))=0</formula>
    </cfRule>
  </conditionalFormatting>
  <conditionalFormatting sqref="T49">
    <cfRule type="containsBlanks" dxfId="299" priority="296">
      <formula>LEN(TRIM(T49))=0</formula>
    </cfRule>
  </conditionalFormatting>
  <conditionalFormatting sqref="AH11 X34 AF34 AF11:AF12">
    <cfRule type="containsBlanks" dxfId="298" priority="312">
      <formula>LEN(TRIM(X11))=0</formula>
    </cfRule>
  </conditionalFormatting>
  <conditionalFormatting sqref="X48 AF48">
    <cfRule type="containsBlanks" dxfId="297" priority="314">
      <formula>LEN(TRIM(X48))=0</formula>
    </cfRule>
  </conditionalFormatting>
  <conditionalFormatting sqref="X48">
    <cfRule type="containsBlanks" dxfId="296" priority="315">
      <formula>LEN(TRIM(X48))=0</formula>
    </cfRule>
  </conditionalFormatting>
  <conditionalFormatting sqref="X65 AF65 AF62">
    <cfRule type="containsBlanks" dxfId="295" priority="317">
      <formula>LEN(TRIM(X62))=0</formula>
    </cfRule>
  </conditionalFormatting>
  <conditionalFormatting sqref="AF48">
    <cfRule type="containsBlanks" dxfId="294" priority="319">
      <formula>LEN(TRIM(AF48))=0</formula>
    </cfRule>
  </conditionalFormatting>
  <conditionalFormatting sqref="AF48">
    <cfRule type="containsBlanks" dxfId="293" priority="320">
      <formula>LEN(TRIM(AF48))=0</formula>
    </cfRule>
  </conditionalFormatting>
  <conditionalFormatting sqref="AF54:AF55">
    <cfRule type="containsBlanks" dxfId="292" priority="321">
      <formula>LEN(TRIM(AF54))=0</formula>
    </cfRule>
  </conditionalFormatting>
  <conditionalFormatting sqref="AF62">
    <cfRule type="containsBlanks" dxfId="291" priority="322">
      <formula>LEN(TRIM(AF62))=0</formula>
    </cfRule>
  </conditionalFormatting>
  <conditionalFormatting sqref="AF65">
    <cfRule type="containsBlanks" dxfId="290" priority="323">
      <formula>LEN(TRIM(AF65))=0</formula>
    </cfRule>
  </conditionalFormatting>
  <conditionalFormatting sqref="AH16">
    <cfRule type="containsBlanks" dxfId="289" priority="325">
      <formula>LEN(TRIM(AH16))=0</formula>
    </cfRule>
  </conditionalFormatting>
  <conditionalFormatting sqref="AJ16">
    <cfRule type="containsBlanks" dxfId="288" priority="326">
      <formula>LEN(TRIM(AJ16))=0</formula>
    </cfRule>
  </conditionalFormatting>
  <conditionalFormatting sqref="Z30">
    <cfRule type="containsBlanks" dxfId="287" priority="327">
      <formula>LEN(TRIM(Z30))=0</formula>
    </cfRule>
  </conditionalFormatting>
  <conditionalFormatting sqref="Z30">
    <cfRule type="containsBlanks" dxfId="286" priority="328">
      <formula>LEN(TRIM(Z30))=0</formula>
    </cfRule>
  </conditionalFormatting>
  <conditionalFormatting sqref="Z46">
    <cfRule type="containsBlanks" dxfId="285" priority="329">
      <formula>LEN(TRIM(Z46))=0</formula>
    </cfRule>
  </conditionalFormatting>
  <conditionalFormatting sqref="AB46">
    <cfRule type="containsBlanks" dxfId="284" priority="330">
      <formula>LEN(TRIM(AB46))=0</formula>
    </cfRule>
  </conditionalFormatting>
  <conditionalFormatting sqref="AH46">
    <cfRule type="containsBlanks" dxfId="283" priority="331">
      <formula>LEN(TRIM(AH46))=0</formula>
    </cfRule>
  </conditionalFormatting>
  <conditionalFormatting sqref="AJ46">
    <cfRule type="containsBlanks" dxfId="282" priority="332">
      <formula>LEN(TRIM(AJ46))=0</formula>
    </cfRule>
  </conditionalFormatting>
  <conditionalFormatting sqref="X41">
    <cfRule type="containsBlanks" dxfId="281" priority="333">
      <formula>LEN(TRIM(X41))=0</formula>
    </cfRule>
  </conditionalFormatting>
  <conditionalFormatting sqref="AF41">
    <cfRule type="containsBlanks" dxfId="280" priority="334">
      <formula>LEN(TRIM(AF41))=0</formula>
    </cfRule>
  </conditionalFormatting>
  <conditionalFormatting sqref="Z51">
    <cfRule type="containsBlanks" dxfId="279" priority="335">
      <formula>LEN(TRIM(Z51))=0</formula>
    </cfRule>
  </conditionalFormatting>
  <conditionalFormatting sqref="AB51">
    <cfRule type="containsBlanks" dxfId="278" priority="336">
      <formula>LEN(TRIM(AB51))=0</formula>
    </cfRule>
  </conditionalFormatting>
  <conditionalFormatting sqref="AJ58">
    <cfRule type="containsBlanks" dxfId="277" priority="337">
      <formula>LEN(TRIM(AJ58))=0</formula>
    </cfRule>
  </conditionalFormatting>
  <conditionalFormatting sqref="AH47">
    <cfRule type="containsBlanks" dxfId="276" priority="341">
      <formula>LEN(TRIM(AH47))=0</formula>
    </cfRule>
  </conditionalFormatting>
  <conditionalFormatting sqref="AJ47">
    <cfRule type="containsBlanks" dxfId="275" priority="342">
      <formula>LEN(TRIM(AJ47))=0</formula>
    </cfRule>
  </conditionalFormatting>
  <conditionalFormatting sqref="Z62 Z64:Z65 AH64:AH65">
    <cfRule type="containsBlanks" dxfId="274" priority="343">
      <formula>LEN(TRIM(Z62))=0</formula>
    </cfRule>
  </conditionalFormatting>
  <conditionalFormatting sqref="W65 AE65">
    <cfRule type="containsBlanks" dxfId="273" priority="344">
      <formula>LEN(TRIM(W65))=0</formula>
    </cfRule>
  </conditionalFormatting>
  <conditionalFormatting sqref="V62 V64:V65 AD64:AD65">
    <cfRule type="containsBlanks" dxfId="272" priority="345">
      <formula>LEN(TRIM(V62))=0</formula>
    </cfRule>
  </conditionalFormatting>
  <conditionalFormatting sqref="AB62 AB64 AJ64:AJ65">
    <cfRule type="containsBlanks" dxfId="271" priority="346">
      <formula>LEN(TRIM(AB62))=0</formula>
    </cfRule>
  </conditionalFormatting>
  <conditionalFormatting sqref="X65 AF65">
    <cfRule type="containsBlanks" dxfId="270" priority="347">
      <formula>LEN(TRIM(X65))=0</formula>
    </cfRule>
  </conditionalFormatting>
  <conditionalFormatting sqref="X65 AF65">
    <cfRule type="containsBlanks" dxfId="269" priority="351">
      <formula>LEN(TRIM(X65))=0</formula>
    </cfRule>
  </conditionalFormatting>
  <conditionalFormatting sqref="M26:N26">
    <cfRule type="containsBlanks" dxfId="268" priority="353">
      <formula>LEN(TRIM(M26))=0</formula>
    </cfRule>
  </conditionalFormatting>
  <conditionalFormatting sqref="A63:G65 AR58:AR60 AR65 I50:K55 AB50:AB53 Z50:Z53 V50:X53 AD50:AF55 AR51:AR54 AA50:AA55 AH50:AJ55 M50:T55 A50:F55 A56:D56 A57:F61 AR62:AR63 AB61:AB64 Z61:Z65 V61:X61 AH58:AH65 M57:T65 AI57:AI65 AA57:AA65 I57:K65 A62:E62 V62 V63:X63 AD58:AF63 AJ58:AJ65 V65:X65 V64 AD65:AF65 AD64">
    <cfRule type="containsBlanks" dxfId="267" priority="354">
      <formula>LEN(TRIM(A50))=0</formula>
    </cfRule>
  </conditionalFormatting>
  <conditionalFormatting sqref="Z61">
    <cfRule type="containsBlanks" dxfId="266" priority="280">
      <formula>LEN(TRIM(Z61))=0</formula>
    </cfRule>
  </conditionalFormatting>
  <conditionalFormatting sqref="AB61">
    <cfRule type="containsBlanks" dxfId="265" priority="279">
      <formula>LEN(TRIM(AB61))=0</formula>
    </cfRule>
  </conditionalFormatting>
  <conditionalFormatting sqref="W21">
    <cfRule type="containsBlanks" dxfId="264" priority="278">
      <formula>LEN(TRIM(W21))=0</formula>
    </cfRule>
  </conditionalFormatting>
  <conditionalFormatting sqref="V21">
    <cfRule type="containsBlanks" dxfId="263" priority="277">
      <formula>LEN(TRIM(V21))=0</formula>
    </cfRule>
  </conditionalFormatting>
  <conditionalFormatting sqref="X21">
    <cfRule type="containsBlanks" dxfId="262" priority="276">
      <formula>LEN(TRIM(X21))=0</formula>
    </cfRule>
  </conditionalFormatting>
  <conditionalFormatting sqref="T23">
    <cfRule type="containsBlanks" dxfId="261" priority="274">
      <formula>LEN(TRIM(T23))=0</formula>
    </cfRule>
  </conditionalFormatting>
  <conditionalFormatting sqref="T30">
    <cfRule type="containsBlanks" dxfId="260" priority="272">
      <formula>LEN(TRIM(T30))=0</formula>
    </cfRule>
  </conditionalFormatting>
  <conditionalFormatting sqref="T32">
    <cfRule type="containsBlanks" dxfId="259" priority="270">
      <formula>LEN(TRIM(T32))=0</formula>
    </cfRule>
  </conditionalFormatting>
  <conditionalFormatting sqref="T33">
    <cfRule type="containsBlanks" dxfId="258" priority="269">
      <formula>LEN(TRIM(T33))=0</formula>
    </cfRule>
  </conditionalFormatting>
  <conditionalFormatting sqref="T34">
    <cfRule type="containsBlanks" dxfId="257" priority="268">
      <formula>LEN(TRIM(T34))=0</formula>
    </cfRule>
  </conditionalFormatting>
  <conditionalFormatting sqref="T38:T39">
    <cfRule type="containsBlanks" dxfId="256" priority="266">
      <formula>LEN(TRIM(T38))=0</formula>
    </cfRule>
  </conditionalFormatting>
  <conditionalFormatting sqref="T45">
    <cfRule type="containsBlanks" dxfId="255" priority="265">
      <formula>LEN(TRIM(T45))=0</formula>
    </cfRule>
  </conditionalFormatting>
  <conditionalFormatting sqref="T46">
    <cfRule type="containsBlanks" dxfId="254" priority="264">
      <formula>LEN(TRIM(T46))=0</formula>
    </cfRule>
  </conditionalFormatting>
  <conditionalFormatting sqref="T50">
    <cfRule type="containsBlanks" dxfId="253" priority="262">
      <formula>LEN(TRIM(T50))=0</formula>
    </cfRule>
  </conditionalFormatting>
  <conditionalFormatting sqref="T54">
    <cfRule type="containsBlanks" dxfId="252" priority="261">
      <formula>LEN(TRIM(T54))=0</formula>
    </cfRule>
  </conditionalFormatting>
  <conditionalFormatting sqref="T62">
    <cfRule type="containsBlanks" dxfId="251" priority="259">
      <formula>LEN(TRIM(T62))=0</formula>
    </cfRule>
  </conditionalFormatting>
  <conditionalFormatting sqref="AI18:AI25 AI8:AI16">
    <cfRule type="containsBlanks" dxfId="250" priority="254">
      <formula>LEN(TRIM(AI8))=0</formula>
    </cfRule>
  </conditionalFormatting>
  <conditionalFormatting sqref="AI26">
    <cfRule type="containsBlanks" dxfId="249" priority="255">
      <formula>LEN(TRIM(AI26))=0</formula>
    </cfRule>
  </conditionalFormatting>
  <conditionalFormatting sqref="AH11:AH15">
    <cfRule type="containsBlanks" dxfId="248" priority="445">
      <formula>LEN(TRIM(AF11))=0</formula>
    </cfRule>
  </conditionalFormatting>
  <conditionalFormatting sqref="AE11:AE12 AE14:AE15">
    <cfRule type="containsBlanks" dxfId="247" priority="446">
      <formula>LEN(TRIM(#REF!))=0</formula>
    </cfRule>
  </conditionalFormatting>
  <conditionalFormatting sqref="AF11:AF12 AD11:AD15 AF14:AF15">
    <cfRule type="containsBlanks" dxfId="246" priority="448">
      <formula>LEN(TRIM(#REF!))=0</formula>
    </cfRule>
  </conditionalFormatting>
  <conditionalFormatting sqref="AJ11:AJ16">
    <cfRule type="containsBlanks" dxfId="245" priority="449">
      <formula>LEN(TRIM(#REF!))=0</formula>
    </cfRule>
  </conditionalFormatting>
  <conditionalFormatting sqref="AR42:AR44">
    <cfRule type="containsBlanks" dxfId="244" priority="253">
      <formula>LEN(TRIM(AR42))=0</formula>
    </cfRule>
  </conditionalFormatting>
  <conditionalFormatting sqref="AR50">
    <cfRule type="containsBlanks" dxfId="243" priority="252">
      <formula>LEN(TRIM(AR50))=0</formula>
    </cfRule>
  </conditionalFormatting>
  <conditionalFormatting sqref="AR55:AR57">
    <cfRule type="containsBlanks" dxfId="242" priority="251">
      <formula>LEN(TRIM(AR55))=0</formula>
    </cfRule>
  </conditionalFormatting>
  <conditionalFormatting sqref="AR61">
    <cfRule type="containsBlanks" dxfId="241" priority="250">
      <formula>LEN(TRIM(AR61))=0</formula>
    </cfRule>
  </conditionalFormatting>
  <conditionalFormatting sqref="AR64">
    <cfRule type="containsBlanks" dxfId="240" priority="249">
      <formula>LEN(TRIM(AR64))=0</formula>
    </cfRule>
  </conditionalFormatting>
  <conditionalFormatting sqref="AE26:AF26">
    <cfRule type="containsBlanks" dxfId="239" priority="114">
      <formula>LEN(TRIM(AE26))=0</formula>
    </cfRule>
  </conditionalFormatting>
  <conditionalFormatting sqref="AG26">
    <cfRule type="containsBlanks" dxfId="238" priority="127">
      <formula>LEN(TRIM(AG26))=0</formula>
    </cfRule>
  </conditionalFormatting>
  <conditionalFormatting sqref="AG25">
    <cfRule type="containsBlanks" dxfId="237" priority="129">
      <formula>LEN(TRIM(AG25))=0</formula>
    </cfRule>
  </conditionalFormatting>
  <conditionalFormatting sqref="V6:X6">
    <cfRule type="containsBlanks" dxfId="236" priority="244">
      <formula>LEN(TRIM(V6))=0</formula>
    </cfRule>
  </conditionalFormatting>
  <conditionalFormatting sqref="Z6 AB6">
    <cfRule type="containsBlanks" dxfId="235" priority="243">
      <formula>LEN(TRIM(Z6))=0</formula>
    </cfRule>
  </conditionalFormatting>
  <conditionalFormatting sqref="AD6:AF6">
    <cfRule type="containsBlanks" dxfId="234" priority="242">
      <formula>LEN(TRIM(AD6))=0</formula>
    </cfRule>
  </conditionalFormatting>
  <conditionalFormatting sqref="AJ25">
    <cfRule type="containsBlanks" dxfId="233" priority="123">
      <formula>LEN(TRIM(AJ25))=0</formula>
    </cfRule>
  </conditionalFormatting>
  <conditionalFormatting sqref="W7">
    <cfRule type="containsBlanks" dxfId="232" priority="240">
      <formula>LEN(TRIM(W7))=0</formula>
    </cfRule>
  </conditionalFormatting>
  <conditionalFormatting sqref="X7">
    <cfRule type="containsBlanks" dxfId="231" priority="239">
      <formula>LEN(TRIM(X7))=0</formula>
    </cfRule>
  </conditionalFormatting>
  <conditionalFormatting sqref="AJ26">
    <cfRule type="containsBlanks" dxfId="230" priority="117">
      <formula>LEN(TRIM(AJ26))=0</formula>
    </cfRule>
  </conditionalFormatting>
  <conditionalFormatting sqref="AB7">
    <cfRule type="containsBlanks" dxfId="229" priority="237">
      <formula>LEN(TRIM(AB7))=0</formula>
    </cfRule>
  </conditionalFormatting>
  <conditionalFormatting sqref="X26">
    <cfRule type="containsBlanks" dxfId="228" priority="115">
      <formula>LEN(TRIM(X26))=0</formula>
    </cfRule>
  </conditionalFormatting>
  <conditionalFormatting sqref="AB3">
    <cfRule type="containsBlanks" dxfId="227" priority="235">
      <formula>LEN(TRIM(AB3))=0</formula>
    </cfRule>
  </conditionalFormatting>
  <conditionalFormatting sqref="AA3:AA7">
    <cfRule type="containsBlanks" dxfId="226" priority="234">
      <formula>LEN(TRIM(AA3))=0</formula>
    </cfRule>
  </conditionalFormatting>
  <conditionalFormatting sqref="AE7">
    <cfRule type="containsBlanks" dxfId="225" priority="233">
      <formula>LEN(TRIM(AE7))=0</formula>
    </cfRule>
  </conditionalFormatting>
  <conditionalFormatting sqref="AF7">
    <cfRule type="containsBlanks" dxfId="224" priority="232">
      <formula>LEN(TRIM(AF7))=0</formula>
    </cfRule>
  </conditionalFormatting>
  <conditionalFormatting sqref="AI3:AI7">
    <cfRule type="containsBlanks" dxfId="223" priority="231">
      <formula>LEN(TRIM(AI3))=0</formula>
    </cfRule>
  </conditionalFormatting>
  <conditionalFormatting sqref="W8">
    <cfRule type="containsBlanks" dxfId="222" priority="230">
      <formula>LEN(TRIM(W8))=0</formula>
    </cfRule>
  </conditionalFormatting>
  <conditionalFormatting sqref="X8">
    <cfRule type="containsBlanks" dxfId="221" priority="229">
      <formula>LEN(TRIM(X8))=0</formula>
    </cfRule>
  </conditionalFormatting>
  <conditionalFormatting sqref="AB8">
    <cfRule type="containsBlanks" dxfId="220" priority="228">
      <formula>LEN(TRIM(AB8))=0</formula>
    </cfRule>
  </conditionalFormatting>
  <conditionalFormatting sqref="W9">
    <cfRule type="containsBlanks" dxfId="219" priority="227">
      <formula>LEN(TRIM(W9))=0</formula>
    </cfRule>
  </conditionalFormatting>
  <conditionalFormatting sqref="X9">
    <cfRule type="containsBlanks" dxfId="218" priority="226">
      <formula>LEN(TRIM(X9))=0</formula>
    </cfRule>
  </conditionalFormatting>
  <conditionalFormatting sqref="AB9">
    <cfRule type="containsBlanks" dxfId="217" priority="225">
      <formula>LEN(TRIM(AB9))=0</formula>
    </cfRule>
  </conditionalFormatting>
  <conditionalFormatting sqref="AJ10">
    <cfRule type="containsBlanks" dxfId="216" priority="224">
      <formula>LEN(TRIM(AJ10))=0</formula>
    </cfRule>
  </conditionalFormatting>
  <conditionalFormatting sqref="W10">
    <cfRule type="containsBlanks" dxfId="215" priority="223">
      <formula>LEN(TRIM(W10))=0</formula>
    </cfRule>
  </conditionalFormatting>
  <conditionalFormatting sqref="X10">
    <cfRule type="containsBlanks" dxfId="214" priority="222">
      <formula>LEN(TRIM(X10))=0</formula>
    </cfRule>
  </conditionalFormatting>
  <conditionalFormatting sqref="AB10">
    <cfRule type="containsBlanks" dxfId="213" priority="221">
      <formula>LEN(TRIM(AB10))=0</formula>
    </cfRule>
  </conditionalFormatting>
  <conditionalFormatting sqref="AH10">
    <cfRule type="containsBlanks" dxfId="212" priority="220">
      <formula>LEN(TRIM(AH10))=0</formula>
    </cfRule>
  </conditionalFormatting>
  <conditionalFormatting sqref="W11">
    <cfRule type="containsBlanks" dxfId="211" priority="219">
      <formula>LEN(TRIM(W11))=0</formula>
    </cfRule>
  </conditionalFormatting>
  <conditionalFormatting sqref="X11">
    <cfRule type="containsBlanks" dxfId="210" priority="218">
      <formula>LEN(TRIM(X11))=0</formula>
    </cfRule>
  </conditionalFormatting>
  <conditionalFormatting sqref="Y12 V12">
    <cfRule type="containsBlanks" dxfId="209" priority="216">
      <formula>LEN(TRIM(V12))=0</formula>
    </cfRule>
  </conditionalFormatting>
  <conditionalFormatting sqref="W12">
    <cfRule type="containsBlanks" dxfId="208" priority="215">
      <formula>LEN(TRIM(W12))=0</formula>
    </cfRule>
  </conditionalFormatting>
  <conditionalFormatting sqref="X12">
    <cfRule type="containsBlanks" dxfId="207" priority="214">
      <formula>LEN(TRIM(X12))=0</formula>
    </cfRule>
  </conditionalFormatting>
  <conditionalFormatting sqref="AB12">
    <cfRule type="containsBlanks" dxfId="206" priority="213">
      <formula>LEN(TRIM(AB12))=0</formula>
    </cfRule>
  </conditionalFormatting>
  <conditionalFormatting sqref="AE12">
    <cfRule type="containsBlanks" dxfId="205" priority="212">
      <formula>LEN(TRIM(#REF!))=0</formula>
    </cfRule>
  </conditionalFormatting>
  <conditionalFormatting sqref="W13:X13">
    <cfRule type="containsBlanks" dxfId="204" priority="211">
      <formula>LEN(TRIM(W13))=0</formula>
    </cfRule>
  </conditionalFormatting>
  <conditionalFormatting sqref="AB13">
    <cfRule type="containsBlanks" dxfId="203" priority="210">
      <formula>LEN(TRIM(AB13))=0</formula>
    </cfRule>
  </conditionalFormatting>
  <conditionalFormatting sqref="AE13">
    <cfRule type="containsBlanks" dxfId="202" priority="209">
      <formula>LEN(TRIM(AE13))=0</formula>
    </cfRule>
  </conditionalFormatting>
  <conditionalFormatting sqref="AF13">
    <cfRule type="containsBlanks" dxfId="201" priority="208">
      <formula>LEN(TRIM(AF13))=0</formula>
    </cfRule>
  </conditionalFormatting>
  <conditionalFormatting sqref="AJ13">
    <cfRule type="containsBlanks" dxfId="200" priority="207">
      <formula>LEN(TRIM(AJ13))=0</formula>
    </cfRule>
  </conditionalFormatting>
  <conditionalFormatting sqref="Y14 V14">
    <cfRule type="containsBlanks" dxfId="199" priority="206">
      <formula>LEN(TRIM(V14))=0</formula>
    </cfRule>
  </conditionalFormatting>
  <conditionalFormatting sqref="W14:X14">
    <cfRule type="containsBlanks" dxfId="198" priority="205">
      <formula>LEN(TRIM(W14))=0</formula>
    </cfRule>
  </conditionalFormatting>
  <conditionalFormatting sqref="AB14">
    <cfRule type="containsBlanks" dxfId="197" priority="204">
      <formula>LEN(TRIM(AB14))=0</formula>
    </cfRule>
  </conditionalFormatting>
  <conditionalFormatting sqref="AE14">
    <cfRule type="containsBlanks" dxfId="196" priority="203">
      <formula>LEN(TRIM(#REF!))=0</formula>
    </cfRule>
  </conditionalFormatting>
  <conditionalFormatting sqref="AJ14">
    <cfRule type="containsBlanks" dxfId="195" priority="202">
      <formula>LEN(TRIM(AJ14))=0</formula>
    </cfRule>
  </conditionalFormatting>
  <conditionalFormatting sqref="W15">
    <cfRule type="containsBlanks" dxfId="194" priority="201">
      <formula>LEN(TRIM(W15))=0</formula>
    </cfRule>
  </conditionalFormatting>
  <conditionalFormatting sqref="X15">
    <cfRule type="containsBlanks" dxfId="193" priority="200">
      <formula>LEN(TRIM(X15))=0</formula>
    </cfRule>
  </conditionalFormatting>
  <conditionalFormatting sqref="AB15">
    <cfRule type="containsBlanks" dxfId="192" priority="199">
      <formula>LEN(TRIM(AB15))=0</formula>
    </cfRule>
  </conditionalFormatting>
  <conditionalFormatting sqref="AJ15">
    <cfRule type="containsBlanks" dxfId="191" priority="198">
      <formula>LEN(TRIM(AJ15))=0</formula>
    </cfRule>
  </conditionalFormatting>
  <conditionalFormatting sqref="AJ15">
    <cfRule type="containsBlanks" dxfId="190" priority="197">
      <formula>LEN(TRIM(AJ15))=0</formula>
    </cfRule>
  </conditionalFormatting>
  <conditionalFormatting sqref="V16">
    <cfRule type="containsBlanks" dxfId="189" priority="196">
      <formula>LEN(TRIM(V16))=0</formula>
    </cfRule>
  </conditionalFormatting>
  <conditionalFormatting sqref="W16">
    <cfRule type="containsBlanks" dxfId="188" priority="195">
      <formula>LEN(TRIM(W16))=0</formula>
    </cfRule>
  </conditionalFormatting>
  <conditionalFormatting sqref="X16">
    <cfRule type="containsBlanks" dxfId="187" priority="194">
      <formula>LEN(TRIM(X16))=0</formula>
    </cfRule>
  </conditionalFormatting>
  <conditionalFormatting sqref="AB16">
    <cfRule type="containsBlanks" dxfId="186" priority="193">
      <formula>LEN(TRIM(AB16))=0</formula>
    </cfRule>
  </conditionalFormatting>
  <conditionalFormatting sqref="AF16">
    <cfRule type="containsBlanks" dxfId="185" priority="192">
      <formula>LEN(TRIM(AF16))=0</formula>
    </cfRule>
  </conditionalFormatting>
  <conditionalFormatting sqref="AJ16">
    <cfRule type="containsBlanks" dxfId="184" priority="191">
      <formula>LEN(TRIM(AJ16))=0</formula>
    </cfRule>
  </conditionalFormatting>
  <conditionalFormatting sqref="AJ16">
    <cfRule type="containsBlanks" dxfId="183" priority="190">
      <formula>LEN(TRIM(AJ16))=0</formula>
    </cfRule>
  </conditionalFormatting>
  <conditionalFormatting sqref="V17">
    <cfRule type="containsBlanks" dxfId="182" priority="189">
      <formula>LEN(TRIM(V17))=0</formula>
    </cfRule>
  </conditionalFormatting>
  <conditionalFormatting sqref="W17">
    <cfRule type="containsBlanks" dxfId="181" priority="188">
      <formula>LEN(TRIM(W17))=0</formula>
    </cfRule>
  </conditionalFormatting>
  <conditionalFormatting sqref="X17">
    <cfRule type="containsBlanks" dxfId="180" priority="187">
      <formula>LEN(TRIM(X17))=0</formula>
    </cfRule>
  </conditionalFormatting>
  <conditionalFormatting sqref="AB17">
    <cfRule type="containsBlanks" dxfId="179" priority="186">
      <formula>LEN(TRIM(AB17))=0</formula>
    </cfRule>
  </conditionalFormatting>
  <conditionalFormatting sqref="AD17:AE17">
    <cfRule type="containsBlanks" dxfId="178" priority="185">
      <formula>LEN(TRIM(AD17))=0</formula>
    </cfRule>
  </conditionalFormatting>
  <conditionalFormatting sqref="AF17">
    <cfRule type="containsBlanks" dxfId="177" priority="184">
      <formula>LEN(TRIM(AF17))=0</formula>
    </cfRule>
  </conditionalFormatting>
  <conditionalFormatting sqref="AJ17">
    <cfRule type="containsBlanks" dxfId="176" priority="182">
      <formula>LEN(TRIM(AJ17))=0</formula>
    </cfRule>
  </conditionalFormatting>
  <conditionalFormatting sqref="AJ17">
    <cfRule type="containsBlanks" dxfId="175" priority="183">
      <formula>LEN(TRIM(#REF!))=0</formula>
    </cfRule>
  </conditionalFormatting>
  <conditionalFormatting sqref="AJ17">
    <cfRule type="containsBlanks" dxfId="174" priority="181">
      <formula>LEN(TRIM(AJ17))=0</formula>
    </cfRule>
  </conditionalFormatting>
  <conditionalFormatting sqref="AJ17">
    <cfRule type="containsBlanks" dxfId="173" priority="180">
      <formula>LEN(TRIM(AJ17))=0</formula>
    </cfRule>
  </conditionalFormatting>
  <conditionalFormatting sqref="V18">
    <cfRule type="containsBlanks" dxfId="172" priority="179">
      <formula>LEN(TRIM(V18))=0</formula>
    </cfRule>
  </conditionalFormatting>
  <conditionalFormatting sqref="W18">
    <cfRule type="containsBlanks" dxfId="171" priority="178">
      <formula>LEN(TRIM(W18))=0</formula>
    </cfRule>
  </conditionalFormatting>
  <conditionalFormatting sqref="X18">
    <cfRule type="containsBlanks" dxfId="170" priority="177">
      <formula>LEN(TRIM(X18))=0</formula>
    </cfRule>
  </conditionalFormatting>
  <conditionalFormatting sqref="AB18">
    <cfRule type="containsBlanks" dxfId="169" priority="176">
      <formula>LEN(TRIM(AB18))=0</formula>
    </cfRule>
  </conditionalFormatting>
  <conditionalFormatting sqref="AD18:AE18">
    <cfRule type="containsBlanks" dxfId="168" priority="175">
      <formula>LEN(TRIM(AD18))=0</formula>
    </cfRule>
  </conditionalFormatting>
  <conditionalFormatting sqref="AF18">
    <cfRule type="containsBlanks" dxfId="167" priority="174">
      <formula>LEN(TRIM(AF18))=0</formula>
    </cfRule>
  </conditionalFormatting>
  <conditionalFormatting sqref="AJ18">
    <cfRule type="containsBlanks" dxfId="166" priority="172">
      <formula>LEN(TRIM(AJ18))=0</formula>
    </cfRule>
  </conditionalFormatting>
  <conditionalFormatting sqref="AJ18">
    <cfRule type="containsBlanks" dxfId="165" priority="173">
      <formula>LEN(TRIM(#REF!))=0</formula>
    </cfRule>
  </conditionalFormatting>
  <conditionalFormatting sqref="AJ18">
    <cfRule type="containsBlanks" dxfId="164" priority="171">
      <formula>LEN(TRIM(AJ18))=0</formula>
    </cfRule>
  </conditionalFormatting>
  <conditionalFormatting sqref="AJ18">
    <cfRule type="containsBlanks" dxfId="163" priority="170">
      <formula>LEN(TRIM(AJ18))=0</formula>
    </cfRule>
  </conditionalFormatting>
  <conditionalFormatting sqref="W19">
    <cfRule type="containsBlanks" dxfId="162" priority="169">
      <formula>LEN(TRIM(W19))=0</formula>
    </cfRule>
  </conditionalFormatting>
  <conditionalFormatting sqref="X19">
    <cfRule type="containsBlanks" dxfId="161" priority="168">
      <formula>LEN(TRIM(X19))=0</formula>
    </cfRule>
  </conditionalFormatting>
  <conditionalFormatting sqref="AB19">
    <cfRule type="containsBlanks" dxfId="160" priority="167">
      <formula>LEN(TRIM(AB19))=0</formula>
    </cfRule>
  </conditionalFormatting>
  <conditionalFormatting sqref="V20">
    <cfRule type="containsBlanks" dxfId="159" priority="166">
      <formula>LEN(TRIM(V20))=0</formula>
    </cfRule>
  </conditionalFormatting>
  <conditionalFormatting sqref="W20">
    <cfRule type="containsBlanks" dxfId="158" priority="165">
      <formula>LEN(TRIM(W20))=0</formula>
    </cfRule>
  </conditionalFormatting>
  <conditionalFormatting sqref="X20">
    <cfRule type="containsBlanks" dxfId="157" priority="164">
      <formula>LEN(TRIM(X20))=0</formula>
    </cfRule>
  </conditionalFormatting>
  <conditionalFormatting sqref="AB20">
    <cfRule type="containsBlanks" dxfId="156" priority="163">
      <formula>LEN(TRIM(AB20))=0</formula>
    </cfRule>
  </conditionalFormatting>
  <conditionalFormatting sqref="AJ20">
    <cfRule type="containsBlanks" dxfId="155" priority="161">
      <formula>LEN(TRIM(AJ20))=0</formula>
    </cfRule>
  </conditionalFormatting>
  <conditionalFormatting sqref="AJ20">
    <cfRule type="containsBlanks" dxfId="154" priority="162">
      <formula>LEN(TRIM(#REF!))=0</formula>
    </cfRule>
  </conditionalFormatting>
  <conditionalFormatting sqref="AJ20">
    <cfRule type="containsBlanks" dxfId="153" priority="160">
      <formula>LEN(TRIM(AJ20))=0</formula>
    </cfRule>
  </conditionalFormatting>
  <conditionalFormatting sqref="AJ20">
    <cfRule type="containsBlanks" dxfId="152" priority="159">
      <formula>LEN(TRIM(AJ20))=0</formula>
    </cfRule>
  </conditionalFormatting>
  <conditionalFormatting sqref="E21:F21">
    <cfRule type="containsBlanks" dxfId="151" priority="158">
      <formula>LEN(TRIM(E21))=0</formula>
    </cfRule>
  </conditionalFormatting>
  <conditionalFormatting sqref="T21">
    <cfRule type="containsBlanks" dxfId="150" priority="157">
      <formula>LEN(TRIM(T21))=0</formula>
    </cfRule>
  </conditionalFormatting>
  <conditionalFormatting sqref="V22">
    <cfRule type="containsBlanks" dxfId="149" priority="156">
      <formula>LEN(TRIM(V22))=0</formula>
    </cfRule>
  </conditionalFormatting>
  <conditionalFormatting sqref="W22">
    <cfRule type="containsBlanks" dxfId="148" priority="155">
      <formula>LEN(TRIM(W22))=0</formula>
    </cfRule>
  </conditionalFormatting>
  <conditionalFormatting sqref="X22">
    <cfRule type="containsBlanks" dxfId="147" priority="154">
      <formula>LEN(TRIM(X22))=0</formula>
    </cfRule>
  </conditionalFormatting>
  <conditionalFormatting sqref="AB22">
    <cfRule type="containsBlanks" dxfId="146" priority="153">
      <formula>LEN(TRIM(AB22))=0</formula>
    </cfRule>
  </conditionalFormatting>
  <conditionalFormatting sqref="AD22:AE22">
    <cfRule type="containsBlanks" dxfId="145" priority="152">
      <formula>LEN(TRIM(AD22))=0</formula>
    </cfRule>
  </conditionalFormatting>
  <conditionalFormatting sqref="AF22">
    <cfRule type="containsBlanks" dxfId="144" priority="151">
      <formula>LEN(TRIM(AF22))=0</formula>
    </cfRule>
  </conditionalFormatting>
  <conditionalFormatting sqref="AJ22">
    <cfRule type="containsBlanks" dxfId="143" priority="149">
      <formula>LEN(TRIM(AJ22))=0</formula>
    </cfRule>
  </conditionalFormatting>
  <conditionalFormatting sqref="AJ22">
    <cfRule type="containsBlanks" dxfId="142" priority="150">
      <formula>LEN(TRIM(#REF!))=0</formula>
    </cfRule>
  </conditionalFormatting>
  <conditionalFormatting sqref="AJ22">
    <cfRule type="containsBlanks" dxfId="141" priority="148">
      <formula>LEN(TRIM(AJ22))=0</formula>
    </cfRule>
  </conditionalFormatting>
  <conditionalFormatting sqref="AJ22">
    <cfRule type="containsBlanks" dxfId="140" priority="147">
      <formula>LEN(TRIM(AJ22))=0</formula>
    </cfRule>
  </conditionalFormatting>
  <conditionalFormatting sqref="V23:X23">
    <cfRule type="containsBlanks" dxfId="139" priority="146">
      <formula>LEN(TRIM(V23))=0</formula>
    </cfRule>
  </conditionalFormatting>
  <conditionalFormatting sqref="AB23">
    <cfRule type="containsBlanks" dxfId="138" priority="145">
      <formula>LEN(TRIM(AB23))=0</formula>
    </cfRule>
  </conditionalFormatting>
  <conditionalFormatting sqref="AD23:AF23">
    <cfRule type="containsBlanks" dxfId="137" priority="144">
      <formula>LEN(TRIM(AD23))=0</formula>
    </cfRule>
  </conditionalFormatting>
  <conditionalFormatting sqref="AJ23">
    <cfRule type="containsBlanks" dxfId="136" priority="142">
      <formula>LEN(TRIM(AJ23))=0</formula>
    </cfRule>
  </conditionalFormatting>
  <conditionalFormatting sqref="AJ23">
    <cfRule type="containsBlanks" dxfId="135" priority="143">
      <formula>LEN(TRIM(#REF!))=0</formula>
    </cfRule>
  </conditionalFormatting>
  <conditionalFormatting sqref="AJ23">
    <cfRule type="containsBlanks" dxfId="134" priority="141">
      <formula>LEN(TRIM(AJ23))=0</formula>
    </cfRule>
  </conditionalFormatting>
  <conditionalFormatting sqref="AJ23">
    <cfRule type="containsBlanks" dxfId="133" priority="140">
      <formula>LEN(TRIM(AJ23))=0</formula>
    </cfRule>
  </conditionalFormatting>
  <conditionalFormatting sqref="W24">
    <cfRule type="containsBlanks" dxfId="132" priority="139">
      <formula>LEN(TRIM(W24))=0</formula>
    </cfRule>
  </conditionalFormatting>
  <conditionalFormatting sqref="X24">
    <cfRule type="containsBlanks" dxfId="131" priority="138">
      <formula>LEN(TRIM(X24))=0</formula>
    </cfRule>
  </conditionalFormatting>
  <conditionalFormatting sqref="AB24">
    <cfRule type="containsBlanks" dxfId="130" priority="137">
      <formula>LEN(TRIM(AB24))=0</formula>
    </cfRule>
  </conditionalFormatting>
  <conditionalFormatting sqref="AJ24">
    <cfRule type="containsBlanks" dxfId="129" priority="135">
      <formula>LEN(TRIM(AJ24))=0</formula>
    </cfRule>
  </conditionalFormatting>
  <conditionalFormatting sqref="AJ24">
    <cfRule type="containsBlanks" dxfId="128" priority="136">
      <formula>LEN(TRIM(#REF!))=0</formula>
    </cfRule>
  </conditionalFormatting>
  <conditionalFormatting sqref="AJ24">
    <cfRule type="containsBlanks" dxfId="127" priority="134">
      <formula>LEN(TRIM(AJ24))=0</formula>
    </cfRule>
  </conditionalFormatting>
  <conditionalFormatting sqref="AJ24">
    <cfRule type="containsBlanks" dxfId="126" priority="133">
      <formula>LEN(TRIM(AJ24))=0</formula>
    </cfRule>
  </conditionalFormatting>
  <conditionalFormatting sqref="V25:X25">
    <cfRule type="containsBlanks" dxfId="125" priority="132">
      <formula>LEN(TRIM(V25))=0</formula>
    </cfRule>
  </conditionalFormatting>
  <conditionalFormatting sqref="V26">
    <cfRule type="containsBlanks" dxfId="124" priority="131">
      <formula>LEN(TRIM(V26))=0</formula>
    </cfRule>
  </conditionalFormatting>
  <conditionalFormatting sqref="AB25">
    <cfRule type="containsBlanks" dxfId="123" priority="130">
      <formula>LEN(TRIM(AB25))=0</formula>
    </cfRule>
  </conditionalFormatting>
  <conditionalFormatting sqref="AD25:AF25">
    <cfRule type="containsBlanks" dxfId="122" priority="128">
      <formula>LEN(TRIM(AD25))=0</formula>
    </cfRule>
  </conditionalFormatting>
  <conditionalFormatting sqref="AD26">
    <cfRule type="containsBlanks" dxfId="121" priority="126">
      <formula>LEN(TRIM(AD26))=0</formula>
    </cfRule>
  </conditionalFormatting>
  <conditionalFormatting sqref="AJ25">
    <cfRule type="containsBlanks" dxfId="120" priority="124">
      <formula>LEN(TRIM(AJ25))=0</formula>
    </cfRule>
  </conditionalFormatting>
  <conditionalFormatting sqref="AJ25">
    <cfRule type="containsBlanks" dxfId="119" priority="125">
      <formula>LEN(TRIM(#REF!))=0</formula>
    </cfRule>
  </conditionalFormatting>
  <conditionalFormatting sqref="AJ25">
    <cfRule type="containsBlanks" dxfId="118" priority="122">
      <formula>LEN(TRIM(AJ25))=0</formula>
    </cfRule>
  </conditionalFormatting>
  <conditionalFormatting sqref="AB26">
    <cfRule type="containsBlanks" dxfId="117" priority="121">
      <formula>LEN(TRIM(AB26))=0</formula>
    </cfRule>
  </conditionalFormatting>
  <conditionalFormatting sqref="AJ26">
    <cfRule type="containsBlanks" dxfId="116" priority="119">
      <formula>LEN(TRIM(AJ26))=0</formula>
    </cfRule>
  </conditionalFormatting>
  <conditionalFormatting sqref="AJ26">
    <cfRule type="containsBlanks" dxfId="115" priority="120">
      <formula>LEN(TRIM(#REF!))=0</formula>
    </cfRule>
  </conditionalFormatting>
  <conditionalFormatting sqref="AJ26">
    <cfRule type="containsBlanks" dxfId="114" priority="118">
      <formula>LEN(TRIM(AJ26))=0</formula>
    </cfRule>
  </conditionalFormatting>
  <conditionalFormatting sqref="W26">
    <cfRule type="containsBlanks" dxfId="113" priority="116">
      <formula>LEN(TRIM(W26))=0</formula>
    </cfRule>
  </conditionalFormatting>
  <conditionalFormatting sqref="X27">
    <cfRule type="containsBlanks" dxfId="112" priority="112">
      <formula>LEN(TRIM(X27))=0</formula>
    </cfRule>
  </conditionalFormatting>
  <conditionalFormatting sqref="W27">
    <cfRule type="containsBlanks" dxfId="111" priority="113">
      <formula>LEN(TRIM(W27))=0</formula>
    </cfRule>
  </conditionalFormatting>
  <conditionalFormatting sqref="AB27:AB28">
    <cfRule type="containsBlanks" dxfId="110" priority="111">
      <formula>LEN(TRIM(AB27))=0</formula>
    </cfRule>
  </conditionalFormatting>
  <conditionalFormatting sqref="AE27:AF27">
    <cfRule type="containsBlanks" dxfId="109" priority="110">
      <formula>LEN(TRIM(AE27))=0</formula>
    </cfRule>
  </conditionalFormatting>
  <conditionalFormatting sqref="AJ27:AJ28">
    <cfRule type="containsBlanks" dxfId="108" priority="106">
      <formula>LEN(TRIM(AJ27))=0</formula>
    </cfRule>
  </conditionalFormatting>
  <conditionalFormatting sqref="AJ27:AJ28">
    <cfRule type="containsBlanks" dxfId="107" priority="108">
      <formula>LEN(TRIM(AJ27))=0</formula>
    </cfRule>
  </conditionalFormatting>
  <conditionalFormatting sqref="AJ27:AJ28">
    <cfRule type="containsBlanks" dxfId="106" priority="109">
      <formula>LEN(TRIM(#REF!))=0</formula>
    </cfRule>
  </conditionalFormatting>
  <conditionalFormatting sqref="AJ27:AJ28">
    <cfRule type="containsBlanks" dxfId="105" priority="107">
      <formula>LEN(TRIM(AJ27))=0</formula>
    </cfRule>
  </conditionalFormatting>
  <conditionalFormatting sqref="F29">
    <cfRule type="containsBlanks" dxfId="104" priority="105">
      <formula>LEN(TRIM(F29))=0</formula>
    </cfRule>
  </conditionalFormatting>
  <conditionalFormatting sqref="Y29 V29">
    <cfRule type="containsBlanks" dxfId="103" priority="104">
      <formula>LEN(TRIM(V29))=0</formula>
    </cfRule>
  </conditionalFormatting>
  <conditionalFormatting sqref="X29">
    <cfRule type="containsBlanks" dxfId="102" priority="102">
      <formula>LEN(TRIM(X29))=0</formula>
    </cfRule>
  </conditionalFormatting>
  <conditionalFormatting sqref="W29">
    <cfRule type="containsBlanks" dxfId="101" priority="103">
      <formula>LEN(TRIM(W29))=0</formula>
    </cfRule>
  </conditionalFormatting>
  <conditionalFormatting sqref="AB29">
    <cfRule type="containsBlanks" dxfId="100" priority="101">
      <formula>LEN(TRIM(AB29))=0</formula>
    </cfRule>
  </conditionalFormatting>
  <conditionalFormatting sqref="AD29">
    <cfRule type="containsBlanks" dxfId="99" priority="100">
      <formula>LEN(TRIM(AD29))=0</formula>
    </cfRule>
  </conditionalFormatting>
  <conditionalFormatting sqref="AE29:AF29">
    <cfRule type="containsBlanks" dxfId="98" priority="99">
      <formula>LEN(TRIM(AE29))=0</formula>
    </cfRule>
  </conditionalFormatting>
  <conditionalFormatting sqref="AJ29">
    <cfRule type="containsBlanks" dxfId="97" priority="95">
      <formula>LEN(TRIM(AJ29))=0</formula>
    </cfRule>
  </conditionalFormatting>
  <conditionalFormatting sqref="AJ29">
    <cfRule type="containsBlanks" dxfId="96" priority="97">
      <formula>LEN(TRIM(AJ29))=0</formula>
    </cfRule>
  </conditionalFormatting>
  <conditionalFormatting sqref="AJ29">
    <cfRule type="containsBlanks" dxfId="95" priority="98">
      <formula>LEN(TRIM(#REF!))=0</formula>
    </cfRule>
  </conditionalFormatting>
  <conditionalFormatting sqref="AJ29">
    <cfRule type="containsBlanks" dxfId="94" priority="96">
      <formula>LEN(TRIM(AJ29))=0</formula>
    </cfRule>
  </conditionalFormatting>
  <conditionalFormatting sqref="V30">
    <cfRule type="containsBlanks" dxfId="93" priority="94">
      <formula>LEN(TRIM(V30))=0</formula>
    </cfRule>
  </conditionalFormatting>
  <conditionalFormatting sqref="X30">
    <cfRule type="containsBlanks" dxfId="92" priority="92">
      <formula>LEN(TRIM(X30))=0</formula>
    </cfRule>
  </conditionalFormatting>
  <conditionalFormatting sqref="W30">
    <cfRule type="containsBlanks" dxfId="91" priority="93">
      <formula>LEN(TRIM(W30))=0</formula>
    </cfRule>
  </conditionalFormatting>
  <conditionalFormatting sqref="AB30">
    <cfRule type="containsBlanks" dxfId="90" priority="91">
      <formula>LEN(TRIM(AB30))=0</formula>
    </cfRule>
  </conditionalFormatting>
  <conditionalFormatting sqref="AE30:AF30">
    <cfRule type="containsBlanks" dxfId="89" priority="90">
      <formula>LEN(TRIM(AE30))=0</formula>
    </cfRule>
  </conditionalFormatting>
  <conditionalFormatting sqref="AJ30">
    <cfRule type="containsBlanks" dxfId="88" priority="86">
      <formula>LEN(TRIM(AJ30))=0</formula>
    </cfRule>
  </conditionalFormatting>
  <conditionalFormatting sqref="AJ30">
    <cfRule type="containsBlanks" dxfId="87" priority="88">
      <formula>LEN(TRIM(AJ30))=0</formula>
    </cfRule>
  </conditionalFormatting>
  <conditionalFormatting sqref="AJ30">
    <cfRule type="containsBlanks" dxfId="86" priority="89">
      <formula>LEN(TRIM(#REF!))=0</formula>
    </cfRule>
  </conditionalFormatting>
  <conditionalFormatting sqref="AJ30">
    <cfRule type="containsBlanks" dxfId="85" priority="87">
      <formula>LEN(TRIM(AJ30))=0</formula>
    </cfRule>
  </conditionalFormatting>
  <conditionalFormatting sqref="V31">
    <cfRule type="containsBlanks" dxfId="84" priority="85">
      <formula>LEN(TRIM(V31))=0</formula>
    </cfRule>
  </conditionalFormatting>
  <conditionalFormatting sqref="X31">
    <cfRule type="containsBlanks" dxfId="83" priority="83">
      <formula>LEN(TRIM(X31))=0</formula>
    </cfRule>
  </conditionalFormatting>
  <conditionalFormatting sqref="W31">
    <cfRule type="containsBlanks" dxfId="82" priority="84">
      <formula>LEN(TRIM(W31))=0</formula>
    </cfRule>
  </conditionalFormatting>
  <conditionalFormatting sqref="AB31">
    <cfRule type="containsBlanks" dxfId="81" priority="82">
      <formula>LEN(TRIM(AB31))=0</formula>
    </cfRule>
  </conditionalFormatting>
  <conditionalFormatting sqref="AD31:AF31">
    <cfRule type="containsBlanks" dxfId="80" priority="81">
      <formula>LEN(TRIM(AD31))=0</formula>
    </cfRule>
  </conditionalFormatting>
  <conditionalFormatting sqref="E32">
    <cfRule type="containsBlanks" dxfId="79" priority="80">
      <formula>LEN(TRIM(E32))=0</formula>
    </cfRule>
  </conditionalFormatting>
  <conditionalFormatting sqref="F32:G32">
    <cfRule type="containsBlanks" dxfId="78" priority="79">
      <formula>LEN(TRIM(F32))=0</formula>
    </cfRule>
  </conditionalFormatting>
  <conditionalFormatting sqref="V33">
    <cfRule type="containsBlanks" dxfId="77" priority="78">
      <formula>LEN(TRIM(V33))=0</formula>
    </cfRule>
  </conditionalFormatting>
  <conditionalFormatting sqref="X33">
    <cfRule type="containsBlanks" dxfId="76" priority="76">
      <formula>LEN(TRIM(X33))=0</formula>
    </cfRule>
  </conditionalFormatting>
  <conditionalFormatting sqref="W33">
    <cfRule type="containsBlanks" dxfId="75" priority="77">
      <formula>LEN(TRIM(W33))=0</formula>
    </cfRule>
  </conditionalFormatting>
  <conditionalFormatting sqref="AB33">
    <cfRule type="containsBlanks" dxfId="74" priority="75">
      <formula>LEN(TRIM(AB33))=0</formula>
    </cfRule>
  </conditionalFormatting>
  <conditionalFormatting sqref="AE33:AF33">
    <cfRule type="containsBlanks" dxfId="73" priority="74">
      <formula>LEN(TRIM(AE33))=0</formula>
    </cfRule>
  </conditionalFormatting>
  <conditionalFormatting sqref="AJ33">
    <cfRule type="containsBlanks" dxfId="72" priority="70">
      <formula>LEN(TRIM(AJ33))=0</formula>
    </cfRule>
  </conditionalFormatting>
  <conditionalFormatting sqref="AJ33">
    <cfRule type="containsBlanks" dxfId="71" priority="72">
      <formula>LEN(TRIM(AJ33))=0</formula>
    </cfRule>
  </conditionalFormatting>
  <conditionalFormatting sqref="AJ33">
    <cfRule type="containsBlanks" dxfId="70" priority="73">
      <formula>LEN(TRIM(#REF!))=0</formula>
    </cfRule>
  </conditionalFormatting>
  <conditionalFormatting sqref="AJ33">
    <cfRule type="containsBlanks" dxfId="69" priority="71">
      <formula>LEN(TRIM(AJ33))=0</formula>
    </cfRule>
  </conditionalFormatting>
  <conditionalFormatting sqref="V28">
    <cfRule type="containsBlanks" dxfId="68" priority="69">
      <formula>LEN(TRIM(V28))=0</formula>
    </cfRule>
  </conditionalFormatting>
  <conditionalFormatting sqref="X28">
    <cfRule type="containsBlanks" dxfId="67" priority="67">
      <formula>LEN(TRIM(X28))=0</formula>
    </cfRule>
  </conditionalFormatting>
  <conditionalFormatting sqref="W28">
    <cfRule type="containsBlanks" dxfId="66" priority="68">
      <formula>LEN(TRIM(W28))=0</formula>
    </cfRule>
  </conditionalFormatting>
  <conditionalFormatting sqref="AG28:AH28">
    <cfRule type="containsBlanks" dxfId="65" priority="66">
      <formula>LEN(TRIM(AG28))=0</formula>
    </cfRule>
  </conditionalFormatting>
  <conditionalFormatting sqref="AE28:AF28">
    <cfRule type="containsBlanks" dxfId="64" priority="65">
      <formula>LEN(TRIM(AE28))=0</formula>
    </cfRule>
  </conditionalFormatting>
  <conditionalFormatting sqref="AB35">
    <cfRule type="containsBlanks" dxfId="63" priority="64">
      <formula>LEN(TRIM(AB35))=0</formula>
    </cfRule>
  </conditionalFormatting>
  <conditionalFormatting sqref="AE35">
    <cfRule type="containsBlanks" dxfId="62" priority="63">
      <formula>LEN(TRIM(AE35))=0</formula>
    </cfRule>
  </conditionalFormatting>
  <conditionalFormatting sqref="AF35">
    <cfRule type="containsBlanks" dxfId="61" priority="62">
      <formula>LEN(TRIM(AF35))=0</formula>
    </cfRule>
  </conditionalFormatting>
  <conditionalFormatting sqref="AJ35">
    <cfRule type="containsBlanks" dxfId="60" priority="58">
      <formula>LEN(TRIM(AJ35))=0</formula>
    </cfRule>
  </conditionalFormatting>
  <conditionalFormatting sqref="AJ35">
    <cfRule type="containsBlanks" dxfId="59" priority="60">
      <formula>LEN(TRIM(AJ35))=0</formula>
    </cfRule>
  </conditionalFormatting>
  <conditionalFormatting sqref="AJ35">
    <cfRule type="containsBlanks" dxfId="58" priority="61">
      <formula>LEN(TRIM(#REF!))=0</formula>
    </cfRule>
  </conditionalFormatting>
  <conditionalFormatting sqref="AJ35">
    <cfRule type="containsBlanks" dxfId="57" priority="59">
      <formula>LEN(TRIM(AJ35))=0</formula>
    </cfRule>
  </conditionalFormatting>
  <conditionalFormatting sqref="AB36">
    <cfRule type="containsBlanks" dxfId="56" priority="57">
      <formula>LEN(TRIM(AB36))=0</formula>
    </cfRule>
  </conditionalFormatting>
  <conditionalFormatting sqref="AE36">
    <cfRule type="containsBlanks" dxfId="55" priority="56">
      <formula>LEN(TRIM(AE36))=0</formula>
    </cfRule>
  </conditionalFormatting>
  <conditionalFormatting sqref="AF36">
    <cfRule type="containsBlanks" dxfId="54" priority="55">
      <formula>LEN(TRIM(AF36))=0</formula>
    </cfRule>
  </conditionalFormatting>
  <conditionalFormatting sqref="AJ36">
    <cfRule type="containsBlanks" dxfId="53" priority="51">
      <formula>LEN(TRIM(AJ36))=0</formula>
    </cfRule>
  </conditionalFormatting>
  <conditionalFormatting sqref="AJ36">
    <cfRule type="containsBlanks" dxfId="52" priority="53">
      <formula>LEN(TRIM(AJ36))=0</formula>
    </cfRule>
  </conditionalFormatting>
  <conditionalFormatting sqref="AJ36">
    <cfRule type="containsBlanks" dxfId="51" priority="54">
      <formula>LEN(TRIM(#REF!))=0</formula>
    </cfRule>
  </conditionalFormatting>
  <conditionalFormatting sqref="AJ36">
    <cfRule type="containsBlanks" dxfId="50" priority="52">
      <formula>LEN(TRIM(AJ36))=0</formula>
    </cfRule>
  </conditionalFormatting>
  <conditionalFormatting sqref="AB37">
    <cfRule type="containsBlanks" dxfId="49" priority="50">
      <formula>LEN(TRIM(AB37))=0</formula>
    </cfRule>
  </conditionalFormatting>
  <conditionalFormatting sqref="AJ37">
    <cfRule type="containsBlanks" dxfId="48" priority="46">
      <formula>LEN(TRIM(AJ37))=0</formula>
    </cfRule>
  </conditionalFormatting>
  <conditionalFormatting sqref="AJ37">
    <cfRule type="containsBlanks" dxfId="47" priority="48">
      <formula>LEN(TRIM(AJ37))=0</formula>
    </cfRule>
  </conditionalFormatting>
  <conditionalFormatting sqref="AJ37">
    <cfRule type="containsBlanks" dxfId="46" priority="49">
      <formula>LEN(TRIM(#REF!))=0</formula>
    </cfRule>
  </conditionalFormatting>
  <conditionalFormatting sqref="AJ37">
    <cfRule type="containsBlanks" dxfId="45" priority="47">
      <formula>LEN(TRIM(AJ37))=0</formula>
    </cfRule>
  </conditionalFormatting>
  <conditionalFormatting sqref="AB38">
    <cfRule type="containsBlanks" dxfId="44" priority="45">
      <formula>LEN(TRIM(AB38))=0</formula>
    </cfRule>
  </conditionalFormatting>
  <conditionalFormatting sqref="AE38">
    <cfRule type="containsBlanks" dxfId="43" priority="44">
      <formula>LEN(TRIM(AE38))=0</formula>
    </cfRule>
  </conditionalFormatting>
  <conditionalFormatting sqref="AF38">
    <cfRule type="containsBlanks" dxfId="42" priority="43">
      <formula>LEN(TRIM(AF38))=0</formula>
    </cfRule>
  </conditionalFormatting>
  <conditionalFormatting sqref="AJ38">
    <cfRule type="containsBlanks" dxfId="41" priority="39">
      <formula>LEN(TRIM(AJ38))=0</formula>
    </cfRule>
  </conditionalFormatting>
  <conditionalFormatting sqref="AJ38">
    <cfRule type="containsBlanks" dxfId="40" priority="41">
      <formula>LEN(TRIM(AJ38))=0</formula>
    </cfRule>
  </conditionalFormatting>
  <conditionalFormatting sqref="AJ38">
    <cfRule type="containsBlanks" dxfId="39" priority="42">
      <formula>LEN(TRIM(#REF!))=0</formula>
    </cfRule>
  </conditionalFormatting>
  <conditionalFormatting sqref="AJ38">
    <cfRule type="containsBlanks" dxfId="38" priority="40">
      <formula>LEN(TRIM(AJ38))=0</formula>
    </cfRule>
  </conditionalFormatting>
  <conditionalFormatting sqref="V39:Y39 X40:Y40">
    <cfRule type="containsBlanks" dxfId="37" priority="37">
      <formula>LEN(TRIM(V39))=0</formula>
    </cfRule>
  </conditionalFormatting>
  <conditionalFormatting sqref="X39:X40">
    <cfRule type="containsBlanks" dxfId="36" priority="38">
      <formula>LEN(TRIM(X39))=0</formula>
    </cfRule>
  </conditionalFormatting>
  <conditionalFormatting sqref="AB39">
    <cfRule type="containsBlanks" dxfId="35" priority="36">
      <formula>LEN(TRIM(AB39))=0</formula>
    </cfRule>
  </conditionalFormatting>
  <conditionalFormatting sqref="AE39">
    <cfRule type="containsBlanks" dxfId="34" priority="35">
      <formula>LEN(TRIM(AE39))=0</formula>
    </cfRule>
  </conditionalFormatting>
  <conditionalFormatting sqref="AF39">
    <cfRule type="containsBlanks" dxfId="33" priority="34">
      <formula>LEN(TRIM(AF39))=0</formula>
    </cfRule>
  </conditionalFormatting>
  <conditionalFormatting sqref="AJ39">
    <cfRule type="containsBlanks" dxfId="32" priority="30">
      <formula>LEN(TRIM(AJ39))=0</formula>
    </cfRule>
  </conditionalFormatting>
  <conditionalFormatting sqref="AJ39">
    <cfRule type="containsBlanks" dxfId="31" priority="32">
      <formula>LEN(TRIM(AJ39))=0</formula>
    </cfRule>
  </conditionalFormatting>
  <conditionalFormatting sqref="AJ39">
    <cfRule type="containsBlanks" dxfId="30" priority="33">
      <formula>LEN(TRIM(#REF!))=0</formula>
    </cfRule>
  </conditionalFormatting>
  <conditionalFormatting sqref="AJ39">
    <cfRule type="containsBlanks" dxfId="29" priority="31">
      <formula>LEN(TRIM(AJ39))=0</formula>
    </cfRule>
  </conditionalFormatting>
  <conditionalFormatting sqref="AB40">
    <cfRule type="containsBlanks" dxfId="28" priority="29">
      <formula>LEN(TRIM(AB40))=0</formula>
    </cfRule>
  </conditionalFormatting>
  <conditionalFormatting sqref="AE40">
    <cfRule type="containsBlanks" dxfId="27" priority="28">
      <formula>LEN(TRIM(AE40))=0</formula>
    </cfRule>
  </conditionalFormatting>
  <conditionalFormatting sqref="AF40">
    <cfRule type="containsBlanks" dxfId="26" priority="27">
      <formula>LEN(TRIM(AF40))=0</formula>
    </cfRule>
  </conditionalFormatting>
  <conditionalFormatting sqref="AJ40">
    <cfRule type="containsBlanks" dxfId="25" priority="23">
      <formula>LEN(TRIM(AJ40))=0</formula>
    </cfRule>
  </conditionalFormatting>
  <conditionalFormatting sqref="AJ40">
    <cfRule type="containsBlanks" dxfId="24" priority="25">
      <formula>LEN(TRIM(AJ40))=0</formula>
    </cfRule>
  </conditionalFormatting>
  <conditionalFormatting sqref="AJ40">
    <cfRule type="containsBlanks" dxfId="23" priority="26">
      <formula>LEN(TRIM(#REF!))=0</formula>
    </cfRule>
  </conditionalFormatting>
  <conditionalFormatting sqref="AJ40">
    <cfRule type="containsBlanks" dxfId="22" priority="24">
      <formula>LEN(TRIM(AJ40))=0</formula>
    </cfRule>
  </conditionalFormatting>
  <conditionalFormatting sqref="AB41">
    <cfRule type="containsBlanks" dxfId="21" priority="22">
      <formula>LEN(TRIM(AB41))=0</formula>
    </cfRule>
  </conditionalFormatting>
  <conditionalFormatting sqref="AB42">
    <cfRule type="containsBlanks" dxfId="20" priority="21">
      <formula>LEN(TRIM(AB42))=0</formula>
    </cfRule>
  </conditionalFormatting>
  <conditionalFormatting sqref="AB43">
    <cfRule type="containsBlanks" dxfId="19" priority="20">
      <formula>LEN(TRIM(AB43))=0</formula>
    </cfRule>
  </conditionalFormatting>
  <conditionalFormatting sqref="F47">
    <cfRule type="containsBlanks" dxfId="18" priority="19">
      <formula>LEN(TRIM(F47))=0</formula>
    </cfRule>
  </conditionalFormatting>
  <conditionalFormatting sqref="AJ56:AK56 AC56:AE56 AG56:AH56 Y56 G56:L56 O56:T56 AA56">
    <cfRule type="containsBlanks" dxfId="17" priority="16">
      <formula>LEN(TRIM(G56))=0</formula>
    </cfRule>
  </conditionalFormatting>
  <conditionalFormatting sqref="AF56">
    <cfRule type="containsBlanks" dxfId="16" priority="17">
      <formula>LEN(TRIM(AF56))=0</formula>
    </cfRule>
  </conditionalFormatting>
  <conditionalFormatting sqref="I56:K56 AD56:AF56 M56:T56 E56:F56 AA56 AH56:AJ56">
    <cfRule type="containsBlanks" dxfId="15" priority="18">
      <formula>LEN(TRIM(E56))=0</formula>
    </cfRule>
  </conditionalFormatting>
  <conditionalFormatting sqref="AJ57">
    <cfRule type="containsBlanks" dxfId="14" priority="14">
      <formula>LEN(TRIM(AJ57))=0</formula>
    </cfRule>
  </conditionalFormatting>
  <conditionalFormatting sqref="AJ57">
    <cfRule type="containsBlanks" dxfId="13" priority="15">
      <formula>LEN(TRIM(AJ57))=0</formula>
    </cfRule>
  </conditionalFormatting>
  <conditionalFormatting sqref="AK57">
    <cfRule type="containsBlanks" dxfId="12" priority="13">
      <formula>LEN(TRIM(AK57))=0</formula>
    </cfRule>
  </conditionalFormatting>
  <conditionalFormatting sqref="AJ59">
    <cfRule type="containsBlanks" dxfId="11" priority="12">
      <formula>LEN(TRIM(AJ59))=0</formula>
    </cfRule>
  </conditionalFormatting>
  <conditionalFormatting sqref="F62">
    <cfRule type="containsBlanks" dxfId="10" priority="11">
      <formula>LEN(TRIM(F62))=0</formula>
    </cfRule>
  </conditionalFormatting>
  <conditionalFormatting sqref="W62:Y62">
    <cfRule type="containsBlanks" dxfId="9" priority="10">
      <formula>LEN(TRIM(W62))=0</formula>
    </cfRule>
  </conditionalFormatting>
  <conditionalFormatting sqref="AJ63">
    <cfRule type="containsBlanks" dxfId="8" priority="9">
      <formula>LEN(TRIM(AJ63))=0</formula>
    </cfRule>
  </conditionalFormatting>
  <conditionalFormatting sqref="W64:X64">
    <cfRule type="containsBlanks" dxfId="7" priority="8">
      <formula>LEN(TRIM(W64))=0</formula>
    </cfRule>
  </conditionalFormatting>
  <conditionalFormatting sqref="AG64">
    <cfRule type="containsBlanks" dxfId="6" priority="4">
      <formula>LEN(TRIM(AG64))=0</formula>
    </cfRule>
  </conditionalFormatting>
  <conditionalFormatting sqref="AE64">
    <cfRule type="containsBlanks" dxfId="5" priority="5">
      <formula>LEN(TRIM(AE64))=0</formula>
    </cfRule>
  </conditionalFormatting>
  <conditionalFormatting sqref="AE64">
    <cfRule type="containsBlanks" dxfId="4" priority="6">
      <formula>LEN(TRIM(AE64))=0</formula>
    </cfRule>
  </conditionalFormatting>
  <conditionalFormatting sqref="AE64">
    <cfRule type="containsBlanks" dxfId="3" priority="7">
      <formula>LEN(TRIM(AE64))=0</formula>
    </cfRule>
  </conditionalFormatting>
  <conditionalFormatting sqref="AC65">
    <cfRule type="containsBlanks" dxfId="2" priority="2">
      <formula>LEN(TRIM(AC65))=0</formula>
    </cfRule>
  </conditionalFormatting>
  <conditionalFormatting sqref="AB65">
    <cfRule type="containsBlanks" dxfId="1" priority="3">
      <formula>LEN(TRIM(AB65))=0</formula>
    </cfRule>
  </conditionalFormatting>
  <conditionalFormatting sqref="AB65">
    <cfRule type="containsBlanks" dxfId="0" priority="1">
      <formula>LEN(TRIM(AB65))=0</formula>
    </cfRule>
  </conditionalFormatting>
  <hyperlinks>
    <hyperlink ref="A46" r:id="rId1" display="https://mczbase.mcz.harvard.edu/SpecimenDetail.cfm?collection_object_id=3231795"/>
    <hyperlink ref="A47" r:id="rId2" display="https://mczbase.mcz.harvard.edu/SpecimenDetail.cfm?collection_object_id=3231735"/>
    <hyperlink ref="A48" r:id="rId3" display="https://mczbase.mcz.harvard.edu/SpecimenDetail.cfm?collection_object_id=3463966"/>
    <hyperlink ref="A62" r:id="rId4" display="https://mczbase.mcz.harvard.edu/SpecimenDetail.cfm?collection_object_id=3248854"/>
    <hyperlink ref="A21" r:id="rId5" display="https://mczbase.mcz.harvard.edu/SpecimenDetail.cfm?collection_object_id=4182307"/>
    <hyperlink ref="A32" r:id="rId6" display="https://mczbase.mcz.harvard.edu/SpecimenDetail.cfm?collection_object_id=3075950"/>
    <hyperlink ref="A33" r:id="rId7" display="https://mczbase.mcz.harvard.edu/SpecimenDetail.cfm?collection_object_id=3075906"/>
    <hyperlink ref="A34" r:id="rId8" display="https://mczbase.mcz.harvard.edu/SpecimenDetail.cfm?collection_object_id=2953801"/>
  </hyperlinks>
  <pageMargins left="0.7" right="0.7" top="0.75" bottom="0.75" header="0.3" footer="0.3"/>
  <pageSetup paperSize="9"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mickp</dc:creator>
  <cp:lastModifiedBy>MR Donald McLean</cp:lastModifiedBy>
  <dcterms:created xsi:type="dcterms:W3CDTF">2019-03-21T00:24:48Z</dcterms:created>
  <dcterms:modified xsi:type="dcterms:W3CDTF">2020-12-04T03:14:20Z</dcterms:modified>
</cp:coreProperties>
</file>