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10 Precios coyunturales\3 Informes y Resultados\ISC\Carpeta de trabajo\ISC 2020 s03\"/>
    </mc:Choice>
  </mc:AlternateContent>
  <bookViews>
    <workbookView xWindow="0" yWindow="0" windowWidth="23040" windowHeight="9390"/>
  </bookViews>
  <sheets>
    <sheet name="Indice ISC" sheetId="18" r:id="rId1"/>
    <sheet name="Pág. 4" sheetId="2" r:id="rId2"/>
    <sheet name="Pág. 5" sheetId="3" r:id="rId3"/>
    <sheet name="Pág. 7" sheetId="4" r:id="rId4"/>
    <sheet name="Pág. 9" sheetId="5" r:id="rId5"/>
    <sheet name="Pág. 10" sheetId="6" r:id="rId6"/>
    <sheet name="Pág. 11" sheetId="7" r:id="rId7"/>
    <sheet name="Pág. 12" sheetId="8" r:id="rId8"/>
    <sheet name="Pág. 13" sheetId="9" r:id="rId9"/>
    <sheet name="Pág. 14" sheetId="10" r:id="rId10"/>
    <sheet name="Pág. 15" sheetId="11" r:id="rId11"/>
    <sheet name="Pág. 16" sheetId="12" r:id="rId12"/>
    <sheet name="Pág. 17" sheetId="13" r:id="rId13"/>
    <sheet name="Pág. 18" sheetId="14" r:id="rId14"/>
    <sheet name="Pág. 19" sheetId="15" r:id="rId15"/>
    <sheet name="Pág. 20" sheetId="16" r:id="rId16"/>
    <sheet name="Pág. 21" sheetId="17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A" localSheetId="5">#REF!</definedName>
    <definedName name="\A" localSheetId="6">#REF!</definedName>
    <definedName name="\A" localSheetId="7">#REF!</definedName>
    <definedName name="\A" localSheetId="8">#REF!</definedName>
    <definedName name="\A" localSheetId="9">#REF!</definedName>
    <definedName name="\A" localSheetId="10">#REF!</definedName>
    <definedName name="\A" localSheetId="11">#REF!</definedName>
    <definedName name="\A" localSheetId="12">#REF!</definedName>
    <definedName name="\A" localSheetId="13">#REF!</definedName>
    <definedName name="\A" localSheetId="14">#REF!</definedName>
    <definedName name="\A" localSheetId="15">#REF!</definedName>
    <definedName name="\A" localSheetId="16">#REF!</definedName>
    <definedName name="\A" localSheetId="2">#REF!</definedName>
    <definedName name="\A" localSheetId="3">#REF!</definedName>
    <definedName name="\A" localSheetId="4">#REF!</definedName>
    <definedName name="\A">#REF!</definedName>
    <definedName name="\B" localSheetId="5">#REF!</definedName>
    <definedName name="\B" localSheetId="6">#REF!</definedName>
    <definedName name="\B" localSheetId="7">#REF!</definedName>
    <definedName name="\B" localSheetId="8">#REF!</definedName>
    <definedName name="\B" localSheetId="9">#REF!</definedName>
    <definedName name="\B" localSheetId="10">#REF!</definedName>
    <definedName name="\B" localSheetId="11">#REF!</definedName>
    <definedName name="\B" localSheetId="12">#REF!</definedName>
    <definedName name="\B" localSheetId="13">#REF!</definedName>
    <definedName name="\B" localSheetId="14">#REF!</definedName>
    <definedName name="\B" localSheetId="15">#REF!</definedName>
    <definedName name="\B" localSheetId="16">#REF!</definedName>
    <definedName name="\B" localSheetId="2">#REF!</definedName>
    <definedName name="\B" localSheetId="3">#REF!</definedName>
    <definedName name="\B" localSheetId="4">#REF!</definedName>
    <definedName name="\B">#REF!</definedName>
    <definedName name="__123Graph_A" localSheetId="9" hidden="1">'[1]PRECIOS CE'!#REF!</definedName>
    <definedName name="__123Graph_A" localSheetId="10" hidden="1">'[1]PRECIOS CE'!#REF!</definedName>
    <definedName name="__123Graph_A" localSheetId="11" hidden="1">'[1]PRECIOS CE'!#REF!</definedName>
    <definedName name="__123Graph_A" localSheetId="12" hidden="1">'[1]PRECIOS CE'!#REF!</definedName>
    <definedName name="__123Graph_AACTUAL" localSheetId="9" hidden="1">'[1]PRECIOS CE'!#REF!</definedName>
    <definedName name="__123Graph_AACTUAL" localSheetId="10" hidden="1">'[1]PRECIOS CE'!#REF!</definedName>
    <definedName name="__123Graph_AACTUAL" localSheetId="11" hidden="1">'[1]PRECIOS CE'!#REF!</definedName>
    <definedName name="__123Graph_AACTUAL" localSheetId="12" hidden="1">'[1]PRECIOS CE'!#REF!</definedName>
    <definedName name="__123Graph_AGRáFICO1" localSheetId="9" hidden="1">'[1]PRECIOS CE'!#REF!</definedName>
    <definedName name="__123Graph_AGRáFICO1" localSheetId="10" hidden="1">'[1]PRECIOS CE'!#REF!</definedName>
    <definedName name="__123Graph_AGRáFICO1" localSheetId="11" hidden="1">'[1]PRECIOS CE'!#REF!</definedName>
    <definedName name="__123Graph_AGRáFICO1" localSheetId="12" hidden="1">'[1]PRECIOS CE'!#REF!</definedName>
    <definedName name="__123Graph_B" localSheetId="9" hidden="1">'[1]PRECIOS CE'!#REF!</definedName>
    <definedName name="__123Graph_B" localSheetId="10" hidden="1">'[1]PRECIOS CE'!#REF!</definedName>
    <definedName name="__123Graph_B" localSheetId="11" hidden="1">'[1]PRECIOS CE'!#REF!</definedName>
    <definedName name="__123Graph_B" localSheetId="12" hidden="1">'[1]PRECIOS CE'!#REF!</definedName>
    <definedName name="__123Graph_BACTUAL" localSheetId="9" hidden="1">'[1]PRECIOS CE'!#REF!</definedName>
    <definedName name="__123Graph_BACTUAL" localSheetId="10" hidden="1">'[1]PRECIOS CE'!#REF!</definedName>
    <definedName name="__123Graph_BACTUAL" localSheetId="11" hidden="1">'[1]PRECIOS CE'!#REF!</definedName>
    <definedName name="__123Graph_BACTUAL" localSheetId="12" hidden="1">'[1]PRECIOS CE'!#REF!</definedName>
    <definedName name="__123Graph_BGRáFICO1" localSheetId="9" hidden="1">'[1]PRECIOS CE'!#REF!</definedName>
    <definedName name="__123Graph_BGRáFICO1" localSheetId="10" hidden="1">'[1]PRECIOS CE'!#REF!</definedName>
    <definedName name="__123Graph_BGRáFICO1" localSheetId="11" hidden="1">'[1]PRECIOS CE'!#REF!</definedName>
    <definedName name="__123Graph_BGRáFICO1" localSheetId="12" hidden="1">'[1]PRECIOS CE'!#REF!</definedName>
    <definedName name="__123Graph_C" localSheetId="9" hidden="1">'[1]PRECIOS CE'!#REF!</definedName>
    <definedName name="__123Graph_C" localSheetId="10" hidden="1">'[1]PRECIOS CE'!#REF!</definedName>
    <definedName name="__123Graph_C" localSheetId="11" hidden="1">'[1]PRECIOS CE'!#REF!</definedName>
    <definedName name="__123Graph_C" localSheetId="12" hidden="1">'[1]PRECIOS CE'!#REF!</definedName>
    <definedName name="__123Graph_CACTUAL" localSheetId="9" hidden="1">'[1]PRECIOS CE'!#REF!</definedName>
    <definedName name="__123Graph_CACTUAL" localSheetId="10" hidden="1">'[1]PRECIOS CE'!#REF!</definedName>
    <definedName name="__123Graph_CACTUAL" localSheetId="11" hidden="1">'[1]PRECIOS CE'!#REF!</definedName>
    <definedName name="__123Graph_CACTUAL" localSheetId="12" hidden="1">'[1]PRECIOS CE'!#REF!</definedName>
    <definedName name="__123Graph_CGRáFICO1" localSheetId="9" hidden="1">'[1]PRECIOS CE'!#REF!</definedName>
    <definedName name="__123Graph_CGRáFICO1" localSheetId="10" hidden="1">'[1]PRECIOS CE'!#REF!</definedName>
    <definedName name="__123Graph_CGRáFICO1" localSheetId="11" hidden="1">'[1]PRECIOS CE'!#REF!</definedName>
    <definedName name="__123Graph_CGRáFICO1" localSheetId="12" hidden="1">'[1]PRECIOS CE'!#REF!</definedName>
    <definedName name="__123Graph_D" localSheetId="9" hidden="1">'[1]PRECIOS CE'!#REF!</definedName>
    <definedName name="__123Graph_D" localSheetId="10" hidden="1">'[1]PRECIOS CE'!#REF!</definedName>
    <definedName name="__123Graph_D" localSheetId="11" hidden="1">'[1]PRECIOS CE'!#REF!</definedName>
    <definedName name="__123Graph_D" localSheetId="12" hidden="1">'[1]PRECIOS CE'!#REF!</definedName>
    <definedName name="__123Graph_DACTUAL" localSheetId="9" hidden="1">'[1]PRECIOS CE'!#REF!</definedName>
    <definedName name="__123Graph_DACTUAL" localSheetId="10" hidden="1">'[1]PRECIOS CE'!#REF!</definedName>
    <definedName name="__123Graph_DACTUAL" localSheetId="11" hidden="1">'[1]PRECIOS CE'!#REF!</definedName>
    <definedName name="__123Graph_DACTUAL" localSheetId="12" hidden="1">'[1]PRECIOS CE'!#REF!</definedName>
    <definedName name="__123Graph_DGRáFICO1" localSheetId="9" hidden="1">'[1]PRECIOS CE'!#REF!</definedName>
    <definedName name="__123Graph_DGRáFICO1" localSheetId="10" hidden="1">'[1]PRECIOS CE'!#REF!</definedName>
    <definedName name="__123Graph_DGRáFICO1" localSheetId="11" hidden="1">'[1]PRECIOS CE'!#REF!</definedName>
    <definedName name="__123Graph_DGRáFICO1" localSheetId="12" hidden="1">'[1]PRECIOS CE'!#REF!</definedName>
    <definedName name="__123Graph_X" localSheetId="9" hidden="1">'[1]PRECIOS CE'!#REF!</definedName>
    <definedName name="__123Graph_X" localSheetId="10" hidden="1">'[1]PRECIOS CE'!#REF!</definedName>
    <definedName name="__123Graph_X" localSheetId="11" hidden="1">'[1]PRECIOS CE'!#REF!</definedName>
    <definedName name="__123Graph_X" localSheetId="12" hidden="1">'[1]PRECIOS CE'!#REF!</definedName>
    <definedName name="__123Graph_XACTUAL" localSheetId="9" hidden="1">'[1]PRECIOS CE'!#REF!</definedName>
    <definedName name="__123Graph_XACTUAL" localSheetId="10" hidden="1">'[1]PRECIOS CE'!#REF!</definedName>
    <definedName name="__123Graph_XACTUAL" localSheetId="11" hidden="1">'[1]PRECIOS CE'!#REF!</definedName>
    <definedName name="__123Graph_XACTUAL" localSheetId="12" hidden="1">'[1]PRECIOS CE'!#REF!</definedName>
    <definedName name="__123Graph_XGRáFICO1" localSheetId="9" hidden="1">'[1]PRECIOS CE'!#REF!</definedName>
    <definedName name="__123Graph_XGRáFICO1" localSheetId="10" hidden="1">'[1]PRECIOS CE'!#REF!</definedName>
    <definedName name="__123Graph_XGRáFICO1" localSheetId="11" hidden="1">'[1]PRECIOS CE'!#REF!</definedName>
    <definedName name="__123Graph_XGRáFICO1" localSheetId="12" hidden="1">'[1]PRECIOS CE'!#REF!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0" hidden="1">#REF!</definedName>
    <definedName name="_Fill" localSheetId="11" hidden="1">#REF!</definedName>
    <definedName name="_Fill" localSheetId="12" hidden="1">#REF!</definedName>
    <definedName name="_Fill" localSheetId="13" hidden="1">#REF!</definedName>
    <definedName name="_Fill" localSheetId="14" hidden="1">#REF!</definedName>
    <definedName name="_Fill" localSheetId="15" hidden="1">#REF!</definedName>
    <definedName name="_Fill" localSheetId="16" hidden="1">#REF!</definedName>
    <definedName name="_Fill" localSheetId="2" hidden="1">#REF!</definedName>
    <definedName name="_Fill" localSheetId="3" hidden="1">#REF!</definedName>
    <definedName name="_Fill" localSheetId="4" hidden="1">#REF!</definedName>
    <definedName name="_Fill" hidden="1">#REF!</definedName>
    <definedName name="_xlnm._FilterDatabase" localSheetId="5" hidden="1">'[2]PRECIOS CE'!#REF!</definedName>
    <definedName name="_xlnm._FilterDatabase" localSheetId="6" hidden="1">'[2]PRECIOS CE'!#REF!</definedName>
    <definedName name="_xlnm._FilterDatabase" localSheetId="7" hidden="1">'[2]PRECIOS CE'!#REF!</definedName>
    <definedName name="_xlnm._FilterDatabase" localSheetId="8" hidden="1">'[2]PRECIOS CE'!#REF!</definedName>
    <definedName name="_xlnm._FilterDatabase" localSheetId="9" hidden="1">'[1]PRECIOS CE'!#REF!</definedName>
    <definedName name="_xlnm._FilterDatabase" localSheetId="10" hidden="1">'[1]PRECIOS CE'!#REF!</definedName>
    <definedName name="_xlnm._FilterDatabase" localSheetId="11" hidden="1">'[1]PRECIOS CE'!#REF!</definedName>
    <definedName name="_xlnm._FilterDatabase" localSheetId="12" hidden="1">'[1]PRECIOS CE'!#REF!</definedName>
    <definedName name="_xlnm._FilterDatabase" localSheetId="13" hidden="1">'[3]PRECIOS CE'!#REF!</definedName>
    <definedName name="_xlnm._FilterDatabase" localSheetId="14" hidden="1">'[3]PRECIOS CE'!#REF!</definedName>
    <definedName name="_xlnm._FilterDatabase" localSheetId="15" hidden="1">'[3]PRECIOS CE'!#REF!</definedName>
    <definedName name="_xlnm._FilterDatabase" localSheetId="16" hidden="1">'[3]PRECIOS CE'!#REF!</definedName>
    <definedName name="_xlnm._FilterDatabase" localSheetId="2" hidden="1">'[4]PRECIOS CE'!#REF!</definedName>
    <definedName name="_xlnm._FilterDatabase" localSheetId="3" hidden="1">'[3]PRECIOS CE'!#REF!</definedName>
    <definedName name="_xlnm._FilterDatabase" localSheetId="4" hidden="1">'[2]PRECIOS CE'!#REF!</definedName>
    <definedName name="_xlnm._FilterDatabase" hidden="1">'[2]PRECIOS CE'!#REF!</definedName>
    <definedName name="a" localSheetId="5" hidden="1">'[2]PRECIOS CE'!#REF!</definedName>
    <definedName name="a" localSheetId="6" hidden="1">'[2]PRECIOS CE'!#REF!</definedName>
    <definedName name="a" localSheetId="7" hidden="1">'[2]PRECIOS CE'!#REF!</definedName>
    <definedName name="a" localSheetId="8" hidden="1">'[2]PRECIOS CE'!#REF!</definedName>
    <definedName name="a" localSheetId="9" hidden="1">'[4]PRECIOS CE'!#REF!</definedName>
    <definedName name="a" localSheetId="10" hidden="1">'[4]PRECIOS CE'!#REF!</definedName>
    <definedName name="a" localSheetId="11" hidden="1">'[4]PRECIOS CE'!#REF!</definedName>
    <definedName name="a" localSheetId="12" hidden="1">'[4]PRECIOS CE'!#REF!</definedName>
    <definedName name="a" localSheetId="13" hidden="1">'[3]PRECIOS CE'!#REF!</definedName>
    <definedName name="a" localSheetId="14" hidden="1">'[3]PRECIOS CE'!#REF!</definedName>
    <definedName name="a" localSheetId="15" hidden="1">'[3]PRECIOS CE'!#REF!</definedName>
    <definedName name="a" localSheetId="16" hidden="1">'[3]PRECIOS CE'!#REF!</definedName>
    <definedName name="a" localSheetId="2" hidden="1">'[4]PRECIOS CE'!#REF!</definedName>
    <definedName name="a" localSheetId="3" hidden="1">'[3]PRECIOS CE'!#REF!</definedName>
    <definedName name="a" localSheetId="4" hidden="1">'[2]PRECIOS CE'!#REF!</definedName>
    <definedName name="a" hidden="1">'[2]PRECIOS CE'!#REF!</definedName>
    <definedName name="_xlnm.Print_Area" localSheetId="5">'Pág. 10'!$A$1:$F$48</definedName>
    <definedName name="_xlnm.Print_Area" localSheetId="6">'Pág. 11'!$A$1:$F$47</definedName>
    <definedName name="_xlnm.Print_Area" localSheetId="7">'Pág. 12'!$A$1:$F$27</definedName>
    <definedName name="_xlnm.Print_Area" localSheetId="8">'Pág. 13'!$A$1:$F$48</definedName>
    <definedName name="_xlnm.Print_Area" localSheetId="9">'Pág. 14'!$A$1:$N$73</definedName>
    <definedName name="_xlnm.Print_Area" localSheetId="10">'Pág. 15'!$A$1:$G$37</definedName>
    <definedName name="_xlnm.Print_Area" localSheetId="11">'Pág. 16'!$A$1:$N$79</definedName>
    <definedName name="_xlnm.Print_Area" localSheetId="12">'Pág. 17'!$A$1:$G$32</definedName>
    <definedName name="_xlnm.Print_Area" localSheetId="13">'Pág. 18'!$A$1:$H$52</definedName>
    <definedName name="_xlnm.Print_Area" localSheetId="14">'Pág. 19'!$A$1:$E$47</definedName>
    <definedName name="_xlnm.Print_Area" localSheetId="15">'Pág. 20'!$A$1:$K$31</definedName>
    <definedName name="_xlnm.Print_Area" localSheetId="16">'Pág. 21'!$A$1:$E$53</definedName>
    <definedName name="_xlnm.Print_Area" localSheetId="1">'Pág. 4'!$A$1:$G$64</definedName>
    <definedName name="_xlnm.Print_Area" localSheetId="2">'Pág. 5'!$A$1:$G$60</definedName>
    <definedName name="_xlnm.Print_Area" localSheetId="3">'Pág. 7'!$A$1:$G$67</definedName>
    <definedName name="_xlnm.Print_Area" localSheetId="4">'Pág. 9'!$A$1:$F$37</definedName>
    <definedName name="_xlnm.Print_Area">'[5]Email CCAA'!$B$3:$K$124</definedName>
    <definedName name="OLE_LINK1" localSheetId="1">'Pág. 4'!$E$53</definedName>
    <definedName name="OLE_LINK1" localSheetId="2">'Pág. 5'!$E$48</definedName>
    <definedName name="OLE_LINK1" localSheetId="3">'Pág. 7'!$E$57</definedName>
    <definedName name="ww" localSheetId="5" hidden="1">'[2]PRECIOS CE'!#REF!</definedName>
    <definedName name="ww" localSheetId="6" hidden="1">'[2]PRECIOS CE'!#REF!</definedName>
    <definedName name="ww" localSheetId="7" hidden="1">'[2]PRECIOS CE'!#REF!</definedName>
    <definedName name="ww" localSheetId="8" hidden="1">'[2]PRECIOS CE'!#REF!</definedName>
    <definedName name="ww" localSheetId="9" hidden="1">'[4]PRECIOS CE'!#REF!</definedName>
    <definedName name="ww" localSheetId="10" hidden="1">'[4]PRECIOS CE'!#REF!</definedName>
    <definedName name="ww" localSheetId="11" hidden="1">'[4]PRECIOS CE'!#REF!</definedName>
    <definedName name="ww" localSheetId="12" hidden="1">'[4]PRECIOS CE'!#REF!</definedName>
    <definedName name="ww" localSheetId="13" hidden="1">'[3]PRECIOS CE'!#REF!</definedName>
    <definedName name="ww" localSheetId="14" hidden="1">'[3]PRECIOS CE'!#REF!</definedName>
    <definedName name="ww" localSheetId="15" hidden="1">'[3]PRECIOS CE'!#REF!</definedName>
    <definedName name="ww" localSheetId="16" hidden="1">'[3]PRECIOS CE'!#REF!</definedName>
    <definedName name="ww" localSheetId="2" hidden="1">'[4]PRECIOS CE'!#REF!</definedName>
    <definedName name="ww" localSheetId="3" hidden="1">'[3]PRECIOS CE'!#REF!</definedName>
    <definedName name="ww" localSheetId="4" hidden="1">'[2]PRECIOS CE'!#REF!</definedName>
    <definedName name="ww" hidden="1">'[2]PRECIOS CE'!#REF!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3" l="1"/>
  <c r="M12" i="12"/>
  <c r="L12" i="12"/>
  <c r="K12" i="12"/>
  <c r="J12" i="12"/>
  <c r="I12" i="12"/>
  <c r="H12" i="12"/>
  <c r="G12" i="12"/>
  <c r="G36" i="11"/>
  <c r="G25" i="11"/>
  <c r="N72" i="10"/>
  <c r="G72" i="10"/>
  <c r="N46" i="10"/>
  <c r="G46" i="10"/>
  <c r="H13" i="10"/>
  <c r="H72" i="10" s="1"/>
  <c r="I13" i="10" l="1"/>
  <c r="H46" i="10"/>
  <c r="J13" i="10" l="1"/>
  <c r="I72" i="10"/>
  <c r="I46" i="10"/>
  <c r="K13" i="10" l="1"/>
  <c r="J72" i="10"/>
  <c r="J46" i="10"/>
  <c r="K72" i="10" l="1"/>
  <c r="K46" i="10"/>
  <c r="L13" i="10"/>
  <c r="L72" i="10" l="1"/>
  <c r="L46" i="10"/>
  <c r="M13" i="10"/>
  <c r="M72" i="10" l="1"/>
  <c r="M46" i="10"/>
  <c r="F27" i="8" l="1"/>
  <c r="F25" i="8"/>
  <c r="G35" i="3" l="1"/>
  <c r="F35" i="3"/>
  <c r="G34" i="3"/>
  <c r="F34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37" i="2" l="1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27" i="2"/>
  <c r="F27" i="2"/>
  <c r="G26" i="2"/>
  <c r="F26" i="2"/>
  <c r="G24" i="2"/>
  <c r="F24" i="2"/>
  <c r="G23" i="2"/>
  <c r="F23" i="2"/>
  <c r="G22" i="2"/>
  <c r="F22" i="2"/>
  <c r="G21" i="2"/>
  <c r="F21" i="2"/>
  <c r="G20" i="2"/>
  <c r="F20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</calcChain>
</file>

<file path=xl/sharedStrings.xml><?xml version="1.0" encoding="utf-8"?>
<sst xmlns="http://schemas.openxmlformats.org/spreadsheetml/2006/main" count="1768" uniqueCount="634">
  <si>
    <t>1. PRECIOS MEDIOS NACIONALES</t>
  </si>
  <si>
    <t xml:space="preserve">1.1. PRECIOS MEDIOS NACIONALES DE PRODUCTOS AGRÍCOLAS </t>
  </si>
  <si>
    <t>1.1.1. Precios Medios Nacionales de Cereales, Oleaginosas, Proteaginosas, Vinos y Aceites.</t>
  </si>
  <si>
    <t>PRODUCTOS AGRÍCOLAS</t>
  </si>
  <si>
    <t>Variación</t>
  </si>
  <si>
    <t>(especificaciones)</t>
  </si>
  <si>
    <t>Semana 02</t>
  </si>
  <si>
    <t>Semana 03</t>
  </si>
  <si>
    <t xml:space="preserve">semanal </t>
  </si>
  <si>
    <t>06-12/01</t>
  </si>
  <si>
    <t>13-19/01</t>
  </si>
  <si>
    <t>euros</t>
  </si>
  <si>
    <t>%</t>
  </si>
  <si>
    <t>CEREALES</t>
  </si>
  <si>
    <t>(1)</t>
  </si>
  <si>
    <t>Trigo blando panificable (€/t)</t>
  </si>
  <si>
    <t>Trigo duro (€/t)</t>
  </si>
  <si>
    <t>Cebada pienso (€/t)</t>
  </si>
  <si>
    <t>Cebada malta (€/t)</t>
  </si>
  <si>
    <t xml:space="preserve">Maíz grano (€/t)                            </t>
  </si>
  <si>
    <t>(4)</t>
  </si>
  <si>
    <t>Arroz cáscara (€/t)</t>
  </si>
  <si>
    <t>Arroz blanco (€/t)</t>
  </si>
  <si>
    <t>Arroz blanco vaporizado (€/t)</t>
  </si>
  <si>
    <t xml:space="preserve">ALFALFA, PIPA DE GIRASOL, COLZA Y GUISANTES </t>
  </si>
  <si>
    <t>Alfalfa (€/t)</t>
  </si>
  <si>
    <t>Pipa de girasol 9-2-44 (€/t)</t>
  </si>
  <si>
    <t>Pipa de girasol alto oleico (€/t)</t>
  </si>
  <si>
    <t>Colza grano (€/t)</t>
  </si>
  <si>
    <t>Guisantes secos (€/t)</t>
  </si>
  <si>
    <t xml:space="preserve">VINOS </t>
  </si>
  <si>
    <t>(2)</t>
  </si>
  <si>
    <t xml:space="preserve">Vino blanco sin DOP/IGP (€/hectolitro) </t>
  </si>
  <si>
    <t xml:space="preserve">Vino tinto sin DOP/IGP, 12 p. color (€/hectolitro) </t>
  </si>
  <si>
    <t>Vino con DOP/IGP blanco RUEDA (€/hectolitro)</t>
  </si>
  <si>
    <t>(*)   150,99</t>
  </si>
  <si>
    <t>(**)   150,99</t>
  </si>
  <si>
    <t>Vino con DOP/IGP tinto RIOJA (€/hectolitro)</t>
  </si>
  <si>
    <t>(*)   133,26</t>
  </si>
  <si>
    <t>(**)   133,26</t>
  </si>
  <si>
    <t>ACEITES VEGETALES</t>
  </si>
  <si>
    <t>(3)</t>
  </si>
  <si>
    <t xml:space="preserve">Aceite de oliva virgen extra &lt; 0,8º (€/100 kg)  </t>
  </si>
  <si>
    <t xml:space="preserve">Aceite de oliva virgen, de 0,8º a 2º (€/100 kg)  </t>
  </si>
  <si>
    <t>Aceite de oliva lampante &gt; 2º (€/100 kg)</t>
  </si>
  <si>
    <t>Aceite de oliva refinado (€/100 kg) (***)</t>
  </si>
  <si>
    <t>Aceite de oliva orujo crudo (€/100 kg) (****)</t>
  </si>
  <si>
    <t>Aceite de oliva orujo refinado (€/100 kg) (****)</t>
  </si>
  <si>
    <t>Aceite de girasol refinado (€/100 kg) (*****)</t>
  </si>
  <si>
    <r>
      <t>Posición comercial:</t>
    </r>
    <r>
      <rPr>
        <sz val="11"/>
        <rFont val="Verdana"/>
        <family val="2"/>
      </rPr>
      <t xml:space="preserve"> </t>
    </r>
  </si>
  <si>
    <t>(1) Entrada industria; (2) Salida bodega; (3) Salida almazara; (4) Granel sobre almacen</t>
  </si>
  <si>
    <t>(*) (**) En los vinos con DOP/IGP los precios son mensuales. (*) Precios Octubre 2019. (**) Precio Noviembre 2019.</t>
  </si>
  <si>
    <t>(***) Aceite de oliva refinado. Valores media aritmética de Cordoba, Jaén, Sevilla y Tarragona</t>
  </si>
  <si>
    <t>(****) Aceites de orujo crudo y orujo refinado. Valores media aritmética de Córdoba, Jaén y Tarragona.</t>
  </si>
  <si>
    <t>(*****) Aceite de girasol refinado. Valores media aritmética de Córdoba, Sevilla y Tarragona.</t>
  </si>
  <si>
    <t>COMENTARIOS DE MERCADO</t>
  </si>
  <si>
    <t>Subdirección General de Análisis, Coordinación y Estadística</t>
  </si>
  <si>
    <t>1.1.2. Precios Medios Nacionales en Origen de Frutas y Hortalízas</t>
  </si>
  <si>
    <t>6 - 12/01</t>
  </si>
  <si>
    <t>13 - 19/01</t>
  </si>
  <si>
    <t>FRUTAS</t>
  </si>
  <si>
    <t>Clementina  (€/100 kg)</t>
  </si>
  <si>
    <t>Limón  (€/100 kg)</t>
  </si>
  <si>
    <t>Naranja  (€/100 kg)</t>
  </si>
  <si>
    <t>Aguacate (€/100 kg)</t>
  </si>
  <si>
    <t>Manzana Golden (€/100 kg)</t>
  </si>
  <si>
    <t>Pera Blanquilla  (€/100kg)</t>
  </si>
  <si>
    <t>Plátano (€/100 kg)</t>
  </si>
  <si>
    <t>HORTALIZAS</t>
  </si>
  <si>
    <t>Acelga (€/100kg)</t>
  </si>
  <si>
    <t>Alcachofa (€/100kg)</t>
  </si>
  <si>
    <t>Berenjena (€/100 kg)</t>
  </si>
  <si>
    <t>Calabacín (€/100 kg)</t>
  </si>
  <si>
    <t>Cebolla (€/100 kg)</t>
  </si>
  <si>
    <t>Champiñón (€/100kg)</t>
  </si>
  <si>
    <t>Coliflor (€/100kg)</t>
  </si>
  <si>
    <t>Col-repollo (€/100kg)</t>
  </si>
  <si>
    <t>Escarola (€/100 ud)</t>
  </si>
  <si>
    <t>Espinaca (€/100 kg)</t>
  </si>
  <si>
    <t>Fresa (€/100 kg)</t>
  </si>
  <si>
    <t>Haba verde (€/100 kg)</t>
  </si>
  <si>
    <t>Judía verde tipo plana (€/100 kg)</t>
  </si>
  <si>
    <t>Lechuga Romana (€/100 ud)</t>
  </si>
  <si>
    <t>Pepino (€/100 kg)</t>
  </si>
  <si>
    <t>Pimiento verde tipo italiano (€/100 kg)</t>
  </si>
  <si>
    <t>Puerro (€/100 kg)</t>
  </si>
  <si>
    <t>Tomate liso (€/100 kg)</t>
  </si>
  <si>
    <t xml:space="preserve">Zanahoria (€/100 kg) </t>
  </si>
  <si>
    <t xml:space="preserve">Patata (€/100 kg) </t>
  </si>
  <si>
    <t>(4) Granel: sobre árbol, finca, almacén, agricultor, alhóndiga, lonja</t>
  </si>
  <si>
    <t>1.2. PRECIOS MEDIOS NACIONALES DE PRODUCTOS GANADEROS</t>
  </si>
  <si>
    <t>1.2.1. Precios Medios Nacionales de Productos Ganaderos</t>
  </si>
  <si>
    <t>PRODUCTOS GANADEROS</t>
  </si>
  <si>
    <t>VACUNO</t>
  </si>
  <si>
    <t>(5)</t>
  </si>
  <si>
    <t>Ternera, 180-300 kilos (€/100 kg canal)</t>
  </si>
  <si>
    <t>Machos de 12 a 24 meses (Clase R) (€/100 kg canal)</t>
  </si>
  <si>
    <t>Animales de 8 a 12 meses (Clase R) ( (€/100 kg canal)</t>
  </si>
  <si>
    <t>Bovino vivo, conjunto categorías (€/100 kg vivo)</t>
  </si>
  <si>
    <t>CORDERO</t>
  </si>
  <si>
    <t>Corderos 9-19 kilos (€/100 kg canal)</t>
  </si>
  <si>
    <t xml:space="preserve">Corderos 12-16 kilos (€/100 kg canal) </t>
  </si>
  <si>
    <t xml:space="preserve">Corderos Ligeros (12-13 kilos) (€/100 kg canal) </t>
  </si>
  <si>
    <t xml:space="preserve">Corderos Pesados (13-16 kilos) (€/100 kg canal) </t>
  </si>
  <si>
    <t>PORCINO</t>
  </si>
  <si>
    <t xml:space="preserve">Porcino &gt;60% magro (Clase S) (€/100 kg canal) </t>
  </si>
  <si>
    <t xml:space="preserve">Porcino 60-55% magro (Clase E) (€/100 kg canal) </t>
  </si>
  <si>
    <t xml:space="preserve">Porcino 55-50% magro (Clase U) (€/100 kg canal) </t>
  </si>
  <si>
    <t xml:space="preserve">Porcino 50-45% magro (Clase R) (€/100 kg canal) </t>
  </si>
  <si>
    <t>Lechon 20 kg (€/unidad)</t>
  </si>
  <si>
    <t>POLLO</t>
  </si>
  <si>
    <t xml:space="preserve">(6) </t>
  </si>
  <si>
    <t>Pollo, media de canales del 83% y 65% rdto. (€/100 kg canal)</t>
  </si>
  <si>
    <t>Pollo P10 (83% rdto.) (€/100 kg canal)</t>
  </si>
  <si>
    <t>Pollo P90 (65% rdto.) (€/100 kg canal)</t>
  </si>
  <si>
    <t>HUEVOS</t>
  </si>
  <si>
    <t>(7)</t>
  </si>
  <si>
    <t>Huevos, media Clase L y M (€/100 kg)</t>
  </si>
  <si>
    <t>Huevos - Clase L (€/docena)</t>
  </si>
  <si>
    <t xml:space="preserve">Huevos - Clase M (€/docena) </t>
  </si>
  <si>
    <t>CONEJO</t>
  </si>
  <si>
    <t>(8)</t>
  </si>
  <si>
    <t>Conejo1,8-2,2 kilo,vivo (€/100 kg)</t>
  </si>
  <si>
    <t>LECHE Y PRODUCTOS LÁCTEOS</t>
  </si>
  <si>
    <t>(10)</t>
  </si>
  <si>
    <t>Suero de leche en polvo (€/100 kg)</t>
  </si>
  <si>
    <t>Mantequilla sin sal (formato 25 kg) (€/100 kg)</t>
  </si>
  <si>
    <t>(9)</t>
  </si>
  <si>
    <t>Leche de vaca (€/100 litros). Fuente: FEGA</t>
  </si>
  <si>
    <t>Precio noviembre 2019: 34,00 €/100 litros</t>
  </si>
  <si>
    <t>MIEL</t>
  </si>
  <si>
    <t>(11)</t>
  </si>
  <si>
    <t>Miel multifloral a granel (€/100 kg)</t>
  </si>
  <si>
    <t>Precio noviembre 2019:  277,34 €/100 kg</t>
  </si>
  <si>
    <t xml:space="preserve">(5) Entrada matadero; (6) Salida muelle matadero; (7) Salida muelle centro de embalaje; (8) Salida granja; </t>
  </si>
  <si>
    <t>(9) Precio pagado al ganadero; (10) Precio franco fábrica sin impuestos ni costes; (11) Venta a la industria o mayorista</t>
  </si>
  <si>
    <t>2.- PRECIOS EN MERCADOS REPRESENTATIVOS DE CEREALES, VINOS Y ACEITES</t>
  </si>
  <si>
    <t xml:space="preserve">2.1. PRECIOS EN MERCADOS REPRESENTATIVOS DE CEREALES </t>
  </si>
  <si>
    <t>2.1.1.  Precios Medios en Mercados Representativos: Trigo</t>
  </si>
  <si>
    <t>Precios en Euro/Tonelada</t>
  </si>
  <si>
    <t>REGLAMENTO (UE) 2017/1185 DE LA COMISION. Artículo 11, Anexo I. 1.</t>
  </si>
  <si>
    <t>Precios de comercio al por mayor. Mercancia nacional y/o importada, sobre vehículo</t>
  </si>
  <si>
    <t>PRODUCTO</t>
  </si>
  <si>
    <t>MERCADO
REPRESENTATIVO</t>
  </si>
  <si>
    <t>Semana 02
06-12/01
2020</t>
  </si>
  <si>
    <t>Semana 03
13-19/01
2020</t>
  </si>
  <si>
    <t>Variación
 €</t>
  </si>
  <si>
    <t>Trigo Blando Panificable</t>
  </si>
  <si>
    <t>Albacete</t>
  </si>
  <si>
    <t>Ávila</t>
  </si>
  <si>
    <t>Barcelona</t>
  </si>
  <si>
    <t>Burgos</t>
  </si>
  <si>
    <t>Cádiz</t>
  </si>
  <si>
    <t>Guadalajara</t>
  </si>
  <si>
    <t>Huesca</t>
  </si>
  <si>
    <t>León</t>
  </si>
  <si>
    <t>Lérida</t>
  </si>
  <si>
    <t>Madrid</t>
  </si>
  <si>
    <t>Murcia</t>
  </si>
  <si>
    <t>Navarra</t>
  </si>
  <si>
    <t>Palencia</t>
  </si>
  <si>
    <t>Pontevedra</t>
  </si>
  <si>
    <t>Salamanca</t>
  </si>
  <si>
    <t>Segovia</t>
  </si>
  <si>
    <t>Sevilla</t>
  </si>
  <si>
    <t>Soria</t>
  </si>
  <si>
    <t>Tarragona</t>
  </si>
  <si>
    <t>Valladolid</t>
  </si>
  <si>
    <t>Zamora</t>
  </si>
  <si>
    <t>Zaragoza</t>
  </si>
  <si>
    <t>Trigo Duro</t>
  </si>
  <si>
    <t>Cordoba</t>
  </si>
  <si>
    <t>2.1.2.  Precios Medios en Mercados Representativos: Cebada</t>
  </si>
  <si>
    <t>Cebada Pienso</t>
  </si>
  <si>
    <t>Ciudad Real</t>
  </si>
  <si>
    <t>La Coruña</t>
  </si>
  <si>
    <t>Cuenca</t>
  </si>
  <si>
    <t>Granada</t>
  </si>
  <si>
    <t>Teruel</t>
  </si>
  <si>
    <t>Toledo</t>
  </si>
  <si>
    <t>Cebada Malta</t>
  </si>
  <si>
    <t>2.1.3.  Precios Medios en Mercados Representativos: Maíz y Arroz</t>
  </si>
  <si>
    <t>REGLAMENTO (UE) 2017/1185 DE LA COMISION. Artículo 11, Anexo I. 1. Cereales y 2 Arroz</t>
  </si>
  <si>
    <t>Maíz grano, precios de comercio al por mayor. Mercancia nacional y/o importada, sobre vehículo</t>
  </si>
  <si>
    <t>Arroz cáscara y arroz blanco, precios salida almacén agricultor</t>
  </si>
  <si>
    <t>Maiz Grano</t>
  </si>
  <si>
    <t xml:space="preserve">   Albacete</t>
  </si>
  <si>
    <t xml:space="preserve">   Badajoz</t>
  </si>
  <si>
    <t xml:space="preserve">   Cáceres</t>
  </si>
  <si>
    <t xml:space="preserve">   Ciudad Real</t>
  </si>
  <si>
    <t xml:space="preserve">   Córdoba</t>
  </si>
  <si>
    <t xml:space="preserve">   La Coruña</t>
  </si>
  <si>
    <t xml:space="preserve">   Gerona</t>
  </si>
  <si>
    <t xml:space="preserve">   Huesca</t>
  </si>
  <si>
    <t xml:space="preserve">   León</t>
  </si>
  <si>
    <t xml:space="preserve">   Lérida</t>
  </si>
  <si>
    <t xml:space="preserve">   Madrid</t>
  </si>
  <si>
    <t xml:space="preserve">   Navarra</t>
  </si>
  <si>
    <t xml:space="preserve">   Pontevedra</t>
  </si>
  <si>
    <t xml:space="preserve">   Salamanca</t>
  </si>
  <si>
    <t xml:space="preserve">   Sevilla</t>
  </si>
  <si>
    <t xml:space="preserve">   Toledo</t>
  </si>
  <si>
    <t xml:space="preserve">   Valladolid</t>
  </si>
  <si>
    <t xml:space="preserve">   Zamora</t>
  </si>
  <si>
    <t xml:space="preserve">   Zaragoza</t>
  </si>
  <si>
    <t>Arroz cáscara (Indica)</t>
  </si>
  <si>
    <t xml:space="preserve">   Valencia</t>
  </si>
  <si>
    <t>Arroz cáscara (Japónica)</t>
  </si>
  <si>
    <t xml:space="preserve">   Tarragona</t>
  </si>
  <si>
    <t>Arroz blanco (Indica)</t>
  </si>
  <si>
    <t>Arroz blanco (Japónica)</t>
  </si>
  <si>
    <t xml:space="preserve">Arroz blanco vaporizado </t>
  </si>
  <si>
    <t>Arroz partido</t>
  </si>
  <si>
    <t>2.2. PRECIOS EN MERCADOS REPRESENTATIVOS DE VINOS</t>
  </si>
  <si>
    <t>R. EJECUCIÓN (UE)  2017/1185 DE LA COMISION. Artículo 11, Anexo II. 3.</t>
  </si>
  <si>
    <t>En €/hectólitro, salida bodega, a granel, pago al contado sin I. V. A.</t>
  </si>
  <si>
    <t>Vino Blanco sin DOP/IPG</t>
  </si>
  <si>
    <t>Badajoz</t>
  </si>
  <si>
    <t xml:space="preserve">Cuenca </t>
  </si>
  <si>
    <t>Vino Tinto sin DOP / IPG</t>
  </si>
  <si>
    <t>Precio de vino tinto referido al producto de 12 puntos de color</t>
  </si>
  <si>
    <t>Valencia</t>
  </si>
  <si>
    <t>PRODUCTO ZONA DOP / IPG</t>
  </si>
  <si>
    <t>Euros / Hectólitro</t>
  </si>
  <si>
    <t>Variación €</t>
  </si>
  <si>
    <t>Septiembre</t>
  </si>
  <si>
    <t>Octubre</t>
  </si>
  <si>
    <t>VINO BLANCO con DOP/IGP</t>
  </si>
  <si>
    <t>RUEDA</t>
  </si>
  <si>
    <t>VINO TINTO con DOP/IGP</t>
  </si>
  <si>
    <t>RIOJA</t>
  </si>
  <si>
    <t>2.3. PRECIOS EN MERCADOS REPRESENTATIVOS DE ACEITES</t>
  </si>
  <si>
    <t xml:space="preserve">           Aceites. Precios sobre almazara, en €/100 kg, sin I.V.A. Rgto. 2017/1185. Art.11. Anexo I.3.</t>
  </si>
  <si>
    <t xml:space="preserve"> Semilla de girasol. Precios en centros de demanda, en €/100 kg, sin I.V.A. Rgto 2017/1185. Art. 8</t>
  </si>
  <si>
    <t>PRODUCTO Y ESPECIFICACIONES</t>
  </si>
  <si>
    <t>ACEITE DE OLIVA VIRGEN EXTRA</t>
  </si>
  <si>
    <t>Menos de 0,8º</t>
  </si>
  <si>
    <t>Córdoba</t>
  </si>
  <si>
    <t>Jaén</t>
  </si>
  <si>
    <t>Málaga</t>
  </si>
  <si>
    <t xml:space="preserve">ACEITE DE OLIVA VIRGEN </t>
  </si>
  <si>
    <t>De 0,8º a 2º</t>
  </si>
  <si>
    <t>Cadiz</t>
  </si>
  <si>
    <t>ACEITE DE OLIVA LAMPANTE</t>
  </si>
  <si>
    <t>Más de 2º</t>
  </si>
  <si>
    <t>ACEITE DE OLIVA REFINADO</t>
  </si>
  <si>
    <t xml:space="preserve">ACEITE DE ORUJO CRUDO </t>
  </si>
  <si>
    <t>ACEITE DE ORUJO REFINADO</t>
  </si>
  <si>
    <t>ACEITE DE GIRASOL REFINADO</t>
  </si>
  <si>
    <t>PIPA DE GIRASOL</t>
  </si>
  <si>
    <t>Sur</t>
  </si>
  <si>
    <t>(9 - 2 - 44)</t>
  </si>
  <si>
    <t>Centro</t>
  </si>
  <si>
    <t>Norte</t>
  </si>
  <si>
    <t>3.  PRECIOS DE PRODUCCIÓN DE FRUTAS Y HORTALIZAS EN EL MERCADO INTERIOR</t>
  </si>
  <si>
    <t>3.1. PRECIOS DE PRODUCCIÓN EN EL MERCADO INTERIOR FRUTAS</t>
  </si>
  <si>
    <t xml:space="preserve">3.1.1. Precios de Producción de Frutas en el Mercado Interior: </t>
  </si>
  <si>
    <t>Precios diarios y Precios Medios Ponderados Semanales en mercados representativos provinciales.</t>
  </si>
  <si>
    <t>Precios a la salida del centro de acondicionamiento de productos seleccionados, embalados y, en su caso, en palés (€/100 kg peso neto)</t>
  </si>
  <si>
    <t>CÍTRICOS</t>
  </si>
  <si>
    <t>MERCADO</t>
  </si>
  <si>
    <t xml:space="preserve">VARIEDAD </t>
  </si>
  <si>
    <t>CAT.</t>
  </si>
  <si>
    <t>CALIBRE</t>
  </si>
  <si>
    <t xml:space="preserve"> </t>
  </si>
  <si>
    <t>DIA/MES</t>
  </si>
  <si>
    <t>O TIPO</t>
  </si>
  <si>
    <t>PMPS</t>
  </si>
  <si>
    <t>CLEMENTINA</t>
  </si>
  <si>
    <t>Castellón</t>
  </si>
  <si>
    <t>Clemenules</t>
  </si>
  <si>
    <t>I</t>
  </si>
  <si>
    <t>1x-3</t>
  </si>
  <si>
    <t>--</t>
  </si>
  <si>
    <t>Hernandina</t>
  </si>
  <si>
    <t>Nour</t>
  </si>
  <si>
    <t>Todas las variedades</t>
  </si>
  <si>
    <t>LIMÓN</t>
  </si>
  <si>
    <t>Alicante</t>
  </si>
  <si>
    <t>Fino</t>
  </si>
  <si>
    <t>3-4</t>
  </si>
  <si>
    <t>MANDARINA</t>
  </si>
  <si>
    <t>Clemenvilla</t>
  </si>
  <si>
    <t>1-2</t>
  </si>
  <si>
    <t>Nadorcott</t>
  </si>
  <si>
    <t>Ortanique</t>
  </si>
  <si>
    <t>Tango</t>
  </si>
  <si>
    <t>NARANJA</t>
  </si>
  <si>
    <t>Navel Lane Late</t>
  </si>
  <si>
    <t>3-6</t>
  </si>
  <si>
    <t>Navelate</t>
  </si>
  <si>
    <t>Navelina</t>
  </si>
  <si>
    <t>Salustiana</t>
  </si>
  <si>
    <t>Sanguinelli</t>
  </si>
  <si>
    <t>Washington Navel</t>
  </si>
  <si>
    <t>FRUTAS DE PEPITA</t>
  </si>
  <si>
    <t>mm</t>
  </si>
  <si>
    <t>MANZANA</t>
  </si>
  <si>
    <t>Gerona</t>
  </si>
  <si>
    <t>Fuji</t>
  </si>
  <si>
    <t xml:space="preserve">70-80 </t>
  </si>
  <si>
    <t>Golden Delicious</t>
  </si>
  <si>
    <t>Granny Smith</t>
  </si>
  <si>
    <t>Red Chief</t>
  </si>
  <si>
    <t>Red Delicious</t>
  </si>
  <si>
    <t>Reineta</t>
  </si>
  <si>
    <t>Royal Gala</t>
  </si>
  <si>
    <t>PERA</t>
  </si>
  <si>
    <t>Blanquilla</t>
  </si>
  <si>
    <t xml:space="preserve">55-60 </t>
  </si>
  <si>
    <t>La Rioja</t>
  </si>
  <si>
    <t>Conferencia</t>
  </si>
  <si>
    <t>60-65+</t>
  </si>
  <si>
    <t>Packhams Triumph</t>
  </si>
  <si>
    <t xml:space="preserve">60-65 </t>
  </si>
  <si>
    <t>FRUTAS DE HUESO</t>
  </si>
  <si>
    <t>AGUACATE</t>
  </si>
  <si>
    <t>Hass</t>
  </si>
  <si>
    <t>-</t>
  </si>
  <si>
    <t>3.1.2. Precios de Producción de Frutas en el Mercado Interior: Precios Medios Ponderados Semanales Nacionales</t>
  </si>
  <si>
    <t xml:space="preserve">Referencia: Reglamento Delegado (UE) 2017/891 de la Comisión, de 13 de marzo (DOUE de 25 de mayo). Art. 55 y Anexo VI </t>
  </si>
  <si>
    <t>Precios a la salida del centro de acondicionamiento de productos seleccionados, embalados y, en su caso, en palés (€/100kg peso neto)</t>
  </si>
  <si>
    <t>PRECIO MEDIO PONDERADO SEMANAL NACIONAL</t>
  </si>
  <si>
    <t>Semana 03 - 2020: 13/01 - 19/01</t>
  </si>
  <si>
    <t>ESPAÑA</t>
  </si>
  <si>
    <t>1X-3</t>
  </si>
  <si>
    <t>3/4</t>
  </si>
  <si>
    <t>Lanelate</t>
  </si>
  <si>
    <t>Golden delicious</t>
  </si>
  <si>
    <t>70/80</t>
  </si>
  <si>
    <t>Red Delicious y demás Var. Rojas</t>
  </si>
  <si>
    <t>60/65+</t>
  </si>
  <si>
    <t>Subdirección General de Estadística</t>
  </si>
  <si>
    <t>3.2. PRECIOS DE PRODUCCIÓN EN EL MERCADO INTERIOR: PRODUCTOS HORTÍCOLAS</t>
  </si>
  <si>
    <t xml:space="preserve">3.2.1. Precios de Producción de Hortícolas en el Mercado Interior: </t>
  </si>
  <si>
    <t>AJO</t>
  </si>
  <si>
    <t>Blanco</t>
  </si>
  <si>
    <t>50-60 mm</t>
  </si>
  <si>
    <t>Morado</t>
  </si>
  <si>
    <t>50-80 mm</t>
  </si>
  <si>
    <t>Primavera</t>
  </si>
  <si>
    <t>ALCACHOFA</t>
  </si>
  <si>
    <t>APIO</t>
  </si>
  <si>
    <t>Verde</t>
  </si>
  <si>
    <t>BERENJENA</t>
  </si>
  <si>
    <t>Almería</t>
  </si>
  <si>
    <t>Todos los tipos y variedades</t>
  </si>
  <si>
    <t>BRÓCOLI</t>
  </si>
  <si>
    <t>CALABACÍN</t>
  </si>
  <si>
    <t>14-21 g</t>
  </si>
  <si>
    <t>CEBOLLA</t>
  </si>
  <si>
    <t>40-80 mm</t>
  </si>
  <si>
    <t>CHAMPIÑÓN</t>
  </si>
  <si>
    <t>Cerrado</t>
  </si>
  <si>
    <t>30-65 mm</t>
  </si>
  <si>
    <t>COLIFLOR</t>
  </si>
  <si>
    <t>COL-REPOLLO</t>
  </si>
  <si>
    <t>ESCAROLA</t>
  </si>
  <si>
    <t>Lisa</t>
  </si>
  <si>
    <t>ESPINACA</t>
  </si>
  <si>
    <t>FRESA</t>
  </si>
  <si>
    <t>Huelva</t>
  </si>
  <si>
    <t>JUDÍA VERDE</t>
  </si>
  <si>
    <t>Plana</t>
  </si>
  <si>
    <t>LECHUGA</t>
  </si>
  <si>
    <t>Baby</t>
  </si>
  <si>
    <t>Iceberg</t>
  </si>
  <si>
    <t>400g y+</t>
  </si>
  <si>
    <t>Romana</t>
  </si>
  <si>
    <t>600g y+</t>
  </si>
  <si>
    <t>PEPINO</t>
  </si>
  <si>
    <t>De Almería</t>
  </si>
  <si>
    <t>350-500 g</t>
  </si>
  <si>
    <t>Español</t>
  </si>
  <si>
    <t>Morico</t>
  </si>
  <si>
    <t>PIMIENTO</t>
  </si>
  <si>
    <t>Cuadrado Color</t>
  </si>
  <si>
    <t>70 mm y +</t>
  </si>
  <si>
    <t>Cuadrado Verde</t>
  </si>
  <si>
    <t>Italiano Verde</t>
  </si>
  <si>
    <t>40 mm y +</t>
  </si>
  <si>
    <t>Sweet Bite</t>
  </si>
  <si>
    <t>PUERRO</t>
  </si>
  <si>
    <t>SETAS CULTIVADAS</t>
  </si>
  <si>
    <t>Pleurotus ostreatus</t>
  </si>
  <si>
    <t>TOMATE</t>
  </si>
  <si>
    <t>Cereza</t>
  </si>
  <si>
    <t>Racimo</t>
  </si>
  <si>
    <t>Redondo</t>
  </si>
  <si>
    <t>57-100mm</t>
  </si>
  <si>
    <t>ZANAHORIA</t>
  </si>
  <si>
    <t>Nantesa</t>
  </si>
  <si>
    <t>3.2.2. Precios de Producción de Hortícolas en el Mercado Interior: Precios Medios Ponderados Semanales Nacionales</t>
  </si>
  <si>
    <t>45-55 mm</t>
  </si>
  <si>
    <t>40+/70+</t>
  </si>
  <si>
    <t>14-21</t>
  </si>
  <si>
    <t>40-80</t>
  </si>
  <si>
    <t>CHAMPIÑÓN (SETAS CULTIVADAS)</t>
  </si>
  <si>
    <t>Medio (30-65 mm)</t>
  </si>
  <si>
    <t>16-20</t>
  </si>
  <si>
    <t>JUDÍA (VERDE)</t>
  </si>
  <si>
    <t>400 g o superior</t>
  </si>
  <si>
    <t>Variedades lisas</t>
  </si>
  <si>
    <t>PIMIENTO DULCE</t>
  </si>
  <si>
    <t>40 mm o superior</t>
  </si>
  <si>
    <t xml:space="preserve">ZANAHORIA </t>
  </si>
  <si>
    <t>4. PRECIOS REPRESENTATIVOS DE PRODUCTOS GANADEROS</t>
  </si>
  <si>
    <t>4.1. PRECIOS REPRESENTATIVOS DE PRODUCTOS GANADEROS: BOVINO</t>
  </si>
  <si>
    <t>4.1.1.  Precios Medios Nacionales de Canales de Bovino Pesado</t>
  </si>
  <si>
    <t>PRECIO MEDIO NACIONAL ( €/100kg Canal) DE CANALES DE BOVINO PESADO SEGÚN MODELO COMUNITARIO</t>
  </si>
  <si>
    <t xml:space="preserve">   </t>
  </si>
  <si>
    <t>DE CLASIFICACIÓN   R 2017/1182, R 2017/1184, RD 815/2018  (Euro/100kg canal)</t>
  </si>
  <si>
    <t>CLASE DE CONFORMACIÓN Y</t>
  </si>
  <si>
    <t>CATEGORÍA</t>
  </si>
  <si>
    <t xml:space="preserve">DE ESTADO DE </t>
  </si>
  <si>
    <t>ENGRASAMIENTO</t>
  </si>
  <si>
    <t>Categoría A: Canales de machos jovenes sin castrar de más de un año y menos de dos</t>
  </si>
  <si>
    <t>Muy buena y poco cubierta (U-2)</t>
  </si>
  <si>
    <t>365,22</t>
  </si>
  <si>
    <t>382,09</t>
  </si>
  <si>
    <t>Muy buena y cubierta (U-3)</t>
  </si>
  <si>
    <t>375,68</t>
  </si>
  <si>
    <t>374,06</t>
  </si>
  <si>
    <t>Precio medio ponderado Categoría U</t>
  </si>
  <si>
    <t>372,47</t>
  </si>
  <si>
    <t>376,52</t>
  </si>
  <si>
    <t>Buena y poco cubierta (R-2)</t>
  </si>
  <si>
    <t>348,00</t>
  </si>
  <si>
    <t>341,02</t>
  </si>
  <si>
    <t>Buena y cubierta (R-3)</t>
  </si>
  <si>
    <t>359,07</t>
  </si>
  <si>
    <t>366,08</t>
  </si>
  <si>
    <t>Precio medio ponderado Categoría R</t>
  </si>
  <si>
    <t>355,93</t>
  </si>
  <si>
    <t>358,96</t>
  </si>
  <si>
    <t>Menos buena y poco cubierta (O-2)</t>
  </si>
  <si>
    <t>318,21</t>
  </si>
  <si>
    <t>327,73</t>
  </si>
  <si>
    <t>Menos buena y cubierta  (O-3)</t>
  </si>
  <si>
    <t>326,13</t>
  </si>
  <si>
    <t>333,93</t>
  </si>
  <si>
    <t>Precio medio ponderado Categoría O</t>
  </si>
  <si>
    <t>323,00</t>
  </si>
  <si>
    <t>331,48</t>
  </si>
  <si>
    <t>Categoría D: Canales de hembras que hayan parido</t>
  </si>
  <si>
    <t>Mediocre  y poco cubierta (P-2)</t>
  </si>
  <si>
    <t>200,99</t>
  </si>
  <si>
    <t>189,36</t>
  </si>
  <si>
    <t>Mediocre y cubierta  (P-3)</t>
  </si>
  <si>
    <t>228,54</t>
  </si>
  <si>
    <t>228,63</t>
  </si>
  <si>
    <t>Precio medio ponderado Categoría P</t>
  </si>
  <si>
    <t>203,25</t>
  </si>
  <si>
    <t>192,58</t>
  </si>
  <si>
    <t>284,31</t>
  </si>
  <si>
    <t>269,79</t>
  </si>
  <si>
    <t>Buena y grasa (R-4)</t>
  </si>
  <si>
    <t>299,55</t>
  </si>
  <si>
    <t>308,90</t>
  </si>
  <si>
    <t>289,97</t>
  </si>
  <si>
    <t>223,17</t>
  </si>
  <si>
    <t>231,55</t>
  </si>
  <si>
    <t>Menos buena y cubierta (O-3)</t>
  </si>
  <si>
    <t>256,93</t>
  </si>
  <si>
    <t>259,04</t>
  </si>
  <si>
    <t>Menos buena y grasa (O-4)</t>
  </si>
  <si>
    <t>303,90</t>
  </si>
  <si>
    <t>300,98</t>
  </si>
  <si>
    <t>252,38</t>
  </si>
  <si>
    <t>255,88</t>
  </si>
  <si>
    <t>Categoría E: Canales de otras hembras ( de 12 meses o más)</t>
  </si>
  <si>
    <t>395,35</t>
  </si>
  <si>
    <t>399,03</t>
  </si>
  <si>
    <t>394,33</t>
  </si>
  <si>
    <t>394,77</t>
  </si>
  <si>
    <t>394,48</t>
  </si>
  <si>
    <t>395,40</t>
  </si>
  <si>
    <t>380,46</t>
  </si>
  <si>
    <t>368,32</t>
  </si>
  <si>
    <t>381,07</t>
  </si>
  <si>
    <t>378,98</t>
  </si>
  <si>
    <t>398,80</t>
  </si>
  <si>
    <t>388,68</t>
  </si>
  <si>
    <t>381,96</t>
  </si>
  <si>
    <t>378,72</t>
  </si>
  <si>
    <t>309,59</t>
  </si>
  <si>
    <t>302,76</t>
  </si>
  <si>
    <t>308,84</t>
  </si>
  <si>
    <t>317,61</t>
  </si>
  <si>
    <t>312,60</t>
  </si>
  <si>
    <t>311,68</t>
  </si>
  <si>
    <t>309,03</t>
  </si>
  <si>
    <t>315,29</t>
  </si>
  <si>
    <t>Categoría Z: Canales de animales desde 8 a menos de 12 meses</t>
  </si>
  <si>
    <t>403,85</t>
  </si>
  <si>
    <t>399,51</t>
  </si>
  <si>
    <t>393,14</t>
  </si>
  <si>
    <t>390,17</t>
  </si>
  <si>
    <t>397,37</t>
  </si>
  <si>
    <t>393,86</t>
  </si>
  <si>
    <t>381,71</t>
  </si>
  <si>
    <t>390,42</t>
  </si>
  <si>
    <t>385,89</t>
  </si>
  <si>
    <t>386,58</t>
  </si>
  <si>
    <t>384,95</t>
  </si>
  <si>
    <t>387,44</t>
  </si>
  <si>
    <t>321,96</t>
  </si>
  <si>
    <t>316,23</t>
  </si>
  <si>
    <t>325,89</t>
  </si>
  <si>
    <t>328,45</t>
  </si>
  <si>
    <t>323,97</t>
  </si>
  <si>
    <t>322,48</t>
  </si>
  <si>
    <t>4.1.2. Precios Medios Nacionales del Bovino Vivo</t>
  </si>
  <si>
    <t xml:space="preserve"> R 2017/1182, R 2017/1184 (Euro/100 kg vivo)</t>
  </si>
  <si>
    <t xml:space="preserve">  BOVINO VIVO</t>
  </si>
  <si>
    <t>Machos hasta 480 Kg. vivo</t>
  </si>
  <si>
    <t>Machos de más de 480 kg. vivo</t>
  </si>
  <si>
    <t>Hembras que hayan parido</t>
  </si>
  <si>
    <t>Otras hembras de hasta 380 Kg. vivo</t>
  </si>
  <si>
    <t>Otras hembras de más de 380 Kg. vivo</t>
  </si>
  <si>
    <t>4.1.3. Precios Medios Nacionales de Otros Animales de la Especie Bovina</t>
  </si>
  <si>
    <t xml:space="preserve">   OTROS BOVINOS </t>
  </si>
  <si>
    <t>TERNEROS DE 8 DÍAS A 4 SEMANA (Euro/cabeza)</t>
  </si>
  <si>
    <t>Macho frisón</t>
  </si>
  <si>
    <t>Macho cruzado</t>
  </si>
  <si>
    <t>Hembra frisón</t>
  </si>
  <si>
    <t>Hembra cruzado</t>
  </si>
  <si>
    <t xml:space="preserve">Media ponderada nacional (Euro/Cabeza)     </t>
  </si>
  <si>
    <t>TERNEROS DE 6 HASTA 12 MESES (Euro/100kg vivo)</t>
  </si>
  <si>
    <t>Macho frisón (base 200 kg)</t>
  </si>
  <si>
    <t>Macho cruzado (base 200 kg)</t>
  </si>
  <si>
    <t>Hembra frisón (base 200 kg)</t>
  </si>
  <si>
    <t>Hembra cruzado (base 200 kg)</t>
  </si>
  <si>
    <t xml:space="preserve">Media ponderada nacional (Euro/100kg vivo)        </t>
  </si>
  <si>
    <t>4.2. PRECIOS REPRESENTATIVOS DE PRODUCTOS GANADEROS: OVINO</t>
  </si>
  <si>
    <t xml:space="preserve"> 4.2.1. Precios Medios Nacionales de Canales de Ovino Frescas o Refrigeradas</t>
  </si>
  <si>
    <t>R 2017/1182, R 2017/1184 (Euro/100 kg canal)</t>
  </si>
  <si>
    <t>CORDEROS I Y II</t>
  </si>
  <si>
    <t>Corderos I (12 a 13 kg/canal)</t>
  </si>
  <si>
    <t>Corderos II (13,1 a 16 kg/canal)</t>
  </si>
  <si>
    <t>Media ponderada</t>
  </si>
  <si>
    <t>PRECIOS MEDIOS DE CANALES DE OVINO FRESCAS O REFRIGERADAS EN LOS MERCADOS NACIONALES REPRESENTATIVOS PARA LA UE</t>
  </si>
  <si>
    <t>MERCADO REPRESENTATIVO - Cordero 9-19 kg</t>
  </si>
  <si>
    <t>Extremadura</t>
  </si>
  <si>
    <t>- 14 -</t>
  </si>
  <si>
    <t xml:space="preserve">4.3. PRECIOS  REPRESENTATIVOS DE PRODUCTOS GANADEROS: PORCINO </t>
  </si>
  <si>
    <t xml:space="preserve"> 4.3.1. Precios Medios de Canales de Porcino de Capa Blanca</t>
  </si>
  <si>
    <t xml:space="preserve"> CLASIFICACIÓN EUROP R 2017/1182, R 2017/1184 (Euro/100kg canal)</t>
  </si>
  <si>
    <t/>
  </si>
  <si>
    <t>Clase S</t>
  </si>
  <si>
    <t>Clase E</t>
  </si>
  <si>
    <t>Clase U</t>
  </si>
  <si>
    <t>PRECIO MEDIO NACIONAL</t>
  </si>
  <si>
    <t>Clase R</t>
  </si>
  <si>
    <t>ClaseO</t>
  </si>
  <si>
    <t>Clase P</t>
  </si>
  <si>
    <t>4.3.2. Precios Medios en Mercados Representativos Provinciales de Porcino Cebado</t>
  </si>
  <si>
    <t>MERCADO REPRESENTATIVO</t>
  </si>
  <si>
    <t>SELECTO</t>
  </si>
  <si>
    <t>NORMAL</t>
  </si>
  <si>
    <t>GRASO</t>
  </si>
  <si>
    <t xml:space="preserve">    Barcelona</t>
  </si>
  <si>
    <t xml:space="preserve">    Huesca</t>
  </si>
  <si>
    <t xml:space="preserve">    Lleida</t>
  </si>
  <si>
    <t xml:space="preserve">    Murcia</t>
  </si>
  <si>
    <t xml:space="preserve">    Pontevedra</t>
  </si>
  <si>
    <t xml:space="preserve">    Salamanca</t>
  </si>
  <si>
    <t xml:space="preserve">    Segovia</t>
  </si>
  <si>
    <t xml:space="preserve">    Zaragoza</t>
  </si>
  <si>
    <t>4.3.3. Precios Medios de Porcino Precoz, Lechones y Otras Calidades</t>
  </si>
  <si>
    <t xml:space="preserve">  (Euro/100kg vivo)</t>
  </si>
  <si>
    <t>CERDAS DE DESVIEJE</t>
  </si>
  <si>
    <t>Cerdas de Desvieje</t>
  </si>
  <si>
    <t>CERDOS CEBADOS</t>
  </si>
  <si>
    <t>Categoría U</t>
  </si>
  <si>
    <t>LECHONES</t>
  </si>
  <si>
    <t>Lleida.Base 20kg de peso.</t>
  </si>
  <si>
    <t>Segovia.Base 20kg de peso.</t>
  </si>
  <si>
    <t>Media nacional. Calidad Normal. Base 20 kg de peso</t>
  </si>
  <si>
    <t>4.3.4. Precios Medios de Porcino: Tronco Ibérico</t>
  </si>
  <si>
    <t>TOSTONES</t>
  </si>
  <si>
    <t>De 5 a 9 kilos</t>
  </si>
  <si>
    <t>De 9 a 12 kilos</t>
  </si>
  <si>
    <t>Lechón Ibérico Cruzado Base 23 kg</t>
  </si>
  <si>
    <t>MARRANOS</t>
  </si>
  <si>
    <t>Marranos Ibéricos de 35 a 60 kg</t>
  </si>
  <si>
    <t>PRIMALES</t>
  </si>
  <si>
    <t>Primales Ibéricos de 60 a 100 kg</t>
  </si>
  <si>
    <t>CERDO CEBADO</t>
  </si>
  <si>
    <t>Cerdo Cebado (Intensivo)</t>
  </si>
  <si>
    <t>Cerdo Cebado de Campo (Extensivo)</t>
  </si>
  <si>
    <t>Cerdo Cebado de Bellota 100% Ibérico</t>
  </si>
  <si>
    <t>DESVIEJE</t>
  </si>
  <si>
    <t xml:space="preserve">Reproductores de desvieje </t>
  </si>
  <si>
    <t>REPRODUCTORES</t>
  </si>
  <si>
    <t>Reproductores &gt;6 meses</t>
  </si>
  <si>
    <t>CASTRONAS</t>
  </si>
  <si>
    <t>Castronas</t>
  </si>
  <si>
    <t>Denominaciones de acuerdo con la Norma de Calidad (RD 4/2014)</t>
  </si>
  <si>
    <t>Para información sobre precios de productos agrícolas y ganaderos en otros Estados Miembros de la UE:</t>
  </si>
  <si>
    <t>https://ec.europa.eu/agriculture/</t>
  </si>
  <si>
    <t>ÍNDICE</t>
  </si>
  <si>
    <t>1.       PRECIOS MEDIOS NACIONALES</t>
  </si>
  <si>
    <t>1.1.  PRECIOS MEDIOS NACIONALES DE PRODUCTOS AGRÍCOLAS</t>
  </si>
  <si>
    <t>1.1.1.         Precios Medios Nacionales de Cereales, Oleaginosas, Proteaginosas, Vinos y Aceites</t>
  </si>
  <si>
    <t>1.2.  PRECIOS MEDIOS NACIONALES DE PRODUCTOS GANADEROS</t>
  </si>
  <si>
    <t>1.2.1.         Precios Medios Nacionales de Productos Ganaderos</t>
  </si>
  <si>
    <t>2.       PRECIOS EN MERCADOS REPRESENTATIVOS DE CEREALES, VINOS Y ACEITES</t>
  </si>
  <si>
    <t>2.1.  Precios Medios en Mercados Representativos de Cereales</t>
  </si>
  <si>
    <t>3.       PRECIOS DE PRODUCCIÓN DE FRUTAS Y HORTALIZAS EN EL MERCADO INTERIOR</t>
  </si>
  <si>
    <t>3.1.  PRECIOS DE PRODUCCIÓN EN EL MERCADO INTERIOR: FRUTAS</t>
  </si>
  <si>
    <t>3.1.1.         Precios de Producción de Frutas en el Mercado Interior: Precios diarios y Precios Medios Ponderados Semanales en mercados representativos</t>
  </si>
  <si>
    <t>3.2.  PRECIOS DE PRODUCCIÓN EN EL MERCADO INTERIOR: PRODUCTOS HORTÍCOLAS</t>
  </si>
  <si>
    <t>3.2.1.         Precios de Producción de Productos Hortícolas en el Mercado Interior: Precios diarios y Precios Medios Ponderados Semanales en mercados</t>
  </si>
  <si>
    <t>3.2.2.         Precios de Producción de Productos Hortícolas en el Mercado Interior: Precios Medios Ponderados Semanales Nacionales</t>
  </si>
  <si>
    <t>4.       PRECIOS REPRESENTATIVOS DE PRODUCTOS GANADEROS</t>
  </si>
  <si>
    <t>4.1.  PRECIOS REPRESENTATIVOS DE PRODUCTOS GANADEROS: BOVINO</t>
  </si>
  <si>
    <t>4.2.  PRECIOS REPRESENTATIVOS DE PRODUCTOS GANADEROS: OVINO</t>
  </si>
  <si>
    <t>4.2.1.         Precios Medios Nacionales de Canales de Ovino Frescas o Refrigeradas</t>
  </si>
  <si>
    <t>4.3.  PRECIOS REPRESENTATIVOS DE PRODUCTOS GANADEROS: PORCINO</t>
  </si>
  <si>
    <t>4.3.1.         Precios Medios de Canales de Porcino de Capa Blanca</t>
  </si>
  <si>
    <t>4.3.2.         Precios Medios en Mercados Representativos Provinciales de Porcino Cebado</t>
  </si>
  <si>
    <t>4.3.3.         Precios Medios de Porcino Precoz, Lechones y Otras Calidades</t>
  </si>
  <si>
    <t>4.3.4.         Precios Medios de Porcino: Tronco Ibérico</t>
  </si>
  <si>
    <t>1.1.2.         Precios Medios Nacionales en Origen de Frutas y Hortalízas</t>
  </si>
  <si>
    <t>2.1.1.         Precios Medios en Mercados Representativos: Trigo</t>
  </si>
  <si>
    <t>2.1.2.         Precios Medios en Mercados Representativos: Cebada</t>
  </si>
  <si>
    <t>2.1.3.         Precios Medios en Mercados Representativos: Maíz y Arroz</t>
  </si>
  <si>
    <t>2.2.         PRECIOS MEDIOS EN MERCADOS REPRESENTATIVOS DE VINOS</t>
  </si>
  <si>
    <t>2.3.         PRECIOS MEDIOS EN MERCADOS REPRESENTATIVOS DE ACEITES</t>
  </si>
  <si>
    <t>3.1.2.         Precios de Producción de Frutas en el Mercado Interior: Precios diarios y Precios Medios Ponderados Semanales en mercados representativos</t>
  </si>
  <si>
    <t>4.1.1.         Precios Medios Nacionales de Canales de Bovino Pesado</t>
  </si>
  <si>
    <t>4.1.2.         Precios Medios Nacionales del Bovino Vivo</t>
  </si>
  <si>
    <t>4.1.3.         Precios Medios Nacionales de Otros Animales de la Especie Bovina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</si>
</sst>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 ;[Red]\-0.00\ "/>
    <numFmt numFmtId="165" formatCode="General_)"/>
    <numFmt numFmtId="166" formatCode="0.00_)"/>
    <numFmt numFmtId="167" formatCode="d/m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b/>
      <sz val="14"/>
      <name val="Verdana"/>
      <family val="2"/>
    </font>
    <font>
      <b/>
      <sz val="11"/>
      <name val="Verdana"/>
      <family val="2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1"/>
      <color indexed="8"/>
      <name val="Verdana"/>
      <family val="2"/>
    </font>
    <font>
      <sz val="11"/>
      <color theme="1"/>
      <name val="Verdana"/>
      <family val="2"/>
    </font>
    <font>
      <b/>
      <sz val="16"/>
      <name val="Verdana"/>
      <family val="2"/>
    </font>
    <font>
      <sz val="8"/>
      <name val="Verdana"/>
      <family val="2"/>
    </font>
    <font>
      <i/>
      <sz val="11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  <font>
      <b/>
      <sz val="9"/>
      <color indexed="8"/>
      <name val="Verdana"/>
      <family val="2"/>
    </font>
    <font>
      <b/>
      <sz val="12"/>
      <color indexed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8"/>
      <color indexed="8"/>
      <name val="Verdana"/>
      <family val="2"/>
    </font>
    <font>
      <b/>
      <sz val="8"/>
      <name val="Verdana"/>
      <family val="2"/>
    </font>
    <font>
      <b/>
      <sz val="10"/>
      <name val="Verdana"/>
      <family val="2"/>
    </font>
    <font>
      <sz val="9"/>
      <color indexed="72"/>
      <name val="Verdana"/>
      <family val="2"/>
    </font>
    <font>
      <b/>
      <sz val="9"/>
      <color indexed="72"/>
      <name val="Verdana"/>
      <family val="2"/>
    </font>
    <font>
      <sz val="10"/>
      <color indexed="72"/>
      <name val="SansSerif"/>
    </font>
    <font>
      <sz val="9"/>
      <color indexed="8"/>
      <name val="Verdana"/>
      <family val="2"/>
    </font>
    <font>
      <sz val="10"/>
      <name val="Comic Sans MS"/>
      <family val="4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Helv"/>
    </font>
    <font>
      <b/>
      <sz val="16"/>
      <name val="Times New Roman"/>
      <family val="1"/>
    </font>
    <font>
      <b/>
      <sz val="11"/>
      <color indexed="8"/>
      <name val="Times New Roman"/>
      <family val="1"/>
    </font>
    <font>
      <sz val="11"/>
      <name val="Comic Sans MS"/>
      <family val="4"/>
    </font>
    <font>
      <sz val="12"/>
      <name val="Comic Sans MS"/>
      <family val="4"/>
    </font>
    <font>
      <sz val="9"/>
      <name val="Times New Roman"/>
      <family val="1"/>
    </font>
    <font>
      <b/>
      <i/>
      <sz val="9"/>
      <name val="Verdana"/>
      <family val="2"/>
    </font>
    <font>
      <sz val="12"/>
      <name val="Verdana"/>
      <family val="2"/>
    </font>
    <font>
      <b/>
      <i/>
      <sz val="12"/>
      <name val="Verdana"/>
      <family val="2"/>
    </font>
    <font>
      <sz val="14"/>
      <name val="Verdana"/>
      <family val="2"/>
    </font>
    <font>
      <i/>
      <sz val="9"/>
      <name val="Verdana"/>
      <family val="2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9"/>
      <name val="Verdana"/>
      <family val="2"/>
    </font>
    <font>
      <u/>
      <sz val="6"/>
      <color indexed="12"/>
      <name val="Helv"/>
    </font>
    <font>
      <u/>
      <sz val="11"/>
      <color theme="4" tint="-0.249977111117893"/>
      <name val="Verdana"/>
      <family val="2"/>
    </font>
    <font>
      <u/>
      <sz val="10"/>
      <color indexed="12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9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9900"/>
        <bgColor indexed="9"/>
      </patternFill>
    </fill>
    <fill>
      <patternFill patternType="solid">
        <fgColor rgb="FFFF9900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DDD9C4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8"/>
      </patternFill>
    </fill>
  </fills>
  <borders count="1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medium">
        <color indexed="64"/>
      </right>
      <top style="medium">
        <color indexed="8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8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10">
    <xf numFmtId="0" fontId="0" fillId="0" borderId="0"/>
    <xf numFmtId="0" fontId="3" fillId="0" borderId="0"/>
    <xf numFmtId="0" fontId="3" fillId="0" borderId="0" applyNumberFormat="0" applyFont="0" applyFill="0" applyBorder="0" applyAlignment="0" applyProtection="0"/>
    <xf numFmtId="0" fontId="1" fillId="0" borderId="0"/>
    <xf numFmtId="0" fontId="1" fillId="0" borderId="0"/>
    <xf numFmtId="0" fontId="29" fillId="0" borderId="0"/>
    <xf numFmtId="165" fontId="32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</cellStyleXfs>
  <cellXfs count="724">
    <xf numFmtId="0" fontId="0" fillId="0" borderId="0" xfId="0"/>
    <xf numFmtId="0" fontId="4" fillId="0" borderId="0" xfId="1" applyFont="1"/>
    <xf numFmtId="0" fontId="6" fillId="0" borderId="0" xfId="1" quotePrefix="1" applyFont="1" applyAlignment="1">
      <alignment horizontal="right"/>
    </xf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8" fillId="0" borderId="4" xfId="1" applyFont="1" applyFill="1" applyBorder="1" applyAlignment="1">
      <alignment horizontal="center" vertical="center"/>
    </xf>
    <xf numFmtId="0" fontId="8" fillId="0" borderId="5" xfId="1" applyFont="1" applyFill="1" applyBorder="1" applyAlignment="1">
      <alignment horizontal="center" vertical="center"/>
    </xf>
    <xf numFmtId="0" fontId="4" fillId="0" borderId="6" xfId="1" applyFont="1" applyFill="1" applyBorder="1"/>
    <xf numFmtId="0" fontId="8" fillId="0" borderId="7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8" fillId="0" borderId="9" xfId="1" applyFont="1" applyFill="1" applyBorder="1" applyAlignment="1">
      <alignment horizontal="center" vertical="center"/>
    </xf>
    <xf numFmtId="0" fontId="8" fillId="0" borderId="10" xfId="1" applyFont="1" applyFill="1" applyBorder="1" applyAlignment="1">
      <alignment horizontal="center" vertical="center"/>
    </xf>
    <xf numFmtId="0" fontId="8" fillId="0" borderId="11" xfId="1" applyFont="1" applyFill="1" applyBorder="1" applyAlignment="1">
      <alignment horizontal="center" vertical="center"/>
    </xf>
    <xf numFmtId="0" fontId="8" fillId="0" borderId="12" xfId="1" applyFont="1" applyFill="1" applyBorder="1" applyAlignment="1">
      <alignment horizontal="center" vertical="center"/>
    </xf>
    <xf numFmtId="0" fontId="8" fillId="0" borderId="13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8" fillId="0" borderId="15" xfId="1" applyFont="1" applyFill="1" applyBorder="1" applyAlignment="1">
      <alignment horizontal="center" vertical="center"/>
    </xf>
    <xf numFmtId="14" fontId="6" fillId="0" borderId="16" xfId="1" quotePrefix="1" applyNumberFormat="1" applyFont="1" applyFill="1" applyBorder="1" applyAlignment="1">
      <alignment horizontal="center"/>
    </xf>
    <xf numFmtId="0" fontId="8" fillId="0" borderId="17" xfId="1" applyFont="1" applyFill="1" applyBorder="1" applyAlignment="1">
      <alignment horizontal="centerContinuous" vertical="center" wrapText="1"/>
    </xf>
    <xf numFmtId="0" fontId="8" fillId="0" borderId="18" xfId="1" applyFont="1" applyFill="1" applyBorder="1" applyAlignment="1">
      <alignment horizontal="centerContinuous" vertical="center" wrapText="1"/>
    </xf>
    <xf numFmtId="0" fontId="8" fillId="2" borderId="9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14" fontId="6" fillId="3" borderId="0" xfId="1" quotePrefix="1" applyNumberFormat="1" applyFont="1" applyFill="1" applyBorder="1" applyAlignment="1">
      <alignment horizontal="center"/>
    </xf>
    <xf numFmtId="0" fontId="9" fillId="2" borderId="2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horizontal="centerContinuous" vertical="center" wrapText="1"/>
    </xf>
    <xf numFmtId="49" fontId="4" fillId="4" borderId="19" xfId="1" applyNumberFormat="1" applyFont="1" applyFill="1" applyBorder="1" applyAlignment="1">
      <alignment horizontal="center" vertical="center"/>
    </xf>
    <xf numFmtId="0" fontId="9" fillId="4" borderId="20" xfId="1" applyFont="1" applyFill="1" applyBorder="1" applyAlignment="1">
      <alignment horizontal="left" vertical="center"/>
    </xf>
    <xf numFmtId="0" fontId="4" fillId="4" borderId="20" xfId="1" applyNumberFormat="1" applyFont="1" applyFill="1" applyBorder="1" applyAlignment="1">
      <alignment horizontal="center" vertical="center"/>
    </xf>
    <xf numFmtId="164" fontId="4" fillId="4" borderId="21" xfId="1" applyNumberFormat="1" applyFont="1" applyFill="1" applyBorder="1" applyAlignment="1">
      <alignment horizontal="center" vertical="center"/>
    </xf>
    <xf numFmtId="2" fontId="4" fillId="4" borderId="22" xfId="1" applyNumberFormat="1" applyFont="1" applyFill="1" applyBorder="1" applyAlignment="1">
      <alignment horizontal="center" vertical="center"/>
    </xf>
    <xf numFmtId="49" fontId="4" fillId="4" borderId="23" xfId="1" applyNumberFormat="1" applyFont="1" applyFill="1" applyBorder="1" applyAlignment="1">
      <alignment horizontal="center" vertical="center"/>
    </xf>
    <xf numFmtId="0" fontId="9" fillId="4" borderId="24" xfId="1" applyFont="1" applyFill="1" applyBorder="1" applyAlignment="1">
      <alignment horizontal="left" vertical="center"/>
    </xf>
    <xf numFmtId="0" fontId="4" fillId="4" borderId="24" xfId="1" applyNumberFormat="1" applyFont="1" applyFill="1" applyBorder="1" applyAlignment="1">
      <alignment horizontal="center" vertical="center"/>
    </xf>
    <xf numFmtId="2" fontId="4" fillId="4" borderId="25" xfId="1" applyNumberFormat="1" applyFont="1" applyFill="1" applyBorder="1" applyAlignment="1">
      <alignment horizontal="center" vertical="center"/>
    </xf>
    <xf numFmtId="49" fontId="4" fillId="4" borderId="23" xfId="1" quotePrefix="1" applyNumberFormat="1" applyFont="1" applyFill="1" applyBorder="1" applyAlignment="1">
      <alignment horizontal="center" vertical="center"/>
    </xf>
    <xf numFmtId="2" fontId="4" fillId="4" borderId="24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2" xfId="1" applyFont="1" applyFill="1" applyBorder="1" applyAlignment="1">
      <alignment horizontal="left" vertical="center"/>
    </xf>
    <xf numFmtId="14" fontId="4" fillId="3" borderId="2" xfId="1" quotePrefix="1" applyNumberFormat="1" applyFont="1" applyFill="1" applyBorder="1" applyAlignment="1">
      <alignment horizontal="center"/>
    </xf>
    <xf numFmtId="0" fontId="9" fillId="2" borderId="3" xfId="1" applyFont="1" applyFill="1" applyBorder="1" applyAlignment="1">
      <alignment horizontal="center" vertical="center" wrapText="1"/>
    </xf>
    <xf numFmtId="0" fontId="9" fillId="4" borderId="26" xfId="1" applyFont="1" applyFill="1" applyBorder="1" applyAlignment="1">
      <alignment horizontal="left" vertical="center"/>
    </xf>
    <xf numFmtId="2" fontId="4" fillId="4" borderId="12" xfId="1" applyNumberFormat="1" applyFont="1" applyFill="1" applyBorder="1" applyAlignment="1">
      <alignment horizontal="center" vertical="center"/>
    </xf>
    <xf numFmtId="2" fontId="9" fillId="4" borderId="25" xfId="1" applyNumberFormat="1" applyFont="1" applyFill="1" applyBorder="1" applyAlignment="1">
      <alignment horizontal="center" vertical="center"/>
    </xf>
    <xf numFmtId="0" fontId="9" fillId="4" borderId="27" xfId="1" applyFont="1" applyFill="1" applyBorder="1" applyAlignment="1">
      <alignment horizontal="left" vertical="center"/>
    </xf>
    <xf numFmtId="0" fontId="9" fillId="4" borderId="28" xfId="1" applyFont="1" applyFill="1" applyBorder="1" applyAlignment="1">
      <alignment horizontal="left" vertical="center"/>
    </xf>
    <xf numFmtId="49" fontId="4" fillId="3" borderId="1" xfId="1" applyNumberFormat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2" fontId="4" fillId="3" borderId="2" xfId="1" applyNumberFormat="1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center" vertical="center"/>
    </xf>
    <xf numFmtId="2" fontId="9" fillId="3" borderId="3" xfId="1" applyNumberFormat="1" applyFont="1" applyFill="1" applyBorder="1" applyAlignment="1">
      <alignment horizontal="center" vertical="center"/>
    </xf>
    <xf numFmtId="0" fontId="4" fillId="4" borderId="20" xfId="1" quotePrefix="1" applyFont="1" applyFill="1" applyBorder="1" applyAlignment="1">
      <alignment horizontal="left" vertical="center"/>
    </xf>
    <xf numFmtId="2" fontId="4" fillId="4" borderId="21" xfId="1" applyNumberFormat="1" applyFont="1" applyFill="1" applyBorder="1" applyAlignment="1">
      <alignment horizontal="center" vertical="center"/>
    </xf>
    <xf numFmtId="164" fontId="4" fillId="4" borderId="6" xfId="1" applyNumberFormat="1" applyFont="1" applyFill="1" applyBorder="1" applyAlignment="1">
      <alignment horizontal="center" vertical="center"/>
    </xf>
    <xf numFmtId="2" fontId="9" fillId="4" borderId="22" xfId="1" applyNumberFormat="1" applyFont="1" applyFill="1" applyBorder="1" applyAlignment="1">
      <alignment horizontal="center" vertical="center"/>
    </xf>
    <xf numFmtId="0" fontId="4" fillId="4" borderId="24" xfId="1" quotePrefix="1" applyFont="1" applyFill="1" applyBorder="1" applyAlignment="1">
      <alignment horizontal="left" vertical="center"/>
    </xf>
    <xf numFmtId="164" fontId="4" fillId="4" borderId="29" xfId="1" applyNumberFormat="1" applyFont="1" applyFill="1" applyBorder="1" applyAlignment="1">
      <alignment horizontal="center" vertical="center"/>
    </xf>
    <xf numFmtId="49" fontId="4" fillId="4" borderId="30" xfId="1" applyNumberFormat="1" applyFont="1" applyFill="1" applyBorder="1" applyAlignment="1">
      <alignment horizontal="center" vertical="center"/>
    </xf>
    <xf numFmtId="0" fontId="4" fillId="4" borderId="31" xfId="1" quotePrefix="1" applyFont="1" applyFill="1" applyBorder="1" applyAlignment="1">
      <alignment horizontal="left" vertical="center"/>
    </xf>
    <xf numFmtId="2" fontId="4" fillId="0" borderId="31" xfId="1" applyNumberFormat="1" applyFont="1" applyBorder="1" applyAlignment="1">
      <alignment horizontal="center"/>
    </xf>
    <xf numFmtId="2" fontId="4" fillId="4" borderId="32" xfId="1" applyNumberFormat="1" applyFont="1" applyFill="1" applyBorder="1" applyAlignment="1">
      <alignment horizontal="center" vertical="center"/>
    </xf>
    <xf numFmtId="49" fontId="4" fillId="4" borderId="14" xfId="1" applyNumberFormat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horizontal="left" vertical="center"/>
    </xf>
    <xf numFmtId="1" fontId="9" fillId="0" borderId="16" xfId="1" applyNumberFormat="1" applyFont="1" applyFill="1" applyBorder="1" applyAlignment="1">
      <alignment horizontal="center"/>
    </xf>
    <xf numFmtId="49" fontId="4" fillId="3" borderId="14" xfId="1" applyNumberFormat="1" applyFont="1" applyFill="1" applyBorder="1" applyAlignment="1">
      <alignment horizontal="center" vertical="center"/>
    </xf>
    <xf numFmtId="0" fontId="6" fillId="3" borderId="33" xfId="1" applyFont="1" applyFill="1" applyBorder="1" applyAlignment="1">
      <alignment horizontal="center" vertical="center"/>
    </xf>
    <xf numFmtId="2" fontId="4" fillId="3" borderId="33" xfId="1" applyNumberFormat="1" applyFont="1" applyFill="1" applyBorder="1" applyAlignment="1">
      <alignment horizontal="center" vertical="center"/>
    </xf>
    <xf numFmtId="2" fontId="9" fillId="3" borderId="8" xfId="1" applyNumberFormat="1" applyFont="1" applyFill="1" applyBorder="1" applyAlignment="1">
      <alignment horizontal="center" vertical="center"/>
    </xf>
    <xf numFmtId="49" fontId="4" fillId="4" borderId="19" xfId="1" quotePrefix="1" applyNumberFormat="1" applyFont="1" applyFill="1" applyBorder="1" applyAlignment="1">
      <alignment horizontal="center" vertical="center"/>
    </xf>
    <xf numFmtId="2" fontId="4" fillId="4" borderId="20" xfId="1" applyNumberFormat="1" applyFont="1" applyFill="1" applyBorder="1" applyAlignment="1">
      <alignment horizontal="center" vertical="center"/>
    </xf>
    <xf numFmtId="0" fontId="4" fillId="0" borderId="0" xfId="1" applyFont="1" applyFill="1"/>
    <xf numFmtId="49" fontId="4" fillId="4" borderId="34" xfId="1" quotePrefix="1" applyNumberFormat="1" applyFont="1" applyFill="1" applyBorder="1" applyAlignment="1">
      <alignment horizontal="center" vertical="center"/>
    </xf>
    <xf numFmtId="0" fontId="4" fillId="4" borderId="35" xfId="1" applyFont="1" applyFill="1" applyBorder="1" applyAlignment="1">
      <alignment horizontal="left" vertical="center"/>
    </xf>
    <xf numFmtId="2" fontId="4" fillId="4" borderId="35" xfId="1" applyNumberFormat="1" applyFont="1" applyFill="1" applyBorder="1" applyAlignment="1">
      <alignment horizontal="center" vertical="center"/>
    </xf>
    <xf numFmtId="164" fontId="4" fillId="4" borderId="35" xfId="1" applyNumberFormat="1" applyFont="1" applyFill="1" applyBorder="1" applyAlignment="1">
      <alignment horizontal="center" vertical="center"/>
    </xf>
    <xf numFmtId="2" fontId="4" fillId="4" borderId="36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4" fillId="0" borderId="0" xfId="1" applyFont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10" fillId="0" borderId="0" xfId="1" applyFont="1" applyAlignment="1">
      <alignment vertical="center"/>
    </xf>
    <xf numFmtId="0" fontId="4" fillId="0" borderId="0" xfId="1" applyFont="1" applyAlignment="1">
      <alignment horizontal="right"/>
    </xf>
    <xf numFmtId="4" fontId="4" fillId="0" borderId="0" xfId="1" applyNumberFormat="1" applyFont="1"/>
    <xf numFmtId="0" fontId="8" fillId="0" borderId="0" xfId="1" applyFont="1" applyFill="1" applyBorder="1" applyAlignment="1">
      <alignment horizontal="center" vertical="center"/>
    </xf>
    <xf numFmtId="0" fontId="4" fillId="0" borderId="0" xfId="1" applyFont="1" applyFill="1" applyBorder="1"/>
    <xf numFmtId="14" fontId="6" fillId="0" borderId="0" xfId="1" quotePrefix="1" applyNumberFormat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Continuous" vertical="center" wrapText="1"/>
    </xf>
    <xf numFmtId="49" fontId="4" fillId="0" borderId="0" xfId="1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left" vertical="center"/>
    </xf>
    <xf numFmtId="2" fontId="6" fillId="0" borderId="0" xfId="1" applyNumberFormat="1" applyFont="1" applyFill="1" applyBorder="1" applyAlignment="1">
      <alignment horizontal="right" vertical="center"/>
    </xf>
    <xf numFmtId="164" fontId="6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0" fontId="6" fillId="0" borderId="0" xfId="1" quotePrefix="1" applyFont="1" applyFill="1" applyBorder="1" applyAlignment="1">
      <alignment horizontal="left" vertical="center"/>
    </xf>
    <xf numFmtId="2" fontId="4" fillId="0" borderId="0" xfId="1" applyNumberFormat="1" applyFont="1" applyBorder="1"/>
    <xf numFmtId="2" fontId="4" fillId="0" borderId="0" xfId="1" applyNumberFormat="1" applyFont="1"/>
    <xf numFmtId="49" fontId="4" fillId="0" borderId="0" xfId="1" quotePrefix="1" applyNumberFormat="1" applyFont="1" applyFill="1" applyBorder="1" applyAlignment="1">
      <alignment horizontal="center" vertical="center"/>
    </xf>
    <xf numFmtId="0" fontId="4" fillId="0" borderId="0" xfId="1" applyFont="1" applyBorder="1"/>
    <xf numFmtId="0" fontId="6" fillId="0" borderId="0" xfId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vertical="center" wrapText="1"/>
    </xf>
    <xf numFmtId="0" fontId="12" fillId="0" borderId="0" xfId="1" applyFont="1" applyAlignment="1">
      <alignment horizontal="right"/>
    </xf>
    <xf numFmtId="2" fontId="6" fillId="0" borderId="0" xfId="1" quotePrefix="1" applyNumberFormat="1" applyFont="1" applyFill="1" applyBorder="1" applyAlignment="1">
      <alignment horizontal="right" vertical="center"/>
    </xf>
    <xf numFmtId="0" fontId="6" fillId="0" borderId="0" xfId="1" applyFont="1" applyFill="1" applyBorder="1" applyAlignment="1">
      <alignment vertical="center"/>
    </xf>
    <xf numFmtId="0" fontId="4" fillId="0" borderId="0" xfId="1" quotePrefix="1" applyFont="1" applyFill="1" applyBorder="1" applyAlignment="1">
      <alignment horizontal="center" vertical="center"/>
    </xf>
    <xf numFmtId="2" fontId="6" fillId="0" borderId="0" xfId="1" applyNumberFormat="1" applyFont="1" applyFill="1" applyBorder="1" applyAlignment="1">
      <alignment vertical="center"/>
    </xf>
    <xf numFmtId="2" fontId="13" fillId="0" borderId="0" xfId="1" applyNumberFormat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/>
    </xf>
    <xf numFmtId="0" fontId="4" fillId="0" borderId="0" xfId="1" applyFont="1" applyFill="1" applyBorder="1" applyAlignment="1">
      <alignment horizontal="left" vertical="center"/>
    </xf>
    <xf numFmtId="0" fontId="12" fillId="0" borderId="0" xfId="1" applyFont="1"/>
    <xf numFmtId="0" fontId="14" fillId="0" borderId="0" xfId="1" applyFont="1"/>
    <xf numFmtId="0" fontId="7" fillId="0" borderId="0" xfId="1" applyFont="1" applyBorder="1" applyAlignment="1">
      <alignment vertical="center" wrapText="1"/>
    </xf>
    <xf numFmtId="0" fontId="6" fillId="3" borderId="2" xfId="1" applyFont="1" applyFill="1" applyBorder="1" applyAlignment="1">
      <alignment horizontal="center" vertical="center"/>
    </xf>
    <xf numFmtId="2" fontId="6" fillId="3" borderId="2" xfId="1" applyNumberFormat="1" applyFont="1" applyFill="1" applyBorder="1" applyAlignment="1">
      <alignment horizontal="right" vertical="center"/>
    </xf>
    <xf numFmtId="164" fontId="6" fillId="3" borderId="2" xfId="1" applyNumberFormat="1" applyFont="1" applyFill="1" applyBorder="1" applyAlignment="1">
      <alignment horizontal="right" vertical="center"/>
    </xf>
    <xf numFmtId="2" fontId="6" fillId="3" borderId="3" xfId="1" applyNumberFormat="1" applyFont="1" applyFill="1" applyBorder="1" applyAlignment="1">
      <alignment horizontal="right" vertical="center"/>
    </xf>
    <xf numFmtId="49" fontId="4" fillId="4" borderId="37" xfId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 wrapText="1"/>
    </xf>
    <xf numFmtId="2" fontId="4" fillId="4" borderId="11" xfId="1" applyNumberFormat="1" applyFont="1" applyFill="1" applyBorder="1" applyAlignment="1">
      <alignment horizontal="center" vertical="center"/>
    </xf>
    <xf numFmtId="164" fontId="4" fillId="4" borderId="0" xfId="1" applyNumberFormat="1" applyFont="1" applyFill="1" applyBorder="1" applyAlignment="1">
      <alignment horizontal="center" vertical="center"/>
    </xf>
    <xf numFmtId="2" fontId="4" fillId="4" borderId="38" xfId="1" applyNumberFormat="1" applyFont="1" applyFill="1" applyBorder="1" applyAlignment="1">
      <alignment horizontal="center" vertical="center"/>
    </xf>
    <xf numFmtId="0" fontId="14" fillId="0" borderId="0" xfId="1" applyFont="1" applyBorder="1"/>
    <xf numFmtId="2" fontId="6" fillId="3" borderId="2" xfId="1" applyNumberFormat="1" applyFont="1" applyFill="1" applyBorder="1" applyAlignment="1">
      <alignment horizontal="center" vertical="center"/>
    </xf>
    <xf numFmtId="164" fontId="6" fillId="3" borderId="2" xfId="1" applyNumberFormat="1" applyFont="1" applyFill="1" applyBorder="1" applyAlignment="1">
      <alignment horizontal="center" vertical="center"/>
    </xf>
    <xf numFmtId="2" fontId="6" fillId="3" borderId="3" xfId="1" applyNumberFormat="1" applyFont="1" applyFill="1" applyBorder="1" applyAlignment="1">
      <alignment horizontal="center" vertical="center"/>
    </xf>
    <xf numFmtId="0" fontId="4" fillId="4" borderId="39" xfId="1" quotePrefix="1" applyFont="1" applyFill="1" applyBorder="1" applyAlignment="1">
      <alignment horizontal="center" vertical="center"/>
    </xf>
    <xf numFmtId="0" fontId="9" fillId="4" borderId="7" xfId="1" applyFont="1" applyFill="1" applyBorder="1" applyAlignment="1">
      <alignment vertical="center"/>
    </xf>
    <xf numFmtId="2" fontId="4" fillId="4" borderId="40" xfId="1" applyNumberFormat="1" applyFont="1" applyFill="1" applyBorder="1" applyAlignment="1">
      <alignment horizontal="center" vertical="center"/>
    </xf>
    <xf numFmtId="2" fontId="4" fillId="4" borderId="8" xfId="1" applyNumberFormat="1" applyFont="1" applyFill="1" applyBorder="1" applyAlignment="1">
      <alignment horizontal="center" vertical="center"/>
    </xf>
    <xf numFmtId="0" fontId="4" fillId="4" borderId="37" xfId="1" quotePrefix="1" applyFont="1" applyFill="1" applyBorder="1" applyAlignment="1">
      <alignment horizontal="center" vertical="center"/>
    </xf>
    <xf numFmtId="0" fontId="9" fillId="4" borderId="12" xfId="1" applyFont="1" applyFill="1" applyBorder="1" applyAlignment="1">
      <alignment vertical="center"/>
    </xf>
    <xf numFmtId="2" fontId="4" fillId="4" borderId="41" xfId="1" applyNumberFormat="1" applyFont="1" applyFill="1" applyBorder="1" applyAlignment="1">
      <alignment horizontal="center" vertical="center"/>
    </xf>
    <xf numFmtId="164" fontId="4" fillId="4" borderId="11" xfId="1" applyNumberFormat="1" applyFont="1" applyFill="1" applyBorder="1" applyAlignment="1">
      <alignment horizontal="center" vertical="center"/>
    </xf>
    <xf numFmtId="2" fontId="4" fillId="4" borderId="13" xfId="1" applyNumberFormat="1" applyFont="1" applyFill="1" applyBorder="1" applyAlignment="1">
      <alignment horizontal="center" vertical="center"/>
    </xf>
    <xf numFmtId="0" fontId="4" fillId="4" borderId="42" xfId="1" quotePrefix="1" applyFont="1" applyFill="1" applyBorder="1" applyAlignment="1">
      <alignment horizontal="center" vertical="center"/>
    </xf>
    <xf numFmtId="0" fontId="9" fillId="4" borderId="17" xfId="1" applyFont="1" applyFill="1" applyBorder="1" applyAlignment="1">
      <alignment vertical="center"/>
    </xf>
    <xf numFmtId="2" fontId="4" fillId="0" borderId="43" xfId="1" applyNumberFormat="1" applyFont="1" applyFill="1" applyBorder="1" applyAlignment="1">
      <alignment horizontal="center" vertical="center"/>
    </xf>
    <xf numFmtId="164" fontId="4" fillId="4" borderId="16" xfId="1" applyNumberFormat="1" applyFont="1" applyFill="1" applyBorder="1" applyAlignment="1">
      <alignment horizontal="center" vertical="center"/>
    </xf>
    <xf numFmtId="2" fontId="4" fillId="4" borderId="18" xfId="1" applyNumberFormat="1" applyFont="1" applyFill="1" applyBorder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/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vertical="center"/>
    </xf>
    <xf numFmtId="4" fontId="14" fillId="0" borderId="0" xfId="1" applyNumberFormat="1" applyFont="1"/>
    <xf numFmtId="0" fontId="18" fillId="0" borderId="0" xfId="1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center" vertical="center"/>
    </xf>
    <xf numFmtId="0" fontId="20" fillId="0" borderId="0" xfId="1" applyFont="1" applyFill="1" applyBorder="1"/>
    <xf numFmtId="14" fontId="21" fillId="0" borderId="0" xfId="1" quotePrefix="1" applyNumberFormat="1" applyFont="1" applyFill="1" applyBorder="1" applyAlignment="1">
      <alignment horizontal="center"/>
    </xf>
    <xf numFmtId="0" fontId="18" fillId="0" borderId="0" xfId="1" applyFont="1" applyFill="1" applyBorder="1" applyAlignment="1">
      <alignment horizontal="centerContinuous" vertical="center" wrapText="1"/>
    </xf>
    <xf numFmtId="49" fontId="20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Border="1" applyAlignment="1">
      <alignment horizontal="left" vertical="center"/>
    </xf>
    <xf numFmtId="2" fontId="21" fillId="0" borderId="0" xfId="1" applyNumberFormat="1" applyFont="1" applyFill="1" applyBorder="1" applyAlignment="1">
      <alignment horizontal="right" vertical="center"/>
    </xf>
    <xf numFmtId="164" fontId="21" fillId="0" borderId="0" xfId="1" applyNumberFormat="1" applyFont="1" applyFill="1" applyBorder="1" applyAlignment="1">
      <alignment horizontal="right" vertical="center"/>
    </xf>
    <xf numFmtId="2" fontId="18" fillId="0" borderId="0" xfId="1" applyNumberFormat="1" applyFont="1" applyFill="1" applyBorder="1" applyAlignment="1">
      <alignment horizontal="right" vertical="center"/>
    </xf>
    <xf numFmtId="0" fontId="21" fillId="0" borderId="0" xfId="1" quotePrefix="1" applyFont="1" applyFill="1" applyBorder="1" applyAlignment="1">
      <alignment horizontal="left" vertical="center"/>
    </xf>
    <xf numFmtId="2" fontId="14" fillId="0" borderId="0" xfId="1" applyNumberFormat="1" applyFont="1" applyBorder="1"/>
    <xf numFmtId="2" fontId="14" fillId="0" borderId="0" xfId="1" applyNumberFormat="1" applyFont="1"/>
    <xf numFmtId="49" fontId="20" fillId="0" borderId="0" xfId="1" quotePrefix="1" applyNumberFormat="1" applyFont="1" applyFill="1" applyBorder="1" applyAlignment="1">
      <alignment horizontal="center" vertical="center"/>
    </xf>
    <xf numFmtId="0" fontId="21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 wrapText="1"/>
    </xf>
    <xf numFmtId="2" fontId="21" fillId="0" borderId="0" xfId="1" quotePrefix="1" applyNumberFormat="1" applyFont="1" applyFill="1" applyBorder="1" applyAlignment="1">
      <alignment horizontal="right" vertical="center"/>
    </xf>
    <xf numFmtId="0" fontId="21" fillId="0" borderId="0" xfId="1" applyFont="1" applyFill="1" applyBorder="1" applyAlignment="1">
      <alignment vertical="center"/>
    </xf>
    <xf numFmtId="0" fontId="20" fillId="0" borderId="0" xfId="1" quotePrefix="1" applyFont="1" applyFill="1" applyBorder="1" applyAlignment="1">
      <alignment horizontal="center" vertical="center"/>
    </xf>
    <xf numFmtId="2" fontId="21" fillId="0" borderId="0" xfId="1" applyNumberFormat="1" applyFont="1" applyFill="1" applyBorder="1" applyAlignment="1">
      <alignment vertical="center"/>
    </xf>
    <xf numFmtId="0" fontId="14" fillId="0" borderId="0" xfId="1" applyFont="1" applyFill="1" applyBorder="1" applyAlignment="1">
      <alignment vertical="center"/>
    </xf>
    <xf numFmtId="0" fontId="20" fillId="0" borderId="0" xfId="1" applyFont="1" applyFill="1" applyBorder="1" applyAlignment="1">
      <alignment horizontal="left" vertical="center"/>
    </xf>
    <xf numFmtId="0" fontId="14" fillId="0" borderId="0" xfId="1" applyFont="1" applyFill="1" applyBorder="1"/>
    <xf numFmtId="0" fontId="12" fillId="0" borderId="0" xfId="1" applyFont="1" applyAlignment="1">
      <alignment horizontal="left" vertical="center"/>
    </xf>
    <xf numFmtId="0" fontId="14" fillId="0" borderId="0" xfId="1" applyFont="1" applyFill="1"/>
    <xf numFmtId="0" fontId="12" fillId="0" borderId="0" xfId="1" applyFont="1" applyAlignment="1">
      <alignment vertical="center"/>
    </xf>
    <xf numFmtId="0" fontId="22" fillId="0" borderId="4" xfId="1" applyFont="1" applyFill="1" applyBorder="1" applyAlignment="1">
      <alignment horizontal="center" vertical="center"/>
    </xf>
    <xf numFmtId="0" fontId="22" fillId="0" borderId="9" xfId="1" applyFont="1" applyFill="1" applyBorder="1" applyAlignment="1">
      <alignment horizontal="center" vertical="center"/>
    </xf>
    <xf numFmtId="0" fontId="22" fillId="0" borderId="14" xfId="1" applyFont="1" applyFill="1" applyBorder="1" applyAlignment="1">
      <alignment horizontal="center" vertical="center"/>
    </xf>
    <xf numFmtId="0" fontId="22" fillId="5" borderId="9" xfId="1" applyFont="1" applyFill="1" applyBorder="1" applyAlignment="1">
      <alignment horizontal="center" vertical="center"/>
    </xf>
    <xf numFmtId="0" fontId="8" fillId="5" borderId="0" xfId="1" applyFont="1" applyFill="1" applyBorder="1" applyAlignment="1">
      <alignment horizontal="center" vertical="center"/>
    </xf>
    <xf numFmtId="14" fontId="6" fillId="6" borderId="0" xfId="1" quotePrefix="1" applyNumberFormat="1" applyFont="1" applyFill="1" applyBorder="1" applyAlignment="1">
      <alignment horizontal="center"/>
    </xf>
    <xf numFmtId="0" fontId="8" fillId="5" borderId="0" xfId="1" applyFont="1" applyFill="1" applyBorder="1" applyAlignment="1">
      <alignment horizontal="centerContinuous" vertical="center" wrapText="1"/>
    </xf>
    <xf numFmtId="0" fontId="8" fillId="5" borderId="13" xfId="1" applyFont="1" applyFill="1" applyBorder="1" applyAlignment="1">
      <alignment horizontal="centerContinuous" vertical="center" wrapText="1"/>
    </xf>
    <xf numFmtId="49" fontId="12" fillId="4" borderId="44" xfId="1" applyNumberFormat="1" applyFont="1" applyFill="1" applyBorder="1" applyAlignment="1">
      <alignment horizontal="center" vertical="center"/>
    </xf>
    <xf numFmtId="0" fontId="9" fillId="4" borderId="45" xfId="1" applyFont="1" applyFill="1" applyBorder="1" applyAlignment="1">
      <alignment horizontal="left" vertical="center"/>
    </xf>
    <xf numFmtId="2" fontId="4" fillId="4" borderId="45" xfId="1" applyNumberFormat="1" applyFont="1" applyFill="1" applyBorder="1" applyAlignment="1">
      <alignment horizontal="center" vertical="center"/>
    </xf>
    <xf numFmtId="164" fontId="4" fillId="4" borderId="46" xfId="1" applyNumberFormat="1" applyFont="1" applyFill="1" applyBorder="1" applyAlignment="1">
      <alignment horizontal="center" vertical="center"/>
    </xf>
    <xf numFmtId="2" fontId="4" fillId="4" borderId="47" xfId="1" applyNumberFormat="1" applyFont="1" applyFill="1" applyBorder="1" applyAlignment="1">
      <alignment horizontal="center" vertical="center"/>
    </xf>
    <xf numFmtId="49" fontId="12" fillId="4" borderId="23" xfId="1" applyNumberFormat="1" applyFont="1" applyFill="1" applyBorder="1" applyAlignment="1">
      <alignment horizontal="center" vertical="center"/>
    </xf>
    <xf numFmtId="2" fontId="12" fillId="4" borderId="9" xfId="1" applyNumberFormat="1" applyFont="1" applyFill="1" applyBorder="1" applyAlignment="1">
      <alignment horizontal="center" vertical="center"/>
    </xf>
    <xf numFmtId="49" fontId="12" fillId="6" borderId="1" xfId="1" applyNumberFormat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/>
    </xf>
    <xf numFmtId="2" fontId="4" fillId="6" borderId="2" xfId="1" applyNumberFormat="1" applyFont="1" applyFill="1" applyBorder="1" applyAlignment="1">
      <alignment horizontal="center" vertical="center"/>
    </xf>
    <xf numFmtId="164" fontId="4" fillId="6" borderId="2" xfId="1" applyNumberFormat="1" applyFont="1" applyFill="1" applyBorder="1" applyAlignment="1">
      <alignment horizontal="center" vertical="center"/>
    </xf>
    <xf numFmtId="2" fontId="9" fillId="6" borderId="3" xfId="1" applyNumberFormat="1" applyFont="1" applyFill="1" applyBorder="1" applyAlignment="1">
      <alignment horizontal="center" vertical="center"/>
    </xf>
    <xf numFmtId="2" fontId="12" fillId="0" borderId="0" xfId="1" applyNumberFormat="1" applyFont="1"/>
    <xf numFmtId="0" fontId="6" fillId="6" borderId="2" xfId="1" applyFont="1" applyFill="1" applyBorder="1" applyAlignment="1">
      <alignment horizontal="center" vertical="center"/>
    </xf>
    <xf numFmtId="49" fontId="12" fillId="4" borderId="23" xfId="1" quotePrefix="1" applyNumberFormat="1" applyFont="1" applyFill="1" applyBorder="1" applyAlignment="1">
      <alignment horizontal="center" vertical="center"/>
    </xf>
    <xf numFmtId="164" fontId="4" fillId="4" borderId="24" xfId="1" applyNumberFormat="1" applyFont="1" applyFill="1" applyBorder="1" applyAlignment="1">
      <alignment horizontal="center" vertical="center"/>
    </xf>
    <xf numFmtId="0" fontId="12" fillId="0" borderId="0" xfId="1" applyFont="1" applyBorder="1"/>
    <xf numFmtId="0" fontId="4" fillId="4" borderId="24" xfId="1" applyFont="1" applyFill="1" applyBorder="1" applyAlignment="1">
      <alignment horizontal="left" vertical="center"/>
    </xf>
    <xf numFmtId="2" fontId="4" fillId="6" borderId="3" xfId="1" applyNumberFormat="1" applyFont="1" applyFill="1" applyBorder="1" applyAlignment="1">
      <alignment horizontal="center" vertical="center"/>
    </xf>
    <xf numFmtId="49" fontId="12" fillId="4" borderId="37" xfId="1" applyNumberFormat="1" applyFont="1" applyFill="1" applyBorder="1" applyAlignment="1">
      <alignment horizontal="center" vertical="center"/>
    </xf>
    <xf numFmtId="0" fontId="6" fillId="6" borderId="2" xfId="1" applyFont="1" applyFill="1" applyBorder="1" applyAlignment="1">
      <alignment horizontal="center" vertical="center" wrapText="1"/>
    </xf>
    <xf numFmtId="0" fontId="4" fillId="4" borderId="11" xfId="1" quotePrefix="1" applyFont="1" applyFill="1" applyBorder="1" applyAlignment="1">
      <alignment horizontal="left" vertical="center"/>
    </xf>
    <xf numFmtId="2" fontId="4" fillId="4" borderId="11" xfId="1" quotePrefix="1" applyNumberFormat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vertical="center"/>
    </xf>
    <xf numFmtId="2" fontId="4" fillId="0" borderId="11" xfId="1" applyNumberFormat="1" applyFont="1" applyFill="1" applyBorder="1" applyAlignment="1">
      <alignment horizontal="center" vertical="center"/>
    </xf>
    <xf numFmtId="0" fontId="12" fillId="4" borderId="37" xfId="1" quotePrefix="1" applyFont="1" applyFill="1" applyBorder="1" applyAlignment="1">
      <alignment horizontal="center" vertical="center"/>
    </xf>
    <xf numFmtId="0" fontId="12" fillId="6" borderId="1" xfId="1" quotePrefix="1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4" fillId="4" borderId="40" xfId="1" applyFont="1" applyFill="1" applyBorder="1" applyAlignment="1">
      <alignment vertical="center"/>
    </xf>
    <xf numFmtId="2" fontId="4" fillId="4" borderId="48" xfId="1" applyNumberFormat="1" applyFont="1" applyFill="1" applyBorder="1" applyAlignment="1">
      <alignment horizontal="center" vertical="center"/>
    </xf>
    <xf numFmtId="0" fontId="12" fillId="4" borderId="42" xfId="1" quotePrefix="1" applyFont="1" applyFill="1" applyBorder="1" applyAlignment="1">
      <alignment horizontal="center" vertical="center"/>
    </xf>
    <xf numFmtId="0" fontId="4" fillId="4" borderId="16" xfId="1" applyFont="1" applyFill="1" applyBorder="1" applyAlignment="1">
      <alignment vertical="center"/>
    </xf>
    <xf numFmtId="2" fontId="4" fillId="4" borderId="16" xfId="1" applyNumberFormat="1" applyFont="1" applyFill="1" applyBorder="1" applyAlignment="1">
      <alignment horizontal="center" vertical="center"/>
    </xf>
    <xf numFmtId="164" fontId="4" fillId="4" borderId="33" xfId="1" applyNumberFormat="1" applyFont="1" applyFill="1" applyBorder="1" applyAlignment="1">
      <alignment horizontal="center" vertical="center"/>
    </xf>
    <xf numFmtId="2" fontId="4" fillId="4" borderId="49" xfId="1" applyNumberFormat="1" applyFont="1" applyFill="1" applyBorder="1" applyAlignment="1">
      <alignment horizontal="center" vertical="center"/>
    </xf>
    <xf numFmtId="0" fontId="12" fillId="4" borderId="50" xfId="1" quotePrefix="1" applyFont="1" applyFill="1" applyBorder="1" applyAlignment="1">
      <alignment horizontal="center" vertical="center"/>
    </xf>
    <xf numFmtId="0" fontId="4" fillId="4" borderId="2" xfId="1" applyFont="1" applyFill="1" applyBorder="1" applyAlignment="1">
      <alignment vertical="center"/>
    </xf>
    <xf numFmtId="4" fontId="12" fillId="0" borderId="0" xfId="1" applyNumberFormat="1" applyFont="1"/>
    <xf numFmtId="0" fontId="22" fillId="0" borderId="0" xfId="1" applyFont="1" applyFill="1" applyBorder="1" applyAlignment="1">
      <alignment horizontal="center" vertical="center"/>
    </xf>
    <xf numFmtId="0" fontId="12" fillId="0" borderId="0" xfId="1" applyFont="1" applyFill="1" applyBorder="1"/>
    <xf numFmtId="14" fontId="23" fillId="0" borderId="0" xfId="1" quotePrefix="1" applyNumberFormat="1" applyFont="1" applyFill="1" applyBorder="1" applyAlignment="1">
      <alignment horizontal="center"/>
    </xf>
    <xf numFmtId="0" fontId="22" fillId="0" borderId="0" xfId="1" applyFont="1" applyFill="1" applyBorder="1" applyAlignment="1">
      <alignment horizontal="centerContinuous" vertical="center" wrapText="1"/>
    </xf>
    <xf numFmtId="0" fontId="12" fillId="0" borderId="0" xfId="1" applyFont="1" applyFill="1"/>
    <xf numFmtId="49" fontId="12" fillId="0" borderId="0" xfId="1" applyNumberFormat="1" applyFont="1" applyFill="1" applyBorder="1" applyAlignment="1">
      <alignment horizontal="center" vertical="center"/>
    </xf>
    <xf numFmtId="0" fontId="22" fillId="0" borderId="0" xfId="1" applyFont="1" applyFill="1" applyBorder="1" applyAlignment="1">
      <alignment horizontal="left" vertical="center"/>
    </xf>
    <xf numFmtId="2" fontId="23" fillId="0" borderId="0" xfId="1" applyNumberFormat="1" applyFont="1" applyFill="1" applyBorder="1" applyAlignment="1">
      <alignment horizontal="right" vertical="center"/>
    </xf>
    <xf numFmtId="164" fontId="23" fillId="0" borderId="0" xfId="1" applyNumberFormat="1" applyFont="1" applyFill="1" applyBorder="1" applyAlignment="1">
      <alignment horizontal="right" vertical="center"/>
    </xf>
    <xf numFmtId="0" fontId="20" fillId="0" borderId="0" xfId="2" applyNumberFormat="1" applyFont="1" applyFill="1" applyBorder="1" applyAlignment="1"/>
    <xf numFmtId="0" fontId="6" fillId="0" borderId="0" xfId="2" quotePrefix="1" applyNumberFormat="1" applyFont="1" applyFill="1" applyBorder="1" applyAlignment="1">
      <alignment horizontal="right"/>
    </xf>
    <xf numFmtId="0" fontId="5" fillId="0" borderId="0" xfId="1" applyFont="1" applyFill="1" applyBorder="1" applyAlignment="1">
      <alignment horizontal="left" wrapText="1"/>
    </xf>
    <xf numFmtId="0" fontId="20" fillId="0" borderId="0" xfId="2" applyNumberFormat="1" applyFont="1" applyFill="1" applyBorder="1" applyAlignment="1">
      <alignment vertical="center"/>
    </xf>
    <xf numFmtId="0" fontId="21" fillId="7" borderId="52" xfId="2" applyFont="1" applyFill="1" applyBorder="1" applyAlignment="1">
      <alignment vertical="center" wrapText="1"/>
    </xf>
    <xf numFmtId="0" fontId="21" fillId="7" borderId="52" xfId="2" applyNumberFormat="1" applyFont="1" applyFill="1" applyBorder="1" applyAlignment="1" applyProtection="1">
      <alignment horizontal="center" vertical="center" wrapText="1"/>
    </xf>
    <xf numFmtId="0" fontId="21" fillId="4" borderId="53" xfId="2" applyNumberFormat="1" applyFont="1" applyFill="1" applyBorder="1" applyAlignment="1" applyProtection="1">
      <alignment horizontal="left" vertical="center" wrapText="1"/>
    </xf>
    <xf numFmtId="0" fontId="20" fillId="4" borderId="53" xfId="2" applyNumberFormat="1" applyFont="1" applyFill="1" applyBorder="1" applyAlignment="1" applyProtection="1">
      <alignment horizontal="left" vertical="center" wrapText="1"/>
    </xf>
    <xf numFmtId="2" fontId="20" fillId="0" borderId="53" xfId="2" applyNumberFormat="1" applyFont="1" applyFill="1" applyBorder="1" applyAlignment="1">
      <alignment horizontal="center" vertical="center"/>
    </xf>
    <xf numFmtId="2" fontId="21" fillId="0" borderId="53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>
      <alignment horizontal="left" vertical="center"/>
    </xf>
    <xf numFmtId="0" fontId="20" fillId="4" borderId="54" xfId="2" applyNumberFormat="1" applyFont="1" applyFill="1" applyBorder="1" applyAlignment="1" applyProtection="1">
      <alignment horizontal="left" vertical="center" wrapText="1"/>
    </xf>
    <xf numFmtId="2" fontId="20" fillId="0" borderId="54" xfId="2" applyNumberFormat="1" applyFont="1" applyFill="1" applyBorder="1" applyAlignment="1">
      <alignment horizontal="center" vertical="center"/>
    </xf>
    <xf numFmtId="2" fontId="21" fillId="0" borderId="54" xfId="2" applyNumberFormat="1" applyFont="1" applyFill="1" applyBorder="1" applyAlignment="1">
      <alignment horizontal="center" vertical="center"/>
    </xf>
    <xf numFmtId="0" fontId="20" fillId="0" borderId="54" xfId="2" applyNumberFormat="1" applyFont="1" applyFill="1" applyBorder="1" applyAlignment="1"/>
    <xf numFmtId="0" fontId="20" fillId="0" borderId="55" xfId="2" applyNumberFormat="1" applyFont="1" applyFill="1" applyBorder="1" applyAlignment="1"/>
    <xf numFmtId="0" fontId="20" fillId="4" borderId="55" xfId="2" applyNumberFormat="1" applyFont="1" applyFill="1" applyBorder="1" applyAlignment="1" applyProtection="1">
      <alignment horizontal="left" vertical="center" wrapText="1"/>
    </xf>
    <xf numFmtId="2" fontId="20" fillId="0" borderId="55" xfId="2" applyNumberFormat="1" applyFont="1" applyFill="1" applyBorder="1" applyAlignment="1">
      <alignment horizontal="center" vertical="center"/>
    </xf>
    <xf numFmtId="2" fontId="21" fillId="0" borderId="55" xfId="2" applyNumberFormat="1" applyFont="1" applyFill="1" applyBorder="1" applyAlignment="1">
      <alignment horizontal="center" vertical="center"/>
    </xf>
    <xf numFmtId="0" fontId="21" fillId="0" borderId="53" xfId="2" applyNumberFormat="1" applyFont="1" applyFill="1" applyBorder="1" applyAlignment="1"/>
    <xf numFmtId="0" fontId="21" fillId="0" borderId="54" xfId="2" applyNumberFormat="1" applyFont="1" applyFill="1" applyBorder="1" applyAlignment="1"/>
    <xf numFmtId="0" fontId="20" fillId="0" borderId="0" xfId="2" applyNumberFormat="1" applyFont="1" applyFill="1" applyBorder="1" applyAlignment="1">
      <alignment horizontal="right"/>
    </xf>
    <xf numFmtId="0" fontId="24" fillId="0" borderId="0" xfId="2" applyNumberFormat="1" applyFont="1" applyFill="1" applyBorder="1" applyAlignment="1"/>
    <xf numFmtId="0" fontId="21" fillId="7" borderId="1" xfId="2" applyNumberFormat="1" applyFont="1" applyFill="1" applyBorder="1" applyAlignment="1" applyProtection="1">
      <alignment horizontal="center" vertical="center" wrapText="1"/>
    </xf>
    <xf numFmtId="0" fontId="20" fillId="4" borderId="4" xfId="2" applyNumberFormat="1" applyFont="1" applyFill="1" applyBorder="1" applyAlignment="1" applyProtection="1">
      <alignment horizontal="left" vertical="center" wrapText="1"/>
    </xf>
    <xf numFmtId="2" fontId="25" fillId="4" borderId="56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center" wrapText="1"/>
    </xf>
    <xf numFmtId="2" fontId="21" fillId="4" borderId="13" xfId="2" applyNumberFormat="1" applyFont="1" applyFill="1" applyBorder="1" applyAlignment="1" applyProtection="1">
      <alignment horizontal="center" vertical="center" wrapText="1"/>
    </xf>
    <xf numFmtId="2" fontId="20" fillId="0" borderId="0" xfId="2" applyNumberFormat="1" applyFont="1" applyFill="1" applyBorder="1" applyAlignment="1"/>
    <xf numFmtId="0" fontId="20" fillId="4" borderId="9" xfId="2" applyNumberFormat="1" applyFont="1" applyFill="1" applyBorder="1" applyAlignment="1" applyProtection="1">
      <alignment horizontal="left" vertical="center" wrapText="1"/>
    </xf>
    <xf numFmtId="2" fontId="25" fillId="4" borderId="58" xfId="2" applyNumberFormat="1" applyFont="1" applyFill="1" applyBorder="1" applyAlignment="1" applyProtection="1">
      <alignment horizontal="center" vertical="center" wrapText="1"/>
    </xf>
    <xf numFmtId="0" fontId="20" fillId="4" borderId="0" xfId="2" applyNumberFormat="1" applyFont="1" applyFill="1" applyBorder="1" applyAlignment="1" applyProtection="1">
      <alignment horizontal="left" vertical="center" wrapText="1"/>
    </xf>
    <xf numFmtId="0" fontId="20" fillId="0" borderId="14" xfId="2" applyNumberFormat="1" applyFont="1" applyFill="1" applyBorder="1" applyAlignment="1"/>
    <xf numFmtId="2" fontId="25" fillId="4" borderId="59" xfId="2" applyNumberFormat="1" applyFont="1" applyFill="1" applyBorder="1" applyAlignment="1" applyProtection="1">
      <alignment horizontal="center" vertical="center" wrapText="1"/>
    </xf>
    <xf numFmtId="2" fontId="25" fillId="4" borderId="60" xfId="2" applyNumberFormat="1" applyFont="1" applyFill="1" applyBorder="1" applyAlignment="1" applyProtection="1">
      <alignment horizontal="center" vertical="center" wrapText="1"/>
    </xf>
    <xf numFmtId="2" fontId="21" fillId="4" borderId="61" xfId="2" applyNumberFormat="1" applyFont="1" applyFill="1" applyBorder="1" applyAlignment="1" applyProtection="1">
      <alignment horizontal="center" vertical="center" wrapText="1"/>
    </xf>
    <xf numFmtId="2" fontId="25" fillId="4" borderId="62" xfId="2" applyNumberFormat="1" applyFont="1" applyFill="1" applyBorder="1" applyAlignment="1" applyProtection="1">
      <alignment horizontal="center" vertical="center" wrapText="1"/>
    </xf>
    <xf numFmtId="2" fontId="25" fillId="4" borderId="63" xfId="2" applyNumberFormat="1" applyFont="1" applyFill="1" applyBorder="1" applyAlignment="1" applyProtection="1">
      <alignment horizontal="center" vertical="center" wrapText="1"/>
    </xf>
    <xf numFmtId="2" fontId="21" fillId="4" borderId="18" xfId="2" applyNumberFormat="1" applyFont="1" applyFill="1" applyBorder="1" applyAlignment="1" applyProtection="1">
      <alignment horizontal="center" vertical="center" wrapText="1"/>
    </xf>
    <xf numFmtId="0" fontId="26" fillId="4" borderId="64" xfId="2" applyNumberFormat="1" applyFont="1" applyFill="1" applyBorder="1" applyAlignment="1" applyProtection="1">
      <alignment horizontal="left" vertical="top" wrapText="1"/>
    </xf>
    <xf numFmtId="0" fontId="25" fillId="4" borderId="65" xfId="2" applyNumberFormat="1" applyFont="1" applyFill="1" applyBorder="1" applyAlignment="1" applyProtection="1">
      <alignment horizontal="left" vertical="top" wrapText="1"/>
    </xf>
    <xf numFmtId="2" fontId="26" fillId="4" borderId="57" xfId="2" applyNumberFormat="1" applyFont="1" applyFill="1" applyBorder="1" applyAlignment="1" applyProtection="1">
      <alignment horizontal="center" vertical="center" wrapText="1"/>
    </xf>
    <xf numFmtId="0" fontId="27" fillId="4" borderId="64" xfId="2" applyNumberFormat="1" applyFont="1" applyFill="1" applyBorder="1" applyAlignment="1" applyProtection="1">
      <alignment horizontal="left" vertical="top" wrapText="1"/>
      <protection locked="0"/>
    </xf>
    <xf numFmtId="0" fontId="27" fillId="4" borderId="66" xfId="2" applyNumberFormat="1" applyFont="1" applyFill="1" applyBorder="1" applyAlignment="1" applyProtection="1">
      <alignment horizontal="left" vertical="top" wrapText="1"/>
      <protection locked="0"/>
    </xf>
    <xf numFmtId="0" fontId="25" fillId="4" borderId="67" xfId="2" applyNumberFormat="1" applyFont="1" applyFill="1" applyBorder="1" applyAlignment="1" applyProtection="1">
      <alignment horizontal="left" vertical="top" wrapText="1"/>
    </xf>
    <xf numFmtId="2" fontId="26" fillId="4" borderId="60" xfId="2" applyNumberFormat="1" applyFont="1" applyFill="1" applyBorder="1" applyAlignment="1" applyProtection="1">
      <alignment horizontal="center" vertical="center" wrapText="1"/>
    </xf>
    <xf numFmtId="2" fontId="25" fillId="4" borderId="57" xfId="2" applyNumberFormat="1" applyFont="1" applyFill="1" applyBorder="1" applyAlignment="1" applyProtection="1">
      <alignment horizontal="center" vertical="top" wrapText="1"/>
    </xf>
    <xf numFmtId="2" fontId="21" fillId="4" borderId="57" xfId="2" applyNumberFormat="1" applyFont="1" applyFill="1" applyBorder="1" applyAlignment="1" applyProtection="1">
      <alignment horizontal="center" vertical="top" wrapText="1"/>
    </xf>
    <xf numFmtId="2" fontId="25" fillId="4" borderId="60" xfId="2" applyNumberFormat="1" applyFont="1" applyFill="1" applyBorder="1" applyAlignment="1" applyProtection="1">
      <alignment horizontal="center" vertical="top" wrapText="1"/>
    </xf>
    <xf numFmtId="2" fontId="21" fillId="4" borderId="60" xfId="2" applyNumberFormat="1" applyFont="1" applyFill="1" applyBorder="1" applyAlignment="1" applyProtection="1">
      <alignment horizontal="center" vertical="top" wrapText="1"/>
    </xf>
    <xf numFmtId="0" fontId="20" fillId="0" borderId="0" xfId="1" applyNumberFormat="1" applyFont="1" applyFill="1" applyBorder="1" applyAlignment="1"/>
    <xf numFmtId="0" fontId="21" fillId="7" borderId="52" xfId="1" applyFont="1" applyFill="1" applyBorder="1" applyAlignment="1">
      <alignment vertical="center" wrapText="1"/>
    </xf>
    <xf numFmtId="0" fontId="21" fillId="7" borderId="52" xfId="1" applyNumberFormat="1" applyFont="1" applyFill="1" applyBorder="1" applyAlignment="1" applyProtection="1">
      <alignment horizontal="center" vertical="center" wrapText="1"/>
    </xf>
    <xf numFmtId="0" fontId="21" fillId="7" borderId="52" xfId="1" applyFont="1" applyFill="1" applyBorder="1" applyAlignment="1">
      <alignment horizontal="center" vertical="center" wrapText="1"/>
    </xf>
    <xf numFmtId="0" fontId="21" fillId="4" borderId="53" xfId="1" applyNumberFormat="1" applyFont="1" applyFill="1" applyBorder="1" applyAlignment="1" applyProtection="1">
      <alignment horizontal="left" vertical="center" wrapText="1"/>
    </xf>
    <xf numFmtId="0" fontId="20" fillId="4" borderId="53" xfId="1" applyNumberFormat="1" applyFont="1" applyFill="1" applyBorder="1" applyAlignment="1" applyProtection="1">
      <alignment horizontal="left" vertical="center" wrapText="1"/>
    </xf>
    <xf numFmtId="2" fontId="20" fillId="0" borderId="53" xfId="1" applyNumberFormat="1" applyFont="1" applyFill="1" applyBorder="1" applyAlignment="1">
      <alignment horizontal="center" vertical="center"/>
    </xf>
    <xf numFmtId="2" fontId="21" fillId="0" borderId="53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>
      <alignment horizontal="left" vertical="center"/>
    </xf>
    <xf numFmtId="0" fontId="20" fillId="4" borderId="54" xfId="1" applyNumberFormat="1" applyFont="1" applyFill="1" applyBorder="1" applyAlignment="1" applyProtection="1">
      <alignment horizontal="left" vertical="center" wrapText="1"/>
    </xf>
    <xf numFmtId="2" fontId="20" fillId="0" borderId="54" xfId="1" applyNumberFormat="1" applyFont="1" applyFill="1" applyBorder="1" applyAlignment="1">
      <alignment horizontal="center" vertical="center"/>
    </xf>
    <xf numFmtId="2" fontId="21" fillId="0" borderId="54" xfId="1" applyNumberFormat="1" applyFont="1" applyFill="1" applyBorder="1" applyAlignment="1">
      <alignment horizontal="center" vertical="center"/>
    </xf>
    <xf numFmtId="0" fontId="20" fillId="0" borderId="54" xfId="1" applyNumberFormat="1" applyFont="1" applyFill="1" applyBorder="1" applyAlignment="1"/>
    <xf numFmtId="0" fontId="20" fillId="0" borderId="55" xfId="1" applyNumberFormat="1" applyFont="1" applyFill="1" applyBorder="1" applyAlignment="1"/>
    <xf numFmtId="0" fontId="20" fillId="4" borderId="55" xfId="1" applyNumberFormat="1" applyFont="1" applyFill="1" applyBorder="1" applyAlignment="1" applyProtection="1">
      <alignment horizontal="left" vertical="center" wrapText="1"/>
    </xf>
    <xf numFmtId="2" fontId="20" fillId="0" borderId="55" xfId="1" applyNumberFormat="1" applyFont="1" applyFill="1" applyBorder="1" applyAlignment="1">
      <alignment horizontal="center" vertical="center"/>
    </xf>
    <xf numFmtId="2" fontId="21" fillId="0" borderId="55" xfId="1" applyNumberFormat="1" applyFont="1" applyFill="1" applyBorder="1" applyAlignment="1">
      <alignment horizontal="center" vertical="center"/>
    </xf>
    <xf numFmtId="0" fontId="21" fillId="0" borderId="53" xfId="1" applyNumberFormat="1" applyFont="1" applyFill="1" applyBorder="1" applyAlignment="1"/>
    <xf numFmtId="0" fontId="21" fillId="0" borderId="54" xfId="1" applyNumberFormat="1" applyFont="1" applyFill="1" applyBorder="1" applyAlignment="1"/>
    <xf numFmtId="2" fontId="20" fillId="0" borderId="3" xfId="1" applyNumberFormat="1" applyFont="1" applyFill="1" applyBorder="1" applyAlignment="1">
      <alignment horizontal="center" vertical="center"/>
    </xf>
    <xf numFmtId="2" fontId="21" fillId="0" borderId="52" xfId="1" applyNumberFormat="1" applyFont="1" applyFill="1" applyBorder="1" applyAlignment="1">
      <alignment horizontal="center" vertical="center"/>
    </xf>
    <xf numFmtId="0" fontId="20" fillId="0" borderId="1" xfId="1" applyNumberFormat="1" applyFont="1" applyFill="1" applyBorder="1" applyAlignment="1"/>
    <xf numFmtId="0" fontId="20" fillId="4" borderId="2" xfId="1" applyNumberFormat="1" applyFont="1" applyFill="1" applyBorder="1" applyAlignment="1" applyProtection="1">
      <alignment horizontal="left" vertical="center" wrapText="1"/>
    </xf>
    <xf numFmtId="2" fontId="20" fillId="0" borderId="52" xfId="1" applyNumberFormat="1" applyFont="1" applyFill="1" applyBorder="1" applyAlignment="1">
      <alignment horizontal="center" vertical="center"/>
    </xf>
    <xf numFmtId="0" fontId="21" fillId="4" borderId="54" xfId="1" applyNumberFormat="1" applyFont="1" applyFill="1" applyBorder="1" applyAlignment="1" applyProtection="1">
      <alignment horizontal="left" vertical="center" wrapText="1"/>
    </xf>
    <xf numFmtId="0" fontId="21" fillId="4" borderId="52" xfId="1" applyNumberFormat="1" applyFont="1" applyFill="1" applyBorder="1" applyAlignment="1" applyProtection="1">
      <alignment horizontal="left" vertical="center" wrapText="1"/>
    </xf>
    <xf numFmtId="0" fontId="16" fillId="4" borderId="0" xfId="3" applyFont="1" applyFill="1"/>
    <xf numFmtId="0" fontId="6" fillId="4" borderId="0" xfId="3" quotePrefix="1" applyFont="1" applyFill="1" applyAlignment="1">
      <alignment horizontal="right"/>
    </xf>
    <xf numFmtId="0" fontId="16" fillId="0" borderId="0" xfId="4" applyFont="1"/>
    <xf numFmtId="0" fontId="1" fillId="0" borderId="0" xfId="4"/>
    <xf numFmtId="0" fontId="20" fillId="4" borderId="0" xfId="3" applyFont="1" applyFill="1"/>
    <xf numFmtId="0" fontId="16" fillId="0" borderId="0" xfId="3" applyFont="1"/>
    <xf numFmtId="0" fontId="21" fillId="4" borderId="0" xfId="3" applyFont="1" applyFill="1" applyBorder="1" applyAlignment="1">
      <alignment horizontal="left" indent="5"/>
    </xf>
    <xf numFmtId="0" fontId="21" fillId="4" borderId="0" xfId="3" quotePrefix="1" applyFont="1" applyFill="1" applyBorder="1" applyAlignment="1">
      <alignment horizontal="left"/>
    </xf>
    <xf numFmtId="0" fontId="20" fillId="4" borderId="0" xfId="3" applyFont="1" applyFill="1" applyBorder="1" applyAlignment="1"/>
    <xf numFmtId="0" fontId="16" fillId="4" borderId="0" xfId="3" applyFont="1" applyFill="1" applyBorder="1" applyAlignment="1"/>
    <xf numFmtId="0" fontId="16" fillId="0" borderId="0" xfId="4" applyFont="1" applyAlignment="1">
      <alignment vertical="center"/>
    </xf>
    <xf numFmtId="0" fontId="21" fillId="4" borderId="0" xfId="3" applyFont="1" applyFill="1"/>
    <xf numFmtId="0" fontId="21" fillId="7" borderId="53" xfId="2" applyNumberFormat="1" applyFont="1" applyFill="1" applyBorder="1" applyAlignment="1" applyProtection="1">
      <alignment horizontal="center" vertical="center" wrapText="1"/>
    </xf>
    <xf numFmtId="0" fontId="21" fillId="4" borderId="4" xfId="3" applyFont="1" applyFill="1" applyBorder="1"/>
    <xf numFmtId="0" fontId="20" fillId="4" borderId="53" xfId="3" applyFont="1" applyFill="1" applyBorder="1"/>
    <xf numFmtId="2" fontId="28" fillId="4" borderId="53" xfId="3" applyNumberFormat="1" applyFont="1" applyFill="1" applyBorder="1" applyAlignment="1" applyProtection="1">
      <alignment horizontal="center"/>
      <protection locked="0"/>
    </xf>
    <xf numFmtId="2" fontId="21" fillId="4" borderId="53" xfId="3" applyNumberFormat="1" applyFont="1" applyFill="1" applyBorder="1" applyAlignment="1">
      <alignment horizontal="center"/>
    </xf>
    <xf numFmtId="0" fontId="21" fillId="4" borderId="9" xfId="3" applyFont="1" applyFill="1" applyBorder="1"/>
    <xf numFmtId="0" fontId="20" fillId="4" borderId="54" xfId="3" applyFont="1" applyFill="1" applyBorder="1"/>
    <xf numFmtId="2" fontId="28" fillId="4" borderId="54" xfId="3" applyNumberFormat="1" applyFont="1" applyFill="1" applyBorder="1" applyAlignment="1" applyProtection="1">
      <alignment horizontal="center"/>
      <protection locked="0"/>
    </xf>
    <xf numFmtId="2" fontId="21" fillId="4" borderId="54" xfId="3" applyNumberFormat="1" applyFont="1" applyFill="1" applyBorder="1" applyAlignment="1">
      <alignment horizontal="center"/>
    </xf>
    <xf numFmtId="0" fontId="2" fillId="0" borderId="0" xfId="4" applyFont="1"/>
    <xf numFmtId="0" fontId="20" fillId="4" borderId="55" xfId="3" applyFont="1" applyFill="1" applyBorder="1"/>
    <xf numFmtId="2" fontId="28" fillId="4" borderId="55" xfId="3" applyNumberFormat="1" applyFont="1" applyFill="1" applyBorder="1" applyAlignment="1" applyProtection="1">
      <alignment horizontal="center"/>
      <protection locked="0"/>
    </xf>
    <xf numFmtId="2" fontId="21" fillId="4" borderId="55" xfId="3" applyNumberFormat="1" applyFont="1" applyFill="1" applyBorder="1" applyAlignment="1">
      <alignment horizontal="center"/>
    </xf>
    <xf numFmtId="0" fontId="21" fillId="4" borderId="30" xfId="3" applyFont="1" applyFill="1" applyBorder="1"/>
    <xf numFmtId="0" fontId="21" fillId="4" borderId="68" xfId="3" applyFont="1" applyFill="1" applyBorder="1"/>
    <xf numFmtId="0" fontId="21" fillId="4" borderId="30" xfId="3" applyFont="1" applyFill="1" applyBorder="1" applyAlignment="1">
      <alignment horizontal="left"/>
    </xf>
    <xf numFmtId="0" fontId="21" fillId="4" borderId="9" xfId="3" applyFont="1" applyFill="1" applyBorder="1" applyAlignment="1">
      <alignment horizontal="left"/>
    </xf>
    <xf numFmtId="14" fontId="21" fillId="4" borderId="14" xfId="3" applyNumberFormat="1" applyFont="1" applyFill="1" applyBorder="1" applyAlignment="1">
      <alignment horizontal="left"/>
    </xf>
    <xf numFmtId="0" fontId="20" fillId="0" borderId="0" xfId="1" applyNumberFormat="1" applyFont="1" applyFill="1" applyBorder="1" applyAlignment="1">
      <alignment horizontal="right"/>
    </xf>
    <xf numFmtId="0" fontId="20" fillId="4" borderId="0" xfId="5" applyFont="1" applyFill="1" applyAlignment="1">
      <alignment horizontal="center" vertical="center"/>
    </xf>
    <xf numFmtId="0" fontId="20" fillId="4" borderId="0" xfId="5" applyFont="1" applyFill="1"/>
    <xf numFmtId="0" fontId="30" fillId="4" borderId="0" xfId="5" applyFont="1" applyFill="1"/>
    <xf numFmtId="37" fontId="21" fillId="4" borderId="0" xfId="5" quotePrefix="1" applyNumberFormat="1" applyFont="1" applyFill="1" applyBorder="1" applyAlignment="1" applyProtection="1">
      <alignment horizontal="center"/>
    </xf>
    <xf numFmtId="37" fontId="21" fillId="4" borderId="0" xfId="5" quotePrefix="1" applyNumberFormat="1" applyFont="1" applyFill="1" applyBorder="1" applyAlignment="1" applyProtection="1">
      <alignment horizontal="right"/>
    </xf>
    <xf numFmtId="37" fontId="6" fillId="4" borderId="0" xfId="5" quotePrefix="1" applyNumberFormat="1" applyFont="1" applyFill="1" applyBorder="1" applyAlignment="1" applyProtection="1">
      <alignment horizontal="right"/>
    </xf>
    <xf numFmtId="37" fontId="31" fillId="4" borderId="0" xfId="5" quotePrefix="1" applyNumberFormat="1" applyFont="1" applyFill="1" applyBorder="1" applyAlignment="1" applyProtection="1">
      <alignment horizontal="right"/>
    </xf>
    <xf numFmtId="165" fontId="30" fillId="0" borderId="0" xfId="6" applyFont="1" applyBorder="1" applyAlignment="1">
      <alignment horizontal="center"/>
    </xf>
    <xf numFmtId="166" fontId="31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 applyAlignment="1">
      <alignment horizontal="center" vertical="center"/>
    </xf>
    <xf numFmtId="166" fontId="21" fillId="4" borderId="0" xfId="5" applyNumberFormat="1" applyFont="1" applyFill="1" applyBorder="1" applyAlignment="1" applyProtection="1">
      <alignment horizontal="center"/>
    </xf>
    <xf numFmtId="0" fontId="30" fillId="4" borderId="0" xfId="5" applyFont="1" applyFill="1" applyBorder="1"/>
    <xf numFmtId="166" fontId="19" fillId="4" borderId="0" xfId="5" applyNumberFormat="1" applyFont="1" applyFill="1" applyBorder="1" applyAlignment="1" applyProtection="1"/>
    <xf numFmtId="166" fontId="19" fillId="4" borderId="33" xfId="5" applyNumberFormat="1" applyFont="1" applyFill="1" applyBorder="1" applyAlignment="1" applyProtection="1"/>
    <xf numFmtId="166" fontId="33" fillId="4" borderId="0" xfId="5" applyNumberFormat="1" applyFont="1" applyFill="1" applyBorder="1" applyAlignment="1" applyProtection="1">
      <alignment horizontal="center"/>
    </xf>
    <xf numFmtId="166" fontId="21" fillId="8" borderId="39" xfId="5" applyNumberFormat="1" applyFont="1" applyFill="1" applyBorder="1" applyAlignment="1" applyProtection="1">
      <alignment horizontal="center"/>
    </xf>
    <xf numFmtId="166" fontId="21" fillId="8" borderId="6" xfId="5" quotePrefix="1" applyNumberFormat="1" applyFont="1" applyFill="1" applyBorder="1" applyAlignment="1" applyProtection="1">
      <alignment horizontal="center"/>
    </xf>
    <xf numFmtId="166" fontId="21" fillId="8" borderId="6" xfId="5" applyNumberFormat="1" applyFont="1" applyFill="1" applyBorder="1" applyAlignment="1" applyProtection="1">
      <alignment horizontal="center"/>
    </xf>
    <xf numFmtId="166" fontId="18" fillId="8" borderId="70" xfId="5" applyNumberFormat="1" applyFont="1" applyFill="1" applyBorder="1" applyAlignment="1" applyProtection="1">
      <alignment horizontal="left"/>
    </xf>
    <xf numFmtId="166" fontId="18" fillId="8" borderId="69" xfId="5" applyNumberFormat="1" applyFont="1" applyFill="1" applyBorder="1" applyProtection="1"/>
    <xf numFmtId="166" fontId="18" fillId="8" borderId="69" xfId="5" applyNumberFormat="1" applyFont="1" applyFill="1" applyBorder="1" applyAlignment="1" applyProtection="1">
      <alignment horizontal="left"/>
    </xf>
    <xf numFmtId="166" fontId="18" fillId="8" borderId="71" xfId="5" applyNumberFormat="1" applyFont="1" applyFill="1" applyBorder="1" applyProtection="1"/>
    <xf numFmtId="166" fontId="18" fillId="8" borderId="72" xfId="5" applyNumberFormat="1" applyFont="1" applyFill="1" applyBorder="1" applyProtection="1"/>
    <xf numFmtId="166" fontId="31" fillId="9" borderId="0" xfId="5" applyNumberFormat="1" applyFont="1" applyFill="1" applyBorder="1" applyProtection="1"/>
    <xf numFmtId="166" fontId="21" fillId="8" borderId="73" xfId="5" applyNumberFormat="1" applyFont="1" applyFill="1" applyBorder="1" applyProtection="1"/>
    <xf numFmtId="166" fontId="21" fillId="8" borderId="29" xfId="5" applyNumberFormat="1" applyFont="1" applyFill="1" applyBorder="1" applyProtection="1"/>
    <xf numFmtId="166" fontId="21" fillId="8" borderId="29" xfId="5" applyNumberFormat="1" applyFont="1" applyFill="1" applyBorder="1" applyAlignment="1" applyProtection="1">
      <alignment horizontal="center"/>
    </xf>
    <xf numFmtId="167" fontId="18" fillId="7" borderId="74" xfId="5" applyNumberFormat="1" applyFont="1" applyFill="1" applyBorder="1" applyAlignment="1" applyProtection="1">
      <alignment horizontal="center"/>
    </xf>
    <xf numFmtId="167" fontId="18" fillId="7" borderId="75" xfId="5" applyNumberFormat="1" applyFont="1" applyFill="1" applyBorder="1" applyAlignment="1" applyProtection="1">
      <alignment horizontal="center"/>
    </xf>
    <xf numFmtId="167" fontId="18" fillId="7" borderId="76" xfId="5" applyNumberFormat="1" applyFont="1" applyFill="1" applyBorder="1" applyAlignment="1" applyProtection="1">
      <alignment horizontal="center"/>
    </xf>
    <xf numFmtId="167" fontId="31" fillId="4" borderId="0" xfId="5" applyNumberFormat="1" applyFont="1" applyFill="1" applyBorder="1" applyAlignment="1" applyProtection="1">
      <alignment horizontal="center"/>
    </xf>
    <xf numFmtId="166" fontId="18" fillId="4" borderId="37" xfId="5" applyNumberFormat="1" applyFont="1" applyFill="1" applyBorder="1" applyAlignment="1" applyProtection="1">
      <alignment horizontal="center" vertical="center"/>
    </xf>
    <xf numFmtId="166" fontId="18" fillId="4" borderId="74" xfId="5" applyNumberFormat="1" applyFont="1" applyFill="1" applyBorder="1" applyAlignment="1" applyProtection="1">
      <alignment horizontal="center" vertical="center"/>
    </xf>
    <xf numFmtId="2" fontId="20" fillId="4" borderId="74" xfId="5" applyNumberFormat="1" applyFont="1" applyFill="1" applyBorder="1" applyAlignment="1" applyProtection="1">
      <alignment horizontal="center" vertical="center"/>
    </xf>
    <xf numFmtId="2" fontId="20" fillId="4" borderId="74" xfId="5" quotePrefix="1" applyNumberFormat="1" applyFont="1" applyFill="1" applyBorder="1" applyAlignment="1" applyProtection="1">
      <alignment horizontal="center" vertical="center"/>
    </xf>
    <xf numFmtId="2" fontId="20" fillId="4" borderId="75" xfId="5" quotePrefix="1" applyNumberFormat="1" applyFont="1" applyFill="1" applyBorder="1" applyAlignment="1" applyProtection="1">
      <alignment horizontal="center" vertical="center"/>
    </xf>
    <xf numFmtId="2" fontId="21" fillId="4" borderId="76" xfId="5" quotePrefix="1" applyNumberFormat="1" applyFont="1" applyFill="1" applyBorder="1" applyAlignment="1" applyProtection="1">
      <alignment horizontal="center" vertical="center"/>
    </xf>
    <xf numFmtId="39" fontId="34" fillId="4" borderId="0" xfId="5" applyNumberFormat="1" applyFont="1" applyFill="1" applyBorder="1" applyAlignment="1" applyProtection="1">
      <alignment horizontal="center" vertical="center"/>
    </xf>
    <xf numFmtId="2" fontId="29" fillId="4" borderId="0" xfId="6" applyNumberFormat="1" applyFont="1" applyFill="1" applyBorder="1" applyAlignment="1" applyProtection="1">
      <alignment horizontal="center" vertical="center"/>
    </xf>
    <xf numFmtId="10" fontId="29" fillId="4" borderId="0" xfId="7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center"/>
    </xf>
    <xf numFmtId="166" fontId="18" fillId="4" borderId="73" xfId="5" applyNumberFormat="1" applyFont="1" applyFill="1" applyBorder="1" applyAlignment="1" applyProtection="1">
      <alignment horizontal="center" vertical="center"/>
    </xf>
    <xf numFmtId="166" fontId="18" fillId="4" borderId="74" xfId="5" quotePrefix="1" applyNumberFormat="1" applyFont="1" applyFill="1" applyBorder="1" applyAlignment="1" applyProtection="1">
      <alignment horizontal="center" vertical="center"/>
    </xf>
    <xf numFmtId="166" fontId="21" fillId="9" borderId="42" xfId="5" applyNumberFormat="1" applyFont="1" applyFill="1" applyBorder="1" applyAlignment="1" applyProtection="1">
      <alignment horizontal="center" vertical="center"/>
    </xf>
    <xf numFmtId="166" fontId="21" fillId="9" borderId="77" xfId="5" applyNumberFormat="1" applyFont="1" applyFill="1" applyBorder="1" applyAlignment="1" applyProtection="1">
      <alignment horizontal="center" vertical="center"/>
    </xf>
    <xf numFmtId="2" fontId="28" fillId="4" borderId="77" xfId="5" applyNumberFormat="1" applyFont="1" applyFill="1" applyBorder="1" applyAlignment="1" applyProtection="1">
      <alignment horizontal="center" vertical="center"/>
    </xf>
    <xf numFmtId="2" fontId="28" fillId="4" borderId="78" xfId="5" applyNumberFormat="1" applyFont="1" applyFill="1" applyBorder="1" applyAlignment="1" applyProtection="1">
      <alignment horizontal="center" vertical="center"/>
    </xf>
    <xf numFmtId="2" fontId="18" fillId="4" borderId="79" xfId="5" applyNumberFormat="1" applyFont="1" applyFill="1" applyBorder="1" applyAlignment="1" applyProtection="1">
      <alignment horizontal="center" vertical="center"/>
    </xf>
    <xf numFmtId="165" fontId="21" fillId="4" borderId="0" xfId="6" applyFont="1" applyFill="1" applyAlignment="1">
      <alignment horizontal="center" vertical="center"/>
    </xf>
    <xf numFmtId="37" fontId="18" fillId="4" borderId="0" xfId="5" applyNumberFormat="1" applyFont="1" applyFill="1" applyBorder="1" applyAlignment="1" applyProtection="1">
      <alignment horizontal="center"/>
    </xf>
    <xf numFmtId="37" fontId="18" fillId="4" borderId="0" xfId="5" quotePrefix="1" applyNumberFormat="1" applyFont="1" applyFill="1" applyBorder="1" applyAlignment="1" applyProtection="1">
      <alignment horizontal="center"/>
    </xf>
    <xf numFmtId="2" fontId="29" fillId="4" borderId="0" xfId="6" applyNumberFormat="1" applyFont="1" applyFill="1" applyBorder="1" applyAlignment="1" applyProtection="1">
      <alignment horizontal="center"/>
    </xf>
    <xf numFmtId="165" fontId="35" fillId="4" borderId="0" xfId="6" applyFont="1" applyFill="1"/>
    <xf numFmtId="165" fontId="36" fillId="4" borderId="0" xfId="6" applyFont="1" applyFill="1"/>
    <xf numFmtId="0" fontId="20" fillId="4" borderId="0" xfId="5" applyFont="1" applyFill="1" applyBorder="1" applyAlignment="1"/>
    <xf numFmtId="0" fontId="30" fillId="4" borderId="0" xfId="5" applyFont="1" applyFill="1" applyBorder="1" applyAlignment="1"/>
    <xf numFmtId="39" fontId="18" fillId="4" borderId="0" xfId="5" applyNumberFormat="1" applyFont="1" applyFill="1" applyBorder="1" applyAlignment="1" applyProtection="1">
      <alignment horizontal="center"/>
    </xf>
    <xf numFmtId="0" fontId="37" fillId="4" borderId="0" xfId="5" applyFont="1" applyFill="1"/>
    <xf numFmtId="39" fontId="34" fillId="4" borderId="0" xfId="5" applyNumberFormat="1" applyFont="1" applyFill="1" applyBorder="1" applyAlignment="1" applyProtection="1">
      <alignment horizontal="center"/>
    </xf>
    <xf numFmtId="166" fontId="18" fillId="4" borderId="0" xfId="5" applyNumberFormat="1" applyFont="1" applyFill="1" applyBorder="1" applyAlignment="1" applyProtection="1">
      <alignment horizontal="center"/>
    </xf>
    <xf numFmtId="166" fontId="34" fillId="4" borderId="0" xfId="5" applyNumberFormat="1" applyFont="1" applyFill="1" applyBorder="1" applyAlignment="1" applyProtection="1">
      <alignment horizontal="center"/>
    </xf>
    <xf numFmtId="0" fontId="20" fillId="4" borderId="0" xfId="5" applyFont="1" applyFill="1" applyBorder="1"/>
    <xf numFmtId="0" fontId="38" fillId="4" borderId="0" xfId="5" applyFont="1" applyFill="1" applyBorder="1"/>
    <xf numFmtId="0" fontId="39" fillId="4" borderId="0" xfId="5" applyFont="1" applyFill="1" applyAlignment="1">
      <alignment horizontal="center" vertical="center"/>
    </xf>
    <xf numFmtId="0" fontId="39" fillId="4" borderId="0" xfId="5" applyFont="1" applyFill="1"/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33" fillId="4" borderId="0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 applyAlignment="1"/>
    <xf numFmtId="166" fontId="18" fillId="8" borderId="48" xfId="5" applyNumberFormat="1" applyFont="1" applyFill="1" applyBorder="1" applyAlignment="1" applyProtection="1">
      <alignment horizontal="center"/>
    </xf>
    <xf numFmtId="166" fontId="21" fillId="8" borderId="29" xfId="5" applyNumberFormat="1" applyFont="1" applyFill="1" applyBorder="1" applyAlignment="1" applyProtection="1">
      <alignment horizontal="center" vertical="center"/>
    </xf>
    <xf numFmtId="167" fontId="18" fillId="7" borderId="80" xfId="5" applyNumberFormat="1" applyFont="1" applyFill="1" applyBorder="1" applyAlignment="1" applyProtection="1">
      <alignment horizontal="center" vertical="center"/>
    </xf>
    <xf numFmtId="165" fontId="39" fillId="4" borderId="0" xfId="6" applyFont="1" applyFill="1" applyAlignment="1">
      <alignment horizontal="center" vertical="center"/>
    </xf>
    <xf numFmtId="166" fontId="21" fillId="9" borderId="81" xfId="5" applyNumberFormat="1" applyFont="1" applyFill="1" applyBorder="1" applyAlignment="1" applyProtection="1">
      <alignment horizontal="center" vertical="center"/>
    </xf>
    <xf numFmtId="166" fontId="21" fillId="9" borderId="74" xfId="5" applyNumberFormat="1" applyFont="1" applyFill="1" applyBorder="1" applyAlignment="1" applyProtection="1">
      <alignment horizontal="center" vertical="center"/>
    </xf>
    <xf numFmtId="166" fontId="21" fillId="9" borderId="74" xfId="5" quotePrefix="1" applyNumberFormat="1" applyFont="1" applyFill="1" applyBorder="1" applyAlignment="1" applyProtection="1">
      <alignment horizontal="center" vertical="center"/>
    </xf>
    <xf numFmtId="2" fontId="18" fillId="4" borderId="75" xfId="5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 vertical="center"/>
    </xf>
    <xf numFmtId="10" fontId="35" fillId="0" borderId="0" xfId="8" applyNumberFormat="1" applyFont="1" applyFill="1" applyBorder="1" applyAlignment="1" applyProtection="1">
      <alignment horizontal="center" vertical="center"/>
    </xf>
    <xf numFmtId="165" fontId="36" fillId="4" borderId="0" xfId="6" applyFont="1" applyFill="1" applyAlignment="1">
      <alignment vertical="center"/>
    </xf>
    <xf numFmtId="166" fontId="18" fillId="4" borderId="82" xfId="5" applyNumberFormat="1" applyFont="1" applyFill="1" applyBorder="1" applyAlignment="1" applyProtection="1">
      <alignment horizontal="center" vertical="center"/>
    </xf>
    <xf numFmtId="166" fontId="18" fillId="4" borderId="83" xfId="5" applyNumberFormat="1" applyFont="1" applyFill="1" applyBorder="1" applyAlignment="1" applyProtection="1">
      <alignment horizontal="center" vertical="center"/>
    </xf>
    <xf numFmtId="166" fontId="18" fillId="4" borderId="83" xfId="5" quotePrefix="1" applyNumberFormat="1" applyFont="1" applyFill="1" applyBorder="1" applyAlignment="1" applyProtection="1">
      <alignment horizontal="center" vertical="center"/>
    </xf>
    <xf numFmtId="2" fontId="18" fillId="4" borderId="84" xfId="5" applyNumberFormat="1" applyFont="1" applyFill="1" applyBorder="1" applyAlignment="1" applyProtection="1">
      <alignment horizontal="center" vertical="center"/>
    </xf>
    <xf numFmtId="166" fontId="18" fillId="4" borderId="23" xfId="5" applyNumberFormat="1" applyFont="1" applyFill="1" applyBorder="1" applyAlignment="1" applyProtection="1">
      <alignment horizontal="center" vertical="center"/>
    </xf>
    <xf numFmtId="166" fontId="21" fillId="9" borderId="16" xfId="5" applyNumberFormat="1" applyFont="1" applyFill="1" applyBorder="1" applyAlignment="1" applyProtection="1">
      <alignment horizontal="center" vertical="center"/>
    </xf>
    <xf numFmtId="2" fontId="18" fillId="4" borderId="49" xfId="5" applyNumberFormat="1" applyFont="1" applyFill="1" applyBorder="1" applyAlignment="1" applyProtection="1">
      <alignment horizontal="center" vertical="center"/>
    </xf>
    <xf numFmtId="165" fontId="7" fillId="4" borderId="0" xfId="6" applyFont="1" applyFill="1" applyAlignment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 vertical="center"/>
    </xf>
    <xf numFmtId="37" fontId="19" fillId="4" borderId="0" xfId="5" quotePrefix="1" applyNumberFormat="1" applyFont="1" applyFill="1" applyBorder="1" applyAlignment="1" applyProtection="1">
      <alignment horizontal="center" vertical="center"/>
    </xf>
    <xf numFmtId="2" fontId="35" fillId="4" borderId="0" xfId="6" applyNumberFormat="1" applyFont="1" applyFill="1" applyBorder="1" applyAlignment="1" applyProtection="1">
      <alignment horizontal="center" vertical="center"/>
    </xf>
    <xf numFmtId="165" fontId="35" fillId="4" borderId="0" xfId="6" applyFont="1" applyFill="1" applyAlignment="1">
      <alignment vertical="center"/>
    </xf>
    <xf numFmtId="165" fontId="20" fillId="4" borderId="0" xfId="6" applyFont="1" applyFill="1" applyAlignment="1">
      <alignment vertical="center"/>
    </xf>
    <xf numFmtId="166" fontId="7" fillId="4" borderId="0" xfId="5" applyNumberFormat="1" applyFont="1" applyFill="1" applyBorder="1" applyAlignment="1" applyProtection="1">
      <alignment horizontal="center" vertical="center"/>
    </xf>
    <xf numFmtId="0" fontId="39" fillId="4" borderId="0" xfId="5" applyFont="1" applyFill="1" applyBorder="1" applyAlignment="1">
      <alignment vertical="center"/>
    </xf>
    <xf numFmtId="0" fontId="30" fillId="4" borderId="0" xfId="5" applyFont="1" applyFill="1" applyBorder="1" applyAlignment="1">
      <alignment vertical="center"/>
    </xf>
    <xf numFmtId="166" fontId="21" fillId="8" borderId="39" xfId="5" applyNumberFormat="1" applyFont="1" applyFill="1" applyBorder="1" applyAlignment="1" applyProtection="1">
      <alignment horizontal="center" vertical="center"/>
    </xf>
    <xf numFmtId="166" fontId="21" fillId="8" borderId="6" xfId="5" quotePrefix="1" applyNumberFormat="1" applyFont="1" applyFill="1" applyBorder="1" applyAlignment="1" applyProtection="1">
      <alignment horizontal="center" vertical="center"/>
    </xf>
    <xf numFmtId="166" fontId="21" fillId="8" borderId="6" xfId="5" applyNumberFormat="1" applyFont="1" applyFill="1" applyBorder="1" applyAlignment="1" applyProtection="1">
      <alignment horizontal="center" vertical="center"/>
    </xf>
    <xf numFmtId="166" fontId="18" fillId="8" borderId="48" xfId="5" applyNumberFormat="1" applyFont="1" applyFill="1" applyBorder="1" applyAlignment="1" applyProtection="1">
      <alignment horizontal="center" vertical="center"/>
    </xf>
    <xf numFmtId="166" fontId="31" fillId="9" borderId="0" xfId="5" applyNumberFormat="1" applyFont="1" applyFill="1" applyBorder="1" applyAlignment="1" applyProtection="1">
      <alignment vertical="center"/>
    </xf>
    <xf numFmtId="166" fontId="21" fillId="8" borderId="73" xfId="5" applyNumberFormat="1" applyFont="1" applyFill="1" applyBorder="1" applyAlignment="1" applyProtection="1">
      <alignment vertical="center"/>
    </xf>
    <xf numFmtId="166" fontId="21" fillId="8" borderId="29" xfId="5" applyNumberFormat="1" applyFont="1" applyFill="1" applyBorder="1" applyAlignment="1" applyProtection="1">
      <alignment vertical="center"/>
    </xf>
    <xf numFmtId="167" fontId="31" fillId="4" borderId="0" xfId="5" applyNumberFormat="1" applyFont="1" applyFill="1" applyBorder="1" applyAlignment="1" applyProtection="1">
      <alignment horizontal="center" vertical="center"/>
    </xf>
    <xf numFmtId="166" fontId="18" fillId="4" borderId="85" xfId="5" applyNumberFormat="1" applyFont="1" applyFill="1" applyBorder="1" applyAlignment="1" applyProtection="1">
      <alignment horizontal="center" vertical="center"/>
    </xf>
    <xf numFmtId="37" fontId="19" fillId="4" borderId="0" xfId="5" applyNumberFormat="1" applyFont="1" applyFill="1" applyBorder="1" applyAlignment="1" applyProtection="1">
      <alignment horizontal="center"/>
    </xf>
    <xf numFmtId="37" fontId="19" fillId="4" borderId="0" xfId="5" quotePrefix="1" applyNumberFormat="1" applyFont="1" applyFill="1" applyBorder="1" applyAlignment="1" applyProtection="1">
      <alignment horizontal="center"/>
    </xf>
    <xf numFmtId="166" fontId="18" fillId="4" borderId="34" xfId="5" applyNumberFormat="1" applyFont="1" applyFill="1" applyBorder="1" applyAlignment="1" applyProtection="1">
      <alignment horizontal="center" vertical="center"/>
    </xf>
    <xf numFmtId="166" fontId="18" fillId="4" borderId="86" xfId="5" applyNumberFormat="1" applyFont="1" applyFill="1" applyBorder="1" applyAlignment="1" applyProtection="1">
      <alignment horizontal="center" vertical="center"/>
    </xf>
    <xf numFmtId="2" fontId="18" fillId="4" borderId="36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/>
    </xf>
    <xf numFmtId="0" fontId="39" fillId="4" borderId="0" xfId="5" applyFont="1" applyFill="1" applyBorder="1"/>
    <xf numFmtId="0" fontId="40" fillId="4" borderId="0" xfId="5" applyFont="1" applyFill="1" applyBorder="1"/>
    <xf numFmtId="0" fontId="4" fillId="4" borderId="0" xfId="5" applyFont="1" applyFill="1" applyAlignment="1">
      <alignment vertical="center"/>
    </xf>
    <xf numFmtId="0" fontId="4" fillId="4" borderId="0" xfId="5" applyFont="1" applyFill="1"/>
    <xf numFmtId="167" fontId="18" fillId="7" borderId="87" xfId="5" applyNumberFormat="1" applyFont="1" applyFill="1" applyBorder="1" applyAlignment="1" applyProtection="1">
      <alignment horizontal="center"/>
    </xf>
    <xf numFmtId="167" fontId="18" fillId="7" borderId="88" xfId="5" applyNumberFormat="1" applyFont="1" applyFill="1" applyBorder="1" applyAlignment="1" applyProtection="1">
      <alignment horizontal="center"/>
    </xf>
    <xf numFmtId="166" fontId="21" fillId="9" borderId="37" xfId="5" applyNumberFormat="1" applyFont="1" applyFill="1" applyBorder="1" applyAlignment="1" applyProtection="1">
      <alignment horizontal="center" vertical="center"/>
    </xf>
    <xf numFmtId="166" fontId="21" fillId="9" borderId="29" xfId="5" applyNumberFormat="1" applyFont="1" applyFill="1" applyBorder="1" applyAlignment="1" applyProtection="1">
      <alignment horizontal="center" vertical="center"/>
    </xf>
    <xf numFmtId="2" fontId="20" fillId="4" borderId="29" xfId="5" applyNumberFormat="1" applyFont="1" applyFill="1" applyBorder="1" applyAlignment="1" applyProtection="1">
      <alignment horizontal="center" vertical="center"/>
    </xf>
    <xf numFmtId="2" fontId="20" fillId="4" borderId="89" xfId="5" applyNumberFormat="1" applyFont="1" applyFill="1" applyBorder="1" applyAlignment="1" applyProtection="1">
      <alignment horizontal="center" vertical="center"/>
    </xf>
    <xf numFmtId="2" fontId="21" fillId="4" borderId="90" xfId="5" applyNumberFormat="1" applyFont="1" applyFill="1" applyBorder="1" applyAlignment="1" applyProtection="1">
      <alignment horizontal="center" vertical="center"/>
    </xf>
    <xf numFmtId="2" fontId="20" fillId="4" borderId="87" xfId="5" applyNumberFormat="1" applyFont="1" applyFill="1" applyBorder="1" applyAlignment="1" applyProtection="1">
      <alignment horizontal="center" vertical="center"/>
    </xf>
    <xf numFmtId="2" fontId="21" fillId="4" borderId="88" xfId="5" applyNumberFormat="1" applyFont="1" applyFill="1" applyBorder="1" applyAlignment="1" applyProtection="1">
      <alignment horizontal="center" vertical="center"/>
    </xf>
    <xf numFmtId="0" fontId="41" fillId="4" borderId="0" xfId="5" applyFont="1" applyFill="1" applyAlignment="1">
      <alignment horizontal="center"/>
    </xf>
    <xf numFmtId="0" fontId="41" fillId="4" borderId="0" xfId="5" applyFont="1" applyFill="1" applyAlignment="1">
      <alignment horizontal="center" vertical="top"/>
    </xf>
    <xf numFmtId="166" fontId="21" fillId="9" borderId="73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>
      <alignment vertical="top"/>
    </xf>
    <xf numFmtId="2" fontId="29" fillId="4" borderId="0" xfId="6" applyNumberFormat="1" applyFont="1" applyFill="1" applyBorder="1" applyAlignment="1" applyProtection="1">
      <alignment horizontal="center" vertical="top"/>
    </xf>
    <xf numFmtId="166" fontId="21" fillId="9" borderId="82" xfId="5" applyNumberFormat="1" applyFont="1" applyFill="1" applyBorder="1" applyAlignment="1" applyProtection="1">
      <alignment horizontal="center" vertical="center"/>
    </xf>
    <xf numFmtId="2" fontId="20" fillId="4" borderId="87" xfId="5" quotePrefix="1" applyNumberFormat="1" applyFont="1" applyFill="1" applyBorder="1" applyAlignment="1" applyProtection="1">
      <alignment horizontal="center" vertical="center"/>
    </xf>
    <xf numFmtId="2" fontId="20" fillId="4" borderId="75" xfId="5" applyNumberFormat="1" applyFont="1" applyFill="1" applyBorder="1" applyAlignment="1" applyProtection="1">
      <alignment horizontal="center" vertical="center"/>
    </xf>
    <xf numFmtId="2" fontId="21" fillId="4" borderId="76" xfId="5" applyNumberFormat="1" applyFont="1" applyFill="1" applyBorder="1" applyAlignment="1" applyProtection="1">
      <alignment horizontal="center" vertical="center"/>
    </xf>
    <xf numFmtId="2" fontId="20" fillId="0" borderId="74" xfId="5" applyNumberFormat="1" applyFont="1" applyFill="1" applyBorder="1" applyAlignment="1" applyProtection="1">
      <alignment horizontal="center" vertical="center"/>
    </xf>
    <xf numFmtId="2" fontId="20" fillId="0" borderId="74" xfId="5" quotePrefix="1" applyNumberFormat="1" applyFont="1" applyFill="1" applyBorder="1" applyAlignment="1" applyProtection="1">
      <alignment horizontal="center" vertical="center"/>
    </xf>
    <xf numFmtId="2" fontId="20" fillId="0" borderId="87" xfId="5" quotePrefix="1" applyNumberFormat="1" applyFont="1" applyFill="1" applyBorder="1" applyAlignment="1" applyProtection="1">
      <alignment horizontal="center" vertical="center"/>
    </xf>
    <xf numFmtId="2" fontId="21" fillId="0" borderId="88" xfId="5" applyNumberFormat="1" applyFont="1" applyFill="1" applyBorder="1" applyAlignment="1" applyProtection="1">
      <alignment horizontal="center" vertical="center"/>
    </xf>
    <xf numFmtId="2" fontId="20" fillId="0" borderId="87" xfId="5" applyNumberFormat="1" applyFont="1" applyFill="1" applyBorder="1" applyAlignment="1" applyProtection="1">
      <alignment horizontal="center" vertical="center"/>
    </xf>
    <xf numFmtId="0" fontId="30" fillId="4" borderId="0" xfId="5" applyFont="1" applyFill="1" applyAlignment="1"/>
    <xf numFmtId="2" fontId="20" fillId="4" borderId="77" xfId="5" applyNumberFormat="1" applyFont="1" applyFill="1" applyBorder="1" applyAlignment="1" applyProtection="1">
      <alignment horizontal="center" vertical="center"/>
    </xf>
    <xf numFmtId="2" fontId="21" fillId="4" borderId="91" xfId="5" applyNumberFormat="1" applyFont="1" applyFill="1" applyBorder="1" applyAlignment="1" applyProtection="1">
      <alignment horizontal="center" vertical="center"/>
    </xf>
    <xf numFmtId="0" fontId="13" fillId="4" borderId="0" xfId="5" applyFont="1" applyFill="1"/>
    <xf numFmtId="0" fontId="4" fillId="4" borderId="0" xfId="5" applyFont="1" applyFill="1" applyAlignment="1">
      <alignment horizontal="center" vertical="center"/>
    </xf>
    <xf numFmtId="10" fontId="30" fillId="4" borderId="0" xfId="8" applyNumberFormat="1" applyFont="1" applyFill="1"/>
    <xf numFmtId="166" fontId="24" fillId="4" borderId="0" xfId="5" applyNumberFormat="1" applyFont="1" applyFill="1" applyBorder="1" applyAlignment="1" applyProtection="1">
      <alignment horizontal="center"/>
    </xf>
    <xf numFmtId="0" fontId="4" fillId="4" borderId="0" xfId="5" applyFont="1" applyFill="1" applyBorder="1" applyAlignment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/>
    </xf>
    <xf numFmtId="10" fontId="30" fillId="4" borderId="0" xfId="8" applyNumberFormat="1" applyFont="1" applyFill="1" applyBorder="1"/>
    <xf numFmtId="0" fontId="4" fillId="4" borderId="0" xfId="5" applyFont="1" applyFill="1" applyAlignment="1">
      <alignment horizontal="center"/>
    </xf>
    <xf numFmtId="166" fontId="34" fillId="10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166" fontId="34" fillId="11" borderId="0" xfId="5" applyNumberFormat="1" applyFont="1" applyFill="1" applyBorder="1" applyProtection="1"/>
    <xf numFmtId="167" fontId="34" fillId="10" borderId="0" xfId="5" applyNumberFormat="1" applyFont="1" applyFill="1" applyBorder="1" applyAlignment="1" applyProtection="1">
      <alignment horizontal="center"/>
    </xf>
    <xf numFmtId="10" fontId="35" fillId="0" borderId="0" xfId="7" applyNumberFormat="1" applyFont="1" applyFill="1" applyBorder="1" applyAlignment="1" applyProtection="1">
      <alignment horizontal="center" vertical="center"/>
    </xf>
    <xf numFmtId="2" fontId="35" fillId="0" borderId="0" xfId="6" applyNumberFormat="1" applyFont="1" applyFill="1" applyBorder="1" applyAlignment="1" applyProtection="1">
      <alignment horizontal="center"/>
    </xf>
    <xf numFmtId="0" fontId="4" fillId="4" borderId="0" xfId="5" applyFont="1" applyFill="1" applyAlignment="1">
      <alignment horizontal="center" vertical="top"/>
    </xf>
    <xf numFmtId="39" fontId="34" fillId="4" borderId="0" xfId="5" applyNumberFormat="1" applyFont="1" applyFill="1" applyBorder="1" applyAlignment="1" applyProtection="1">
      <alignment horizontal="center" vertical="top"/>
    </xf>
    <xf numFmtId="2" fontId="35" fillId="0" borderId="0" xfId="6" applyNumberFormat="1" applyFont="1" applyFill="1" applyBorder="1" applyAlignment="1" applyProtection="1">
      <alignment horizontal="center" vertical="top"/>
    </xf>
    <xf numFmtId="166" fontId="18" fillId="4" borderId="81" xfId="5" applyNumberFormat="1" applyFont="1" applyFill="1" applyBorder="1" applyAlignment="1" applyProtection="1">
      <alignment horizontal="center" vertical="center"/>
    </xf>
    <xf numFmtId="166" fontId="18" fillId="4" borderId="81" xfId="5" applyNumberFormat="1" applyFont="1" applyFill="1" applyBorder="1" applyAlignment="1" applyProtection="1">
      <alignment horizontal="center" vertical="center" wrapText="1"/>
    </xf>
    <xf numFmtId="2" fontId="18" fillId="0" borderId="75" xfId="5" applyNumberFormat="1" applyFont="1" applyFill="1" applyBorder="1" applyAlignment="1" applyProtection="1">
      <alignment horizontal="center" vertical="center"/>
    </xf>
    <xf numFmtId="166" fontId="18" fillId="4" borderId="92" xfId="5" applyNumberFormat="1" applyFont="1" applyFill="1" applyBorder="1" applyAlignment="1" applyProtection="1">
      <alignment horizontal="center" vertical="center"/>
    </xf>
    <xf numFmtId="166" fontId="18" fillId="4" borderId="77" xfId="5" applyNumberFormat="1" applyFont="1" applyFill="1" applyBorder="1" applyAlignment="1" applyProtection="1">
      <alignment horizontal="center" vertical="center"/>
    </xf>
    <xf numFmtId="2" fontId="18" fillId="4" borderId="78" xfId="5" applyNumberFormat="1" applyFont="1" applyFill="1" applyBorder="1" applyAlignment="1" applyProtection="1">
      <alignment horizontal="center" vertical="center"/>
    </xf>
    <xf numFmtId="0" fontId="4" fillId="4" borderId="0" xfId="5" applyFont="1" applyFill="1" applyBorder="1"/>
    <xf numFmtId="0" fontId="3" fillId="0" borderId="0" xfId="2" applyNumberFormat="1" applyFont="1" applyFill="1" applyBorder="1" applyAlignment="1"/>
    <xf numFmtId="0" fontId="7" fillId="0" borderId="33" xfId="1" applyFont="1" applyBorder="1" applyAlignment="1">
      <alignment horizontal="left" vertical="top" wrapText="1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3" fillId="0" borderId="33" xfId="2" applyNumberFormat="1" applyFont="1" applyFill="1" applyBorder="1" applyAlignment="1"/>
    <xf numFmtId="0" fontId="21" fillId="7" borderId="4" xfId="2" applyNumberFormat="1" applyFont="1" applyFill="1" applyBorder="1" applyAlignment="1"/>
    <xf numFmtId="0" fontId="21" fillId="7" borderId="40" xfId="2" applyNumberFormat="1" applyFont="1" applyFill="1" applyBorder="1" applyAlignment="1"/>
    <xf numFmtId="0" fontId="21" fillId="7" borderId="69" xfId="2" applyNumberFormat="1" applyFont="1" applyFill="1" applyBorder="1" applyAlignment="1"/>
    <xf numFmtId="0" fontId="21" fillId="7" borderId="5" xfId="2" applyNumberFormat="1" applyFont="1" applyFill="1" applyBorder="1" applyAlignment="1"/>
    <xf numFmtId="0" fontId="21" fillId="7" borderId="8" xfId="2" applyNumberFormat="1" applyFont="1" applyFill="1" applyBorder="1" applyAlignment="1">
      <alignment horizontal="center"/>
    </xf>
    <xf numFmtId="0" fontId="21" fillId="7" borderId="9" xfId="2" applyNumberFormat="1" applyFont="1" applyFill="1" applyBorder="1" applyAlignment="1"/>
    <xf numFmtId="0" fontId="21" fillId="7" borderId="41" xfId="2" applyNumberFormat="1" applyFont="1" applyFill="1" applyBorder="1" applyAlignment="1"/>
    <xf numFmtId="0" fontId="21" fillId="7" borderId="0" xfId="2" applyNumberFormat="1" applyFont="1" applyFill="1" applyBorder="1" applyAlignment="1"/>
    <xf numFmtId="0" fontId="21" fillId="7" borderId="10" xfId="2" applyNumberFormat="1" applyFont="1" applyFill="1" applyBorder="1" applyAlignment="1"/>
    <xf numFmtId="0" fontId="21" fillId="7" borderId="13" xfId="2" applyNumberFormat="1" applyFont="1" applyFill="1" applyBorder="1" applyAlignment="1">
      <alignment horizontal="center"/>
    </xf>
    <xf numFmtId="0" fontId="20" fillId="0" borderId="40" xfId="2" applyNumberFormat="1" applyFont="1" applyFill="1" applyBorder="1" applyAlignment="1"/>
    <xf numFmtId="0" fontId="20" fillId="0" borderId="69" xfId="2" applyNumberFormat="1" applyFont="1" applyFill="1" applyBorder="1" applyAlignment="1"/>
    <xf numFmtId="0" fontId="20" fillId="0" borderId="5" xfId="2" applyNumberFormat="1" applyFont="1" applyFill="1" applyBorder="1" applyAlignment="1"/>
    <xf numFmtId="2" fontId="20" fillId="4" borderId="93" xfId="2" applyNumberFormat="1" applyFont="1" applyFill="1" applyBorder="1" applyAlignment="1" applyProtection="1">
      <alignment horizontal="center" vertical="top" wrapText="1"/>
    </xf>
    <xf numFmtId="2" fontId="21" fillId="0" borderId="8" xfId="2" applyNumberFormat="1" applyFont="1" applyFill="1" applyBorder="1" applyAlignment="1">
      <alignment horizontal="center" vertical="top"/>
    </xf>
    <xf numFmtId="0" fontId="20" fillId="0" borderId="89" xfId="2" applyNumberFormat="1" applyFont="1" applyFill="1" applyBorder="1" applyAlignment="1"/>
    <xf numFmtId="0" fontId="20" fillId="0" borderId="94" xfId="2" applyNumberFormat="1" applyFont="1" applyFill="1" applyBorder="1" applyAlignment="1"/>
    <xf numFmtId="0" fontId="20" fillId="0" borderId="95" xfId="2" applyNumberFormat="1" applyFont="1" applyFill="1" applyBorder="1" applyAlignment="1"/>
    <xf numFmtId="2" fontId="20" fillId="4" borderId="12" xfId="2" applyNumberFormat="1" applyFont="1" applyFill="1" applyBorder="1" applyAlignment="1" applyProtection="1">
      <alignment horizontal="center" vertical="top" wrapText="1"/>
    </xf>
    <xf numFmtId="2" fontId="21" fillId="0" borderId="96" xfId="2" applyNumberFormat="1" applyFont="1" applyFill="1" applyBorder="1" applyAlignment="1">
      <alignment horizontal="center" vertical="top"/>
    </xf>
    <xf numFmtId="0" fontId="21" fillId="0" borderId="89" xfId="2" applyNumberFormat="1" applyFont="1" applyFill="1" applyBorder="1" applyAlignment="1"/>
    <xf numFmtId="2" fontId="21" fillId="4" borderId="97" xfId="2" applyNumberFormat="1" applyFont="1" applyFill="1" applyBorder="1" applyAlignment="1" applyProtection="1">
      <alignment horizontal="center" vertical="top" wrapText="1"/>
    </xf>
    <xf numFmtId="0" fontId="20" fillId="0" borderId="41" xfId="2" applyNumberFormat="1" applyFont="1" applyFill="1" applyBorder="1" applyAlignment="1"/>
    <xf numFmtId="0" fontId="20" fillId="0" borderId="10" xfId="2" applyNumberFormat="1" applyFont="1" applyFill="1" applyBorder="1" applyAlignment="1"/>
    <xf numFmtId="2" fontId="21" fillId="0" borderId="13" xfId="2" applyNumberFormat="1" applyFont="1" applyFill="1" applyBorder="1" applyAlignment="1">
      <alignment horizontal="center" vertical="top"/>
    </xf>
    <xf numFmtId="0" fontId="21" fillId="0" borderId="9" xfId="2" applyNumberFormat="1" applyFont="1" applyFill="1" applyBorder="1" applyAlignment="1"/>
    <xf numFmtId="0" fontId="21" fillId="0" borderId="42" xfId="2" applyNumberFormat="1" applyFont="1" applyFill="1" applyBorder="1" applyAlignment="1"/>
    <xf numFmtId="0" fontId="21" fillId="0" borderId="43" xfId="2" applyNumberFormat="1" applyFont="1" applyFill="1" applyBorder="1" applyAlignment="1"/>
    <xf numFmtId="0" fontId="20" fillId="0" borderId="33" xfId="2" applyNumberFormat="1" applyFont="1" applyFill="1" applyBorder="1" applyAlignment="1"/>
    <xf numFmtId="0" fontId="20" fillId="0" borderId="15" xfId="2" applyNumberFormat="1" applyFont="1" applyFill="1" applyBorder="1" applyAlignment="1"/>
    <xf numFmtId="2" fontId="21" fillId="4" borderId="98" xfId="2" applyNumberFormat="1" applyFont="1" applyFill="1" applyBorder="1" applyAlignment="1" applyProtection="1">
      <alignment horizontal="center" vertical="top" wrapText="1"/>
    </xf>
    <xf numFmtId="2" fontId="21" fillId="0" borderId="18" xfId="2" applyNumberFormat="1" applyFont="1" applyFill="1" applyBorder="1" applyAlignment="1">
      <alignment horizontal="center" vertical="top"/>
    </xf>
    <xf numFmtId="0" fontId="20" fillId="0" borderId="38" xfId="2" applyNumberFormat="1" applyFont="1" applyFill="1" applyBorder="1" applyAlignment="1"/>
    <xf numFmtId="0" fontId="20" fillId="0" borderId="9" xfId="2" applyNumberFormat="1" applyFont="1" applyFill="1" applyBorder="1" applyAlignment="1"/>
    <xf numFmtId="0" fontId="20" fillId="0" borderId="80" xfId="2" applyNumberFormat="1" applyFont="1" applyFill="1" applyBorder="1" applyAlignment="1"/>
    <xf numFmtId="0" fontId="20" fillId="0" borderId="68" xfId="2" applyNumberFormat="1" applyFont="1" applyFill="1" applyBorder="1" applyAlignment="1"/>
    <xf numFmtId="0" fontId="20" fillId="0" borderId="37" xfId="2" applyNumberFormat="1" applyFont="1" applyFill="1" applyBorder="1" applyAlignment="1"/>
    <xf numFmtId="0" fontId="21" fillId="0" borderId="14" xfId="2" applyNumberFormat="1" applyFont="1" applyFill="1" applyBorder="1" applyAlignment="1"/>
    <xf numFmtId="0" fontId="20" fillId="4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99" xfId="2" applyFont="1" applyFill="1" applyBorder="1" applyAlignment="1">
      <alignment vertical="center"/>
    </xf>
    <xf numFmtId="0" fontId="21" fillId="7" borderId="100" xfId="2" applyFont="1" applyFill="1" applyBorder="1" applyAlignment="1">
      <alignment horizontal="center" vertical="center" wrapText="1"/>
    </xf>
    <xf numFmtId="0" fontId="21" fillId="7" borderId="101" xfId="2" applyFont="1" applyFill="1" applyBorder="1" applyAlignment="1">
      <alignment horizontal="center" vertical="center"/>
    </xf>
    <xf numFmtId="0" fontId="20" fillId="4" borderId="102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top"/>
    </xf>
    <xf numFmtId="2" fontId="21" fillId="4" borderId="13" xfId="2" applyNumberFormat="1" applyFont="1" applyFill="1" applyBorder="1" applyAlignment="1" applyProtection="1">
      <alignment horizontal="center" vertical="top"/>
    </xf>
    <xf numFmtId="0" fontId="20" fillId="4" borderId="9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top"/>
    </xf>
    <xf numFmtId="0" fontId="20" fillId="4" borderId="14" xfId="2" applyFont="1" applyFill="1" applyBorder="1" applyAlignment="1">
      <alignment vertical="top"/>
    </xf>
    <xf numFmtId="2" fontId="20" fillId="4" borderId="35" xfId="2" applyNumberFormat="1" applyFont="1" applyFill="1" applyBorder="1" applyAlignment="1">
      <alignment horizontal="center" vertical="top"/>
    </xf>
    <xf numFmtId="2" fontId="21" fillId="4" borderId="18" xfId="2" applyNumberFormat="1" applyFont="1" applyFill="1" applyBorder="1" applyAlignment="1" applyProtection="1">
      <alignment horizontal="center" vertical="top"/>
    </xf>
    <xf numFmtId="0" fontId="20" fillId="4" borderId="0" xfId="2" applyFont="1" applyFill="1" applyBorder="1" applyAlignment="1">
      <alignment vertical="top"/>
    </xf>
    <xf numFmtId="2" fontId="20" fillId="4" borderId="0" xfId="2" applyNumberFormat="1" applyFont="1" applyFill="1" applyBorder="1" applyAlignment="1">
      <alignment horizontal="center" vertical="center"/>
    </xf>
    <xf numFmtId="2" fontId="20" fillId="4" borderId="0" xfId="2" applyNumberFormat="1" applyFont="1" applyFill="1" applyBorder="1" applyAlignment="1">
      <alignment horizontal="center" vertical="top"/>
    </xf>
    <xf numFmtId="2" fontId="21" fillId="4" borderId="0" xfId="2" applyNumberFormat="1" applyFont="1" applyFill="1" applyBorder="1" applyAlignment="1" applyProtection="1">
      <alignment horizontal="center" vertical="top"/>
    </xf>
    <xf numFmtId="0" fontId="21" fillId="7" borderId="104" xfId="2" applyFont="1" applyFill="1" applyBorder="1" applyAlignment="1">
      <alignment vertical="center"/>
    </xf>
    <xf numFmtId="0" fontId="21" fillId="7" borderId="72" xfId="2" applyFont="1" applyFill="1" applyBorder="1" applyAlignment="1">
      <alignment horizontal="center" vertical="center"/>
    </xf>
    <xf numFmtId="0" fontId="20" fillId="0" borderId="9" xfId="2" applyNumberFormat="1" applyFont="1" applyFill="1" applyBorder="1" applyAlignment="1" applyProtection="1">
      <alignment horizontal="left" vertical="top"/>
      <protection locked="0"/>
    </xf>
    <xf numFmtId="0" fontId="20" fillId="4" borderId="11" xfId="2" applyNumberFormat="1" applyFont="1" applyFill="1" applyBorder="1" applyAlignment="1" applyProtection="1">
      <alignment horizontal="center" vertical="center"/>
      <protection locked="0"/>
    </xf>
    <xf numFmtId="0" fontId="20" fillId="4" borderId="13" xfId="2" applyNumberFormat="1" applyFont="1" applyFill="1" applyBorder="1" applyAlignment="1" applyProtection="1">
      <alignment horizontal="center" vertical="center"/>
      <protection locked="0"/>
    </xf>
    <xf numFmtId="2" fontId="20" fillId="4" borderId="11" xfId="2" applyNumberFormat="1" applyFont="1" applyFill="1" applyBorder="1" applyAlignment="1">
      <alignment horizontal="center" vertical="center"/>
    </xf>
    <xf numFmtId="2" fontId="21" fillId="4" borderId="13" xfId="2" applyNumberFormat="1" applyFont="1" applyFill="1" applyBorder="1" applyAlignment="1" applyProtection="1">
      <alignment horizontal="center" vertical="center"/>
    </xf>
    <xf numFmtId="0" fontId="42" fillId="0" borderId="105" xfId="2" applyFont="1" applyFill="1" applyBorder="1" applyAlignment="1">
      <alignment vertical="top"/>
    </xf>
    <xf numFmtId="2" fontId="38" fillId="4" borderId="74" xfId="2" applyNumberFormat="1" applyFont="1" applyFill="1" applyBorder="1" applyAlignment="1">
      <alignment horizontal="center" vertical="center"/>
    </xf>
    <xf numFmtId="2" fontId="38" fillId="4" borderId="76" xfId="2" applyNumberFormat="1" applyFont="1" applyFill="1" applyBorder="1" applyAlignment="1" applyProtection="1">
      <alignment horizontal="center" vertical="center"/>
    </xf>
    <xf numFmtId="2" fontId="20" fillId="4" borderId="11" xfId="2" applyNumberFormat="1" applyFont="1" applyFill="1" applyBorder="1" applyAlignment="1" applyProtection="1">
      <alignment horizontal="center" vertical="center"/>
      <protection locked="0"/>
    </xf>
    <xf numFmtId="2" fontId="21" fillId="4" borderId="13" xfId="2" applyNumberFormat="1" applyFont="1" applyFill="1" applyBorder="1" applyAlignment="1" applyProtection="1">
      <alignment horizontal="center" vertical="center"/>
      <protection locked="0"/>
    </xf>
    <xf numFmtId="0" fontId="42" fillId="4" borderId="106" xfId="2" applyFont="1" applyFill="1" applyBorder="1" applyAlignment="1">
      <alignment vertical="top"/>
    </xf>
    <xf numFmtId="2" fontId="38" fillId="4" borderId="77" xfId="2" applyNumberFormat="1" applyFont="1" applyFill="1" applyBorder="1" applyAlignment="1">
      <alignment horizontal="center" vertical="center"/>
    </xf>
    <xf numFmtId="2" fontId="38" fillId="4" borderId="79" xfId="2" applyNumberFormat="1" applyFont="1" applyFill="1" applyBorder="1" applyAlignment="1" applyProtection="1">
      <alignment horizontal="center" vertical="center"/>
    </xf>
    <xf numFmtId="0" fontId="42" fillId="4" borderId="0" xfId="2" applyFont="1" applyFill="1" applyBorder="1" applyAlignment="1">
      <alignment vertical="top"/>
    </xf>
    <xf numFmtId="0" fontId="38" fillId="4" borderId="0" xfId="2" applyFont="1" applyFill="1" applyBorder="1" applyAlignment="1">
      <alignment horizontal="center" vertical="center"/>
    </xf>
    <xf numFmtId="0" fontId="38" fillId="4" borderId="0" xfId="2" applyNumberFormat="1" applyFont="1" applyFill="1" applyBorder="1" applyAlignment="1" applyProtection="1">
      <alignment horizontal="center" vertical="center"/>
    </xf>
    <xf numFmtId="0" fontId="21" fillId="7" borderId="108" xfId="2" applyFont="1" applyFill="1" applyBorder="1" applyAlignment="1">
      <alignment vertical="center"/>
    </xf>
    <xf numFmtId="0" fontId="21" fillId="7" borderId="109" xfId="2" applyFont="1" applyFill="1" applyBorder="1" applyAlignment="1">
      <alignment horizontal="center" vertical="center"/>
    </xf>
    <xf numFmtId="0" fontId="20" fillId="4" borderId="110" xfId="2" applyFont="1" applyFill="1" applyBorder="1" applyAlignment="1">
      <alignment vertical="top"/>
    </xf>
    <xf numFmtId="2" fontId="20" fillId="4" borderId="103" xfId="2" applyNumberFormat="1" applyFont="1" applyFill="1" applyBorder="1" applyAlignment="1">
      <alignment horizontal="center" vertical="center"/>
    </xf>
    <xf numFmtId="2" fontId="21" fillId="4" borderId="57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vertical="top"/>
    </xf>
    <xf numFmtId="2" fontId="20" fillId="4" borderId="24" xfId="2" applyNumberFormat="1" applyFont="1" applyFill="1" applyBorder="1" applyAlignment="1">
      <alignment horizontal="center" vertical="center"/>
    </xf>
    <xf numFmtId="0" fontId="42" fillId="4" borderId="111" xfId="2" applyFont="1" applyFill="1" applyBorder="1" applyAlignment="1">
      <alignment vertical="top"/>
    </xf>
    <xf numFmtId="2" fontId="38" fillId="4" borderId="98" xfId="2" applyNumberFormat="1" applyFont="1" applyFill="1" applyBorder="1" applyAlignment="1">
      <alignment horizontal="center" vertical="center"/>
    </xf>
    <xf numFmtId="2" fontId="38" fillId="4" borderId="112" xfId="2" applyNumberFormat="1" applyFont="1" applyFill="1" applyBorder="1" applyAlignment="1" applyProtection="1">
      <alignment horizontal="center" vertical="center"/>
    </xf>
    <xf numFmtId="0" fontId="20" fillId="0" borderId="64" xfId="2" applyNumberFormat="1" applyFont="1" applyFill="1" applyBorder="1" applyAlignment="1"/>
    <xf numFmtId="0" fontId="20" fillId="0" borderId="57" xfId="2" applyNumberFormat="1" applyFont="1" applyFill="1" applyBorder="1" applyAlignment="1"/>
    <xf numFmtId="0" fontId="21" fillId="7" borderId="113" xfId="2" applyFont="1" applyFill="1" applyBorder="1" applyAlignment="1">
      <alignment horizontal="center" vertical="center" wrapText="1"/>
    </xf>
    <xf numFmtId="0" fontId="20" fillId="4" borderId="110" xfId="2" applyFont="1" applyFill="1" applyBorder="1" applyAlignment="1">
      <alignment horizontal="left" vertical="center"/>
    </xf>
    <xf numFmtId="2" fontId="21" fillId="4" borderId="114" xfId="2" applyNumberFormat="1" applyFont="1" applyFill="1" applyBorder="1" applyAlignment="1" applyProtection="1">
      <alignment horizontal="center" vertical="center"/>
    </xf>
    <xf numFmtId="0" fontId="20" fillId="4" borderId="64" xfId="2" applyFont="1" applyFill="1" applyBorder="1" applyAlignment="1">
      <alignment horizontal="left" vertical="center"/>
    </xf>
    <xf numFmtId="0" fontId="20" fillId="4" borderId="115" xfId="2" applyFont="1" applyFill="1" applyBorder="1" applyAlignment="1">
      <alignment horizontal="left" vertical="center"/>
    </xf>
    <xf numFmtId="2" fontId="20" fillId="4" borderId="116" xfId="2" applyNumberFormat="1" applyFont="1" applyFill="1" applyBorder="1" applyAlignment="1">
      <alignment horizontal="center" vertical="center"/>
    </xf>
    <xf numFmtId="2" fontId="21" fillId="4" borderId="117" xfId="2" applyNumberFormat="1" applyFont="1" applyFill="1" applyBorder="1" applyAlignment="1" applyProtection="1">
      <alignment horizontal="center" vertical="center"/>
    </xf>
    <xf numFmtId="0" fontId="43" fillId="4" borderId="0" xfId="2" applyNumberFormat="1" applyFont="1" applyFill="1" applyBorder="1" applyAlignment="1" applyProtection="1">
      <alignment horizontal="left" vertical="top" wrapText="1"/>
      <protection locked="0"/>
    </xf>
    <xf numFmtId="0" fontId="12" fillId="4" borderId="0" xfId="2" applyNumberFormat="1" applyFont="1" applyFill="1" applyBorder="1" applyAlignment="1" applyProtection="1">
      <alignment horizontal="left" vertical="top" wrapText="1"/>
      <protection locked="0"/>
    </xf>
    <xf numFmtId="0" fontId="6" fillId="4" borderId="0" xfId="2" quotePrefix="1" applyNumberFormat="1" applyFont="1" applyFill="1" applyBorder="1" applyAlignment="1" applyProtection="1">
      <alignment horizontal="right" vertical="top" wrapText="1"/>
      <protection locked="0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43" fillId="4" borderId="0" xfId="2" applyNumberFormat="1" applyFont="1" applyFill="1" applyBorder="1" applyAlignment="1" applyProtection="1">
      <alignment horizontal="left" vertical="top"/>
      <protection locked="0"/>
    </xf>
    <xf numFmtId="0" fontId="21" fillId="7" borderId="124" xfId="2" applyFont="1" applyFill="1" applyBorder="1" applyAlignment="1">
      <alignment horizontal="center" vertical="center" wrapText="1"/>
    </xf>
    <xf numFmtId="0" fontId="21" fillId="7" borderId="97" xfId="2" applyFont="1" applyFill="1" applyBorder="1" applyAlignment="1">
      <alignment horizontal="center" vertical="center"/>
    </xf>
    <xf numFmtId="0" fontId="21" fillId="7" borderId="97" xfId="2" applyFont="1" applyFill="1" applyBorder="1" applyAlignment="1">
      <alignment horizontal="center" vertical="center" wrapText="1"/>
    </xf>
    <xf numFmtId="0" fontId="21" fillId="7" borderId="84" xfId="2" applyFont="1" applyFill="1" applyBorder="1" applyAlignment="1">
      <alignment horizontal="center" vertical="center"/>
    </xf>
    <xf numFmtId="0" fontId="21" fillId="4" borderId="125" xfId="2" applyFont="1" applyFill="1" applyBorder="1" applyAlignment="1">
      <alignment horizontal="center" vertical="center" wrapText="1"/>
    </xf>
    <xf numFmtId="2" fontId="20" fillId="4" borderId="126" xfId="2" applyNumberFormat="1" applyFont="1" applyFill="1" applyBorder="1" applyAlignment="1">
      <alignment horizontal="center" vertical="center" wrapText="1"/>
    </xf>
    <xf numFmtId="2" fontId="21" fillId="4" borderId="126" xfId="2" applyNumberFormat="1" applyFont="1" applyFill="1" applyBorder="1" applyAlignment="1">
      <alignment horizontal="center" vertical="center" wrapText="1"/>
    </xf>
    <xf numFmtId="2" fontId="21" fillId="4" borderId="127" xfId="2" applyNumberFormat="1" applyFont="1" applyFill="1" applyBorder="1" applyAlignment="1" applyProtection="1">
      <alignment horizontal="center" vertical="center" wrapText="1"/>
    </xf>
    <xf numFmtId="0" fontId="20" fillId="0" borderId="123" xfId="2" applyNumberFormat="1" applyFont="1" applyFill="1" applyBorder="1" applyAlignment="1">
      <alignment vertical="center"/>
    </xf>
    <xf numFmtId="2" fontId="20" fillId="0" borderId="97" xfId="2" applyNumberFormat="1" applyFont="1" applyFill="1" applyBorder="1" applyAlignment="1">
      <alignment horizontal="center" vertical="center"/>
    </xf>
    <xf numFmtId="2" fontId="21" fillId="0" borderId="97" xfId="2" applyNumberFormat="1" applyFont="1" applyFill="1" applyBorder="1" applyAlignment="1">
      <alignment horizontal="center" vertical="center"/>
    </xf>
    <xf numFmtId="2" fontId="21" fillId="0" borderId="84" xfId="2" applyNumberFormat="1" applyFont="1" applyFill="1" applyBorder="1" applyAlignment="1">
      <alignment horizontal="center" vertical="center"/>
    </xf>
    <xf numFmtId="0" fontId="20" fillId="0" borderId="125" xfId="2" applyNumberFormat="1" applyFont="1" applyFill="1" applyBorder="1" applyAlignment="1">
      <alignment vertical="center"/>
    </xf>
    <xf numFmtId="2" fontId="20" fillId="0" borderId="126" xfId="2" applyNumberFormat="1" applyFont="1" applyFill="1" applyBorder="1" applyAlignment="1">
      <alignment horizontal="center" vertical="center"/>
    </xf>
    <xf numFmtId="2" fontId="21" fillId="0" borderId="126" xfId="2" applyNumberFormat="1" applyFont="1" applyFill="1" applyBorder="1" applyAlignment="1">
      <alignment horizontal="center" vertical="center"/>
    </xf>
    <xf numFmtId="2" fontId="21" fillId="0" borderId="127" xfId="2" applyNumberFormat="1" applyFont="1" applyFill="1" applyBorder="1" applyAlignment="1">
      <alignment horizontal="center" vertical="center"/>
    </xf>
    <xf numFmtId="0" fontId="45" fillId="4" borderId="0" xfId="2" applyNumberFormat="1" applyFont="1" applyFill="1" applyBorder="1" applyAlignment="1" applyProtection="1">
      <alignment vertical="top"/>
      <protection locked="0"/>
    </xf>
    <xf numFmtId="0" fontId="20" fillId="4" borderId="0" xfId="2" applyNumberFormat="1" applyFont="1" applyFill="1" applyBorder="1" applyAlignment="1" applyProtection="1">
      <alignment horizontal="left" vertical="center" wrapText="1"/>
      <protection locked="0"/>
    </xf>
    <xf numFmtId="0" fontId="21" fillId="7" borderId="128" xfId="2" applyNumberFormat="1" applyFont="1" applyFill="1" applyBorder="1" applyAlignment="1" applyProtection="1">
      <alignment horizontal="left" vertical="center" wrapText="1"/>
    </xf>
    <xf numFmtId="0" fontId="21" fillId="7" borderId="113" xfId="2" applyNumberFormat="1" applyFont="1" applyFill="1" applyBorder="1" applyAlignment="1" applyProtection="1">
      <alignment horizontal="center" vertical="center" wrapText="1"/>
    </xf>
    <xf numFmtId="0" fontId="21" fillId="7" borderId="109" xfId="2" applyFont="1" applyFill="1" applyBorder="1" applyAlignment="1">
      <alignment horizontal="center" vertical="center" wrapText="1"/>
    </xf>
    <xf numFmtId="0" fontId="20" fillId="0" borderId="129" xfId="2" applyFont="1" applyFill="1" applyBorder="1" applyAlignment="1">
      <alignment horizontal="left" vertical="top" wrapText="1"/>
    </xf>
    <xf numFmtId="2" fontId="20" fillId="0" borderId="97" xfId="2" applyNumberFormat="1" applyFont="1" applyFill="1" applyBorder="1" applyAlignment="1">
      <alignment horizontal="center" vertical="center" wrapText="1"/>
    </xf>
    <xf numFmtId="2" fontId="21" fillId="0" borderId="130" xfId="2" applyNumberFormat="1" applyFont="1" applyFill="1" applyBorder="1" applyAlignment="1">
      <alignment horizontal="center" vertical="center" wrapText="1"/>
    </xf>
    <xf numFmtId="0" fontId="21" fillId="7" borderId="129" xfId="2" applyNumberFormat="1" applyFont="1" applyFill="1" applyBorder="1" applyAlignment="1" applyProtection="1">
      <alignment horizontal="left" vertical="center" wrapText="1"/>
    </xf>
    <xf numFmtId="2" fontId="20" fillId="7" borderId="97" xfId="2" applyNumberFormat="1" applyFont="1" applyFill="1" applyBorder="1" applyAlignment="1" applyProtection="1">
      <alignment horizontal="center" vertical="center" wrapText="1"/>
      <protection locked="0"/>
    </xf>
    <xf numFmtId="2" fontId="21" fillId="7" borderId="130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64" xfId="2" applyNumberFormat="1" applyFont="1" applyFill="1" applyBorder="1" applyAlignment="1" applyProtection="1">
      <alignment horizontal="left" vertical="top" wrapText="1"/>
      <protection locked="0"/>
    </xf>
    <xf numFmtId="2" fontId="20" fillId="0" borderId="24" xfId="2" applyNumberFormat="1" applyFont="1" applyFill="1" applyBorder="1" applyAlignment="1" applyProtection="1">
      <alignment horizontal="center" vertical="center" wrapText="1"/>
      <protection locked="0"/>
    </xf>
    <xf numFmtId="2" fontId="21" fillId="0" borderId="13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32" xfId="2" applyFont="1" applyFill="1" applyBorder="1" applyAlignment="1">
      <alignment horizontal="left" vertical="top" wrapText="1"/>
    </xf>
    <xf numFmtId="2" fontId="20" fillId="0" borderId="98" xfId="2" applyNumberFormat="1" applyFont="1" applyFill="1" applyBorder="1" applyAlignment="1">
      <alignment horizontal="center" vertical="center" wrapText="1"/>
    </xf>
    <xf numFmtId="2" fontId="21" fillId="0" borderId="133" xfId="2" applyNumberFormat="1" applyFont="1" applyFill="1" applyBorder="1" applyAlignment="1">
      <alignment horizontal="center" vertical="center" wrapText="1"/>
    </xf>
    <xf numFmtId="0" fontId="20" fillId="0" borderId="0" xfId="2" applyNumberFormat="1" applyFont="1" applyFill="1" applyBorder="1" applyAlignment="1" applyProtection="1">
      <alignment horizontal="left" vertical="top" wrapText="1"/>
      <protection locked="0"/>
    </xf>
    <xf numFmtId="0" fontId="21" fillId="7" borderId="134" xfId="2" applyNumberFormat="1" applyFont="1" applyFill="1" applyBorder="1" applyAlignment="1" applyProtection="1">
      <alignment horizontal="center" vertical="center" wrapText="1"/>
    </xf>
    <xf numFmtId="0" fontId="20" fillId="7" borderId="135" xfId="2" applyNumberFormat="1" applyFont="1" applyFill="1" applyBorder="1" applyAlignment="1" applyProtection="1">
      <alignment horizontal="center" vertical="center" wrapText="1"/>
    </xf>
    <xf numFmtId="0" fontId="21" fillId="7" borderId="136" xfId="2" applyFont="1" applyFill="1" applyBorder="1" applyAlignment="1">
      <alignment horizontal="center" vertical="center" wrapText="1"/>
    </xf>
    <xf numFmtId="0" fontId="20" fillId="7" borderId="136" xfId="2" applyFont="1" applyFill="1" applyBorder="1" applyAlignment="1">
      <alignment horizontal="center" vertical="center" wrapText="1"/>
    </xf>
    <xf numFmtId="0" fontId="21" fillId="7" borderId="135" xfId="2" applyNumberFormat="1" applyFont="1" applyFill="1" applyBorder="1" applyAlignment="1" applyProtection="1">
      <alignment horizontal="center" vertical="center" wrapText="1"/>
    </xf>
    <xf numFmtId="2" fontId="20" fillId="0" borderId="103" xfId="2" applyNumberFormat="1" applyFont="1" applyFill="1" applyBorder="1" applyAlignment="1">
      <alignment horizontal="center" vertical="center" wrapText="1"/>
    </xf>
    <xf numFmtId="2" fontId="21" fillId="0" borderId="137" xfId="2" applyNumberFormat="1" applyFont="1" applyFill="1" applyBorder="1" applyAlignment="1">
      <alignment horizontal="center" vertical="center" wrapText="1"/>
    </xf>
    <xf numFmtId="0" fontId="20" fillId="0" borderId="4" xfId="2" applyNumberFormat="1" applyFont="1" applyFill="1" applyBorder="1" applyAlignment="1"/>
    <xf numFmtId="0" fontId="20" fillId="0" borderId="8" xfId="2" applyNumberFormat="1" applyFont="1" applyFill="1" applyBorder="1" applyAlignment="1"/>
    <xf numFmtId="0" fontId="20" fillId="0" borderId="13" xfId="2" applyNumberFormat="1" applyFont="1" applyFill="1" applyBorder="1" applyAlignment="1"/>
    <xf numFmtId="0" fontId="20" fillId="0" borderId="18" xfId="2" applyNumberFormat="1" applyFont="1" applyFill="1" applyBorder="1" applyAlignment="1"/>
    <xf numFmtId="0" fontId="17" fillId="0" borderId="0" xfId="0" applyFont="1"/>
    <xf numFmtId="0" fontId="48" fillId="0" borderId="0" xfId="9" applyFont="1" applyAlignment="1" applyProtection="1"/>
    <xf numFmtId="0" fontId="5" fillId="0" borderId="0" xfId="1" applyFont="1" applyFill="1" applyBorder="1" applyAlignment="1">
      <alignment horizontal="left"/>
    </xf>
    <xf numFmtId="0" fontId="7" fillId="0" borderId="0" xfId="1" applyFont="1" applyBorder="1" applyAlignment="1">
      <alignment horizontal="left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11" fillId="0" borderId="0" xfId="1" applyFont="1" applyAlignment="1">
      <alignment horizontal="center"/>
    </xf>
    <xf numFmtId="2" fontId="6" fillId="0" borderId="0" xfId="1" applyNumberFormat="1" applyFont="1" applyFill="1" applyBorder="1" applyAlignment="1">
      <alignment horizontal="center" vertical="center"/>
    </xf>
    <xf numFmtId="0" fontId="11" fillId="0" borderId="0" xfId="1" applyFont="1" applyAlignment="1">
      <alignment horizontal="center" vertical="top"/>
    </xf>
    <xf numFmtId="2" fontId="21" fillId="0" borderId="0" xfId="1" applyNumberFormat="1" applyFont="1" applyFill="1" applyBorder="1" applyAlignment="1">
      <alignment horizontal="center" vertical="center"/>
    </xf>
    <xf numFmtId="2" fontId="4" fillId="0" borderId="51" xfId="1" applyNumberFormat="1" applyFont="1" applyFill="1" applyBorder="1" applyAlignment="1">
      <alignment horizontal="center" vertical="center"/>
    </xf>
    <xf numFmtId="2" fontId="4" fillId="0" borderId="2" xfId="1" applyNumberFormat="1" applyFont="1" applyFill="1" applyBorder="1" applyAlignment="1">
      <alignment horizontal="center" vertical="center"/>
    </xf>
    <xf numFmtId="2" fontId="4" fillId="0" borderId="3" xfId="1" applyNumberFormat="1" applyFon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left" wrapText="1"/>
    </xf>
    <xf numFmtId="0" fontId="12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/>
    </xf>
    <xf numFmtId="0" fontId="24" fillId="0" borderId="0" xfId="2" applyNumberFormat="1" applyFont="1" applyFill="1" applyBorder="1" applyAlignment="1">
      <alignment horizontal="center" vertical="center"/>
    </xf>
    <xf numFmtId="0" fontId="24" fillId="0" borderId="0" xfId="2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7" fillId="0" borderId="3" xfId="1" applyFont="1" applyBorder="1" applyAlignment="1">
      <alignment horizontal="left" vertical="center" wrapText="1"/>
    </xf>
    <xf numFmtId="0" fontId="24" fillId="0" borderId="0" xfId="1" applyNumberFormat="1" applyFont="1" applyFill="1" applyBorder="1" applyAlignment="1">
      <alignment horizontal="center" vertical="center" wrapText="1"/>
    </xf>
    <xf numFmtId="0" fontId="21" fillId="0" borderId="0" xfId="1" applyNumberFormat="1" applyFont="1" applyFill="1" applyBorder="1" applyAlignment="1">
      <alignment horizontal="center" vertical="center"/>
    </xf>
    <xf numFmtId="0" fontId="21" fillId="4" borderId="1" xfId="1" applyNumberFormat="1" applyFont="1" applyFill="1" applyBorder="1" applyAlignment="1" applyProtection="1">
      <alignment horizontal="center" vertical="center" wrapText="1"/>
    </xf>
    <xf numFmtId="0" fontId="21" fillId="4" borderId="2" xfId="1" applyNumberFormat="1" applyFont="1" applyFill="1" applyBorder="1" applyAlignment="1" applyProtection="1">
      <alignment horizontal="center" vertical="center" wrapText="1"/>
    </xf>
    <xf numFmtId="0" fontId="21" fillId="4" borderId="3" xfId="1" applyNumberFormat="1" applyFont="1" applyFill="1" applyBorder="1" applyAlignment="1" applyProtection="1">
      <alignment horizontal="center" vertical="center" wrapText="1"/>
    </xf>
    <xf numFmtId="0" fontId="21" fillId="4" borderId="0" xfId="3" applyFont="1" applyFill="1" applyAlignment="1">
      <alignment horizontal="center" vertical="center"/>
    </xf>
    <xf numFmtId="0" fontId="5" fillId="0" borderId="0" xfId="1" applyFont="1" applyFill="1" applyBorder="1" applyAlignment="1">
      <alignment horizontal="left" vertical="center" wrapText="1"/>
    </xf>
    <xf numFmtId="0" fontId="7" fillId="0" borderId="33" xfId="1" applyFont="1" applyBorder="1" applyAlignment="1">
      <alignment horizontal="left" vertical="top" wrapText="1"/>
    </xf>
    <xf numFmtId="166" fontId="6" fillId="4" borderId="4" xfId="5" applyNumberFormat="1" applyFont="1" applyFill="1" applyBorder="1" applyAlignment="1" applyProtection="1">
      <alignment horizontal="center" vertical="center" wrapText="1"/>
    </xf>
    <xf numFmtId="166" fontId="6" fillId="4" borderId="69" xfId="5" applyNumberFormat="1" applyFont="1" applyFill="1" applyBorder="1" applyAlignment="1" applyProtection="1">
      <alignment horizontal="center" vertical="center" wrapText="1"/>
    </xf>
    <xf numFmtId="166" fontId="6" fillId="4" borderId="8" xfId="5" applyNumberFormat="1" applyFont="1" applyFill="1" applyBorder="1" applyAlignment="1" applyProtection="1">
      <alignment horizontal="center" vertical="center" wrapText="1"/>
    </xf>
    <xf numFmtId="166" fontId="6" fillId="4" borderId="14" xfId="5" applyNumberFormat="1" applyFont="1" applyFill="1" applyBorder="1" applyAlignment="1" applyProtection="1">
      <alignment horizontal="center" vertical="center" wrapText="1"/>
    </xf>
    <xf numFmtId="166" fontId="6" fillId="4" borderId="33" xfId="5" applyNumberFormat="1" applyFont="1" applyFill="1" applyBorder="1" applyAlignment="1" applyProtection="1">
      <alignment horizontal="center" vertical="center" wrapText="1"/>
    </xf>
    <xf numFmtId="166" fontId="6" fillId="4" borderId="18" xfId="5" applyNumberFormat="1" applyFont="1" applyFill="1" applyBorder="1" applyAlignment="1" applyProtection="1">
      <alignment horizontal="center" vertical="center" wrapText="1"/>
    </xf>
    <xf numFmtId="166" fontId="24" fillId="4" borderId="0" xfId="5" quotePrefix="1" applyNumberFormat="1" applyFont="1" applyFill="1" applyBorder="1" applyAlignment="1" applyProtection="1">
      <alignment horizontal="center"/>
    </xf>
    <xf numFmtId="166" fontId="19" fillId="4" borderId="0" xfId="5" applyNumberFormat="1" applyFont="1" applyFill="1" applyBorder="1" applyAlignment="1" applyProtection="1">
      <alignment horizontal="center" vertical="center"/>
    </xf>
    <xf numFmtId="0" fontId="39" fillId="4" borderId="0" xfId="5" applyFont="1" applyFill="1" applyAlignment="1">
      <alignment horizontal="left" vertical="top" wrapText="1"/>
    </xf>
    <xf numFmtId="0" fontId="39" fillId="4" borderId="0" xfId="5" applyFont="1" applyFill="1" applyAlignment="1">
      <alignment vertical="top" wrapText="1"/>
    </xf>
    <xf numFmtId="166" fontId="6" fillId="4" borderId="1" xfId="5" applyNumberFormat="1" applyFont="1" applyFill="1" applyBorder="1" applyAlignment="1" applyProtection="1">
      <alignment horizontal="center" vertical="center"/>
    </xf>
    <xf numFmtId="166" fontId="6" fillId="4" borderId="2" xfId="5" applyNumberFormat="1" applyFont="1" applyFill="1" applyBorder="1" applyAlignment="1" applyProtection="1">
      <alignment horizontal="center" vertical="center"/>
    </xf>
    <xf numFmtId="166" fontId="6" fillId="4" borderId="3" xfId="5" applyNumberFormat="1" applyFont="1" applyFill="1" applyBorder="1" applyAlignment="1" applyProtection="1">
      <alignment horizontal="center" vertical="center"/>
    </xf>
    <xf numFmtId="166" fontId="7" fillId="4" borderId="0" xfId="5" applyNumberFormat="1" applyFont="1" applyFill="1" applyBorder="1" applyAlignment="1" applyProtection="1">
      <alignment horizontal="center"/>
    </xf>
    <xf numFmtId="166" fontId="24" fillId="4" borderId="0" xfId="5" applyNumberFormat="1" applyFont="1" applyFill="1" applyBorder="1" applyAlignment="1" applyProtection="1">
      <alignment horizontal="center"/>
    </xf>
    <xf numFmtId="166" fontId="24" fillId="4" borderId="0" xfId="5" quotePrefix="1" applyNumberFormat="1" applyFont="1" applyFill="1" applyBorder="1" applyAlignment="1" applyProtection="1">
      <alignment horizontal="center" vertical="center"/>
    </xf>
    <xf numFmtId="166" fontId="24" fillId="4" borderId="0" xfId="5" applyNumberFormat="1" applyFont="1" applyFill="1" applyBorder="1" applyAlignment="1" applyProtection="1">
      <alignment horizontal="center" vertical="center"/>
    </xf>
    <xf numFmtId="166" fontId="19" fillId="4" borderId="0" xfId="5" applyNumberFormat="1" applyFont="1" applyFill="1" applyBorder="1" applyAlignment="1" applyProtection="1">
      <alignment horizontal="center"/>
    </xf>
    <xf numFmtId="166" fontId="8" fillId="4" borderId="0" xfId="5" applyNumberFormat="1" applyFont="1" applyFill="1" applyBorder="1" applyAlignment="1" applyProtection="1">
      <alignment horizontal="center"/>
    </xf>
    <xf numFmtId="0" fontId="21" fillId="0" borderId="4" xfId="2" applyNumberFormat="1" applyFont="1" applyFill="1" applyBorder="1" applyAlignment="1">
      <alignment horizontal="center" wrapText="1"/>
    </xf>
    <xf numFmtId="0" fontId="21" fillId="0" borderId="9" xfId="2" applyNumberFormat="1" applyFont="1" applyFill="1" applyBorder="1" applyAlignment="1">
      <alignment horizontal="center" wrapText="1"/>
    </xf>
    <xf numFmtId="0" fontId="7" fillId="0" borderId="0" xfId="1" applyFont="1" applyBorder="1" applyAlignment="1">
      <alignment horizontal="left" vertical="top" wrapText="1"/>
    </xf>
    <xf numFmtId="0" fontId="20" fillId="0" borderId="0" xfId="2" applyNumberFormat="1" applyFont="1" applyFill="1" applyBorder="1" applyAlignment="1">
      <alignment horizontal="center" vertical="center"/>
    </xf>
    <xf numFmtId="0" fontId="21" fillId="7" borderId="6" xfId="2" applyNumberFormat="1" applyFont="1" applyFill="1" applyBorder="1" applyAlignment="1">
      <alignment horizontal="center" vertical="center" wrapText="1"/>
    </xf>
    <xf numFmtId="0" fontId="21" fillId="7" borderId="11" xfId="2" applyNumberFormat="1" applyFont="1" applyFill="1" applyBorder="1" applyAlignment="1">
      <alignment horizontal="center" vertical="center" wrapText="1"/>
    </xf>
    <xf numFmtId="0" fontId="14" fillId="4" borderId="107" xfId="2" applyNumberFormat="1" applyFont="1" applyFill="1" applyBorder="1" applyAlignment="1" applyProtection="1">
      <alignment horizontal="center" vertical="center"/>
    </xf>
    <xf numFmtId="0" fontId="23" fillId="4" borderId="64" xfId="2" applyNumberFormat="1" applyFont="1" applyFill="1" applyBorder="1" applyAlignment="1" applyProtection="1">
      <alignment horizontal="center" vertical="top" wrapText="1"/>
    </xf>
    <xf numFmtId="0" fontId="23" fillId="4" borderId="0" xfId="2" applyNumberFormat="1" applyFont="1" applyFill="1" applyBorder="1" applyAlignment="1" applyProtection="1">
      <alignment horizontal="center" vertical="top" wrapText="1"/>
    </xf>
    <xf numFmtId="0" fontId="23" fillId="4" borderId="57" xfId="2" applyNumberFormat="1" applyFont="1" applyFill="1" applyBorder="1" applyAlignment="1" applyProtection="1">
      <alignment horizontal="center" vertical="top" wrapText="1"/>
    </xf>
    <xf numFmtId="0" fontId="14" fillId="4" borderId="0" xfId="2" applyNumberFormat="1" applyFont="1" applyFill="1" applyBorder="1" applyAlignment="1" applyProtection="1">
      <alignment horizontal="center" vertical="center"/>
    </xf>
    <xf numFmtId="166" fontId="6" fillId="4" borderId="0" xfId="5" applyNumberFormat="1" applyFont="1" applyFill="1" applyBorder="1" applyAlignment="1" applyProtection="1">
      <alignment horizontal="center" vertical="center"/>
    </xf>
    <xf numFmtId="0" fontId="21" fillId="7" borderId="118" xfId="2" applyFont="1" applyFill="1" applyBorder="1" applyAlignment="1">
      <alignment horizontal="center" vertical="center" wrapText="1"/>
    </xf>
    <xf numFmtId="0" fontId="21" fillId="7" borderId="123" xfId="2" applyFont="1" applyFill="1" applyBorder="1" applyAlignment="1">
      <alignment horizontal="center" vertical="center" wrapText="1"/>
    </xf>
    <xf numFmtId="0" fontId="21" fillId="7" borderId="70" xfId="2" applyFont="1" applyFill="1" applyBorder="1" applyAlignment="1">
      <alignment horizontal="center" vertical="center" wrapText="1"/>
    </xf>
    <xf numFmtId="0" fontId="21" fillId="7" borderId="121" xfId="2" applyFont="1" applyFill="1" applyBorder="1" applyAlignment="1">
      <alignment horizontal="center" vertical="center" wrapText="1"/>
    </xf>
    <xf numFmtId="0" fontId="21" fillId="7" borderId="120" xfId="2" applyFont="1" applyFill="1" applyBorder="1" applyAlignment="1">
      <alignment horizontal="center" vertical="center" wrapText="1"/>
    </xf>
    <xf numFmtId="0" fontId="21" fillId="7" borderId="122" xfId="2" applyFont="1" applyFill="1" applyBorder="1" applyAlignment="1">
      <alignment horizontal="center" vertical="center" wrapText="1"/>
    </xf>
    <xf numFmtId="0" fontId="44" fillId="4" borderId="0" xfId="2" applyNumberFormat="1" applyFont="1" applyFill="1" applyBorder="1" applyAlignment="1" applyProtection="1">
      <alignment horizontal="right" vertical="top" wrapText="1"/>
    </xf>
    <xf numFmtId="0" fontId="43" fillId="0" borderId="0" xfId="2" applyNumberFormat="1" applyFont="1" applyFill="1" applyBorder="1" applyAlignment="1"/>
    <xf numFmtId="0" fontId="14" fillId="4" borderId="0" xfId="2" applyNumberFormat="1" applyFont="1" applyFill="1" applyBorder="1" applyAlignment="1" applyProtection="1">
      <alignment horizontal="center" vertical="top"/>
    </xf>
    <xf numFmtId="0" fontId="21" fillId="7" borderId="119" xfId="2" applyFont="1" applyFill="1" applyBorder="1" applyAlignment="1">
      <alignment horizontal="center" vertical="center" wrapText="1"/>
    </xf>
    <xf numFmtId="0" fontId="21" fillId="7" borderId="69" xfId="2" applyFont="1" applyFill="1" applyBorder="1" applyAlignment="1">
      <alignment horizontal="center" vertical="center" wrapText="1"/>
    </xf>
    <xf numFmtId="0" fontId="4" fillId="0" borderId="9" xfId="2" applyNumberFormat="1" applyFont="1" applyFill="1" applyBorder="1" applyAlignment="1">
      <alignment horizontal="center" wrapText="1"/>
    </xf>
    <xf numFmtId="0" fontId="4" fillId="0" borderId="0" xfId="2" applyNumberFormat="1" applyFont="1" applyFill="1" applyBorder="1" applyAlignment="1">
      <alignment horizontal="center" wrapText="1"/>
    </xf>
    <xf numFmtId="0" fontId="4" fillId="0" borderId="13" xfId="2" applyNumberFormat="1" applyFont="1" applyFill="1" applyBorder="1" applyAlignment="1">
      <alignment horizontal="center" wrapText="1"/>
    </xf>
    <xf numFmtId="0" fontId="47" fillId="0" borderId="9" xfId="9" applyNumberFormat="1" applyFont="1" applyFill="1" applyBorder="1" applyAlignment="1" applyProtection="1">
      <alignment horizontal="center"/>
    </xf>
    <xf numFmtId="0" fontId="47" fillId="0" borderId="0" xfId="9" applyNumberFormat="1" applyFont="1" applyFill="1" applyBorder="1" applyAlignment="1" applyProtection="1">
      <alignment horizontal="center"/>
    </xf>
    <xf numFmtId="0" fontId="47" fillId="0" borderId="13" xfId="9" applyNumberFormat="1" applyFont="1" applyFill="1" applyBorder="1" applyAlignment="1" applyProtection="1">
      <alignment horizontal="center"/>
    </xf>
    <xf numFmtId="0" fontId="24" fillId="4" borderId="0" xfId="2" applyNumberFormat="1" applyFont="1" applyFill="1" applyBorder="1" applyAlignment="1" applyProtection="1">
      <alignment horizontal="center" vertical="center"/>
    </xf>
    <xf numFmtId="0" fontId="20" fillId="0" borderId="0" xfId="2" applyFont="1" applyFill="1" applyBorder="1" applyAlignment="1">
      <alignment horizontal="left" vertical="top" wrapText="1"/>
    </xf>
    <xf numFmtId="0" fontId="21" fillId="0" borderId="107" xfId="2" applyNumberFormat="1" applyFont="1" applyFill="1" applyBorder="1" applyAlignment="1">
      <alignment horizontal="center"/>
    </xf>
  </cellXfs>
  <cellStyles count="10">
    <cellStyle name="Hipervínculo" xfId="9" builtinId="8"/>
    <cellStyle name="Normal" xfId="0" builtinId="0"/>
    <cellStyle name="Normal 2" xfId="2"/>
    <cellStyle name="Normal 2 2" xfId="1"/>
    <cellStyle name="Normal 3 2" xfId="6"/>
    <cellStyle name="Normal 3 3" xfId="3"/>
    <cellStyle name="Normal 3 3 2" xfId="4"/>
    <cellStyle name="Normal_producto intermedio 42-04 2" xfId="5"/>
    <cellStyle name="Porcentaje 2" xfId="7"/>
    <cellStyle name="Porcentaje 2 2" xfId="8"/>
  </cellStyles>
  <dxfs count="38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190500</xdr:colOff>
          <xdr:row>45</xdr:row>
          <xdr:rowOff>114300</xdr:rowOff>
        </xdr:from>
        <xdr:to>
          <xdr:col>6</xdr:col>
          <xdr:colOff>962025</xdr:colOff>
          <xdr:row>61</xdr:row>
          <xdr:rowOff>104775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40</xdr:row>
          <xdr:rowOff>171450</xdr:rowOff>
        </xdr:from>
        <xdr:to>
          <xdr:col>6</xdr:col>
          <xdr:colOff>1123950</xdr:colOff>
          <xdr:row>59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45</xdr:row>
          <xdr:rowOff>38100</xdr:rowOff>
        </xdr:from>
        <xdr:to>
          <xdr:col>6</xdr:col>
          <xdr:colOff>1257300</xdr:colOff>
          <xdr:row>65</xdr:row>
          <xdr:rowOff>85725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G2200-05\BOLETIN\SEMANA10-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10%20Precios%20coyunturales\1%20Agr&#237;colas\Frutas%20y%20Hortalizas\RG2200-10\Base\SEMANA%201833\BOLETIN\a&#241;o2017\SEMANA%208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0%20Precios%20coyunturales/1%20Agr&#237;colas/Frutas%20y%20Hortalizas/RG2200-10/Base/SEMANA%201833/BOLETIN/a&#241;o2017/SEMANA%208%2020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0%20Precios%20coyunturales\1%20Agr&#237;colas\Frutas%20y%20Hortalizas\RG2200-10\Base\SEMANA%201833\BOLETIN\a&#241;o2017\SEMANA%208%2020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G2200-05\CCAA\MAPA-FH-1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g14-17s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CIOS CE"/>
      <sheetName val="Email CCAA"/>
    </sheet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 del ajo"/>
      <sheetName val="COMITE FIE"/>
      <sheetName val="CCAA"/>
      <sheetName val="PRECIOS CE"/>
      <sheetName val="ISC FRUTAS"/>
      <sheetName val="ISCHORTALIZA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il CCAA"/>
    </sheetNames>
    <sheetDataSet>
      <sheetData sheetId="0">
        <row r="3">
          <cell r="B3" t="str">
            <v>DE: MINISTERIO  AGRICULTURA, PESCA  Y  ALIMENTACION. ESPAÑA</v>
          </cell>
        </row>
        <row r="4">
          <cell r="B4" t="str">
            <v>A:   D.G. AGRI DIVISION DE FRUTAS Y HORTALIZAS</v>
          </cell>
        </row>
        <row r="5">
          <cell r="B5" t="str">
            <v xml:space="preserve">        COMUNIDAD ECONOMICA.BRUSELAS.</v>
          </cell>
        </row>
        <row r="6">
          <cell r="B6" t="str">
            <v xml:space="preserve">  Aplicación Rgtos C.E. 2.200/96, 659/97 y 877/04. Cotizaciones en Euros/100Kg.,a salida de </v>
          </cell>
        </row>
        <row r="7">
          <cell r="B7" t="str">
            <v xml:space="preserve">  agrupación de productores, envasado.</v>
          </cell>
        </row>
        <row r="9">
          <cell r="B9" t="str">
            <v>I:FRUTAS</v>
          </cell>
        </row>
        <row r="11">
          <cell r="C11" t="str">
            <v xml:space="preserve">   PERIODO DEL 7 AL 13 DE MARZO DE 2005</v>
          </cell>
        </row>
        <row r="13">
          <cell r="B13" t="str">
            <v xml:space="preserve">I-1 CITRICOS </v>
          </cell>
        </row>
        <row r="16">
          <cell r="B16" t="str">
            <v>PRODUCTO</v>
          </cell>
          <cell r="C16" t="str">
            <v>MERCADO</v>
          </cell>
          <cell r="D16" t="str">
            <v xml:space="preserve">VARIEDAD </v>
          </cell>
          <cell r="E16" t="str">
            <v>CAT.</v>
          </cell>
          <cell r="F16" t="str">
            <v>CALIBRE</v>
          </cell>
          <cell r="G16">
            <v>0</v>
          </cell>
          <cell r="I16" t="str">
            <v>DIA/MES</v>
          </cell>
        </row>
        <row r="17">
          <cell r="D17" t="str">
            <v>O TIPO</v>
          </cell>
          <cell r="F17" t="str">
            <v>mm.</v>
          </cell>
          <cell r="G17">
            <v>38418</v>
          </cell>
          <cell r="H17">
            <v>38419</v>
          </cell>
          <cell r="I17">
            <v>38420</v>
          </cell>
          <cell r="J17">
            <v>38421</v>
          </cell>
          <cell r="K17">
            <v>38422</v>
          </cell>
        </row>
        <row r="19">
          <cell r="B19" t="str">
            <v>LIMON</v>
          </cell>
          <cell r="C19" t="str">
            <v>Alicante</v>
          </cell>
          <cell r="E19" t="str">
            <v>I</v>
          </cell>
          <cell r="F19" t="str">
            <v>1-3</v>
          </cell>
          <cell r="G19">
            <v>68.582036746680714</v>
          </cell>
          <cell r="H19">
            <v>67.996375478328417</v>
          </cell>
          <cell r="I19">
            <v>67.223499502871235</v>
          </cell>
          <cell r="J19">
            <v>66.610862564525434</v>
          </cell>
          <cell r="K19">
            <v>67.485519435311645</v>
          </cell>
        </row>
        <row r="20">
          <cell r="C20" t="str">
            <v>Murcia</v>
          </cell>
          <cell r="E20" t="str">
            <v>I</v>
          </cell>
          <cell r="F20" t="str">
            <v>1-3</v>
          </cell>
          <cell r="G20">
            <v>80</v>
          </cell>
          <cell r="H20">
            <v>80</v>
          </cell>
          <cell r="I20">
            <v>80</v>
          </cell>
          <cell r="J20">
            <v>80</v>
          </cell>
          <cell r="K20">
            <v>80</v>
          </cell>
        </row>
        <row r="23">
          <cell r="B23" t="str">
            <v>MANDARINA</v>
          </cell>
          <cell r="C23" t="str">
            <v>Castellon</v>
          </cell>
          <cell r="E23" t="str">
            <v>I</v>
          </cell>
          <cell r="F23" t="str">
            <v>1X2</v>
          </cell>
          <cell r="G23">
            <v>49.6</v>
          </cell>
          <cell r="H23" t="str">
            <v>-</v>
          </cell>
          <cell r="I23" t="str">
            <v>-</v>
          </cell>
          <cell r="J23">
            <v>49.343181818181819</v>
          </cell>
          <cell r="K23" t="str">
            <v>-</v>
          </cell>
        </row>
        <row r="24">
          <cell r="C24" t="str">
            <v>Valencia</v>
          </cell>
          <cell r="E24" t="str">
            <v>I</v>
          </cell>
          <cell r="F24" t="str">
            <v>1X2</v>
          </cell>
          <cell r="G24">
            <v>53.943358255489954</v>
          </cell>
          <cell r="H24">
            <v>54.889358396636062</v>
          </cell>
          <cell r="I24">
            <v>53.978908636470521</v>
          </cell>
          <cell r="J24">
            <v>53.239904134003645</v>
          </cell>
          <cell r="K24">
            <v>52.332731165810898</v>
          </cell>
        </row>
        <row r="27">
          <cell r="B27" t="str">
            <v>NARANJA</v>
          </cell>
          <cell r="C27" t="str">
            <v>Alicante</v>
          </cell>
          <cell r="D27" t="str">
            <v>Navel</v>
          </cell>
          <cell r="E27" t="str">
            <v>I</v>
          </cell>
          <cell r="F27" t="str">
            <v>2-4</v>
          </cell>
          <cell r="G27">
            <v>39</v>
          </cell>
          <cell r="H27" t="str">
            <v>-</v>
          </cell>
          <cell r="I27">
            <v>40</v>
          </cell>
          <cell r="J27" t="str">
            <v>-</v>
          </cell>
          <cell r="K27">
            <v>40</v>
          </cell>
        </row>
        <row r="28">
          <cell r="C28" t="str">
            <v>Alicante</v>
          </cell>
          <cell r="D28" t="str">
            <v>Navel Late</v>
          </cell>
          <cell r="F28" t="str">
            <v>2-4</v>
          </cell>
          <cell r="G28" t="str">
            <v>-</v>
          </cell>
          <cell r="H28" t="str">
            <v>-</v>
          </cell>
          <cell r="I28">
            <v>48.39685420447671</v>
          </cell>
          <cell r="J28" t="str">
            <v>-</v>
          </cell>
          <cell r="K28" t="str">
            <v>-</v>
          </cell>
        </row>
        <row r="29">
          <cell r="C29" t="str">
            <v>Alicante</v>
          </cell>
          <cell r="D29" t="str">
            <v>Salustiana</v>
          </cell>
          <cell r="E29" t="str">
            <v>I</v>
          </cell>
          <cell r="F29" t="str">
            <v>2-4</v>
          </cell>
          <cell r="G29">
            <v>44.54545454545454</v>
          </cell>
          <cell r="H29">
            <v>43.80952380952381</v>
          </cell>
          <cell r="I29">
            <v>45</v>
          </cell>
          <cell r="J29">
            <v>45</v>
          </cell>
          <cell r="K29">
            <v>45</v>
          </cell>
        </row>
        <row r="30">
          <cell r="C30" t="str">
            <v>Sevilla</v>
          </cell>
          <cell r="D30" t="str">
            <v>Salustiana</v>
          </cell>
          <cell r="E30" t="str">
            <v>I</v>
          </cell>
          <cell r="F30" t="str">
            <v>2-4</v>
          </cell>
          <cell r="G30">
            <v>34</v>
          </cell>
          <cell r="H30">
            <v>33.879586183503875</v>
          </cell>
          <cell r="I30">
            <v>33</v>
          </cell>
          <cell r="J30">
            <v>32.764247150569886</v>
          </cell>
          <cell r="K30" t="str">
            <v>-</v>
          </cell>
        </row>
        <row r="31">
          <cell r="C31" t="str">
            <v>Valencia</v>
          </cell>
          <cell r="D31" t="str">
            <v>Lane Late</v>
          </cell>
          <cell r="E31" t="str">
            <v>I</v>
          </cell>
          <cell r="F31" t="str">
            <v>2-4</v>
          </cell>
          <cell r="G31">
            <v>49.623100000000001</v>
          </cell>
          <cell r="H31">
            <v>50.596499999999999</v>
          </cell>
          <cell r="I31">
            <v>50.475999999999999</v>
          </cell>
          <cell r="J31">
            <v>49.391777777777776</v>
          </cell>
          <cell r="K31">
            <v>48.95069565217392</v>
          </cell>
        </row>
        <row r="32">
          <cell r="C32" t="str">
            <v>Valencia</v>
          </cell>
          <cell r="D32" t="str">
            <v>Navel</v>
          </cell>
          <cell r="E32" t="str">
            <v>I</v>
          </cell>
          <cell r="F32" t="str">
            <v>2-4</v>
          </cell>
          <cell r="G32">
            <v>43.551499999999997</v>
          </cell>
          <cell r="H32">
            <v>43.9465</v>
          </cell>
          <cell r="I32">
            <v>45.418399999999998</v>
          </cell>
          <cell r="J32">
            <v>45.263200000000005</v>
          </cell>
          <cell r="K32">
            <v>45.75</v>
          </cell>
        </row>
        <row r="33">
          <cell r="C33" t="str">
            <v>Valencia</v>
          </cell>
          <cell r="D33" t="str">
            <v>Navel Late</v>
          </cell>
          <cell r="E33" t="str">
            <v>I</v>
          </cell>
          <cell r="F33" t="str">
            <v>2-4</v>
          </cell>
          <cell r="G33">
            <v>55.656382335148223</v>
          </cell>
          <cell r="H33">
            <v>54.153199999999998</v>
          </cell>
          <cell r="I33">
            <v>54.048531289910599</v>
          </cell>
          <cell r="J33">
            <v>53.078105263157894</v>
          </cell>
          <cell r="K33">
            <v>52.043666666666667</v>
          </cell>
        </row>
        <row r="34">
          <cell r="C34" t="str">
            <v>Valencia</v>
          </cell>
          <cell r="D34" t="str">
            <v>Salustiana</v>
          </cell>
          <cell r="E34" t="str">
            <v>I</v>
          </cell>
          <cell r="F34" t="str">
            <v>2-4</v>
          </cell>
          <cell r="G34">
            <v>46.620899999999999</v>
          </cell>
          <cell r="H34" t="str">
            <v>-</v>
          </cell>
          <cell r="I34">
            <v>47.335727272727269</v>
          </cell>
          <cell r="J34">
            <v>47.777777777777779</v>
          </cell>
          <cell r="K34">
            <v>46</v>
          </cell>
        </row>
        <row r="38">
          <cell r="B38" t="str">
            <v>I-2 FRUTAS DE PEPITA</v>
          </cell>
        </row>
        <row r="39">
          <cell r="J39">
            <v>0</v>
          </cell>
        </row>
        <row r="41">
          <cell r="B41" t="str">
            <v>PRODUCTO</v>
          </cell>
          <cell r="C41" t="str">
            <v xml:space="preserve"> MERCADO</v>
          </cell>
          <cell r="D41" t="str">
            <v xml:space="preserve">VARIEDAD </v>
          </cell>
          <cell r="E41" t="str">
            <v>CAT.</v>
          </cell>
          <cell r="F41" t="str">
            <v>CALIBRE</v>
          </cell>
          <cell r="I41" t="str">
            <v>DIA/MES</v>
          </cell>
        </row>
        <row r="42">
          <cell r="D42" t="str">
            <v>O TIPO</v>
          </cell>
          <cell r="F42" t="str">
            <v>mm.</v>
          </cell>
          <cell r="G42">
            <v>38418</v>
          </cell>
          <cell r="H42">
            <v>38419</v>
          </cell>
          <cell r="I42">
            <v>38420</v>
          </cell>
          <cell r="J42">
            <v>38421</v>
          </cell>
          <cell r="K42">
            <v>38422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B44" t="str">
            <v>AGUACATE</v>
          </cell>
          <cell r="C44" t="str">
            <v>Granada</v>
          </cell>
          <cell r="D44" t="str">
            <v>Hass</v>
          </cell>
          <cell r="E44" t="str">
            <v>I</v>
          </cell>
          <cell r="F44" t="str">
            <v>160-200</v>
          </cell>
          <cell r="G44" t="str">
            <v>-</v>
          </cell>
          <cell r="H44" t="str">
            <v>-</v>
          </cell>
          <cell r="I44">
            <v>220.68965517241381</v>
          </cell>
          <cell r="J44">
            <v>207.24377775099316</v>
          </cell>
          <cell r="K44">
            <v>192.28358577834268</v>
          </cell>
        </row>
        <row r="47">
          <cell r="B47" t="str">
            <v>MANZANA</v>
          </cell>
          <cell r="C47" t="str">
            <v>Girona</v>
          </cell>
          <cell r="D47" t="str">
            <v>Fuji</v>
          </cell>
          <cell r="E47" t="str">
            <v>I</v>
          </cell>
          <cell r="F47" t="str">
            <v>70-80</v>
          </cell>
          <cell r="G47">
            <v>63.478260869565226</v>
          </cell>
          <cell r="H47" t="str">
            <v>-</v>
          </cell>
          <cell r="I47">
            <v>62.89</v>
          </cell>
          <cell r="J47">
            <v>64.761904761904759</v>
          </cell>
          <cell r="K47">
            <v>64.251177211293609</v>
          </cell>
        </row>
        <row r="48">
          <cell r="C48" t="str">
            <v>Girona</v>
          </cell>
          <cell r="D48" t="str">
            <v>Gala</v>
          </cell>
          <cell r="E48" t="str">
            <v>I</v>
          </cell>
          <cell r="F48" t="str">
            <v>70-80</v>
          </cell>
          <cell r="G48">
            <v>64.539440639269401</v>
          </cell>
          <cell r="H48">
            <v>65.074612068965521</v>
          </cell>
          <cell r="I48">
            <v>63.2</v>
          </cell>
          <cell r="J48">
            <v>64</v>
          </cell>
          <cell r="K48">
            <v>63.571428571428577</v>
          </cell>
        </row>
        <row r="49">
          <cell r="C49" t="str">
            <v>Girona</v>
          </cell>
          <cell r="D49" t="str">
            <v>Golden Delicious</v>
          </cell>
          <cell r="E49" t="str">
            <v>I</v>
          </cell>
          <cell r="F49" t="str">
            <v>70-80</v>
          </cell>
          <cell r="G49">
            <v>54.820554978635393</v>
          </cell>
          <cell r="H49">
            <v>54.857078739936604</v>
          </cell>
          <cell r="I49">
            <v>53.943834971407099</v>
          </cell>
          <cell r="J49">
            <v>53.573399846211231</v>
          </cell>
          <cell r="K49">
            <v>53.16002386903056</v>
          </cell>
        </row>
        <row r="50">
          <cell r="C50" t="str">
            <v>Girona</v>
          </cell>
          <cell r="D50" t="str">
            <v>Granny Smith</v>
          </cell>
          <cell r="E50" t="str">
            <v>I</v>
          </cell>
          <cell r="F50" t="str">
            <v>70-80</v>
          </cell>
          <cell r="G50" t="str">
            <v>-</v>
          </cell>
          <cell r="H50" t="str">
            <v>-</v>
          </cell>
          <cell r="I50">
            <v>62.484210526315792</v>
          </cell>
          <cell r="J50">
            <v>62.72727272727272</v>
          </cell>
          <cell r="K50">
            <v>62.732609937178758</v>
          </cell>
        </row>
        <row r="51">
          <cell r="C51" t="str">
            <v>Girona</v>
          </cell>
          <cell r="D51" t="str">
            <v>Red Delicious</v>
          </cell>
          <cell r="E51" t="str">
            <v>I</v>
          </cell>
          <cell r="F51" t="str">
            <v>70-80</v>
          </cell>
          <cell r="G51">
            <v>46.99698725376593</v>
          </cell>
          <cell r="H51" t="str">
            <v>-</v>
          </cell>
          <cell r="I51">
            <v>48.46153846153846</v>
          </cell>
          <cell r="J51">
            <v>48.46153846153846</v>
          </cell>
          <cell r="K51">
            <v>48.46153846153846</v>
          </cell>
        </row>
        <row r="52">
          <cell r="C52" t="str">
            <v>Lleida</v>
          </cell>
          <cell r="D52" t="str">
            <v>Fuji</v>
          </cell>
          <cell r="E52" t="str">
            <v>I</v>
          </cell>
          <cell r="F52" t="str">
            <v>70-80</v>
          </cell>
          <cell r="G52">
            <v>47</v>
          </cell>
          <cell r="H52">
            <v>48</v>
          </cell>
          <cell r="I52">
            <v>49.523809523809518</v>
          </cell>
          <cell r="J52">
            <v>48</v>
          </cell>
          <cell r="K52">
            <v>47</v>
          </cell>
        </row>
        <row r="53">
          <cell r="C53" t="str">
            <v>Lleida</v>
          </cell>
          <cell r="D53" t="str">
            <v>Gala</v>
          </cell>
          <cell r="E53" t="str">
            <v>I</v>
          </cell>
          <cell r="F53" t="str">
            <v>70-80</v>
          </cell>
          <cell r="G53">
            <v>50</v>
          </cell>
          <cell r="H53" t="str">
            <v>-</v>
          </cell>
          <cell r="I53">
            <v>48</v>
          </cell>
          <cell r="J53">
            <v>48</v>
          </cell>
          <cell r="K53" t="str">
            <v>-</v>
          </cell>
        </row>
        <row r="54">
          <cell r="C54" t="str">
            <v>Lleida</v>
          </cell>
          <cell r="D54" t="str">
            <v>Golden Delicious</v>
          </cell>
          <cell r="E54" t="str">
            <v>I</v>
          </cell>
          <cell r="F54" t="str">
            <v>70-80</v>
          </cell>
          <cell r="G54">
            <v>51.617623325622681</v>
          </cell>
          <cell r="H54">
            <v>52.203781616242757</v>
          </cell>
          <cell r="I54">
            <v>51.572457758370888</v>
          </cell>
          <cell r="J54">
            <v>52.342801734959785</v>
          </cell>
          <cell r="K54">
            <v>52.305263157894736</v>
          </cell>
        </row>
        <row r="55">
          <cell r="C55" t="str">
            <v>Lleida</v>
          </cell>
          <cell r="D55" t="str">
            <v>Red Chief</v>
          </cell>
          <cell r="E55" t="str">
            <v>I</v>
          </cell>
          <cell r="F55" t="str">
            <v>70-80</v>
          </cell>
          <cell r="G55">
            <v>44.335238095238097</v>
          </cell>
          <cell r="H55">
            <v>44.866562009419148</v>
          </cell>
          <cell r="I55">
            <v>45.39</v>
          </cell>
          <cell r="J55">
            <v>44.808820079756039</v>
          </cell>
          <cell r="K55">
            <v>44.834054834054832</v>
          </cell>
        </row>
        <row r="58">
          <cell r="B58" t="str">
            <v>PERA</v>
          </cell>
          <cell r="C58" t="str">
            <v>Lleida</v>
          </cell>
          <cell r="D58" t="str">
            <v>Blanquilla</v>
          </cell>
          <cell r="E58" t="str">
            <v>I</v>
          </cell>
          <cell r="F58" t="str">
            <v>55-60</v>
          </cell>
          <cell r="G58">
            <v>60.44</v>
          </cell>
          <cell r="H58">
            <v>60.95</v>
          </cell>
          <cell r="I58">
            <v>60.19</v>
          </cell>
          <cell r="J58">
            <v>62.28</v>
          </cell>
          <cell r="K58">
            <v>60.53</v>
          </cell>
        </row>
        <row r="59">
          <cell r="C59" t="str">
            <v>Lleida</v>
          </cell>
          <cell r="D59" t="str">
            <v>Conferencia</v>
          </cell>
          <cell r="E59" t="str">
            <v>I</v>
          </cell>
          <cell r="F59" t="str">
            <v>60-65</v>
          </cell>
          <cell r="G59">
            <v>77.22</v>
          </cell>
          <cell r="H59">
            <v>79.52</v>
          </cell>
          <cell r="I59">
            <v>80.31</v>
          </cell>
          <cell r="J59">
            <v>78.790000000000006</v>
          </cell>
          <cell r="K59">
            <v>80.53</v>
          </cell>
        </row>
        <row r="60">
          <cell r="C60" t="str">
            <v>Lleida</v>
          </cell>
          <cell r="D60" t="str">
            <v>Limonera</v>
          </cell>
          <cell r="E60" t="str">
            <v>I</v>
          </cell>
          <cell r="F60" t="str">
            <v>60y+</v>
          </cell>
          <cell r="G60">
            <v>35</v>
          </cell>
          <cell r="H60">
            <v>34.736842105263158</v>
          </cell>
          <cell r="I60">
            <v>35</v>
          </cell>
          <cell r="J60">
            <v>35</v>
          </cell>
          <cell r="K60" t="str">
            <v>-</v>
          </cell>
        </row>
        <row r="61">
          <cell r="C61" t="str">
            <v>Zaragoza</v>
          </cell>
          <cell r="D61" t="str">
            <v>Blanquilla</v>
          </cell>
          <cell r="E61" t="str">
            <v>I</v>
          </cell>
          <cell r="F61" t="str">
            <v>55-60</v>
          </cell>
          <cell r="G61">
            <v>57.777777777777779</v>
          </cell>
          <cell r="H61" t="str">
            <v>-</v>
          </cell>
          <cell r="I61" t="str">
            <v>-</v>
          </cell>
          <cell r="J61">
            <v>58.5</v>
          </cell>
          <cell r="K61">
            <v>57.777777777777779</v>
          </cell>
        </row>
        <row r="62">
          <cell r="C62" t="str">
            <v>Zaragoza</v>
          </cell>
          <cell r="D62" t="str">
            <v>Conferencia</v>
          </cell>
          <cell r="E62" t="str">
            <v>I</v>
          </cell>
          <cell r="F62" t="str">
            <v>60-65</v>
          </cell>
          <cell r="G62">
            <v>58.5</v>
          </cell>
          <cell r="H62">
            <v>57.005176288260358</v>
          </cell>
          <cell r="I62" t="str">
            <v>-</v>
          </cell>
          <cell r="J62" t="str">
            <v>-</v>
          </cell>
          <cell r="K62">
            <v>58.5</v>
          </cell>
        </row>
        <row r="67">
          <cell r="B67" t="str">
            <v>II:HORTALIZAS</v>
          </cell>
        </row>
        <row r="71">
          <cell r="G71">
            <v>0</v>
          </cell>
        </row>
        <row r="72">
          <cell r="B72" t="str">
            <v>PRODUCTO</v>
          </cell>
          <cell r="C72" t="str">
            <v>MERCADO</v>
          </cell>
          <cell r="D72" t="str">
            <v xml:space="preserve">VARIEDAD </v>
          </cell>
          <cell r="E72" t="str">
            <v>CAT</v>
          </cell>
          <cell r="F72" t="str">
            <v>CALIBRE</v>
          </cell>
          <cell r="I72" t="str">
            <v>DIA/MES</v>
          </cell>
        </row>
        <row r="73">
          <cell r="D73" t="str">
            <v>O TIPO</v>
          </cell>
          <cell r="F73" t="str">
            <v>mm.</v>
          </cell>
          <cell r="G73">
            <v>38418</v>
          </cell>
          <cell r="H73">
            <v>38419</v>
          </cell>
          <cell r="I73">
            <v>38420</v>
          </cell>
          <cell r="J73">
            <v>38421</v>
          </cell>
          <cell r="K73">
            <v>38422</v>
          </cell>
        </row>
        <row r="75">
          <cell r="B75" t="str">
            <v>AJO</v>
          </cell>
          <cell r="C75" t="str">
            <v>Cuenca</v>
          </cell>
          <cell r="D75" t="str">
            <v>Blanco</v>
          </cell>
          <cell r="E75" t="str">
            <v>I</v>
          </cell>
          <cell r="F75" t="str">
            <v>50-80</v>
          </cell>
          <cell r="G75">
            <v>117.54901960784315</v>
          </cell>
          <cell r="H75">
            <v>117.54901960784315</v>
          </cell>
          <cell r="I75">
            <v>117.54901960784315</v>
          </cell>
          <cell r="J75">
            <v>117.54901960784315</v>
          </cell>
          <cell r="K75">
            <v>117.54901960784315</v>
          </cell>
        </row>
        <row r="76">
          <cell r="C76" t="str">
            <v>Cuenca</v>
          </cell>
          <cell r="D76" t="str">
            <v>Morado</v>
          </cell>
          <cell r="E76" t="str">
            <v>I</v>
          </cell>
          <cell r="F76" t="str">
            <v>50-80</v>
          </cell>
          <cell r="G76">
            <v>130</v>
          </cell>
          <cell r="H76">
            <v>130</v>
          </cell>
          <cell r="I76">
            <v>130</v>
          </cell>
          <cell r="J76">
            <v>130</v>
          </cell>
          <cell r="K76">
            <v>130</v>
          </cell>
        </row>
        <row r="79">
          <cell r="B79" t="str">
            <v>BERENJENA</v>
          </cell>
          <cell r="C79" t="str">
            <v>Almeria</v>
          </cell>
          <cell r="D79" t="str">
            <v>Alargada</v>
          </cell>
          <cell r="E79" t="str">
            <v>I</v>
          </cell>
          <cell r="F79" t="str">
            <v>40y+</v>
          </cell>
          <cell r="G79">
            <v>129.52380952380952</v>
          </cell>
          <cell r="H79">
            <v>131.42857142857142</v>
          </cell>
          <cell r="I79" t="str">
            <v>-</v>
          </cell>
          <cell r="J79" t="str">
            <v>-</v>
          </cell>
          <cell r="K79" t="str">
            <v>-</v>
          </cell>
        </row>
        <row r="80">
          <cell r="C80" t="str">
            <v>Almeria</v>
          </cell>
          <cell r="D80" t="str">
            <v>Redonda</v>
          </cell>
          <cell r="E80" t="str">
            <v>I</v>
          </cell>
          <cell r="F80" t="str">
            <v>70y+</v>
          </cell>
          <cell r="G80">
            <v>137.39130434782609</v>
          </cell>
          <cell r="H80">
            <v>136.19047619047618</v>
          </cell>
          <cell r="I80">
            <v>134.98452012383902</v>
          </cell>
          <cell r="J80">
            <v>135.55555555555554</v>
          </cell>
          <cell r="K80" t="str">
            <v>-</v>
          </cell>
        </row>
        <row r="83">
          <cell r="B83" t="str">
            <v>CALABACIN</v>
          </cell>
          <cell r="C83" t="str">
            <v>Almeria</v>
          </cell>
          <cell r="D83" t="str">
            <v>-</v>
          </cell>
          <cell r="E83" t="str">
            <v>I</v>
          </cell>
          <cell r="F83" t="str">
            <v>140-210</v>
          </cell>
          <cell r="G83">
            <v>177.64705882352942</v>
          </cell>
          <cell r="H83">
            <v>175.71428571428572</v>
          </cell>
          <cell r="I83" t="str">
            <v>-</v>
          </cell>
          <cell r="J83" t="str">
            <v>-</v>
          </cell>
          <cell r="K83" t="str">
            <v>-</v>
          </cell>
        </row>
        <row r="86">
          <cell r="B86" t="str">
            <v>CEBOLLA</v>
          </cell>
          <cell r="C86" t="str">
            <v>Albacete</v>
          </cell>
          <cell r="D86" t="str">
            <v>Amarilla</v>
          </cell>
          <cell r="E86" t="str">
            <v>I</v>
          </cell>
          <cell r="F86" t="str">
            <v>-</v>
          </cell>
          <cell r="G86">
            <v>16</v>
          </cell>
          <cell r="H86">
            <v>16</v>
          </cell>
          <cell r="I86">
            <v>16</v>
          </cell>
          <cell r="J86">
            <v>16</v>
          </cell>
          <cell r="K86">
            <v>16</v>
          </cell>
        </row>
        <row r="89">
          <cell r="B89" t="str">
            <v>CHAMPIÑON</v>
          </cell>
          <cell r="C89" t="str">
            <v>La Rioja</v>
          </cell>
          <cell r="D89" t="str">
            <v>Cerrado</v>
          </cell>
          <cell r="E89" t="str">
            <v>I</v>
          </cell>
          <cell r="F89" t="str">
            <v>30-65</v>
          </cell>
          <cell r="G89">
            <v>129.81545741324922</v>
          </cell>
          <cell r="H89">
            <v>129.4834404095235</v>
          </cell>
          <cell r="I89">
            <v>130.04393673110721</v>
          </cell>
          <cell r="J89">
            <v>130.86392201235964</v>
          </cell>
          <cell r="K89">
            <v>130.44793449681484</v>
          </cell>
        </row>
        <row r="92">
          <cell r="B92" t="str">
            <v>COLIFLOR</v>
          </cell>
          <cell r="C92" t="str">
            <v>La Rioja</v>
          </cell>
          <cell r="D92" t="str">
            <v>Coronada</v>
          </cell>
          <cell r="E92" t="str">
            <v>I</v>
          </cell>
          <cell r="F92" t="str">
            <v>160-200</v>
          </cell>
          <cell r="G92">
            <v>58.477777777777781</v>
          </cell>
          <cell r="H92">
            <v>60</v>
          </cell>
          <cell r="I92">
            <v>65.790000000000006</v>
          </cell>
          <cell r="J92">
            <v>68.099999999999994</v>
          </cell>
          <cell r="K92">
            <v>72.44</v>
          </cell>
        </row>
        <row r="95">
          <cell r="B95" t="str">
            <v>FRESON</v>
          </cell>
          <cell r="C95" t="str">
            <v>Huelva</v>
          </cell>
          <cell r="D95" t="str">
            <v>-</v>
          </cell>
          <cell r="E95" t="str">
            <v>I</v>
          </cell>
          <cell r="F95" t="str">
            <v>-</v>
          </cell>
          <cell r="G95">
            <v>293.81818181818181</v>
          </cell>
          <cell r="H95">
            <v>304.85714285714283</v>
          </cell>
          <cell r="I95">
            <v>317</v>
          </cell>
          <cell r="J95">
            <v>317</v>
          </cell>
          <cell r="K95">
            <v>317</v>
          </cell>
        </row>
        <row r="98">
          <cell r="B98" t="str">
            <v>JUDIA VERDE</v>
          </cell>
          <cell r="C98" t="str">
            <v>Almería</v>
          </cell>
          <cell r="D98" t="str">
            <v>Plana</v>
          </cell>
          <cell r="E98" t="str">
            <v>I</v>
          </cell>
          <cell r="F98" t="str">
            <v>-</v>
          </cell>
          <cell r="G98">
            <v>539</v>
          </cell>
          <cell r="H98">
            <v>525.49019607843138</v>
          </cell>
          <cell r="I98" t="str">
            <v>-</v>
          </cell>
          <cell r="J98" t="str">
            <v>-</v>
          </cell>
          <cell r="K98" t="str">
            <v>-</v>
          </cell>
        </row>
        <row r="101">
          <cell r="B101" t="str">
            <v>LECHUGA</v>
          </cell>
          <cell r="C101" t="str">
            <v>Almeria</v>
          </cell>
          <cell r="D101" t="str">
            <v>Iceberg</v>
          </cell>
          <cell r="E101" t="str">
            <v>I</v>
          </cell>
          <cell r="F101" t="str">
            <v>400y+</v>
          </cell>
          <cell r="G101">
            <v>253.19693094629153</v>
          </cell>
          <cell r="H101" t="str">
            <v>-</v>
          </cell>
          <cell r="I101" t="str">
            <v>-</v>
          </cell>
          <cell r="J101" t="str">
            <v>-</v>
          </cell>
          <cell r="K101" t="str">
            <v>-</v>
          </cell>
        </row>
        <row r="102">
          <cell r="C102" t="str">
            <v>Murcia</v>
          </cell>
          <cell r="D102" t="str">
            <v>Iceberg</v>
          </cell>
          <cell r="E102" t="str">
            <v>I</v>
          </cell>
          <cell r="F102" t="str">
            <v>400y+</v>
          </cell>
          <cell r="G102">
            <v>222.5</v>
          </cell>
          <cell r="H102">
            <v>222.5</v>
          </cell>
          <cell r="I102">
            <v>222.5</v>
          </cell>
          <cell r="J102">
            <v>222.5</v>
          </cell>
          <cell r="K102">
            <v>222.5</v>
          </cell>
        </row>
        <row r="105">
          <cell r="B105" t="str">
            <v>PEPINO</v>
          </cell>
          <cell r="C105" t="str">
            <v>Almeria</v>
          </cell>
          <cell r="D105" t="str">
            <v>Liso</v>
          </cell>
          <cell r="E105" t="str">
            <v>I</v>
          </cell>
          <cell r="F105" t="str">
            <v>-</v>
          </cell>
          <cell r="G105">
            <v>153.63636363636363</v>
          </cell>
          <cell r="H105">
            <v>154.43795527780489</v>
          </cell>
          <cell r="I105" t="str">
            <v>-</v>
          </cell>
          <cell r="J105">
            <v>168.18181818181816</v>
          </cell>
          <cell r="K105">
            <v>172.72727272727272</v>
          </cell>
        </row>
        <row r="108">
          <cell r="B108" t="str">
            <v>PIMIENTO</v>
          </cell>
          <cell r="C108" t="str">
            <v>Almeria</v>
          </cell>
          <cell r="D108" t="str">
            <v>Alargado verde</v>
          </cell>
          <cell r="E108" t="str">
            <v>I</v>
          </cell>
          <cell r="F108" t="str">
            <v>40y+</v>
          </cell>
          <cell r="G108">
            <v>177.77777777777777</v>
          </cell>
          <cell r="H108">
            <v>173.85620915032681</v>
          </cell>
          <cell r="I108" t="str">
            <v>-</v>
          </cell>
          <cell r="J108" t="str">
            <v>-</v>
          </cell>
          <cell r="K108" t="str">
            <v>-</v>
          </cell>
        </row>
        <row r="111">
          <cell r="B111" t="str">
            <v>TOMATE</v>
          </cell>
          <cell r="C111" t="str">
            <v>Almeria</v>
          </cell>
          <cell r="D111" t="str">
            <v>Racimo</v>
          </cell>
          <cell r="E111" t="str">
            <v>I</v>
          </cell>
          <cell r="F111" t="str">
            <v>57-82</v>
          </cell>
          <cell r="G111">
            <v>105.04066863922584</v>
          </cell>
          <cell r="H111">
            <v>107.79592179858936</v>
          </cell>
          <cell r="I111" t="str">
            <v>-</v>
          </cell>
          <cell r="J111">
            <v>107.3402135944867</v>
          </cell>
          <cell r="K111">
            <v>108.45143909844489</v>
          </cell>
        </row>
        <row r="112">
          <cell r="C112" t="str">
            <v>Almeria</v>
          </cell>
          <cell r="D112" t="str">
            <v>Redondo</v>
          </cell>
          <cell r="E112" t="str">
            <v>I</v>
          </cell>
          <cell r="F112" t="str">
            <v>57-82</v>
          </cell>
          <cell r="G112">
            <v>96.648423961315999</v>
          </cell>
          <cell r="H112">
            <v>99.249821601245955</v>
          </cell>
          <cell r="I112">
            <v>101.96078431372548</v>
          </cell>
          <cell r="J112">
            <v>99.410383309988092</v>
          </cell>
          <cell r="K112">
            <v>99.289134190044535</v>
          </cell>
        </row>
        <row r="113">
          <cell r="C113" t="str">
            <v>Granada</v>
          </cell>
          <cell r="D113" t="str">
            <v>Cereza</v>
          </cell>
          <cell r="E113" t="str">
            <v>I</v>
          </cell>
          <cell r="F113" t="str">
            <v>-</v>
          </cell>
          <cell r="G113">
            <v>210</v>
          </cell>
          <cell r="H113">
            <v>210</v>
          </cell>
          <cell r="I113">
            <v>210</v>
          </cell>
          <cell r="J113">
            <v>210</v>
          </cell>
          <cell r="K113">
            <v>210</v>
          </cell>
        </row>
        <row r="114">
          <cell r="C114" t="str">
            <v>Murcia</v>
          </cell>
          <cell r="D114" t="str">
            <v>Cereza</v>
          </cell>
          <cell r="E114" t="str">
            <v>I</v>
          </cell>
          <cell r="F114" t="str">
            <v>-</v>
          </cell>
          <cell r="G114">
            <v>275</v>
          </cell>
          <cell r="H114">
            <v>275</v>
          </cell>
          <cell r="I114">
            <v>275</v>
          </cell>
          <cell r="J114">
            <v>275</v>
          </cell>
          <cell r="K114">
            <v>275</v>
          </cell>
        </row>
        <row r="115">
          <cell r="C115" t="str">
            <v>Murcia</v>
          </cell>
          <cell r="D115" t="str">
            <v>Redondo</v>
          </cell>
          <cell r="E115" t="str">
            <v>I</v>
          </cell>
          <cell r="F115" t="str">
            <v>57-82</v>
          </cell>
          <cell r="G115">
            <v>125.27777777777777</v>
          </cell>
          <cell r="H115">
            <v>125.27777777777777</v>
          </cell>
          <cell r="I115">
            <v>125.27777777777777</v>
          </cell>
          <cell r="J115">
            <v>125.27777777777777</v>
          </cell>
          <cell r="K115">
            <v>125.27777777777777</v>
          </cell>
        </row>
        <row r="118">
          <cell r="B118" t="str">
            <v>ZANAHORIA</v>
          </cell>
          <cell r="C118" t="str">
            <v>Cádiz</v>
          </cell>
          <cell r="D118" t="str">
            <v>-</v>
          </cell>
          <cell r="E118" t="str">
            <v>I</v>
          </cell>
          <cell r="F118" t="str">
            <v>-</v>
          </cell>
          <cell r="G118" t="str">
            <v>-</v>
          </cell>
          <cell r="H118" t="str">
            <v>-</v>
          </cell>
          <cell r="I118">
            <v>33.677419354838712</v>
          </cell>
          <cell r="J118" t="str">
            <v>-</v>
          </cell>
          <cell r="K118">
            <v>34.46153846153846</v>
          </cell>
        </row>
        <row r="123">
          <cell r="B123" t="str">
            <v>SALUDOS</v>
          </cell>
        </row>
        <row r="124">
          <cell r="B124" t="str">
            <v>SERVICIO DE PRECIOS Y SALARIOS AGRARIOS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ág. 14"/>
      <sheetName val="Pág. 15"/>
      <sheetName val="Pág. 16"/>
      <sheetName val="Pág. 17"/>
    </sheetNames>
    <sheetDataSet>
      <sheetData sheetId="0">
        <row r="13">
          <cell r="G13">
            <v>43843</v>
          </cell>
          <cell r="H13">
            <v>43844</v>
          </cell>
          <cell r="I13">
            <v>43845</v>
          </cell>
          <cell r="J13">
            <v>43846</v>
          </cell>
          <cell r="K13">
            <v>43847</v>
          </cell>
          <cell r="L13">
            <v>43848</v>
          </cell>
          <cell r="M13">
            <v>43849</v>
          </cell>
        </row>
      </sheetData>
      <sheetData sheetId="1">
        <row r="13">
          <cell r="G13" t="str">
            <v>Semana 03 - 2020: 13/01 - 19/01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ec.europa.eu/agriculture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Documento_de_Microsoft_Word_97-20031.doc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Documento_de_Microsoft_Word_97-20032.doc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oleObject" Target="../embeddings/Documento_de_Microsoft_Word_97-20033.doc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baseColWidth="10" defaultColWidth="11.5703125" defaultRowHeight="12.75"/>
  <cols>
    <col min="1" max="16384" width="11.5703125" style="642"/>
  </cols>
  <sheetData>
    <row r="1" spans="1:5">
      <c r="A1" s="642" t="s">
        <v>601</v>
      </c>
    </row>
    <row r="2" spans="1:5">
      <c r="A2" s="642" t="s">
        <v>602</v>
      </c>
    </row>
    <row r="3" spans="1:5">
      <c r="A3" s="642" t="s">
        <v>603</v>
      </c>
    </row>
    <row r="4" spans="1:5">
      <c r="A4" s="643" t="s">
        <v>604</v>
      </c>
      <c r="B4" s="643"/>
      <c r="C4" s="643"/>
      <c r="D4" s="643"/>
      <c r="E4" s="643"/>
    </row>
    <row r="5" spans="1:5">
      <c r="A5" s="643" t="s">
        <v>624</v>
      </c>
      <c r="B5" s="643"/>
      <c r="C5" s="643"/>
      <c r="D5" s="643"/>
      <c r="E5" s="643"/>
    </row>
    <row r="7" spans="1:5">
      <c r="A7" s="642" t="s">
        <v>605</v>
      </c>
    </row>
    <row r="8" spans="1:5">
      <c r="A8" s="643" t="s">
        <v>606</v>
      </c>
      <c r="B8" s="643"/>
      <c r="C8" s="643"/>
      <c r="D8" s="643"/>
      <c r="E8" s="643"/>
    </row>
    <row r="10" spans="1:5">
      <c r="A10" s="642" t="s">
        <v>607</v>
      </c>
    </row>
    <row r="11" spans="1:5">
      <c r="A11" s="642" t="s">
        <v>608</v>
      </c>
    </row>
    <row r="12" spans="1:5">
      <c r="A12" s="643" t="s">
        <v>625</v>
      </c>
      <c r="B12" s="643"/>
      <c r="C12" s="643"/>
      <c r="D12" s="643"/>
      <c r="E12" s="643"/>
    </row>
    <row r="13" spans="1:5">
      <c r="A13" s="643" t="s">
        <v>626</v>
      </c>
      <c r="B13" s="643"/>
      <c r="C13" s="643"/>
      <c r="D13" s="643"/>
      <c r="E13" s="643"/>
    </row>
    <row r="14" spans="1:5">
      <c r="A14" s="643" t="s">
        <v>627</v>
      </c>
      <c r="B14" s="643"/>
      <c r="C14" s="643"/>
      <c r="D14" s="643"/>
      <c r="E14" s="643"/>
    </row>
    <row r="15" spans="1:5">
      <c r="A15" s="643" t="s">
        <v>628</v>
      </c>
      <c r="B15" s="643"/>
      <c r="C15" s="643"/>
      <c r="D15" s="643"/>
      <c r="E15" s="643"/>
    </row>
    <row r="16" spans="1:5">
      <c r="A16" s="643" t="s">
        <v>629</v>
      </c>
      <c r="B16" s="643"/>
      <c r="C16" s="643"/>
      <c r="D16" s="643"/>
      <c r="E16" s="643"/>
    </row>
    <row r="17" spans="1:5">
      <c r="A17" s="642" t="s">
        <v>609</v>
      </c>
    </row>
    <row r="18" spans="1:5">
      <c r="A18" s="642" t="s">
        <v>610</v>
      </c>
    </row>
    <row r="19" spans="1:5">
      <c r="A19" s="643" t="s">
        <v>611</v>
      </c>
      <c r="B19" s="643"/>
      <c r="C19" s="643"/>
      <c r="D19" s="643"/>
      <c r="E19" s="643"/>
    </row>
    <row r="20" spans="1:5">
      <c r="A20" s="643" t="s">
        <v>630</v>
      </c>
      <c r="B20" s="643"/>
      <c r="C20" s="643"/>
      <c r="D20" s="643"/>
      <c r="E20" s="643"/>
    </row>
    <row r="21" spans="1:5">
      <c r="A21" s="642" t="s">
        <v>612</v>
      </c>
    </row>
    <row r="22" spans="1:5">
      <c r="A22" s="643" t="s">
        <v>613</v>
      </c>
      <c r="B22" s="643"/>
      <c r="C22" s="643"/>
      <c r="D22" s="643"/>
      <c r="E22" s="643"/>
    </row>
    <row r="23" spans="1:5">
      <c r="A23" s="643" t="s">
        <v>614</v>
      </c>
      <c r="B23" s="643"/>
      <c r="C23" s="643"/>
      <c r="D23" s="643"/>
      <c r="E23" s="643"/>
    </row>
    <row r="24" spans="1:5">
      <c r="A24" s="642" t="s">
        <v>615</v>
      </c>
    </row>
    <row r="25" spans="1:5">
      <c r="A25" s="642" t="s">
        <v>616</v>
      </c>
    </row>
    <row r="26" spans="1:5">
      <c r="A26" s="643" t="s">
        <v>631</v>
      </c>
      <c r="B26" s="643"/>
      <c r="C26" s="643"/>
      <c r="D26" s="643"/>
      <c r="E26" s="643"/>
    </row>
    <row r="27" spans="1:5">
      <c r="A27" s="643" t="s">
        <v>632</v>
      </c>
      <c r="B27" s="643"/>
      <c r="C27" s="643"/>
      <c r="D27" s="643"/>
      <c r="E27" s="643"/>
    </row>
    <row r="28" spans="1:5">
      <c r="A28" s="643" t="s">
        <v>633</v>
      </c>
      <c r="B28" s="643"/>
      <c r="C28" s="643"/>
      <c r="D28" s="643"/>
      <c r="E28" s="643"/>
    </row>
    <row r="29" spans="1:5">
      <c r="A29" s="642" t="s">
        <v>617</v>
      </c>
    </row>
    <row r="30" spans="1:5">
      <c r="A30" s="643" t="s">
        <v>618</v>
      </c>
      <c r="B30" s="643"/>
      <c r="C30" s="643"/>
      <c r="D30" s="643"/>
      <c r="E30" s="643"/>
    </row>
    <row r="31" spans="1:5">
      <c r="A31" s="642" t="s">
        <v>619</v>
      </c>
    </row>
    <row r="32" spans="1:5">
      <c r="A32" s="643" t="s">
        <v>620</v>
      </c>
      <c r="B32" s="643"/>
      <c r="C32" s="643"/>
      <c r="D32" s="643"/>
      <c r="E32" s="643"/>
    </row>
    <row r="33" spans="1:5">
      <c r="A33" s="643" t="s">
        <v>621</v>
      </c>
      <c r="B33" s="643"/>
      <c r="C33" s="643"/>
      <c r="D33" s="643"/>
      <c r="E33" s="643"/>
    </row>
    <row r="34" spans="1:5">
      <c r="A34" s="643" t="s">
        <v>622</v>
      </c>
      <c r="B34" s="643"/>
      <c r="C34" s="643"/>
      <c r="D34" s="643"/>
      <c r="E34" s="643"/>
    </row>
    <row r="35" spans="1:5">
      <c r="A35" s="643" t="s">
        <v>623</v>
      </c>
      <c r="B35" s="643"/>
      <c r="C35" s="643"/>
      <c r="D35" s="643"/>
      <c r="E35" s="643"/>
    </row>
  </sheetData>
  <hyperlinks>
    <hyperlink ref="A4:E4" location="'Pág. 4'!A1" display="1.1.1.         Precios Medios Nacionales de Cereales, Oleaginosas, Proteaginosas, Vinos y Aceites"/>
    <hyperlink ref="A5:E5" location="'Pág. 5'!A1" display="1.1.2.         Precios Medios Nacionales en Origen de Frutas y Hortalízas"/>
    <hyperlink ref="A8:E8" location="'Pág. 7'!A1" display="1.2.1.         Precios Medios Nacionales de Productos Ganaderos"/>
    <hyperlink ref="A12:E12" location="'Pág. 9'!A1" display="2.1.1.         Precios Medios en Mercados Representativos: Trigo"/>
    <hyperlink ref="A13:E13" location="'Pág. 10'!A1" display="2.1.2.         Precios Medios en Mercados Representativos: Cebada"/>
    <hyperlink ref="A14:E14" location="'Pág. 11'!A1" display="2.1.3.         Precios Medios en Mercados Representativos: Maíz y Arroz"/>
    <hyperlink ref="A15:E15" location="'Pág. 12'!A1" display="2.2.         PRECIOS MEDIOS EN MERCADOS REPRESENTATIVOS DE VINOS"/>
    <hyperlink ref="A16:E16" location="'Pág. 13'!A1" display="2.3.         PRECIOS MEDIOS EN MERCADOS REPRESENTATIVOS DE ACEITES"/>
    <hyperlink ref="A19:E19" location="'Pág. 14'!A1" display="3.1.1.         Precios de Producción de Frutas en el Mercado Interior: Precios diarios y Precios Medios Ponderados Semanales en mercados representativos"/>
    <hyperlink ref="A20:E20" location="'Pág. 15'!A1" display="3.1.2.         Precios de Producción de Frutas en el Mercado Interior: Precios diarios y Precios Medios Ponderados Semanales en mercados representativos"/>
    <hyperlink ref="A22:E22" location="'Pág. 16'!A1" display="3.2.1.         Precios de Producción de Productos Hortícolas en el Mercado Interior: Precios diarios y Precios Medios Ponderados Semanales en mercados"/>
    <hyperlink ref="A23:E23" location="'Pág. 17'!A1" display="3.2.2.         Precios de Producción de Productos Hortícolas en el Mercado Interior: Precios Medios Ponderados Semanales Nacionales"/>
    <hyperlink ref="A26:E26" location="'Pág. 18'!A1" display="4.1.1.         Precios Medios Nacionales de Canales de Bovino Pesado"/>
    <hyperlink ref="A27:E27" location="'Pág. 19'!A1" display="4.1.2.         Precios Medios Nacionales del Bovino Vivo"/>
    <hyperlink ref="A28:E28" location="'Pág. 19'!A1" display="4.1.3.         Precios Medios Nacionales de Otros Animales de la Especie Bovina"/>
    <hyperlink ref="A30:E30" location="'Pág. 19'!A1" display="4.2.1.         Precios Medios Nacionales de Canales de Ovino Frescas o Refrigeradas"/>
    <hyperlink ref="A32:E32" location="'Pág. 20'!A1" display="4.3.1.         Precios Medios de Canales de Porcino de Capa Blanca"/>
    <hyperlink ref="A33:E33" location="'Pág. 20'!A1" display="4.3.2.         Precios Medios en Mercados Representativos Provinciales de Porcino Cebado"/>
    <hyperlink ref="A34:E34" location="'Pág. 21'!A1" display="4.3.3.         Precios Medios de Porcino Precoz, Lechones y Otras Calidades"/>
    <hyperlink ref="A35:E35" location="'Pág. 21'!A1" display="4.3.4.         Precios Medios de Porcino: Tronco Ibéric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7"/>
  <sheetViews>
    <sheetView showGridLines="0" zoomScale="70" zoomScaleNormal="70" zoomScaleSheetLayoutView="100" workbookViewId="0"/>
  </sheetViews>
  <sheetFormatPr baseColWidth="10" defaultColWidth="12.5703125" defaultRowHeight="15"/>
  <cols>
    <col min="1" max="1" width="2.7109375" style="330" customWidth="1"/>
    <col min="2" max="2" width="20.7109375" style="331" customWidth="1"/>
    <col min="3" max="3" width="16.140625" style="331" customWidth="1"/>
    <col min="4" max="4" width="36.28515625" style="331" customWidth="1"/>
    <col min="5" max="5" width="8.140625" style="331" customWidth="1"/>
    <col min="6" max="6" width="19.42578125" style="331" bestFit="1" customWidth="1"/>
    <col min="7" max="13" width="10.7109375" style="331" customWidth="1"/>
    <col min="14" max="14" width="14.7109375" style="331" customWidth="1"/>
    <col min="15" max="15" width="3.7109375" style="332" customWidth="1"/>
    <col min="16" max="16" width="10.85546875" style="332" customWidth="1"/>
    <col min="17" max="17" width="12.5703125" style="332"/>
    <col min="18" max="19" width="14.7109375" style="332" bestFit="1" customWidth="1"/>
    <col min="20" max="20" width="12.85546875" style="332" bestFit="1" customWidth="1"/>
    <col min="21" max="16384" width="12.5703125" style="332"/>
  </cols>
  <sheetData>
    <row r="1" spans="1:21" ht="11.25" customHeight="1"/>
    <row r="2" spans="1:21">
      <c r="J2" s="333"/>
      <c r="K2" s="333"/>
      <c r="L2" s="334"/>
      <c r="M2" s="334"/>
      <c r="N2" s="335"/>
      <c r="O2" s="336"/>
    </row>
    <row r="3" spans="1:21" ht="0.75" customHeight="1">
      <c r="J3" s="333"/>
      <c r="K3" s="333"/>
      <c r="L3" s="334"/>
      <c r="M3" s="334"/>
      <c r="N3" s="334"/>
      <c r="O3" s="336"/>
    </row>
    <row r="4" spans="1:21" ht="27" customHeight="1">
      <c r="B4" s="671" t="s">
        <v>254</v>
      </c>
      <c r="C4" s="671"/>
      <c r="D4" s="671"/>
      <c r="E4" s="671"/>
      <c r="F4" s="671"/>
      <c r="G4" s="671"/>
      <c r="H4" s="671"/>
      <c r="I4" s="671"/>
      <c r="J4" s="671"/>
      <c r="K4" s="671"/>
      <c r="L4" s="671"/>
      <c r="M4" s="671"/>
      <c r="N4" s="671"/>
      <c r="O4" s="337"/>
    </row>
    <row r="5" spans="1:21" ht="26.25" customHeight="1" thickBot="1">
      <c r="B5" s="672" t="s">
        <v>255</v>
      </c>
      <c r="C5" s="672"/>
      <c r="D5" s="672"/>
      <c r="E5" s="672"/>
      <c r="F5" s="672"/>
      <c r="G5" s="672"/>
      <c r="H5" s="672"/>
      <c r="I5" s="672"/>
      <c r="J5" s="672"/>
      <c r="K5" s="672"/>
      <c r="L5" s="672"/>
      <c r="M5" s="672"/>
      <c r="N5" s="672"/>
      <c r="O5" s="338"/>
    </row>
    <row r="6" spans="1:21" ht="24.75" customHeight="1">
      <c r="B6" s="673" t="s">
        <v>256</v>
      </c>
      <c r="C6" s="674"/>
      <c r="D6" s="674"/>
      <c r="E6" s="674"/>
      <c r="F6" s="674"/>
      <c r="G6" s="674"/>
      <c r="H6" s="674"/>
      <c r="I6" s="674"/>
      <c r="J6" s="674"/>
      <c r="K6" s="674"/>
      <c r="L6" s="674"/>
      <c r="M6" s="674"/>
      <c r="N6" s="675"/>
      <c r="O6" s="338"/>
    </row>
    <row r="7" spans="1:21" ht="19.5" customHeight="1" thickBot="1">
      <c r="B7" s="676" t="s">
        <v>257</v>
      </c>
      <c r="C7" s="677"/>
      <c r="D7" s="677"/>
      <c r="E7" s="677"/>
      <c r="F7" s="677"/>
      <c r="G7" s="677"/>
      <c r="H7" s="677"/>
      <c r="I7" s="677"/>
      <c r="J7" s="677"/>
      <c r="K7" s="677"/>
      <c r="L7" s="677"/>
      <c r="M7" s="677"/>
      <c r="N7" s="678"/>
      <c r="O7" s="338"/>
      <c r="Q7" s="331"/>
    </row>
    <row r="8" spans="1:21" ht="16.5" customHeight="1">
      <c r="B8" s="679" t="s">
        <v>258</v>
      </c>
      <c r="C8" s="679"/>
      <c r="D8" s="679"/>
      <c r="E8" s="679"/>
      <c r="F8" s="679"/>
      <c r="G8" s="679"/>
      <c r="H8" s="679"/>
      <c r="I8" s="679"/>
      <c r="J8" s="679"/>
      <c r="K8" s="679"/>
      <c r="L8" s="679"/>
      <c r="M8" s="679"/>
      <c r="N8" s="679"/>
      <c r="O8" s="338"/>
    </row>
    <row r="9" spans="1:21" s="341" customFormat="1" ht="12" customHeight="1">
      <c r="A9" s="339"/>
      <c r="B9" s="340"/>
      <c r="C9" s="340"/>
      <c r="D9" s="340"/>
      <c r="E9" s="340"/>
      <c r="F9" s="340"/>
      <c r="G9" s="340"/>
      <c r="H9" s="340"/>
      <c r="I9" s="340"/>
      <c r="J9" s="340"/>
      <c r="K9" s="340"/>
      <c r="L9" s="340"/>
      <c r="M9" s="340"/>
      <c r="N9" s="340"/>
      <c r="O9" s="338"/>
    </row>
    <row r="10" spans="1:21" s="341" customFormat="1" ht="24.75" customHeight="1">
      <c r="A10" s="339"/>
      <c r="B10" s="342" t="s">
        <v>259</v>
      </c>
      <c r="C10" s="342"/>
      <c r="D10" s="342"/>
      <c r="E10" s="342"/>
      <c r="F10" s="342"/>
      <c r="G10" s="342"/>
      <c r="H10" s="342"/>
      <c r="I10" s="342"/>
      <c r="J10" s="342"/>
      <c r="K10" s="342"/>
      <c r="L10" s="342"/>
      <c r="M10" s="342"/>
      <c r="N10" s="342"/>
      <c r="O10" s="338"/>
    </row>
    <row r="11" spans="1:21" ht="6" customHeight="1" thickBot="1">
      <c r="B11" s="343"/>
      <c r="C11" s="343"/>
      <c r="D11" s="343"/>
      <c r="E11" s="343"/>
      <c r="F11" s="343"/>
      <c r="G11" s="343"/>
      <c r="H11" s="343"/>
      <c r="I11" s="343"/>
      <c r="J11" s="343"/>
      <c r="K11" s="343"/>
      <c r="L11" s="343"/>
      <c r="M11" s="343"/>
      <c r="N11" s="343"/>
      <c r="O11" s="344"/>
    </row>
    <row r="12" spans="1:21" ht="25.9" customHeight="1">
      <c r="B12" s="345" t="s">
        <v>142</v>
      </c>
      <c r="C12" s="346" t="s">
        <v>260</v>
      </c>
      <c r="D12" s="347" t="s">
        <v>261</v>
      </c>
      <c r="E12" s="346" t="s">
        <v>262</v>
      </c>
      <c r="F12" s="347" t="s">
        <v>263</v>
      </c>
      <c r="G12" s="348" t="s">
        <v>264</v>
      </c>
      <c r="H12" s="349"/>
      <c r="I12" s="350"/>
      <c r="J12" s="349" t="s">
        <v>265</v>
      </c>
      <c r="K12" s="349"/>
      <c r="L12" s="351"/>
      <c r="M12" s="351"/>
      <c r="N12" s="352"/>
      <c r="O12" s="353"/>
      <c r="U12" s="331"/>
    </row>
    <row r="13" spans="1:21" ht="19.7" customHeight="1">
      <c r="B13" s="354"/>
      <c r="C13" s="355"/>
      <c r="D13" s="356" t="s">
        <v>266</v>
      </c>
      <c r="E13" s="355"/>
      <c r="F13" s="356"/>
      <c r="G13" s="357">
        <v>43843</v>
      </c>
      <c r="H13" s="357">
        <f>G13+1</f>
        <v>43844</v>
      </c>
      <c r="I13" s="357">
        <f t="shared" ref="I13:M13" si="0">H13+1</f>
        <v>43845</v>
      </c>
      <c r="J13" s="357">
        <f t="shared" si="0"/>
        <v>43846</v>
      </c>
      <c r="K13" s="357">
        <f t="shared" si="0"/>
        <v>43847</v>
      </c>
      <c r="L13" s="357">
        <f t="shared" si="0"/>
        <v>43848</v>
      </c>
      <c r="M13" s="358">
        <f t="shared" si="0"/>
        <v>43849</v>
      </c>
      <c r="N13" s="359" t="s">
        <v>267</v>
      </c>
      <c r="O13" s="360"/>
    </row>
    <row r="14" spans="1:21" s="370" customFormat="1" ht="20.100000000000001" customHeight="1">
      <c r="A14" s="330"/>
      <c r="B14" s="361" t="s">
        <v>268</v>
      </c>
      <c r="C14" s="362" t="s">
        <v>269</v>
      </c>
      <c r="D14" s="362" t="s">
        <v>270</v>
      </c>
      <c r="E14" s="362" t="s">
        <v>271</v>
      </c>
      <c r="F14" s="362" t="s">
        <v>272</v>
      </c>
      <c r="G14" s="363">
        <v>97.67</v>
      </c>
      <c r="H14" s="363">
        <v>97.15</v>
      </c>
      <c r="I14" s="363">
        <v>96.73</v>
      </c>
      <c r="J14" s="363">
        <v>115</v>
      </c>
      <c r="K14" s="364">
        <v>115</v>
      </c>
      <c r="L14" s="364" t="s">
        <v>273</v>
      </c>
      <c r="M14" s="365" t="s">
        <v>273</v>
      </c>
      <c r="N14" s="366">
        <v>99.32</v>
      </c>
      <c r="O14" s="367"/>
      <c r="P14" s="368"/>
      <c r="Q14" s="369"/>
    </row>
    <row r="15" spans="1:21" s="370" customFormat="1" ht="20.100000000000001" customHeight="1">
      <c r="A15" s="330"/>
      <c r="B15" s="361"/>
      <c r="C15" s="362" t="s">
        <v>221</v>
      </c>
      <c r="D15" s="362" t="s">
        <v>270</v>
      </c>
      <c r="E15" s="362" t="s">
        <v>271</v>
      </c>
      <c r="F15" s="362" t="s">
        <v>272</v>
      </c>
      <c r="G15" s="363">
        <v>86.29</v>
      </c>
      <c r="H15" s="363">
        <v>87.62</v>
      </c>
      <c r="I15" s="363">
        <v>85.54</v>
      </c>
      <c r="J15" s="363">
        <v>86.26</v>
      </c>
      <c r="K15" s="364">
        <v>85.91</v>
      </c>
      <c r="L15" s="364">
        <v>76.86</v>
      </c>
      <c r="M15" s="365">
        <v>108.44</v>
      </c>
      <c r="N15" s="366">
        <v>86.14</v>
      </c>
      <c r="O15" s="367"/>
      <c r="P15" s="368"/>
      <c r="Q15" s="369"/>
    </row>
    <row r="16" spans="1:21" s="370" customFormat="1" ht="20.100000000000001" customHeight="1">
      <c r="A16" s="330"/>
      <c r="B16" s="361"/>
      <c r="C16" s="362" t="s">
        <v>269</v>
      </c>
      <c r="D16" s="362" t="s">
        <v>274</v>
      </c>
      <c r="E16" s="362" t="s">
        <v>271</v>
      </c>
      <c r="F16" s="362" t="s">
        <v>272</v>
      </c>
      <c r="G16" s="363">
        <v>94.89</v>
      </c>
      <c r="H16" s="363">
        <v>99.13</v>
      </c>
      <c r="I16" s="363">
        <v>99.64</v>
      </c>
      <c r="J16" s="363">
        <v>96.7</v>
      </c>
      <c r="K16" s="364">
        <v>93.04</v>
      </c>
      <c r="L16" s="364">
        <v>111.85</v>
      </c>
      <c r="M16" s="365" t="s">
        <v>273</v>
      </c>
      <c r="N16" s="366">
        <v>97.46</v>
      </c>
      <c r="O16" s="367"/>
      <c r="P16" s="368"/>
      <c r="Q16" s="369"/>
    </row>
    <row r="17" spans="1:17" s="370" customFormat="1" ht="20.100000000000001" customHeight="1">
      <c r="A17" s="330"/>
      <c r="B17" s="361"/>
      <c r="C17" s="362" t="s">
        <v>221</v>
      </c>
      <c r="D17" s="362" t="s">
        <v>274</v>
      </c>
      <c r="E17" s="362" t="s">
        <v>271</v>
      </c>
      <c r="F17" s="362" t="s">
        <v>272</v>
      </c>
      <c r="G17" s="363">
        <v>89.07</v>
      </c>
      <c r="H17" s="363">
        <v>89.07</v>
      </c>
      <c r="I17" s="363">
        <v>89.07</v>
      </c>
      <c r="J17" s="363">
        <v>84.63</v>
      </c>
      <c r="K17" s="364">
        <v>78.02</v>
      </c>
      <c r="L17" s="364" t="s">
        <v>273</v>
      </c>
      <c r="M17" s="365" t="s">
        <v>273</v>
      </c>
      <c r="N17" s="366">
        <v>78.83</v>
      </c>
      <c r="O17" s="367"/>
      <c r="P17" s="368"/>
      <c r="Q17" s="369"/>
    </row>
    <row r="18" spans="1:17" s="370" customFormat="1" ht="20.100000000000001" customHeight="1">
      <c r="A18" s="330"/>
      <c r="B18" s="361"/>
      <c r="C18" s="362" t="s">
        <v>269</v>
      </c>
      <c r="D18" s="362" t="s">
        <v>275</v>
      </c>
      <c r="E18" s="362" t="s">
        <v>271</v>
      </c>
      <c r="F18" s="362" t="s">
        <v>272</v>
      </c>
      <c r="G18" s="363">
        <v>132.78</v>
      </c>
      <c r="H18" s="363">
        <v>132.78</v>
      </c>
      <c r="I18" s="363">
        <v>132.78</v>
      </c>
      <c r="J18" s="363">
        <v>132.78</v>
      </c>
      <c r="K18" s="364">
        <v>132.78</v>
      </c>
      <c r="L18" s="364" t="s">
        <v>273</v>
      </c>
      <c r="M18" s="365" t="s">
        <v>273</v>
      </c>
      <c r="N18" s="366">
        <v>132.78</v>
      </c>
      <c r="O18" s="367"/>
      <c r="P18" s="368"/>
      <c r="Q18" s="369"/>
    </row>
    <row r="19" spans="1:17" s="370" customFormat="1" ht="20.100000000000001" customHeight="1">
      <c r="A19" s="330"/>
      <c r="B19" s="371"/>
      <c r="C19" s="362" t="s">
        <v>166</v>
      </c>
      <c r="D19" s="362" t="s">
        <v>276</v>
      </c>
      <c r="E19" s="362" t="s">
        <v>271</v>
      </c>
      <c r="F19" s="362" t="s">
        <v>272</v>
      </c>
      <c r="G19" s="363">
        <v>83.46</v>
      </c>
      <c r="H19" s="363">
        <v>83.46</v>
      </c>
      <c r="I19" s="363">
        <v>83.46</v>
      </c>
      <c r="J19" s="363">
        <v>83.46</v>
      </c>
      <c r="K19" s="364">
        <v>83.46</v>
      </c>
      <c r="L19" s="364" t="s">
        <v>273</v>
      </c>
      <c r="M19" s="365" t="s">
        <v>273</v>
      </c>
      <c r="N19" s="366">
        <v>83.46</v>
      </c>
      <c r="O19" s="368"/>
      <c r="P19" s="368"/>
      <c r="Q19" s="369"/>
    </row>
    <row r="20" spans="1:17" s="370" customFormat="1" ht="20.100000000000001" customHeight="1">
      <c r="A20" s="330"/>
      <c r="B20" s="361" t="s">
        <v>277</v>
      </c>
      <c r="C20" s="362" t="s">
        <v>278</v>
      </c>
      <c r="D20" s="362" t="s">
        <v>279</v>
      </c>
      <c r="E20" s="362" t="s">
        <v>271</v>
      </c>
      <c r="F20" s="372" t="s">
        <v>280</v>
      </c>
      <c r="G20" s="363">
        <v>96.71</v>
      </c>
      <c r="H20" s="363">
        <v>94.69</v>
      </c>
      <c r="I20" s="363">
        <v>94.77</v>
      </c>
      <c r="J20" s="363">
        <v>96.52</v>
      </c>
      <c r="K20" s="364">
        <v>94.73</v>
      </c>
      <c r="L20" s="364" t="s">
        <v>273</v>
      </c>
      <c r="M20" s="365" t="s">
        <v>273</v>
      </c>
      <c r="N20" s="366">
        <v>95.48</v>
      </c>
      <c r="O20" s="367"/>
      <c r="P20" s="368"/>
      <c r="Q20" s="369"/>
    </row>
    <row r="21" spans="1:17" s="370" customFormat="1" ht="20.100000000000001" customHeight="1">
      <c r="A21" s="330"/>
      <c r="B21" s="361"/>
      <c r="C21" s="362" t="s">
        <v>239</v>
      </c>
      <c r="D21" s="362" t="s">
        <v>279</v>
      </c>
      <c r="E21" s="362" t="s">
        <v>271</v>
      </c>
      <c r="F21" s="362" t="s">
        <v>280</v>
      </c>
      <c r="G21" s="363">
        <v>110</v>
      </c>
      <c r="H21" s="363">
        <v>110</v>
      </c>
      <c r="I21" s="363">
        <v>109</v>
      </c>
      <c r="J21" s="363">
        <v>110</v>
      </c>
      <c r="K21" s="364">
        <v>108</v>
      </c>
      <c r="L21" s="364" t="s">
        <v>273</v>
      </c>
      <c r="M21" s="365" t="s">
        <v>273</v>
      </c>
      <c r="N21" s="366">
        <v>109.41</v>
      </c>
      <c r="O21" s="367"/>
      <c r="P21" s="368"/>
      <c r="Q21" s="369"/>
    </row>
    <row r="22" spans="1:17" s="370" customFormat="1" ht="20.100000000000001" customHeight="1">
      <c r="A22" s="330"/>
      <c r="B22" s="371"/>
      <c r="C22" s="362" t="s">
        <v>158</v>
      </c>
      <c r="D22" s="362" t="s">
        <v>279</v>
      </c>
      <c r="E22" s="362" t="s">
        <v>271</v>
      </c>
      <c r="F22" s="362" t="s">
        <v>280</v>
      </c>
      <c r="G22" s="363">
        <v>105</v>
      </c>
      <c r="H22" s="363">
        <v>105</v>
      </c>
      <c r="I22" s="363">
        <v>104</v>
      </c>
      <c r="J22" s="363">
        <v>106</v>
      </c>
      <c r="K22" s="364">
        <v>105</v>
      </c>
      <c r="L22" s="364" t="s">
        <v>273</v>
      </c>
      <c r="M22" s="365" t="s">
        <v>273</v>
      </c>
      <c r="N22" s="366">
        <v>104.99</v>
      </c>
      <c r="O22" s="368"/>
      <c r="P22" s="368"/>
      <c r="Q22" s="369"/>
    </row>
    <row r="23" spans="1:17" s="370" customFormat="1" ht="20.100000000000001" customHeight="1">
      <c r="A23" s="330"/>
      <c r="B23" s="361" t="s">
        <v>281</v>
      </c>
      <c r="C23" s="362" t="s">
        <v>269</v>
      </c>
      <c r="D23" s="362" t="s">
        <v>282</v>
      </c>
      <c r="E23" s="362" t="s">
        <v>271</v>
      </c>
      <c r="F23" s="362" t="s">
        <v>283</v>
      </c>
      <c r="G23" s="363">
        <v>101.28</v>
      </c>
      <c r="H23" s="363">
        <v>102.86</v>
      </c>
      <c r="I23" s="363">
        <v>104.53</v>
      </c>
      <c r="J23" s="363">
        <v>104.31</v>
      </c>
      <c r="K23" s="364">
        <v>106.07</v>
      </c>
      <c r="L23" s="364">
        <v>92.87</v>
      </c>
      <c r="M23" s="365" t="s">
        <v>273</v>
      </c>
      <c r="N23" s="366">
        <v>99.02</v>
      </c>
      <c r="O23" s="367"/>
      <c r="P23" s="368"/>
      <c r="Q23" s="369"/>
    </row>
    <row r="24" spans="1:17" s="370" customFormat="1" ht="20.100000000000001" customHeight="1">
      <c r="A24" s="330"/>
      <c r="B24" s="361"/>
      <c r="C24" s="362" t="s">
        <v>221</v>
      </c>
      <c r="D24" s="362" t="s">
        <v>282</v>
      </c>
      <c r="E24" s="362" t="s">
        <v>271</v>
      </c>
      <c r="F24" s="362" t="s">
        <v>283</v>
      </c>
      <c r="G24" s="363">
        <v>111.1</v>
      </c>
      <c r="H24" s="363">
        <v>113.32</v>
      </c>
      <c r="I24" s="363">
        <v>96.97</v>
      </c>
      <c r="J24" s="363">
        <v>99.97</v>
      </c>
      <c r="K24" s="364">
        <v>95.98</v>
      </c>
      <c r="L24" s="364">
        <v>132.08000000000001</v>
      </c>
      <c r="M24" s="365">
        <v>102.02</v>
      </c>
      <c r="N24" s="366">
        <v>102.25</v>
      </c>
      <c r="O24" s="367"/>
      <c r="P24" s="368"/>
      <c r="Q24" s="369"/>
    </row>
    <row r="25" spans="1:17" s="370" customFormat="1" ht="20.100000000000001" customHeight="1">
      <c r="A25" s="330"/>
      <c r="B25" s="361"/>
      <c r="C25" s="362" t="s">
        <v>269</v>
      </c>
      <c r="D25" s="362" t="s">
        <v>284</v>
      </c>
      <c r="E25" s="362" t="s">
        <v>271</v>
      </c>
      <c r="F25" s="362" t="s">
        <v>283</v>
      </c>
      <c r="G25" s="363">
        <v>150.59</v>
      </c>
      <c r="H25" s="363">
        <v>150.59</v>
      </c>
      <c r="I25" s="363">
        <v>148.19999999999999</v>
      </c>
      <c r="J25" s="363">
        <v>151.77000000000001</v>
      </c>
      <c r="K25" s="364">
        <v>150.21</v>
      </c>
      <c r="L25" s="364">
        <v>131.47</v>
      </c>
      <c r="M25" s="365" t="s">
        <v>273</v>
      </c>
      <c r="N25" s="366">
        <v>144.93</v>
      </c>
      <c r="O25" s="367"/>
      <c r="P25" s="368"/>
      <c r="Q25" s="369"/>
    </row>
    <row r="26" spans="1:17" s="370" customFormat="1" ht="20.100000000000001" customHeight="1">
      <c r="A26" s="330"/>
      <c r="B26" s="361"/>
      <c r="C26" s="362" t="s">
        <v>221</v>
      </c>
      <c r="D26" s="362" t="s">
        <v>284</v>
      </c>
      <c r="E26" s="362" t="s">
        <v>271</v>
      </c>
      <c r="F26" s="362" t="s">
        <v>283</v>
      </c>
      <c r="G26" s="363">
        <v>147.63999999999999</v>
      </c>
      <c r="H26" s="363">
        <v>140.5</v>
      </c>
      <c r="I26" s="363">
        <v>147.63999999999999</v>
      </c>
      <c r="J26" s="363">
        <v>142.28</v>
      </c>
      <c r="K26" s="364">
        <v>136.16999999999999</v>
      </c>
      <c r="L26" s="364" t="s">
        <v>273</v>
      </c>
      <c r="M26" s="365" t="s">
        <v>273</v>
      </c>
      <c r="N26" s="366">
        <v>142.47</v>
      </c>
      <c r="O26" s="367"/>
      <c r="P26" s="368"/>
      <c r="Q26" s="369"/>
    </row>
    <row r="27" spans="1:17" s="370" customFormat="1" ht="20.100000000000001" customHeight="1">
      <c r="A27" s="330"/>
      <c r="B27" s="361"/>
      <c r="C27" s="362" t="s">
        <v>269</v>
      </c>
      <c r="D27" s="362" t="s">
        <v>285</v>
      </c>
      <c r="E27" s="362" t="s">
        <v>271</v>
      </c>
      <c r="F27" s="362" t="s">
        <v>283</v>
      </c>
      <c r="G27" s="363">
        <v>87.27</v>
      </c>
      <c r="H27" s="363">
        <v>87.44</v>
      </c>
      <c r="I27" s="363">
        <v>90.26</v>
      </c>
      <c r="J27" s="363">
        <v>77.069999999999993</v>
      </c>
      <c r="K27" s="364">
        <v>89.41</v>
      </c>
      <c r="L27" s="364">
        <v>91.4</v>
      </c>
      <c r="M27" s="365" t="s">
        <v>273</v>
      </c>
      <c r="N27" s="366">
        <v>86.84</v>
      </c>
      <c r="O27" s="367"/>
      <c r="P27" s="368"/>
      <c r="Q27" s="369"/>
    </row>
    <row r="28" spans="1:17" s="370" customFormat="1" ht="20.100000000000001" customHeight="1">
      <c r="A28" s="330"/>
      <c r="B28" s="361"/>
      <c r="C28" s="362" t="s">
        <v>221</v>
      </c>
      <c r="D28" s="362" t="s">
        <v>285</v>
      </c>
      <c r="E28" s="362" t="s">
        <v>271</v>
      </c>
      <c r="F28" s="362" t="s">
        <v>283</v>
      </c>
      <c r="G28" s="363">
        <v>80.67</v>
      </c>
      <c r="H28" s="363">
        <v>80.67</v>
      </c>
      <c r="I28" s="363">
        <v>81.36</v>
      </c>
      <c r="J28" s="363">
        <v>80.67</v>
      </c>
      <c r="K28" s="364">
        <v>80.67</v>
      </c>
      <c r="L28" s="364" t="s">
        <v>273</v>
      </c>
      <c r="M28" s="365">
        <v>82.55</v>
      </c>
      <c r="N28" s="366">
        <v>81.33</v>
      </c>
      <c r="O28" s="367"/>
      <c r="P28" s="368"/>
      <c r="Q28" s="369"/>
    </row>
    <row r="29" spans="1:17" s="370" customFormat="1" ht="20.100000000000001" customHeight="1">
      <c r="A29" s="330"/>
      <c r="B29" s="371"/>
      <c r="C29" s="362" t="s">
        <v>221</v>
      </c>
      <c r="D29" s="362" t="s">
        <v>286</v>
      </c>
      <c r="E29" s="362" t="s">
        <v>271</v>
      </c>
      <c r="F29" s="362" t="s">
        <v>283</v>
      </c>
      <c r="G29" s="363">
        <v>120.29</v>
      </c>
      <c r="H29" s="363">
        <v>129.52000000000001</v>
      </c>
      <c r="I29" s="363">
        <v>127.98</v>
      </c>
      <c r="J29" s="363">
        <v>127.98</v>
      </c>
      <c r="K29" s="364">
        <v>127.98</v>
      </c>
      <c r="L29" s="364" t="s">
        <v>273</v>
      </c>
      <c r="M29" s="365">
        <v>144.47</v>
      </c>
      <c r="N29" s="366">
        <v>127.03</v>
      </c>
      <c r="O29" s="368"/>
      <c r="P29" s="368"/>
      <c r="Q29" s="369"/>
    </row>
    <row r="30" spans="1:17" s="370" customFormat="1" ht="20.100000000000001" customHeight="1">
      <c r="A30" s="330"/>
      <c r="B30" s="361" t="s">
        <v>287</v>
      </c>
      <c r="C30" s="362" t="s">
        <v>278</v>
      </c>
      <c r="D30" s="362" t="s">
        <v>288</v>
      </c>
      <c r="E30" s="362" t="s">
        <v>271</v>
      </c>
      <c r="F30" s="362" t="s">
        <v>289</v>
      </c>
      <c r="G30" s="363">
        <v>50</v>
      </c>
      <c r="H30" s="363">
        <v>50</v>
      </c>
      <c r="I30" s="363">
        <v>50</v>
      </c>
      <c r="J30" s="363">
        <v>50</v>
      </c>
      <c r="K30" s="364">
        <v>50</v>
      </c>
      <c r="L30" s="364" t="s">
        <v>273</v>
      </c>
      <c r="M30" s="365" t="s">
        <v>273</v>
      </c>
      <c r="N30" s="366">
        <v>50</v>
      </c>
      <c r="O30" s="367"/>
      <c r="P30" s="368"/>
      <c r="Q30" s="369"/>
    </row>
    <row r="31" spans="1:17" s="370" customFormat="1" ht="20.100000000000001" customHeight="1">
      <c r="A31" s="330"/>
      <c r="B31" s="361"/>
      <c r="C31" s="362" t="s">
        <v>221</v>
      </c>
      <c r="D31" s="362" t="s">
        <v>288</v>
      </c>
      <c r="E31" s="362" t="s">
        <v>271</v>
      </c>
      <c r="F31" s="362" t="s">
        <v>289</v>
      </c>
      <c r="G31" s="363">
        <v>50</v>
      </c>
      <c r="H31" s="363">
        <v>50</v>
      </c>
      <c r="I31" s="363">
        <v>50</v>
      </c>
      <c r="J31" s="363">
        <v>50</v>
      </c>
      <c r="K31" s="364">
        <v>50</v>
      </c>
      <c r="L31" s="364" t="s">
        <v>273</v>
      </c>
      <c r="M31" s="365" t="s">
        <v>273</v>
      </c>
      <c r="N31" s="366">
        <v>50</v>
      </c>
      <c r="O31" s="367"/>
      <c r="P31" s="368"/>
      <c r="Q31" s="369"/>
    </row>
    <row r="32" spans="1:17" s="370" customFormat="1" ht="20.100000000000001" customHeight="1">
      <c r="A32" s="330"/>
      <c r="B32" s="361"/>
      <c r="C32" s="362" t="s">
        <v>269</v>
      </c>
      <c r="D32" s="362" t="s">
        <v>290</v>
      </c>
      <c r="E32" s="362" t="s">
        <v>271</v>
      </c>
      <c r="F32" s="362" t="s">
        <v>289</v>
      </c>
      <c r="G32" s="363">
        <v>66.67</v>
      </c>
      <c r="H32" s="363">
        <v>66.67</v>
      </c>
      <c r="I32" s="363">
        <v>66.67</v>
      </c>
      <c r="J32" s="363">
        <v>66.67</v>
      </c>
      <c r="K32" s="364">
        <v>66.67</v>
      </c>
      <c r="L32" s="364" t="s">
        <v>273</v>
      </c>
      <c r="M32" s="365" t="s">
        <v>273</v>
      </c>
      <c r="N32" s="366">
        <v>66.67</v>
      </c>
      <c r="O32" s="367"/>
      <c r="P32" s="368"/>
      <c r="Q32" s="369"/>
    </row>
    <row r="33" spans="1:17" s="370" customFormat="1" ht="20.100000000000001" customHeight="1">
      <c r="A33" s="330"/>
      <c r="B33" s="361"/>
      <c r="C33" s="362" t="s">
        <v>278</v>
      </c>
      <c r="D33" s="362" t="s">
        <v>291</v>
      </c>
      <c r="E33" s="362" t="s">
        <v>271</v>
      </c>
      <c r="F33" s="362" t="s">
        <v>289</v>
      </c>
      <c r="G33" s="363">
        <v>43.49</v>
      </c>
      <c r="H33" s="363">
        <v>43.49</v>
      </c>
      <c r="I33" s="363">
        <v>45.17</v>
      </c>
      <c r="J33" s="363">
        <v>43.49</v>
      </c>
      <c r="K33" s="364">
        <v>44.04</v>
      </c>
      <c r="L33" s="364" t="s">
        <v>273</v>
      </c>
      <c r="M33" s="365" t="s">
        <v>273</v>
      </c>
      <c r="N33" s="366">
        <v>43.98</v>
      </c>
      <c r="O33" s="367"/>
      <c r="P33" s="368"/>
      <c r="Q33" s="369"/>
    </row>
    <row r="34" spans="1:17" s="370" customFormat="1" ht="20.100000000000001" customHeight="1">
      <c r="A34" s="330"/>
      <c r="B34" s="361"/>
      <c r="C34" s="362" t="s">
        <v>269</v>
      </c>
      <c r="D34" s="362" t="s">
        <v>291</v>
      </c>
      <c r="E34" s="362" t="s">
        <v>271</v>
      </c>
      <c r="F34" s="362" t="s">
        <v>289</v>
      </c>
      <c r="G34" s="363">
        <v>56.7</v>
      </c>
      <c r="H34" s="363">
        <v>53.01</v>
      </c>
      <c r="I34" s="363">
        <v>54.68</v>
      </c>
      <c r="J34" s="363">
        <v>51.6</v>
      </c>
      <c r="K34" s="364">
        <v>57.4</v>
      </c>
      <c r="L34" s="364">
        <v>69.33</v>
      </c>
      <c r="M34" s="365" t="s">
        <v>273</v>
      </c>
      <c r="N34" s="366">
        <v>54.99</v>
      </c>
      <c r="O34" s="367"/>
      <c r="P34" s="368"/>
      <c r="Q34" s="369"/>
    </row>
    <row r="35" spans="1:17" s="370" customFormat="1" ht="20.100000000000001" customHeight="1">
      <c r="A35" s="330"/>
      <c r="B35" s="361"/>
      <c r="C35" s="362" t="s">
        <v>221</v>
      </c>
      <c r="D35" s="362" t="s">
        <v>291</v>
      </c>
      <c r="E35" s="362" t="s">
        <v>271</v>
      </c>
      <c r="F35" s="362" t="s">
        <v>289</v>
      </c>
      <c r="G35" s="363">
        <v>52.12</v>
      </c>
      <c r="H35" s="363">
        <v>50.02</v>
      </c>
      <c r="I35" s="363">
        <v>49.7</v>
      </c>
      <c r="J35" s="363">
        <v>49.98</v>
      </c>
      <c r="K35" s="364">
        <v>53.45</v>
      </c>
      <c r="L35" s="364">
        <v>46.34</v>
      </c>
      <c r="M35" s="365">
        <v>58.49</v>
      </c>
      <c r="N35" s="366">
        <v>51.9</v>
      </c>
      <c r="O35" s="367"/>
      <c r="P35" s="368"/>
      <c r="Q35" s="369"/>
    </row>
    <row r="36" spans="1:17" s="370" customFormat="1" ht="20.100000000000001" customHeight="1">
      <c r="A36" s="330"/>
      <c r="B36" s="361"/>
      <c r="C36" s="362" t="s">
        <v>278</v>
      </c>
      <c r="D36" s="362" t="s">
        <v>292</v>
      </c>
      <c r="E36" s="362" t="s">
        <v>271</v>
      </c>
      <c r="F36" s="362" t="s">
        <v>289</v>
      </c>
      <c r="G36" s="363">
        <v>60</v>
      </c>
      <c r="H36" s="363">
        <v>60</v>
      </c>
      <c r="I36" s="363">
        <v>60</v>
      </c>
      <c r="J36" s="363">
        <v>60</v>
      </c>
      <c r="K36" s="364">
        <v>60</v>
      </c>
      <c r="L36" s="364" t="s">
        <v>273</v>
      </c>
      <c r="M36" s="365">
        <v>60</v>
      </c>
      <c r="N36" s="366">
        <v>60</v>
      </c>
      <c r="O36" s="367"/>
      <c r="P36" s="368"/>
      <c r="Q36" s="369"/>
    </row>
    <row r="37" spans="1:17" s="370" customFormat="1" ht="20.100000000000001" customHeight="1">
      <c r="A37" s="330"/>
      <c r="B37" s="361"/>
      <c r="C37" s="362" t="s">
        <v>269</v>
      </c>
      <c r="D37" s="362" t="s">
        <v>292</v>
      </c>
      <c r="E37" s="362" t="s">
        <v>271</v>
      </c>
      <c r="F37" s="362" t="s">
        <v>289</v>
      </c>
      <c r="G37" s="363">
        <v>70.819999999999993</v>
      </c>
      <c r="H37" s="363">
        <v>69.12</v>
      </c>
      <c r="I37" s="363">
        <v>68.680000000000007</v>
      </c>
      <c r="J37" s="363">
        <v>72.180000000000007</v>
      </c>
      <c r="K37" s="364">
        <v>66.680000000000007</v>
      </c>
      <c r="L37" s="364">
        <v>67.86</v>
      </c>
      <c r="M37" s="365" t="s">
        <v>273</v>
      </c>
      <c r="N37" s="366">
        <v>69.48</v>
      </c>
      <c r="O37" s="367"/>
      <c r="P37" s="368"/>
      <c r="Q37" s="369"/>
    </row>
    <row r="38" spans="1:17" s="370" customFormat="1" ht="20.100000000000001" customHeight="1">
      <c r="A38" s="330"/>
      <c r="B38" s="361"/>
      <c r="C38" s="362" t="s">
        <v>221</v>
      </c>
      <c r="D38" s="362" t="s">
        <v>292</v>
      </c>
      <c r="E38" s="362" t="s">
        <v>271</v>
      </c>
      <c r="F38" s="362" t="s">
        <v>289</v>
      </c>
      <c r="G38" s="363">
        <v>65.400000000000006</v>
      </c>
      <c r="H38" s="363">
        <v>56.56</v>
      </c>
      <c r="I38" s="363">
        <v>54.33</v>
      </c>
      <c r="J38" s="363">
        <v>55.25</v>
      </c>
      <c r="K38" s="364">
        <v>57.98</v>
      </c>
      <c r="L38" s="364">
        <v>50.71</v>
      </c>
      <c r="M38" s="365">
        <v>53.17</v>
      </c>
      <c r="N38" s="366">
        <v>56.83</v>
      </c>
      <c r="O38" s="367"/>
      <c r="P38" s="368"/>
      <c r="Q38" s="369"/>
    </row>
    <row r="39" spans="1:17" s="370" customFormat="1" ht="20.100000000000001" customHeight="1">
      <c r="A39" s="330"/>
      <c r="B39" s="361"/>
      <c r="C39" s="362" t="s">
        <v>221</v>
      </c>
      <c r="D39" s="362" t="s">
        <v>293</v>
      </c>
      <c r="E39" s="362" t="s">
        <v>271</v>
      </c>
      <c r="F39" s="362" t="s">
        <v>289</v>
      </c>
      <c r="G39" s="363" t="s">
        <v>273</v>
      </c>
      <c r="H39" s="363" t="s">
        <v>273</v>
      </c>
      <c r="I39" s="363" t="s">
        <v>273</v>
      </c>
      <c r="J39" s="363" t="s">
        <v>273</v>
      </c>
      <c r="K39" s="364" t="s">
        <v>273</v>
      </c>
      <c r="L39" s="364" t="s">
        <v>273</v>
      </c>
      <c r="M39" s="365">
        <v>94.26</v>
      </c>
      <c r="N39" s="366">
        <v>94.26</v>
      </c>
      <c r="O39" s="367"/>
      <c r="P39" s="368"/>
      <c r="Q39" s="369"/>
    </row>
    <row r="40" spans="1:17" s="370" customFormat="1" ht="20.100000000000001" customHeight="1">
      <c r="A40" s="330"/>
      <c r="B40" s="361"/>
      <c r="C40" s="362" t="s">
        <v>269</v>
      </c>
      <c r="D40" s="362" t="s">
        <v>294</v>
      </c>
      <c r="E40" s="362" t="s">
        <v>271</v>
      </c>
      <c r="F40" s="362" t="s">
        <v>289</v>
      </c>
      <c r="G40" s="363">
        <v>50</v>
      </c>
      <c r="H40" s="363">
        <v>50</v>
      </c>
      <c r="I40" s="363">
        <v>50</v>
      </c>
      <c r="J40" s="363">
        <v>50.19</v>
      </c>
      <c r="K40" s="364">
        <v>50.57</v>
      </c>
      <c r="L40" s="364">
        <v>51.52</v>
      </c>
      <c r="M40" s="365" t="s">
        <v>273</v>
      </c>
      <c r="N40" s="366">
        <v>50.43</v>
      </c>
      <c r="O40" s="367"/>
      <c r="P40" s="368"/>
      <c r="Q40" s="369"/>
    </row>
    <row r="41" spans="1:17" s="370" customFormat="1" ht="20.100000000000001" customHeight="1" thickBot="1">
      <c r="A41" s="330"/>
      <c r="B41" s="373"/>
      <c r="C41" s="374" t="s">
        <v>221</v>
      </c>
      <c r="D41" s="374" t="s">
        <v>294</v>
      </c>
      <c r="E41" s="374" t="s">
        <v>271</v>
      </c>
      <c r="F41" s="374" t="s">
        <v>289</v>
      </c>
      <c r="G41" s="375">
        <v>49.29</v>
      </c>
      <c r="H41" s="375">
        <v>49.29</v>
      </c>
      <c r="I41" s="375">
        <v>52.03</v>
      </c>
      <c r="J41" s="375">
        <v>49.29</v>
      </c>
      <c r="K41" s="375">
        <v>49.29</v>
      </c>
      <c r="L41" s="375" t="s">
        <v>273</v>
      </c>
      <c r="M41" s="376">
        <v>65.95</v>
      </c>
      <c r="N41" s="377">
        <v>61.83</v>
      </c>
      <c r="O41" s="368"/>
      <c r="P41" s="368"/>
      <c r="Q41" s="369"/>
    </row>
    <row r="42" spans="1:17" s="383" customFormat="1" ht="18.75" customHeight="1">
      <c r="A42" s="378"/>
      <c r="B42" s="379"/>
      <c r="C42" s="380"/>
      <c r="D42" s="379"/>
      <c r="E42" s="380"/>
      <c r="F42" s="380"/>
      <c r="G42" s="380"/>
      <c r="H42" s="380"/>
      <c r="I42" s="380"/>
      <c r="J42" s="380"/>
      <c r="K42" s="380"/>
      <c r="L42" s="380"/>
      <c r="M42" s="380"/>
      <c r="N42" s="380"/>
      <c r="O42" s="381"/>
      <c r="P42" s="382"/>
      <c r="Q42" s="381"/>
    </row>
    <row r="43" spans="1:17" ht="15" customHeight="1">
      <c r="B43" s="342" t="s">
        <v>295</v>
      </c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42"/>
      <c r="N43" s="342"/>
      <c r="O43" s="344"/>
      <c r="Q43" s="381"/>
    </row>
    <row r="44" spans="1:17" ht="4.5" customHeight="1" thickBot="1">
      <c r="B44" s="340"/>
      <c r="C44" s="384"/>
      <c r="D44" s="384"/>
      <c r="E44" s="384"/>
      <c r="F44" s="384"/>
      <c r="G44" s="384"/>
      <c r="H44" s="384"/>
      <c r="I44" s="384"/>
      <c r="J44" s="384"/>
      <c r="K44" s="384"/>
      <c r="L44" s="384"/>
      <c r="M44" s="384"/>
      <c r="N44" s="384"/>
      <c r="O44" s="385"/>
      <c r="Q44" s="381"/>
    </row>
    <row r="45" spans="1:17" ht="27" customHeight="1">
      <c r="B45" s="345" t="s">
        <v>142</v>
      </c>
      <c r="C45" s="346" t="s">
        <v>260</v>
      </c>
      <c r="D45" s="347" t="s">
        <v>261</v>
      </c>
      <c r="E45" s="346" t="s">
        <v>262</v>
      </c>
      <c r="F45" s="347" t="s">
        <v>263</v>
      </c>
      <c r="G45" s="348" t="s">
        <v>264</v>
      </c>
      <c r="H45" s="349"/>
      <c r="I45" s="350"/>
      <c r="J45" s="349" t="s">
        <v>265</v>
      </c>
      <c r="K45" s="349"/>
      <c r="L45" s="351"/>
      <c r="M45" s="351"/>
      <c r="N45" s="352"/>
      <c r="O45" s="353"/>
      <c r="Q45" s="381"/>
    </row>
    <row r="46" spans="1:17" ht="19.7" customHeight="1">
      <c r="B46" s="354"/>
      <c r="C46" s="355"/>
      <c r="D46" s="356" t="s">
        <v>266</v>
      </c>
      <c r="E46" s="355"/>
      <c r="F46" s="356" t="s">
        <v>296</v>
      </c>
      <c r="G46" s="357">
        <f t="shared" ref="G46:N46" si="1">G13</f>
        <v>43843</v>
      </c>
      <c r="H46" s="357">
        <f t="shared" si="1"/>
        <v>43844</v>
      </c>
      <c r="I46" s="357">
        <f t="shared" si="1"/>
        <v>43845</v>
      </c>
      <c r="J46" s="357">
        <f t="shared" si="1"/>
        <v>43846</v>
      </c>
      <c r="K46" s="357">
        <f t="shared" si="1"/>
        <v>43847</v>
      </c>
      <c r="L46" s="357">
        <f t="shared" si="1"/>
        <v>43848</v>
      </c>
      <c r="M46" s="358">
        <f t="shared" si="1"/>
        <v>43849</v>
      </c>
      <c r="N46" s="359" t="str">
        <f t="shared" si="1"/>
        <v>PMPS</v>
      </c>
      <c r="O46" s="360"/>
      <c r="Q46" s="381"/>
    </row>
    <row r="47" spans="1:17" s="370" customFormat="1" ht="20.100000000000001" customHeight="1">
      <c r="A47" s="330"/>
      <c r="B47" s="361" t="s">
        <v>297</v>
      </c>
      <c r="C47" s="362" t="s">
        <v>298</v>
      </c>
      <c r="D47" s="362" t="s">
        <v>299</v>
      </c>
      <c r="E47" s="362" t="s">
        <v>271</v>
      </c>
      <c r="F47" s="362" t="s">
        <v>300</v>
      </c>
      <c r="G47" s="363">
        <v>107.64</v>
      </c>
      <c r="H47" s="363">
        <v>107.64</v>
      </c>
      <c r="I47" s="363">
        <v>107.64</v>
      </c>
      <c r="J47" s="363">
        <v>107.64</v>
      </c>
      <c r="K47" s="364">
        <v>107.64</v>
      </c>
      <c r="L47" s="364" t="s">
        <v>273</v>
      </c>
      <c r="M47" s="365" t="s">
        <v>273</v>
      </c>
      <c r="N47" s="366">
        <v>107.64</v>
      </c>
      <c r="O47" s="367"/>
      <c r="P47" s="368"/>
      <c r="Q47" s="369"/>
    </row>
    <row r="48" spans="1:17" s="370" customFormat="1" ht="20.100000000000001" customHeight="1">
      <c r="A48" s="330"/>
      <c r="B48" s="361"/>
      <c r="C48" s="362" t="s">
        <v>169</v>
      </c>
      <c r="D48" s="362" t="s">
        <v>299</v>
      </c>
      <c r="E48" s="362" t="s">
        <v>271</v>
      </c>
      <c r="F48" s="362" t="s">
        <v>300</v>
      </c>
      <c r="G48" s="363">
        <v>87.97</v>
      </c>
      <c r="H48" s="363">
        <v>88.29</v>
      </c>
      <c r="I48" s="363">
        <v>88.57</v>
      </c>
      <c r="J48" s="363" t="s">
        <v>273</v>
      </c>
      <c r="K48" s="364">
        <v>88.54</v>
      </c>
      <c r="L48" s="364" t="s">
        <v>273</v>
      </c>
      <c r="M48" s="365" t="s">
        <v>273</v>
      </c>
      <c r="N48" s="366">
        <v>88.42</v>
      </c>
      <c r="O48" s="367"/>
      <c r="P48" s="368"/>
      <c r="Q48" s="369"/>
    </row>
    <row r="49" spans="1:17" s="370" customFormat="1" ht="20.100000000000001" customHeight="1">
      <c r="A49" s="330"/>
      <c r="B49" s="361"/>
      <c r="C49" s="362" t="s">
        <v>298</v>
      </c>
      <c r="D49" s="362" t="s">
        <v>301</v>
      </c>
      <c r="E49" s="362" t="s">
        <v>271</v>
      </c>
      <c r="F49" s="362" t="s">
        <v>300</v>
      </c>
      <c r="G49" s="363">
        <v>96.7</v>
      </c>
      <c r="H49" s="363">
        <v>96.7</v>
      </c>
      <c r="I49" s="363">
        <v>96.7</v>
      </c>
      <c r="J49" s="363">
        <v>96.7</v>
      </c>
      <c r="K49" s="364">
        <v>96.7</v>
      </c>
      <c r="L49" s="364" t="s">
        <v>273</v>
      </c>
      <c r="M49" s="365" t="s">
        <v>273</v>
      </c>
      <c r="N49" s="366">
        <v>96.7</v>
      </c>
      <c r="O49" s="367"/>
      <c r="P49" s="368"/>
      <c r="Q49" s="369"/>
    </row>
    <row r="50" spans="1:17" s="370" customFormat="1" ht="20.100000000000001" customHeight="1">
      <c r="A50" s="330"/>
      <c r="B50" s="361"/>
      <c r="C50" s="362" t="s">
        <v>156</v>
      </c>
      <c r="D50" s="362" t="s">
        <v>301</v>
      </c>
      <c r="E50" s="362" t="s">
        <v>271</v>
      </c>
      <c r="F50" s="362" t="s">
        <v>300</v>
      </c>
      <c r="G50" s="363">
        <v>52.41</v>
      </c>
      <c r="H50" s="363">
        <v>53.54</v>
      </c>
      <c r="I50" s="363">
        <v>53.14</v>
      </c>
      <c r="J50" s="363">
        <v>51.5</v>
      </c>
      <c r="K50" s="364">
        <v>52.55</v>
      </c>
      <c r="L50" s="364" t="s">
        <v>273</v>
      </c>
      <c r="M50" s="365" t="s">
        <v>273</v>
      </c>
      <c r="N50" s="366">
        <v>52.6</v>
      </c>
      <c r="O50" s="367"/>
      <c r="P50" s="368"/>
      <c r="Q50" s="369"/>
    </row>
    <row r="51" spans="1:17" s="370" customFormat="1" ht="20.100000000000001" customHeight="1">
      <c r="A51" s="330"/>
      <c r="B51" s="361"/>
      <c r="C51" s="362" t="s">
        <v>169</v>
      </c>
      <c r="D51" s="362" t="s">
        <v>301</v>
      </c>
      <c r="E51" s="362" t="s">
        <v>271</v>
      </c>
      <c r="F51" s="362" t="s">
        <v>300</v>
      </c>
      <c r="G51" s="363">
        <v>65.150000000000006</v>
      </c>
      <c r="H51" s="363">
        <v>79.13</v>
      </c>
      <c r="I51" s="363">
        <v>62.86</v>
      </c>
      <c r="J51" s="363">
        <v>82.34</v>
      </c>
      <c r="K51" s="364">
        <v>59.85</v>
      </c>
      <c r="L51" s="364" t="s">
        <v>273</v>
      </c>
      <c r="M51" s="365" t="s">
        <v>273</v>
      </c>
      <c r="N51" s="366">
        <v>69.86</v>
      </c>
      <c r="O51" s="367"/>
      <c r="P51" s="368"/>
      <c r="Q51" s="369"/>
    </row>
    <row r="52" spans="1:17" s="370" customFormat="1" ht="20.100000000000001" customHeight="1">
      <c r="A52" s="330"/>
      <c r="B52" s="361"/>
      <c r="C52" s="362" t="s">
        <v>298</v>
      </c>
      <c r="D52" s="362" t="s">
        <v>302</v>
      </c>
      <c r="E52" s="362" t="s">
        <v>271</v>
      </c>
      <c r="F52" s="362" t="s">
        <v>300</v>
      </c>
      <c r="G52" s="363">
        <v>85.94</v>
      </c>
      <c r="H52" s="363">
        <v>85.94</v>
      </c>
      <c r="I52" s="363">
        <v>85.94</v>
      </c>
      <c r="J52" s="363">
        <v>85.94</v>
      </c>
      <c r="K52" s="364">
        <v>85.94</v>
      </c>
      <c r="L52" s="364" t="s">
        <v>273</v>
      </c>
      <c r="M52" s="365" t="s">
        <v>273</v>
      </c>
      <c r="N52" s="366">
        <v>85.94</v>
      </c>
      <c r="O52" s="367"/>
      <c r="P52" s="368"/>
      <c r="Q52" s="369"/>
    </row>
    <row r="53" spans="1:17" s="370" customFormat="1" ht="20.100000000000001" customHeight="1">
      <c r="A53" s="330"/>
      <c r="B53" s="361"/>
      <c r="C53" s="362" t="s">
        <v>156</v>
      </c>
      <c r="D53" s="362" t="s">
        <v>302</v>
      </c>
      <c r="E53" s="362" t="s">
        <v>271</v>
      </c>
      <c r="F53" s="362" t="s">
        <v>300</v>
      </c>
      <c r="G53" s="363">
        <v>42.5</v>
      </c>
      <c r="H53" s="363">
        <v>42.5</v>
      </c>
      <c r="I53" s="363">
        <v>42.5</v>
      </c>
      <c r="J53" s="363">
        <v>42.5</v>
      </c>
      <c r="K53" s="364">
        <v>42.5</v>
      </c>
      <c r="L53" s="364" t="s">
        <v>273</v>
      </c>
      <c r="M53" s="365" t="s">
        <v>273</v>
      </c>
      <c r="N53" s="366">
        <v>42.5</v>
      </c>
      <c r="O53" s="367"/>
      <c r="P53" s="368"/>
      <c r="Q53" s="369"/>
    </row>
    <row r="54" spans="1:17" s="370" customFormat="1" ht="20.100000000000001" customHeight="1">
      <c r="A54" s="330"/>
      <c r="B54" s="361"/>
      <c r="C54" s="362" t="s">
        <v>169</v>
      </c>
      <c r="D54" s="362" t="s">
        <v>302</v>
      </c>
      <c r="E54" s="362" t="s">
        <v>271</v>
      </c>
      <c r="F54" s="362" t="s">
        <v>300</v>
      </c>
      <c r="G54" s="363">
        <v>76.95</v>
      </c>
      <c r="H54" s="363">
        <v>75</v>
      </c>
      <c r="I54" s="363">
        <v>76.290000000000006</v>
      </c>
      <c r="J54" s="363">
        <v>72.73</v>
      </c>
      <c r="K54" s="364">
        <v>76.180000000000007</v>
      </c>
      <c r="L54" s="364" t="s">
        <v>273</v>
      </c>
      <c r="M54" s="365" t="s">
        <v>273</v>
      </c>
      <c r="N54" s="366">
        <v>76.069999999999993</v>
      </c>
      <c r="O54" s="367"/>
      <c r="P54" s="368"/>
      <c r="Q54" s="369"/>
    </row>
    <row r="55" spans="1:17" s="370" customFormat="1" ht="20.100000000000001" customHeight="1">
      <c r="A55" s="330"/>
      <c r="B55" s="361"/>
      <c r="C55" s="362" t="s">
        <v>156</v>
      </c>
      <c r="D55" s="362" t="s">
        <v>303</v>
      </c>
      <c r="E55" s="362" t="s">
        <v>271</v>
      </c>
      <c r="F55" s="362" t="s">
        <v>300</v>
      </c>
      <c r="G55" s="363">
        <v>49.5</v>
      </c>
      <c r="H55" s="363" t="s">
        <v>273</v>
      </c>
      <c r="I55" s="363">
        <v>49.5</v>
      </c>
      <c r="J55" s="363">
        <v>49.5</v>
      </c>
      <c r="K55" s="364">
        <v>49.5</v>
      </c>
      <c r="L55" s="364" t="s">
        <v>273</v>
      </c>
      <c r="M55" s="365" t="s">
        <v>273</v>
      </c>
      <c r="N55" s="366">
        <v>49.5</v>
      </c>
      <c r="O55" s="367"/>
      <c r="P55" s="368"/>
      <c r="Q55" s="369"/>
    </row>
    <row r="56" spans="1:17" s="370" customFormat="1" ht="20.100000000000001" customHeight="1">
      <c r="A56" s="330"/>
      <c r="B56" s="361"/>
      <c r="C56" s="362" t="s">
        <v>169</v>
      </c>
      <c r="D56" s="362" t="s">
        <v>303</v>
      </c>
      <c r="E56" s="362" t="s">
        <v>271</v>
      </c>
      <c r="F56" s="362" t="s">
        <v>300</v>
      </c>
      <c r="G56" s="363" t="s">
        <v>273</v>
      </c>
      <c r="H56" s="363">
        <v>107.96</v>
      </c>
      <c r="I56" s="363">
        <v>63</v>
      </c>
      <c r="J56" s="363" t="s">
        <v>273</v>
      </c>
      <c r="K56" s="364">
        <v>52.5</v>
      </c>
      <c r="L56" s="364" t="s">
        <v>273</v>
      </c>
      <c r="M56" s="365" t="s">
        <v>273</v>
      </c>
      <c r="N56" s="366">
        <v>72.84</v>
      </c>
      <c r="O56" s="367"/>
      <c r="P56" s="368"/>
      <c r="Q56" s="369"/>
    </row>
    <row r="57" spans="1:17" s="370" customFormat="1" ht="20.100000000000001" customHeight="1">
      <c r="A57" s="330"/>
      <c r="B57" s="361"/>
      <c r="C57" s="362" t="s">
        <v>298</v>
      </c>
      <c r="D57" s="362" t="s">
        <v>304</v>
      </c>
      <c r="E57" s="362" t="s">
        <v>271</v>
      </c>
      <c r="F57" s="362" t="s">
        <v>300</v>
      </c>
      <c r="G57" s="363">
        <v>101.44</v>
      </c>
      <c r="H57" s="363">
        <v>101.44</v>
      </c>
      <c r="I57" s="363">
        <v>101.44</v>
      </c>
      <c r="J57" s="363">
        <v>101.44</v>
      </c>
      <c r="K57" s="364">
        <v>101.44</v>
      </c>
      <c r="L57" s="364" t="s">
        <v>273</v>
      </c>
      <c r="M57" s="365" t="s">
        <v>273</v>
      </c>
      <c r="N57" s="366">
        <v>101.44</v>
      </c>
      <c r="O57" s="367"/>
      <c r="P57" s="368"/>
      <c r="Q57" s="369"/>
    </row>
    <row r="58" spans="1:17" s="370" customFormat="1" ht="20.100000000000001" customHeight="1">
      <c r="A58" s="330"/>
      <c r="B58" s="361"/>
      <c r="C58" s="362" t="s">
        <v>169</v>
      </c>
      <c r="D58" s="362" t="s">
        <v>305</v>
      </c>
      <c r="E58" s="362" t="s">
        <v>271</v>
      </c>
      <c r="F58" s="362" t="s">
        <v>300</v>
      </c>
      <c r="G58" s="363">
        <v>73.86</v>
      </c>
      <c r="H58" s="363">
        <v>70.39</v>
      </c>
      <c r="I58" s="363">
        <v>69.650000000000006</v>
      </c>
      <c r="J58" s="363">
        <v>72.73</v>
      </c>
      <c r="K58" s="364">
        <v>70.489999999999995</v>
      </c>
      <c r="L58" s="364" t="s">
        <v>273</v>
      </c>
      <c r="M58" s="365" t="s">
        <v>273</v>
      </c>
      <c r="N58" s="366">
        <v>72.36</v>
      </c>
      <c r="O58" s="367"/>
      <c r="P58" s="368"/>
      <c r="Q58" s="369"/>
    </row>
    <row r="59" spans="1:17" s="370" customFormat="1" ht="20.100000000000001" customHeight="1">
      <c r="A59" s="330"/>
      <c r="B59" s="361"/>
      <c r="C59" s="362" t="s">
        <v>298</v>
      </c>
      <c r="D59" s="362" t="s">
        <v>306</v>
      </c>
      <c r="E59" s="362" t="s">
        <v>271</v>
      </c>
      <c r="F59" s="362" t="s">
        <v>300</v>
      </c>
      <c r="G59" s="363">
        <v>97.38</v>
      </c>
      <c r="H59" s="363">
        <v>97.38</v>
      </c>
      <c r="I59" s="363">
        <v>97.38</v>
      </c>
      <c r="J59" s="363">
        <v>97.38</v>
      </c>
      <c r="K59" s="364">
        <v>97.38</v>
      </c>
      <c r="L59" s="364" t="s">
        <v>273</v>
      </c>
      <c r="M59" s="365" t="s">
        <v>273</v>
      </c>
      <c r="N59" s="366">
        <v>97.38</v>
      </c>
      <c r="O59" s="368"/>
      <c r="P59" s="368"/>
      <c r="Q59" s="369"/>
    </row>
    <row r="60" spans="1:17" s="370" customFormat="1" ht="20.100000000000001" customHeight="1">
      <c r="A60" s="330"/>
      <c r="B60" s="361"/>
      <c r="C60" s="362" t="s">
        <v>156</v>
      </c>
      <c r="D60" s="362" t="s">
        <v>306</v>
      </c>
      <c r="E60" s="362" t="s">
        <v>271</v>
      </c>
      <c r="F60" s="362" t="s">
        <v>300</v>
      </c>
      <c r="G60" s="363">
        <v>57.73</v>
      </c>
      <c r="H60" s="363">
        <v>58.9</v>
      </c>
      <c r="I60" s="363">
        <v>58.07</v>
      </c>
      <c r="J60" s="363">
        <v>57.94</v>
      </c>
      <c r="K60" s="364">
        <v>58.33</v>
      </c>
      <c r="L60" s="364" t="s">
        <v>273</v>
      </c>
      <c r="M60" s="365" t="s">
        <v>273</v>
      </c>
      <c r="N60" s="366">
        <v>58.13</v>
      </c>
      <c r="O60" s="368"/>
      <c r="P60" s="368"/>
      <c r="Q60" s="369"/>
    </row>
    <row r="61" spans="1:17" s="370" customFormat="1" ht="20.100000000000001" customHeight="1">
      <c r="A61" s="330"/>
      <c r="B61" s="371"/>
      <c r="C61" s="362" t="s">
        <v>169</v>
      </c>
      <c r="D61" s="362" t="s">
        <v>306</v>
      </c>
      <c r="E61" s="362" t="s">
        <v>271</v>
      </c>
      <c r="F61" s="362" t="s">
        <v>300</v>
      </c>
      <c r="G61" s="363">
        <v>83.78</v>
      </c>
      <c r="H61" s="363">
        <v>81.52</v>
      </c>
      <c r="I61" s="363">
        <v>85.52</v>
      </c>
      <c r="J61" s="363">
        <v>82.56</v>
      </c>
      <c r="K61" s="364">
        <v>85.18</v>
      </c>
      <c r="L61" s="364" t="s">
        <v>273</v>
      </c>
      <c r="M61" s="365" t="s">
        <v>273</v>
      </c>
      <c r="N61" s="366">
        <v>84.13</v>
      </c>
      <c r="O61" s="368"/>
      <c r="P61" s="368"/>
      <c r="Q61" s="369"/>
    </row>
    <row r="62" spans="1:17" s="370" customFormat="1" ht="20.100000000000001" customHeight="1">
      <c r="A62" s="330"/>
      <c r="B62" s="361" t="s">
        <v>307</v>
      </c>
      <c r="C62" s="362" t="s">
        <v>156</v>
      </c>
      <c r="D62" s="362" t="s">
        <v>308</v>
      </c>
      <c r="E62" s="362" t="s">
        <v>271</v>
      </c>
      <c r="F62" s="362" t="s">
        <v>309</v>
      </c>
      <c r="G62" s="363">
        <v>73</v>
      </c>
      <c r="H62" s="363">
        <v>73</v>
      </c>
      <c r="I62" s="363">
        <v>81.06</v>
      </c>
      <c r="J62" s="363">
        <v>79.599999999999994</v>
      </c>
      <c r="K62" s="364">
        <v>75.27</v>
      </c>
      <c r="L62" s="364" t="s">
        <v>273</v>
      </c>
      <c r="M62" s="365" t="s">
        <v>273</v>
      </c>
      <c r="N62" s="366">
        <v>76.69</v>
      </c>
      <c r="O62" s="367"/>
      <c r="P62" s="368"/>
      <c r="Q62" s="369"/>
    </row>
    <row r="63" spans="1:17" s="370" customFormat="1" ht="20.100000000000001" customHeight="1">
      <c r="A63" s="330"/>
      <c r="B63" s="361"/>
      <c r="C63" s="362" t="s">
        <v>169</v>
      </c>
      <c r="D63" s="362" t="s">
        <v>308</v>
      </c>
      <c r="E63" s="362" t="s">
        <v>271</v>
      </c>
      <c r="F63" s="362" t="s">
        <v>309</v>
      </c>
      <c r="G63" s="363">
        <v>86.36</v>
      </c>
      <c r="H63" s="363">
        <v>89.5</v>
      </c>
      <c r="I63" s="363">
        <v>86.1</v>
      </c>
      <c r="J63" s="363">
        <v>77.27</v>
      </c>
      <c r="K63" s="364">
        <v>85.92</v>
      </c>
      <c r="L63" s="364" t="s">
        <v>273</v>
      </c>
      <c r="M63" s="365" t="s">
        <v>273</v>
      </c>
      <c r="N63" s="366">
        <v>86.33</v>
      </c>
      <c r="O63" s="367"/>
      <c r="P63" s="368"/>
      <c r="Q63" s="369"/>
    </row>
    <row r="64" spans="1:17" s="370" customFormat="1" ht="20.100000000000001" customHeight="1">
      <c r="A64" s="330"/>
      <c r="B64" s="361"/>
      <c r="C64" s="362" t="s">
        <v>310</v>
      </c>
      <c r="D64" s="362" t="s">
        <v>311</v>
      </c>
      <c r="E64" s="362" t="s">
        <v>271</v>
      </c>
      <c r="F64" s="362" t="s">
        <v>312</v>
      </c>
      <c r="G64" s="363">
        <v>82</v>
      </c>
      <c r="H64" s="363">
        <v>82</v>
      </c>
      <c r="I64" s="363">
        <v>82</v>
      </c>
      <c r="J64" s="363">
        <v>82</v>
      </c>
      <c r="K64" s="364">
        <v>82</v>
      </c>
      <c r="L64" s="364" t="s">
        <v>273</v>
      </c>
      <c r="M64" s="365" t="s">
        <v>273</v>
      </c>
      <c r="N64" s="366">
        <v>82</v>
      </c>
      <c r="O64" s="367"/>
      <c r="P64" s="368"/>
      <c r="Q64" s="369"/>
    </row>
    <row r="65" spans="1:17" s="370" customFormat="1" ht="20.100000000000001" customHeight="1">
      <c r="A65" s="330"/>
      <c r="B65" s="361"/>
      <c r="C65" s="362" t="s">
        <v>156</v>
      </c>
      <c r="D65" s="362" t="s">
        <v>311</v>
      </c>
      <c r="E65" s="362" t="s">
        <v>271</v>
      </c>
      <c r="F65" s="362" t="s">
        <v>312</v>
      </c>
      <c r="G65" s="363">
        <v>77.11</v>
      </c>
      <c r="H65" s="363">
        <v>82.04</v>
      </c>
      <c r="I65" s="363">
        <v>76.790000000000006</v>
      </c>
      <c r="J65" s="363">
        <v>77.12</v>
      </c>
      <c r="K65" s="364">
        <v>77.19</v>
      </c>
      <c r="L65" s="364" t="s">
        <v>273</v>
      </c>
      <c r="M65" s="365" t="s">
        <v>273</v>
      </c>
      <c r="N65" s="366">
        <v>78.28</v>
      </c>
      <c r="O65" s="367"/>
      <c r="P65" s="368"/>
      <c r="Q65" s="369"/>
    </row>
    <row r="66" spans="1:17" s="370" customFormat="1" ht="20.100000000000001" customHeight="1">
      <c r="A66" s="330"/>
      <c r="B66" s="361"/>
      <c r="C66" s="362" t="s">
        <v>169</v>
      </c>
      <c r="D66" s="362" t="s">
        <v>311</v>
      </c>
      <c r="E66" s="362" t="s">
        <v>271</v>
      </c>
      <c r="F66" s="362" t="s">
        <v>312</v>
      </c>
      <c r="G66" s="363">
        <v>65.97</v>
      </c>
      <c r="H66" s="363">
        <v>69.16</v>
      </c>
      <c r="I66" s="363">
        <v>73.44</v>
      </c>
      <c r="J66" s="363" t="s">
        <v>273</v>
      </c>
      <c r="K66" s="364">
        <v>72.2</v>
      </c>
      <c r="L66" s="364" t="s">
        <v>273</v>
      </c>
      <c r="M66" s="365" t="s">
        <v>273</v>
      </c>
      <c r="N66" s="366">
        <v>70.52</v>
      </c>
      <c r="O66" s="367"/>
      <c r="P66" s="368"/>
      <c r="Q66" s="369"/>
    </row>
    <row r="67" spans="1:17" s="370" customFormat="1" ht="20.100000000000001" customHeight="1" thickBot="1">
      <c r="A67" s="330"/>
      <c r="B67" s="373"/>
      <c r="C67" s="374" t="s">
        <v>169</v>
      </c>
      <c r="D67" s="374" t="s">
        <v>313</v>
      </c>
      <c r="E67" s="374" t="s">
        <v>271</v>
      </c>
      <c r="F67" s="374" t="s">
        <v>314</v>
      </c>
      <c r="G67" s="375" t="s">
        <v>273</v>
      </c>
      <c r="H67" s="375">
        <v>72.7</v>
      </c>
      <c r="I67" s="375">
        <v>72.7</v>
      </c>
      <c r="J67" s="375" t="s">
        <v>273</v>
      </c>
      <c r="K67" s="375">
        <v>72.7</v>
      </c>
      <c r="L67" s="375" t="s">
        <v>273</v>
      </c>
      <c r="M67" s="376" t="s">
        <v>273</v>
      </c>
      <c r="N67" s="377">
        <v>72.7</v>
      </c>
      <c r="O67" s="368"/>
      <c r="P67" s="368"/>
      <c r="Q67" s="369"/>
    </row>
    <row r="68" spans="1:17" ht="15.6" customHeight="1">
      <c r="B68" s="379"/>
      <c r="C68" s="380"/>
      <c r="D68" s="379"/>
      <c r="E68" s="380"/>
      <c r="F68" s="380"/>
      <c r="G68" s="380"/>
      <c r="H68" s="380"/>
      <c r="I68" s="380"/>
      <c r="J68" s="380"/>
      <c r="K68" s="380"/>
      <c r="L68" s="380"/>
      <c r="M68" s="386"/>
      <c r="N68" s="387"/>
      <c r="O68" s="388"/>
      <c r="Q68" s="381"/>
    </row>
    <row r="69" spans="1:17" ht="15" customHeight="1">
      <c r="B69" s="342" t="s">
        <v>315</v>
      </c>
      <c r="C69" s="342"/>
      <c r="D69" s="342"/>
      <c r="E69" s="342"/>
      <c r="F69" s="342"/>
      <c r="G69" s="342"/>
      <c r="H69" s="342"/>
      <c r="I69" s="342"/>
      <c r="J69" s="342"/>
      <c r="K69" s="342"/>
      <c r="L69" s="342"/>
      <c r="M69" s="342"/>
      <c r="N69" s="342"/>
      <c r="O69" s="344"/>
      <c r="Q69" s="381"/>
    </row>
    <row r="70" spans="1:17" ht="4.5" customHeight="1" thickBot="1">
      <c r="B70" s="340"/>
      <c r="C70" s="384"/>
      <c r="D70" s="384"/>
      <c r="E70" s="384"/>
      <c r="F70" s="384"/>
      <c r="G70" s="384"/>
      <c r="H70" s="384"/>
      <c r="I70" s="384"/>
      <c r="J70" s="384"/>
      <c r="K70" s="384"/>
      <c r="L70" s="384"/>
      <c r="M70" s="384"/>
      <c r="N70" s="384"/>
      <c r="O70" s="385"/>
      <c r="Q70" s="381"/>
    </row>
    <row r="71" spans="1:17" ht="27" customHeight="1">
      <c r="B71" s="345" t="s">
        <v>142</v>
      </c>
      <c r="C71" s="346" t="s">
        <v>260</v>
      </c>
      <c r="D71" s="347" t="s">
        <v>261</v>
      </c>
      <c r="E71" s="346" t="s">
        <v>262</v>
      </c>
      <c r="F71" s="347" t="s">
        <v>263</v>
      </c>
      <c r="G71" s="348" t="s">
        <v>264</v>
      </c>
      <c r="H71" s="349"/>
      <c r="I71" s="350"/>
      <c r="J71" s="349" t="s">
        <v>265</v>
      </c>
      <c r="K71" s="349"/>
      <c r="L71" s="351"/>
      <c r="M71" s="351"/>
      <c r="N71" s="352"/>
      <c r="O71" s="353"/>
      <c r="Q71" s="381"/>
    </row>
    <row r="72" spans="1:17" ht="19.7" customHeight="1">
      <c r="B72" s="354"/>
      <c r="C72" s="355"/>
      <c r="D72" s="356" t="s">
        <v>266</v>
      </c>
      <c r="E72" s="355"/>
      <c r="F72" s="356"/>
      <c r="G72" s="357">
        <f t="shared" ref="G72:N72" si="2">G13</f>
        <v>43843</v>
      </c>
      <c r="H72" s="357">
        <f t="shared" si="2"/>
        <v>43844</v>
      </c>
      <c r="I72" s="357">
        <f t="shared" si="2"/>
        <v>43845</v>
      </c>
      <c r="J72" s="357">
        <f t="shared" si="2"/>
        <v>43846</v>
      </c>
      <c r="K72" s="357">
        <f t="shared" si="2"/>
        <v>43847</v>
      </c>
      <c r="L72" s="357">
        <f t="shared" si="2"/>
        <v>43848</v>
      </c>
      <c r="M72" s="358">
        <f t="shared" si="2"/>
        <v>43849</v>
      </c>
      <c r="N72" s="359" t="str">
        <f t="shared" si="2"/>
        <v>PMPS</v>
      </c>
      <c r="O72" s="360"/>
      <c r="Q72" s="381"/>
    </row>
    <row r="73" spans="1:17" s="370" customFormat="1" ht="20.100000000000001" customHeight="1" thickBot="1">
      <c r="A73" s="330"/>
      <c r="B73" s="373" t="s">
        <v>316</v>
      </c>
      <c r="C73" s="374" t="s">
        <v>177</v>
      </c>
      <c r="D73" s="374" t="s">
        <v>317</v>
      </c>
      <c r="E73" s="374" t="s">
        <v>318</v>
      </c>
      <c r="F73" s="374" t="s">
        <v>318</v>
      </c>
      <c r="G73" s="375">
        <v>275</v>
      </c>
      <c r="H73" s="375">
        <v>275</v>
      </c>
      <c r="I73" s="375">
        <v>275</v>
      </c>
      <c r="J73" s="375">
        <v>275</v>
      </c>
      <c r="K73" s="375">
        <v>275</v>
      </c>
      <c r="L73" s="375">
        <v>275</v>
      </c>
      <c r="M73" s="376" t="s">
        <v>273</v>
      </c>
      <c r="N73" s="377">
        <v>275</v>
      </c>
      <c r="O73" s="368"/>
      <c r="P73" s="368"/>
      <c r="Q73" s="369"/>
    </row>
    <row r="74" spans="1:17" ht="15.6" customHeight="1">
      <c r="B74" s="379"/>
      <c r="C74" s="380"/>
      <c r="D74" s="379"/>
      <c r="E74" s="380"/>
      <c r="F74" s="380"/>
      <c r="G74" s="380"/>
      <c r="H74" s="380"/>
      <c r="I74" s="380"/>
      <c r="J74" s="380"/>
      <c r="K74" s="380"/>
      <c r="L74" s="380"/>
      <c r="M74" s="386"/>
      <c r="N74" s="99" t="s">
        <v>56</v>
      </c>
      <c r="O74" s="388"/>
      <c r="Q74" s="381"/>
    </row>
    <row r="75" spans="1:17" ht="22.5" customHeight="1">
      <c r="B75" s="389"/>
      <c r="C75" s="389"/>
      <c r="D75" s="389"/>
      <c r="E75" s="389"/>
      <c r="F75" s="389"/>
      <c r="G75" s="389"/>
      <c r="H75" s="389"/>
      <c r="I75" s="389"/>
      <c r="J75" s="389"/>
      <c r="K75" s="389"/>
      <c r="L75" s="389"/>
      <c r="M75" s="389"/>
      <c r="N75" s="389"/>
      <c r="O75" s="390"/>
      <c r="Q75" s="381"/>
    </row>
    <row r="76" spans="1:17" ht="27.75" customHeight="1">
      <c r="B76" s="391"/>
      <c r="C76" s="391"/>
      <c r="D76" s="391"/>
      <c r="E76" s="391"/>
      <c r="F76" s="391"/>
      <c r="G76" s="392"/>
      <c r="H76" s="391"/>
      <c r="I76" s="391"/>
      <c r="J76" s="391"/>
      <c r="K76" s="391"/>
      <c r="L76" s="391"/>
      <c r="M76" s="391"/>
      <c r="N76" s="391"/>
      <c r="O76" s="341"/>
      <c r="Q76" s="381"/>
    </row>
    <row r="77" spans="1:17">
      <c r="M77" s="244"/>
    </row>
  </sheetData>
  <mergeCells count="5"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2" fitToHeight="0" orientation="portrait" r:id="rId1"/>
  <headerFooter scaleWithDoc="0" alignWithMargins="0">
    <oddHeader>&amp;R&amp;"Verdana,Normal"&amp;8 14</oddHeader>
    <oddFooter>&amp;R&amp;"Verdana,Cursiva"&amp;8SG. Análisis, Coordinación y Estadística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4"/>
  <sheetViews>
    <sheetView showGridLines="0" zoomScale="70" zoomScaleNormal="70" zoomScaleSheetLayoutView="100" workbookViewId="0"/>
  </sheetViews>
  <sheetFormatPr baseColWidth="10" defaultColWidth="12.5703125" defaultRowHeight="15.75"/>
  <cols>
    <col min="1" max="1" width="2.7109375" style="393" customWidth="1"/>
    <col min="2" max="2" width="38.7109375" style="394" customWidth="1"/>
    <col min="3" max="3" width="12.7109375" style="394" customWidth="1"/>
    <col min="4" max="4" width="55.7109375" style="394" customWidth="1"/>
    <col min="5" max="5" width="7.7109375" style="394" customWidth="1"/>
    <col min="6" max="6" width="21.7109375" style="394" customWidth="1"/>
    <col min="7" max="7" width="60.7109375" style="394" customWidth="1"/>
    <col min="8" max="8" width="3.140625" style="332" customWidth="1"/>
    <col min="9" max="9" width="9.28515625" style="332" customWidth="1"/>
    <col min="10" max="10" width="10.85546875" style="332" bestFit="1" customWidth="1"/>
    <col min="11" max="11" width="12.5703125" style="332"/>
    <col min="12" max="13" width="14.7109375" style="332" bestFit="1" customWidth="1"/>
    <col min="14" max="14" width="12.85546875" style="332" bestFit="1" customWidth="1"/>
    <col min="15" max="16384" width="12.5703125" style="332"/>
  </cols>
  <sheetData>
    <row r="1" spans="1:10" ht="11.25" customHeight="1"/>
    <row r="2" spans="1:10">
      <c r="G2" s="335"/>
      <c r="H2" s="336"/>
    </row>
    <row r="3" spans="1:10" ht="8.25" customHeight="1">
      <c r="H3" s="336"/>
    </row>
    <row r="4" spans="1:10" ht="1.5" customHeight="1" thickBot="1">
      <c r="H4" s="336"/>
    </row>
    <row r="5" spans="1:10" ht="26.25" customHeight="1" thickBot="1">
      <c r="B5" s="683" t="s">
        <v>319</v>
      </c>
      <c r="C5" s="684"/>
      <c r="D5" s="684"/>
      <c r="E5" s="684"/>
      <c r="F5" s="684"/>
      <c r="G5" s="685"/>
      <c r="H5" s="337"/>
    </row>
    <row r="6" spans="1:10" ht="15" customHeight="1">
      <c r="B6" s="686"/>
      <c r="C6" s="686"/>
      <c r="D6" s="686"/>
      <c r="E6" s="686"/>
      <c r="F6" s="686"/>
      <c r="G6" s="686"/>
      <c r="H6" s="338"/>
    </row>
    <row r="7" spans="1:10" ht="33.6" customHeight="1">
      <c r="B7" s="687" t="s">
        <v>320</v>
      </c>
      <c r="C7" s="687"/>
      <c r="D7" s="687"/>
      <c r="E7" s="687"/>
      <c r="F7" s="687"/>
      <c r="G7" s="687"/>
      <c r="H7" s="338"/>
    </row>
    <row r="8" spans="1:10" ht="27" customHeight="1">
      <c r="B8" s="688" t="s">
        <v>321</v>
      </c>
      <c r="C8" s="689"/>
      <c r="D8" s="689"/>
      <c r="E8" s="689"/>
      <c r="F8" s="689"/>
      <c r="G8" s="689"/>
      <c r="H8" s="338"/>
    </row>
    <row r="9" spans="1:10" ht="9" customHeight="1">
      <c r="B9" s="395"/>
      <c r="C9" s="396"/>
      <c r="D9" s="396"/>
      <c r="E9" s="396"/>
      <c r="F9" s="396"/>
      <c r="G9" s="396"/>
      <c r="H9" s="338"/>
    </row>
    <row r="10" spans="1:10" s="370" customFormat="1" ht="21" customHeight="1">
      <c r="A10" s="393"/>
      <c r="B10" s="680" t="s">
        <v>259</v>
      </c>
      <c r="C10" s="680"/>
      <c r="D10" s="680"/>
      <c r="E10" s="680"/>
      <c r="F10" s="680"/>
      <c r="G10" s="680"/>
      <c r="H10" s="397"/>
    </row>
    <row r="11" spans="1:10" ht="3.75" customHeight="1" thickBot="1">
      <c r="B11" s="398"/>
      <c r="C11" s="399"/>
      <c r="D11" s="399"/>
      <c r="E11" s="399"/>
      <c r="F11" s="399"/>
      <c r="G11" s="399"/>
      <c r="H11" s="385"/>
    </row>
    <row r="12" spans="1:10" ht="30" customHeight="1">
      <c r="B12" s="345" t="s">
        <v>142</v>
      </c>
      <c r="C12" s="346" t="s">
        <v>260</v>
      </c>
      <c r="D12" s="347" t="s">
        <v>261</v>
      </c>
      <c r="E12" s="346" t="s">
        <v>262</v>
      </c>
      <c r="F12" s="347" t="s">
        <v>263</v>
      </c>
      <c r="G12" s="400" t="s">
        <v>322</v>
      </c>
      <c r="H12" s="353"/>
    </row>
    <row r="13" spans="1:10" ht="30" customHeight="1">
      <c r="B13" s="354"/>
      <c r="C13" s="355"/>
      <c r="D13" s="401" t="s">
        <v>266</v>
      </c>
      <c r="E13" s="355"/>
      <c r="F13" s="356"/>
      <c r="G13" s="402" t="s">
        <v>323</v>
      </c>
      <c r="H13" s="360"/>
    </row>
    <row r="14" spans="1:10" s="410" customFormat="1" ht="30" customHeight="1">
      <c r="A14" s="403"/>
      <c r="B14" s="404" t="s">
        <v>268</v>
      </c>
      <c r="C14" s="405" t="s">
        <v>324</v>
      </c>
      <c r="D14" s="405" t="s">
        <v>276</v>
      </c>
      <c r="E14" s="405" t="s">
        <v>271</v>
      </c>
      <c r="F14" s="406" t="s">
        <v>325</v>
      </c>
      <c r="G14" s="407">
        <v>94.11</v>
      </c>
      <c r="H14" s="368"/>
      <c r="I14" s="408"/>
      <c r="J14" s="409"/>
    </row>
    <row r="15" spans="1:10" s="410" customFormat="1" ht="30" customHeight="1">
      <c r="A15" s="403"/>
      <c r="B15" s="404" t="s">
        <v>277</v>
      </c>
      <c r="C15" s="405" t="s">
        <v>324</v>
      </c>
      <c r="D15" s="405" t="s">
        <v>276</v>
      </c>
      <c r="E15" s="405" t="s">
        <v>271</v>
      </c>
      <c r="F15" s="406" t="s">
        <v>326</v>
      </c>
      <c r="G15" s="407">
        <v>101.4</v>
      </c>
      <c r="H15" s="368"/>
      <c r="I15" s="408"/>
      <c r="J15" s="409"/>
    </row>
    <row r="16" spans="1:10" s="410" customFormat="1" ht="30" customHeight="1">
      <c r="A16" s="403"/>
      <c r="B16" s="404" t="s">
        <v>281</v>
      </c>
      <c r="C16" s="405" t="s">
        <v>324</v>
      </c>
      <c r="D16" s="405" t="s">
        <v>276</v>
      </c>
      <c r="E16" s="405" t="s">
        <v>271</v>
      </c>
      <c r="F16" s="406" t="s">
        <v>283</v>
      </c>
      <c r="G16" s="407">
        <v>112.89</v>
      </c>
      <c r="H16" s="368"/>
      <c r="I16" s="408"/>
      <c r="J16" s="409"/>
    </row>
    <row r="17" spans="1:14" s="370" customFormat="1" ht="30" customHeight="1">
      <c r="A17" s="393"/>
      <c r="B17" s="411" t="s">
        <v>287</v>
      </c>
      <c r="C17" s="412" t="s">
        <v>324</v>
      </c>
      <c r="D17" s="412" t="s">
        <v>327</v>
      </c>
      <c r="E17" s="412" t="s">
        <v>271</v>
      </c>
      <c r="F17" s="413" t="s">
        <v>289</v>
      </c>
      <c r="G17" s="414">
        <v>50</v>
      </c>
      <c r="H17" s="368"/>
      <c r="I17" s="408"/>
      <c r="J17" s="409"/>
    </row>
    <row r="18" spans="1:14" s="370" customFormat="1" ht="30" customHeight="1">
      <c r="A18" s="393"/>
      <c r="B18" s="415"/>
      <c r="C18" s="412" t="s">
        <v>324</v>
      </c>
      <c r="D18" s="412" t="s">
        <v>290</v>
      </c>
      <c r="E18" s="412" t="s">
        <v>271</v>
      </c>
      <c r="F18" s="413" t="s">
        <v>289</v>
      </c>
      <c r="G18" s="414">
        <v>66.67</v>
      </c>
      <c r="H18" s="368"/>
      <c r="I18" s="408"/>
      <c r="J18" s="409"/>
    </row>
    <row r="19" spans="1:14" s="370" customFormat="1" ht="30" customHeight="1">
      <c r="A19" s="393"/>
      <c r="B19" s="415"/>
      <c r="C19" s="412" t="s">
        <v>324</v>
      </c>
      <c r="D19" s="412" t="s">
        <v>291</v>
      </c>
      <c r="E19" s="412" t="s">
        <v>271</v>
      </c>
      <c r="F19" s="413" t="s">
        <v>289</v>
      </c>
      <c r="G19" s="414">
        <v>51.22</v>
      </c>
      <c r="H19" s="368"/>
      <c r="I19" s="408"/>
      <c r="J19" s="409"/>
    </row>
    <row r="20" spans="1:14" s="410" customFormat="1" ht="30" customHeight="1" thickBot="1">
      <c r="A20" s="403"/>
      <c r="B20" s="373"/>
      <c r="C20" s="416" t="s">
        <v>324</v>
      </c>
      <c r="D20" s="416" t="s">
        <v>292</v>
      </c>
      <c r="E20" s="416" t="s">
        <v>271</v>
      </c>
      <c r="F20" s="416" t="s">
        <v>289</v>
      </c>
      <c r="G20" s="417">
        <v>58.1</v>
      </c>
      <c r="H20" s="368"/>
      <c r="I20" s="408"/>
      <c r="J20" s="409"/>
    </row>
    <row r="21" spans="1:14" s="410" customFormat="1" ht="50.25" customHeight="1">
      <c r="A21" s="418"/>
      <c r="B21" s="419"/>
      <c r="C21" s="420"/>
      <c r="D21" s="419"/>
      <c r="E21" s="420"/>
      <c r="F21" s="420"/>
      <c r="G21" s="420"/>
      <c r="H21" s="368"/>
      <c r="I21" s="421"/>
      <c r="J21" s="422"/>
      <c r="N21" s="423"/>
    </row>
    <row r="22" spans="1:14" s="370" customFormat="1" ht="15" customHeight="1">
      <c r="A22" s="393"/>
      <c r="B22" s="680" t="s">
        <v>295</v>
      </c>
      <c r="C22" s="680"/>
      <c r="D22" s="680"/>
      <c r="E22" s="680"/>
      <c r="F22" s="680"/>
      <c r="G22" s="680"/>
      <c r="H22" s="397"/>
    </row>
    <row r="23" spans="1:14" s="370" customFormat="1" ht="4.5" customHeight="1" thickBot="1">
      <c r="A23" s="393"/>
      <c r="B23" s="424"/>
      <c r="C23" s="425"/>
      <c r="D23" s="425"/>
      <c r="E23" s="425"/>
      <c r="F23" s="425"/>
      <c r="G23" s="425"/>
      <c r="H23" s="426"/>
    </row>
    <row r="24" spans="1:14" s="370" customFormat="1" ht="30" customHeight="1">
      <c r="A24" s="393"/>
      <c r="B24" s="427" t="s">
        <v>142</v>
      </c>
      <c r="C24" s="428" t="s">
        <v>260</v>
      </c>
      <c r="D24" s="429" t="s">
        <v>261</v>
      </c>
      <c r="E24" s="428" t="s">
        <v>262</v>
      </c>
      <c r="F24" s="429" t="s">
        <v>263</v>
      </c>
      <c r="G24" s="430" t="s">
        <v>322</v>
      </c>
      <c r="H24" s="431"/>
    </row>
    <row r="25" spans="1:14" s="370" customFormat="1" ht="30" customHeight="1">
      <c r="A25" s="393"/>
      <c r="B25" s="432"/>
      <c r="C25" s="433"/>
      <c r="D25" s="401" t="s">
        <v>266</v>
      </c>
      <c r="E25" s="433"/>
      <c r="F25" s="401" t="s">
        <v>296</v>
      </c>
      <c r="G25" s="402" t="str">
        <f>$G$13</f>
        <v>Semana 03 - 2020: 13/01 - 19/01</v>
      </c>
      <c r="H25" s="434"/>
    </row>
    <row r="26" spans="1:14" s="370" customFormat="1" ht="30" customHeight="1">
      <c r="A26" s="393"/>
      <c r="B26" s="415" t="s">
        <v>297</v>
      </c>
      <c r="C26" s="412" t="s">
        <v>324</v>
      </c>
      <c r="D26" s="412" t="s">
        <v>299</v>
      </c>
      <c r="E26" s="412" t="s">
        <v>271</v>
      </c>
      <c r="F26" s="413" t="s">
        <v>300</v>
      </c>
      <c r="G26" s="414">
        <v>96.08</v>
      </c>
      <c r="H26" s="368"/>
      <c r="I26" s="408"/>
      <c r="J26" s="409"/>
    </row>
    <row r="27" spans="1:14" s="370" customFormat="1" ht="30" customHeight="1">
      <c r="A27" s="393"/>
      <c r="B27" s="415"/>
      <c r="C27" s="412" t="s">
        <v>324</v>
      </c>
      <c r="D27" s="412" t="s">
        <v>328</v>
      </c>
      <c r="E27" s="412" t="s">
        <v>271</v>
      </c>
      <c r="F27" s="413" t="s">
        <v>329</v>
      </c>
      <c r="G27" s="414">
        <v>60.53</v>
      </c>
      <c r="H27" s="368"/>
      <c r="I27" s="408"/>
      <c r="J27" s="409"/>
    </row>
    <row r="28" spans="1:14" s="370" customFormat="1" ht="30" customHeight="1">
      <c r="A28" s="393"/>
      <c r="B28" s="415"/>
      <c r="C28" s="412" t="s">
        <v>324</v>
      </c>
      <c r="D28" s="412" t="s">
        <v>302</v>
      </c>
      <c r="E28" s="412" t="s">
        <v>271</v>
      </c>
      <c r="F28" s="413" t="s">
        <v>329</v>
      </c>
      <c r="G28" s="414">
        <v>53.14</v>
      </c>
      <c r="H28" s="368"/>
      <c r="I28" s="408"/>
      <c r="J28" s="409"/>
    </row>
    <row r="29" spans="1:14" s="370" customFormat="1" ht="30" customHeight="1">
      <c r="A29" s="393"/>
      <c r="B29" s="435"/>
      <c r="C29" s="412" t="s">
        <v>324</v>
      </c>
      <c r="D29" s="412" t="s">
        <v>330</v>
      </c>
      <c r="E29" s="412" t="s">
        <v>271</v>
      </c>
      <c r="F29" s="412" t="s">
        <v>329</v>
      </c>
      <c r="G29" s="414">
        <v>77.989999999999995</v>
      </c>
      <c r="H29" s="368"/>
      <c r="I29" s="408"/>
      <c r="J29" s="409"/>
    </row>
    <row r="30" spans="1:14" s="370" customFormat="1" ht="30" customHeight="1">
      <c r="A30" s="393"/>
      <c r="B30" s="411" t="s">
        <v>307</v>
      </c>
      <c r="C30" s="412" t="s">
        <v>324</v>
      </c>
      <c r="D30" s="412" t="s">
        <v>308</v>
      </c>
      <c r="E30" s="412" t="s">
        <v>271</v>
      </c>
      <c r="F30" s="413" t="s">
        <v>309</v>
      </c>
      <c r="G30" s="414">
        <v>77.77</v>
      </c>
      <c r="H30" s="368"/>
      <c r="I30" s="408"/>
      <c r="J30" s="409"/>
    </row>
    <row r="31" spans="1:14" s="410" customFormat="1" ht="30" customHeight="1" thickBot="1">
      <c r="A31" s="403"/>
      <c r="B31" s="373"/>
      <c r="C31" s="416" t="s">
        <v>324</v>
      </c>
      <c r="D31" s="416" t="s">
        <v>311</v>
      </c>
      <c r="E31" s="416" t="s">
        <v>271</v>
      </c>
      <c r="F31" s="416" t="s">
        <v>331</v>
      </c>
      <c r="G31" s="417">
        <v>77.849999999999994</v>
      </c>
      <c r="H31" s="368"/>
      <c r="I31" s="408"/>
      <c r="J31" s="409"/>
    </row>
    <row r="32" spans="1:14" ht="15.6" customHeight="1">
      <c r="B32" s="436"/>
      <c r="C32" s="437"/>
      <c r="D32" s="436"/>
      <c r="E32" s="437"/>
      <c r="F32" s="437"/>
      <c r="G32" s="437"/>
      <c r="H32" s="388"/>
    </row>
    <row r="33" spans="1:10" s="370" customFormat="1" ht="15" customHeight="1">
      <c r="A33" s="393"/>
      <c r="B33" s="680" t="s">
        <v>315</v>
      </c>
      <c r="C33" s="680"/>
      <c r="D33" s="680"/>
      <c r="E33" s="680"/>
      <c r="F33" s="680"/>
      <c r="G33" s="680"/>
      <c r="H33" s="397"/>
    </row>
    <row r="34" spans="1:10" s="370" customFormat="1" ht="4.5" customHeight="1" thickBot="1">
      <c r="A34" s="393"/>
      <c r="B34" s="424"/>
      <c r="C34" s="425"/>
      <c r="D34" s="425"/>
      <c r="E34" s="425"/>
      <c r="F34" s="425"/>
      <c r="G34" s="425"/>
      <c r="H34" s="426"/>
    </row>
    <row r="35" spans="1:10" s="370" customFormat="1" ht="30" customHeight="1">
      <c r="A35" s="393"/>
      <c r="B35" s="427" t="s">
        <v>142</v>
      </c>
      <c r="C35" s="428" t="s">
        <v>260</v>
      </c>
      <c r="D35" s="429" t="s">
        <v>261</v>
      </c>
      <c r="E35" s="428" t="s">
        <v>262</v>
      </c>
      <c r="F35" s="429" t="s">
        <v>263</v>
      </c>
      <c r="G35" s="430" t="s">
        <v>322</v>
      </c>
      <c r="H35" s="431"/>
    </row>
    <row r="36" spans="1:10" s="370" customFormat="1" ht="30" customHeight="1">
      <c r="A36" s="393"/>
      <c r="B36" s="432"/>
      <c r="C36" s="433"/>
      <c r="D36" s="401" t="s">
        <v>266</v>
      </c>
      <c r="E36" s="433"/>
      <c r="F36" s="401"/>
      <c r="G36" s="402" t="str">
        <f>$G$13</f>
        <v>Semana 03 - 2020: 13/01 - 19/01</v>
      </c>
      <c r="H36" s="434"/>
    </row>
    <row r="37" spans="1:10" s="370" customFormat="1" ht="30" customHeight="1" thickBot="1">
      <c r="A37" s="393"/>
      <c r="B37" s="438" t="s">
        <v>316</v>
      </c>
      <c r="C37" s="439" t="s">
        <v>324</v>
      </c>
      <c r="D37" s="439" t="s">
        <v>317</v>
      </c>
      <c r="E37" s="439" t="s">
        <v>318</v>
      </c>
      <c r="F37" s="439" t="s">
        <v>318</v>
      </c>
      <c r="G37" s="440">
        <v>275</v>
      </c>
      <c r="I37" s="408"/>
      <c r="J37" s="409"/>
    </row>
    <row r="38" spans="1:10" ht="15.6" customHeight="1">
      <c r="B38" s="436"/>
      <c r="C38" s="437"/>
      <c r="D38" s="436"/>
      <c r="E38" s="437"/>
      <c r="F38" s="437"/>
      <c r="G38" s="99" t="s">
        <v>56</v>
      </c>
      <c r="H38" s="388"/>
    </row>
    <row r="39" spans="1:10" ht="6" customHeight="1">
      <c r="B39" s="441"/>
      <c r="C39" s="441"/>
      <c r="D39" s="441"/>
      <c r="E39" s="441"/>
      <c r="F39" s="441"/>
      <c r="G39" s="441"/>
      <c r="H39" s="390"/>
    </row>
    <row r="40" spans="1:10" ht="3.75" customHeight="1">
      <c r="B40" s="442"/>
      <c r="C40" s="442"/>
      <c r="D40" s="442"/>
      <c r="E40" s="442"/>
      <c r="F40" s="442"/>
      <c r="G40" s="443" t="s">
        <v>332</v>
      </c>
      <c r="H40" s="341"/>
    </row>
    <row r="41" spans="1:10" ht="15.6" customHeight="1">
      <c r="B41" s="436"/>
      <c r="C41" s="437"/>
      <c r="D41" s="436"/>
      <c r="E41" s="437"/>
      <c r="F41" s="437"/>
      <c r="G41" s="437"/>
      <c r="H41" s="388"/>
    </row>
    <row r="42" spans="1:10">
      <c r="G42" s="332"/>
    </row>
    <row r="43" spans="1:10" ht="15">
      <c r="B43" s="681"/>
      <c r="C43" s="681"/>
      <c r="D43" s="681"/>
      <c r="E43" s="681"/>
      <c r="F43" s="681"/>
      <c r="G43" s="681"/>
    </row>
    <row r="44" spans="1:10" ht="15">
      <c r="B44" s="682"/>
      <c r="C44" s="682"/>
      <c r="D44" s="682"/>
      <c r="E44" s="682"/>
      <c r="F44" s="682"/>
      <c r="G44" s="682"/>
    </row>
  </sheetData>
  <mergeCells count="8">
    <mergeCell ref="B33:G33"/>
    <mergeCell ref="B43:G44"/>
    <mergeCell ref="B5:G5"/>
    <mergeCell ref="B6:G6"/>
    <mergeCell ref="B7:G7"/>
    <mergeCell ref="B8:G8"/>
    <mergeCell ref="B10:G10"/>
    <mergeCell ref="B22:G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15</oddHeader>
    <oddFooter>&amp;R&amp;"Verdana,Cursiva"&amp;8SG. Análisis, Coordinación y Estadística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6"/>
  <sheetViews>
    <sheetView zoomScale="70" zoomScaleNormal="70" zoomScaleSheetLayoutView="75" workbookViewId="0"/>
  </sheetViews>
  <sheetFormatPr baseColWidth="10" defaultColWidth="12.5703125" defaultRowHeight="16.350000000000001" customHeight="1"/>
  <cols>
    <col min="1" max="1" width="2.7109375" style="455" customWidth="1"/>
    <col min="2" max="2" width="22.28515625" style="445" customWidth="1"/>
    <col min="3" max="3" width="16.5703125" style="445" bestFit="1" customWidth="1"/>
    <col min="4" max="4" width="42.7109375" style="445" bestFit="1" customWidth="1"/>
    <col min="5" max="5" width="10.140625" style="445" customWidth="1"/>
    <col min="6" max="6" width="15.28515625" style="445" customWidth="1"/>
    <col min="7" max="13" width="10.7109375" style="445" customWidth="1"/>
    <col min="14" max="14" width="14.7109375" style="445" customWidth="1"/>
    <col min="15" max="15" width="1.140625" style="332" customWidth="1"/>
    <col min="16" max="16" width="9.28515625" style="332" customWidth="1"/>
    <col min="17" max="17" width="12.5703125" style="332"/>
    <col min="18" max="18" width="10.85546875" style="332" bestFit="1" customWidth="1"/>
    <col min="19" max="16384" width="12.5703125" style="332"/>
  </cols>
  <sheetData>
    <row r="2" spans="2:18" ht="16.350000000000001" customHeight="1">
      <c r="B2" s="444"/>
      <c r="C2" s="444"/>
      <c r="D2" s="444"/>
      <c r="E2" s="444"/>
      <c r="F2" s="444"/>
      <c r="G2" s="444"/>
      <c r="K2" s="335"/>
      <c r="L2" s="335"/>
      <c r="M2" s="335"/>
      <c r="N2" s="335"/>
    </row>
    <row r="3" spans="2:18" ht="16.350000000000001" customHeight="1">
      <c r="B3" s="444"/>
      <c r="C3" s="444"/>
      <c r="D3" s="444"/>
      <c r="E3" s="444"/>
      <c r="F3" s="444"/>
      <c r="G3" s="444"/>
    </row>
    <row r="4" spans="2:18" ht="29.25" customHeight="1" thickBot="1">
      <c r="B4" s="672" t="s">
        <v>333</v>
      </c>
      <c r="C4" s="672"/>
      <c r="D4" s="672"/>
      <c r="E4" s="672"/>
      <c r="F4" s="672"/>
      <c r="G4" s="672"/>
      <c r="H4" s="672"/>
      <c r="I4" s="672"/>
      <c r="J4" s="672"/>
      <c r="K4" s="672"/>
      <c r="L4" s="672"/>
      <c r="M4" s="672"/>
      <c r="N4" s="672"/>
    </row>
    <row r="5" spans="2:18" ht="16.350000000000001" customHeight="1">
      <c r="B5" s="673" t="s">
        <v>334</v>
      </c>
      <c r="C5" s="674"/>
      <c r="D5" s="674"/>
      <c r="E5" s="674"/>
      <c r="F5" s="674"/>
      <c r="G5" s="674"/>
      <c r="H5" s="674"/>
      <c r="I5" s="674"/>
      <c r="J5" s="674"/>
      <c r="K5" s="674"/>
      <c r="L5" s="674"/>
      <c r="M5" s="674"/>
      <c r="N5" s="675"/>
    </row>
    <row r="6" spans="2:18" ht="16.350000000000001" customHeight="1" thickBot="1">
      <c r="B6" s="676" t="s">
        <v>257</v>
      </c>
      <c r="C6" s="677"/>
      <c r="D6" s="677"/>
      <c r="E6" s="677"/>
      <c r="F6" s="677"/>
      <c r="G6" s="677"/>
      <c r="H6" s="677"/>
      <c r="I6" s="677"/>
      <c r="J6" s="677"/>
      <c r="K6" s="677"/>
      <c r="L6" s="677"/>
      <c r="M6" s="677"/>
      <c r="N6" s="678"/>
    </row>
    <row r="7" spans="2:18" ht="16.350000000000001" customHeight="1">
      <c r="B7" s="686"/>
      <c r="C7" s="686"/>
      <c r="D7" s="686"/>
      <c r="E7" s="686"/>
      <c r="F7" s="686"/>
      <c r="G7" s="686"/>
      <c r="H7" s="686"/>
      <c r="I7" s="686"/>
      <c r="J7" s="686"/>
      <c r="K7" s="686"/>
      <c r="L7" s="686"/>
      <c r="M7" s="686"/>
      <c r="N7" s="686"/>
      <c r="Q7" s="331"/>
    </row>
    <row r="8" spans="2:18" ht="16.350000000000001" customHeight="1">
      <c r="B8" s="679" t="s">
        <v>258</v>
      </c>
      <c r="C8" s="679"/>
      <c r="D8" s="679"/>
      <c r="E8" s="679"/>
      <c r="F8" s="679"/>
      <c r="G8" s="679"/>
      <c r="H8" s="679"/>
      <c r="I8" s="679"/>
      <c r="J8" s="679"/>
      <c r="K8" s="679"/>
      <c r="L8" s="679"/>
      <c r="M8" s="679"/>
      <c r="N8" s="679"/>
    </row>
    <row r="9" spans="2:18" ht="29.25" customHeight="1">
      <c r="B9" s="690" t="s">
        <v>68</v>
      </c>
      <c r="C9" s="690"/>
      <c r="D9" s="690"/>
      <c r="E9" s="690"/>
      <c r="F9" s="690"/>
      <c r="G9" s="690"/>
      <c r="H9" s="690"/>
      <c r="I9" s="690"/>
      <c r="J9" s="690"/>
      <c r="K9" s="690"/>
      <c r="L9" s="690"/>
      <c r="M9" s="690"/>
      <c r="N9" s="690"/>
      <c r="P9" s="341"/>
      <c r="Q9" s="341"/>
    </row>
    <row r="10" spans="2:18" ht="3" customHeight="1" thickBot="1">
      <c r="P10" s="341"/>
      <c r="Q10" s="341"/>
    </row>
    <row r="11" spans="2:18" ht="22.15" customHeight="1">
      <c r="B11" s="345" t="s">
        <v>142</v>
      </c>
      <c r="C11" s="346" t="s">
        <v>260</v>
      </c>
      <c r="D11" s="347" t="s">
        <v>261</v>
      </c>
      <c r="E11" s="346" t="s">
        <v>262</v>
      </c>
      <c r="F11" s="347" t="s">
        <v>263</v>
      </c>
      <c r="G11" s="348" t="s">
        <v>264</v>
      </c>
      <c r="H11" s="349"/>
      <c r="I11" s="350"/>
      <c r="J11" s="349" t="s">
        <v>265</v>
      </c>
      <c r="K11" s="349"/>
      <c r="L11" s="351"/>
      <c r="M11" s="351"/>
      <c r="N11" s="352"/>
    </row>
    <row r="12" spans="2:18" ht="16.350000000000001" customHeight="1">
      <c r="B12" s="354"/>
      <c r="C12" s="355"/>
      <c r="D12" s="356" t="s">
        <v>266</v>
      </c>
      <c r="E12" s="355"/>
      <c r="F12" s="356"/>
      <c r="G12" s="357">
        <f>'[6]Pág. 14'!G13</f>
        <v>43843</v>
      </c>
      <c r="H12" s="357">
        <f>'[6]Pág. 14'!H13</f>
        <v>43844</v>
      </c>
      <c r="I12" s="357">
        <f>'[6]Pág. 14'!I13</f>
        <v>43845</v>
      </c>
      <c r="J12" s="357">
        <f>'[6]Pág. 14'!J13</f>
        <v>43846</v>
      </c>
      <c r="K12" s="357">
        <f>'[6]Pág. 14'!K13</f>
        <v>43847</v>
      </c>
      <c r="L12" s="357">
        <f>'[6]Pág. 14'!L13</f>
        <v>43848</v>
      </c>
      <c r="M12" s="446">
        <f>'[6]Pág. 14'!M13</f>
        <v>43849</v>
      </c>
      <c r="N12" s="447" t="s">
        <v>267</v>
      </c>
    </row>
    <row r="13" spans="2:18" ht="20.100000000000001" customHeight="1">
      <c r="B13" s="448" t="s">
        <v>335</v>
      </c>
      <c r="C13" s="449" t="s">
        <v>176</v>
      </c>
      <c r="D13" s="449" t="s">
        <v>336</v>
      </c>
      <c r="E13" s="449" t="s">
        <v>318</v>
      </c>
      <c r="F13" s="449" t="s">
        <v>337</v>
      </c>
      <c r="G13" s="450">
        <v>180</v>
      </c>
      <c r="H13" s="450">
        <v>180</v>
      </c>
      <c r="I13" s="450">
        <v>180</v>
      </c>
      <c r="J13" s="450">
        <v>180</v>
      </c>
      <c r="K13" s="450">
        <v>180</v>
      </c>
      <c r="L13" s="450" t="s">
        <v>273</v>
      </c>
      <c r="M13" s="451" t="s">
        <v>273</v>
      </c>
      <c r="N13" s="452">
        <v>180</v>
      </c>
      <c r="P13" s="368"/>
      <c r="Q13" s="369"/>
      <c r="R13" s="381"/>
    </row>
    <row r="14" spans="2:18" ht="20.100000000000001" customHeight="1">
      <c r="B14" s="448"/>
      <c r="C14" s="405" t="s">
        <v>179</v>
      </c>
      <c r="D14" s="405" t="s">
        <v>336</v>
      </c>
      <c r="E14" s="405" t="s">
        <v>318</v>
      </c>
      <c r="F14" s="405" t="s">
        <v>337</v>
      </c>
      <c r="G14" s="363">
        <v>180</v>
      </c>
      <c r="H14" s="363">
        <v>180</v>
      </c>
      <c r="I14" s="363">
        <v>180</v>
      </c>
      <c r="J14" s="363">
        <v>180</v>
      </c>
      <c r="K14" s="363">
        <v>180</v>
      </c>
      <c r="L14" s="363" t="s">
        <v>273</v>
      </c>
      <c r="M14" s="453" t="s">
        <v>273</v>
      </c>
      <c r="N14" s="454">
        <v>180</v>
      </c>
      <c r="P14" s="368"/>
      <c r="Q14" s="369"/>
      <c r="R14" s="381"/>
    </row>
    <row r="15" spans="2:18" ht="20.100000000000001" customHeight="1">
      <c r="B15" s="448"/>
      <c r="C15" s="405" t="s">
        <v>148</v>
      </c>
      <c r="D15" s="405" t="s">
        <v>338</v>
      </c>
      <c r="E15" s="405" t="s">
        <v>318</v>
      </c>
      <c r="F15" s="405" t="s">
        <v>339</v>
      </c>
      <c r="G15" s="363">
        <v>260</v>
      </c>
      <c r="H15" s="363">
        <v>260</v>
      </c>
      <c r="I15" s="363">
        <v>260</v>
      </c>
      <c r="J15" s="363">
        <v>260</v>
      </c>
      <c r="K15" s="363">
        <v>260</v>
      </c>
      <c r="L15" s="363" t="s">
        <v>273</v>
      </c>
      <c r="M15" s="453" t="s">
        <v>273</v>
      </c>
      <c r="N15" s="454">
        <v>260</v>
      </c>
      <c r="P15" s="368"/>
      <c r="Q15" s="369"/>
      <c r="R15" s="381"/>
    </row>
    <row r="16" spans="2:18" ht="20.100000000000001" customHeight="1">
      <c r="B16" s="448"/>
      <c r="C16" s="405" t="s">
        <v>237</v>
      </c>
      <c r="D16" s="405" t="s">
        <v>338</v>
      </c>
      <c r="E16" s="405" t="s">
        <v>318</v>
      </c>
      <c r="F16" s="405" t="s">
        <v>339</v>
      </c>
      <c r="G16" s="363">
        <v>165</v>
      </c>
      <c r="H16" s="363">
        <v>165</v>
      </c>
      <c r="I16" s="363">
        <v>165</v>
      </c>
      <c r="J16" s="363">
        <v>165</v>
      </c>
      <c r="K16" s="363">
        <v>165</v>
      </c>
      <c r="L16" s="363" t="s">
        <v>273</v>
      </c>
      <c r="M16" s="453" t="s">
        <v>273</v>
      </c>
      <c r="N16" s="454">
        <v>165</v>
      </c>
      <c r="P16" s="368"/>
      <c r="Q16" s="369"/>
      <c r="R16" s="381"/>
    </row>
    <row r="17" spans="1:18" ht="20.100000000000001" customHeight="1">
      <c r="B17" s="448"/>
      <c r="C17" s="405" t="s">
        <v>176</v>
      </c>
      <c r="D17" s="405" t="s">
        <v>338</v>
      </c>
      <c r="E17" s="405" t="s">
        <v>318</v>
      </c>
      <c r="F17" s="405" t="s">
        <v>339</v>
      </c>
      <c r="G17" s="363">
        <v>229</v>
      </c>
      <c r="H17" s="363">
        <v>229</v>
      </c>
      <c r="I17" s="363">
        <v>229</v>
      </c>
      <c r="J17" s="363">
        <v>229</v>
      </c>
      <c r="K17" s="363">
        <v>229</v>
      </c>
      <c r="L17" s="363" t="s">
        <v>273</v>
      </c>
      <c r="M17" s="453" t="s">
        <v>273</v>
      </c>
      <c r="N17" s="454">
        <v>229</v>
      </c>
      <c r="P17" s="368"/>
      <c r="Q17" s="369"/>
      <c r="R17" s="381"/>
    </row>
    <row r="18" spans="1:18" ht="20.100000000000001" customHeight="1">
      <c r="B18" s="448"/>
      <c r="C18" s="405" t="s">
        <v>148</v>
      </c>
      <c r="D18" s="405" t="s">
        <v>340</v>
      </c>
      <c r="E18" s="405" t="s">
        <v>318</v>
      </c>
      <c r="F18" s="405" t="s">
        <v>337</v>
      </c>
      <c r="G18" s="363">
        <v>195</v>
      </c>
      <c r="H18" s="363">
        <v>195</v>
      </c>
      <c r="I18" s="363">
        <v>195</v>
      </c>
      <c r="J18" s="363">
        <v>195</v>
      </c>
      <c r="K18" s="363">
        <v>195</v>
      </c>
      <c r="L18" s="363" t="s">
        <v>273</v>
      </c>
      <c r="M18" s="453" t="s">
        <v>273</v>
      </c>
      <c r="N18" s="454">
        <v>195</v>
      </c>
      <c r="P18" s="368"/>
      <c r="Q18" s="369"/>
      <c r="R18" s="381"/>
    </row>
    <row r="19" spans="1:18" ht="20.100000000000001" customHeight="1">
      <c r="B19" s="448"/>
      <c r="C19" s="405" t="s">
        <v>237</v>
      </c>
      <c r="D19" s="405" t="s">
        <v>340</v>
      </c>
      <c r="E19" s="405" t="s">
        <v>318</v>
      </c>
      <c r="F19" s="405" t="s">
        <v>337</v>
      </c>
      <c r="G19" s="363">
        <v>182.49</v>
      </c>
      <c r="H19" s="363">
        <v>182.53</v>
      </c>
      <c r="I19" s="363">
        <v>182.48</v>
      </c>
      <c r="J19" s="363">
        <v>182.51</v>
      </c>
      <c r="K19" s="363">
        <v>182.58</v>
      </c>
      <c r="L19" s="363" t="s">
        <v>273</v>
      </c>
      <c r="M19" s="453" t="s">
        <v>273</v>
      </c>
      <c r="N19" s="454">
        <v>182.52</v>
      </c>
      <c r="P19" s="368"/>
      <c r="Q19" s="369"/>
      <c r="R19" s="381"/>
    </row>
    <row r="20" spans="1:18" ht="20.100000000000001" customHeight="1">
      <c r="B20" s="448"/>
      <c r="C20" s="405" t="s">
        <v>176</v>
      </c>
      <c r="D20" s="405" t="s">
        <v>340</v>
      </c>
      <c r="E20" s="405" t="s">
        <v>318</v>
      </c>
      <c r="F20" s="405" t="s">
        <v>337</v>
      </c>
      <c r="G20" s="363">
        <v>160</v>
      </c>
      <c r="H20" s="363">
        <v>160</v>
      </c>
      <c r="I20" s="363">
        <v>160</v>
      </c>
      <c r="J20" s="363">
        <v>160</v>
      </c>
      <c r="K20" s="363">
        <v>160</v>
      </c>
      <c r="L20" s="363" t="s">
        <v>273</v>
      </c>
      <c r="M20" s="453" t="s">
        <v>273</v>
      </c>
      <c r="N20" s="454">
        <v>160</v>
      </c>
      <c r="P20" s="368"/>
      <c r="Q20" s="369"/>
      <c r="R20" s="381"/>
    </row>
    <row r="21" spans="1:18" s="458" customFormat="1" ht="20.100000000000001" customHeight="1">
      <c r="A21" s="456"/>
      <c r="B21" s="457"/>
      <c r="C21" s="405" t="s">
        <v>179</v>
      </c>
      <c r="D21" s="405" t="s">
        <v>340</v>
      </c>
      <c r="E21" s="405" t="s">
        <v>318</v>
      </c>
      <c r="F21" s="405" t="s">
        <v>337</v>
      </c>
      <c r="G21" s="363">
        <v>155</v>
      </c>
      <c r="H21" s="363">
        <v>155</v>
      </c>
      <c r="I21" s="363">
        <v>155</v>
      </c>
      <c r="J21" s="363">
        <v>155</v>
      </c>
      <c r="K21" s="363">
        <v>155</v>
      </c>
      <c r="L21" s="363" t="s">
        <v>273</v>
      </c>
      <c r="M21" s="453" t="s">
        <v>273</v>
      </c>
      <c r="N21" s="454">
        <v>155</v>
      </c>
      <c r="P21" s="368"/>
      <c r="Q21" s="369"/>
      <c r="R21" s="459"/>
    </row>
    <row r="22" spans="1:18" s="458" customFormat="1" ht="20.100000000000001" customHeight="1">
      <c r="A22" s="456"/>
      <c r="B22" s="460" t="s">
        <v>341</v>
      </c>
      <c r="C22" s="405" t="s">
        <v>158</v>
      </c>
      <c r="D22" s="405" t="s">
        <v>273</v>
      </c>
      <c r="E22" s="405" t="s">
        <v>318</v>
      </c>
      <c r="F22" s="405" t="s">
        <v>318</v>
      </c>
      <c r="G22" s="363">
        <v>110</v>
      </c>
      <c r="H22" s="363">
        <v>125</v>
      </c>
      <c r="I22" s="363">
        <v>112</v>
      </c>
      <c r="J22" s="363">
        <v>110</v>
      </c>
      <c r="K22" s="363">
        <v>115</v>
      </c>
      <c r="L22" s="363" t="s">
        <v>273</v>
      </c>
      <c r="M22" s="453" t="s">
        <v>273</v>
      </c>
      <c r="N22" s="454">
        <v>114.63</v>
      </c>
      <c r="P22" s="368"/>
      <c r="Q22" s="369"/>
      <c r="R22" s="459"/>
    </row>
    <row r="23" spans="1:18" ht="20.100000000000001" customHeight="1">
      <c r="B23" s="404" t="s">
        <v>342</v>
      </c>
      <c r="C23" s="405" t="s">
        <v>158</v>
      </c>
      <c r="D23" s="405" t="s">
        <v>343</v>
      </c>
      <c r="E23" s="405" t="s">
        <v>318</v>
      </c>
      <c r="F23" s="405" t="s">
        <v>318</v>
      </c>
      <c r="G23" s="363">
        <v>38</v>
      </c>
      <c r="H23" s="363">
        <v>40</v>
      </c>
      <c r="I23" s="363">
        <v>40</v>
      </c>
      <c r="J23" s="363">
        <v>42</v>
      </c>
      <c r="K23" s="363">
        <v>40</v>
      </c>
      <c r="L23" s="363" t="s">
        <v>273</v>
      </c>
      <c r="M23" s="453" t="s">
        <v>273</v>
      </c>
      <c r="N23" s="454">
        <v>40.270000000000003</v>
      </c>
      <c r="P23" s="368"/>
      <c r="Q23" s="369"/>
      <c r="R23" s="368"/>
    </row>
    <row r="24" spans="1:18" s="458" customFormat="1" ht="20.100000000000001" customHeight="1">
      <c r="A24" s="456"/>
      <c r="B24" s="460" t="s">
        <v>344</v>
      </c>
      <c r="C24" s="405" t="s">
        <v>345</v>
      </c>
      <c r="D24" s="405" t="s">
        <v>346</v>
      </c>
      <c r="E24" s="405" t="s">
        <v>318</v>
      </c>
      <c r="F24" s="405" t="s">
        <v>318</v>
      </c>
      <c r="G24" s="363">
        <v>128.5</v>
      </c>
      <c r="H24" s="363">
        <v>169</v>
      </c>
      <c r="I24" s="363">
        <v>166</v>
      </c>
      <c r="J24" s="363">
        <v>160</v>
      </c>
      <c r="K24" s="363">
        <v>162.24</v>
      </c>
      <c r="L24" s="363" t="s">
        <v>273</v>
      </c>
      <c r="M24" s="453" t="s">
        <v>273</v>
      </c>
      <c r="N24" s="454">
        <v>155.78</v>
      </c>
      <c r="P24" s="368"/>
      <c r="Q24" s="369"/>
      <c r="R24" s="381"/>
    </row>
    <row r="25" spans="1:18" s="458" customFormat="1" ht="20.100000000000001" customHeight="1">
      <c r="A25" s="456"/>
      <c r="B25" s="457"/>
      <c r="C25" s="405" t="s">
        <v>239</v>
      </c>
      <c r="D25" s="405" t="s">
        <v>346</v>
      </c>
      <c r="E25" s="405" t="s">
        <v>318</v>
      </c>
      <c r="F25" s="405" t="s">
        <v>318</v>
      </c>
      <c r="G25" s="363">
        <v>130</v>
      </c>
      <c r="H25" s="363">
        <v>130</v>
      </c>
      <c r="I25" s="363" t="s">
        <v>273</v>
      </c>
      <c r="J25" s="363">
        <v>130</v>
      </c>
      <c r="K25" s="363">
        <v>130</v>
      </c>
      <c r="L25" s="363" t="s">
        <v>273</v>
      </c>
      <c r="M25" s="453" t="s">
        <v>273</v>
      </c>
      <c r="N25" s="454">
        <v>130</v>
      </c>
      <c r="P25" s="368"/>
      <c r="Q25" s="369"/>
      <c r="R25" s="459"/>
    </row>
    <row r="26" spans="1:18" s="458" customFormat="1" ht="20.100000000000001" customHeight="1">
      <c r="A26" s="456"/>
      <c r="B26" s="460" t="s">
        <v>347</v>
      </c>
      <c r="C26" s="405" t="s">
        <v>158</v>
      </c>
      <c r="D26" s="405" t="s">
        <v>273</v>
      </c>
      <c r="E26" s="405" t="s">
        <v>318</v>
      </c>
      <c r="F26" s="405" t="s">
        <v>318</v>
      </c>
      <c r="G26" s="363">
        <v>120</v>
      </c>
      <c r="H26" s="363">
        <v>100</v>
      </c>
      <c r="I26" s="363">
        <v>135</v>
      </c>
      <c r="J26" s="363">
        <v>90</v>
      </c>
      <c r="K26" s="363">
        <v>125</v>
      </c>
      <c r="L26" s="363" t="s">
        <v>273</v>
      </c>
      <c r="M26" s="453" t="s">
        <v>273</v>
      </c>
      <c r="N26" s="454">
        <v>116.16</v>
      </c>
      <c r="P26" s="368"/>
      <c r="Q26" s="369"/>
      <c r="R26" s="459"/>
    </row>
    <row r="27" spans="1:18" s="458" customFormat="1" ht="20.100000000000001" customHeight="1">
      <c r="A27" s="456"/>
      <c r="B27" s="460" t="s">
        <v>348</v>
      </c>
      <c r="C27" s="405" t="s">
        <v>345</v>
      </c>
      <c r="D27" s="405" t="s">
        <v>276</v>
      </c>
      <c r="E27" s="405" t="s">
        <v>318</v>
      </c>
      <c r="F27" s="405" t="s">
        <v>349</v>
      </c>
      <c r="G27" s="363">
        <v>138</v>
      </c>
      <c r="H27" s="363">
        <v>154</v>
      </c>
      <c r="I27" s="363">
        <v>162</v>
      </c>
      <c r="J27" s="363">
        <v>170</v>
      </c>
      <c r="K27" s="363">
        <v>169</v>
      </c>
      <c r="L27" s="363" t="s">
        <v>273</v>
      </c>
      <c r="M27" s="453" t="s">
        <v>273</v>
      </c>
      <c r="N27" s="454">
        <v>157.19999999999999</v>
      </c>
      <c r="P27" s="368"/>
      <c r="Q27" s="369"/>
      <c r="R27" s="381"/>
    </row>
    <row r="28" spans="1:18" ht="20.100000000000001" customHeight="1">
      <c r="B28" s="448"/>
      <c r="C28" s="405" t="s">
        <v>239</v>
      </c>
      <c r="D28" s="405" t="s">
        <v>276</v>
      </c>
      <c r="E28" s="405" t="s">
        <v>318</v>
      </c>
      <c r="F28" s="405" t="s">
        <v>349</v>
      </c>
      <c r="G28" s="363">
        <v>140</v>
      </c>
      <c r="H28" s="363">
        <v>140</v>
      </c>
      <c r="I28" s="363" t="s">
        <v>273</v>
      </c>
      <c r="J28" s="363">
        <v>140</v>
      </c>
      <c r="K28" s="363">
        <v>140</v>
      </c>
      <c r="L28" s="364" t="s">
        <v>273</v>
      </c>
      <c r="M28" s="461" t="s">
        <v>273</v>
      </c>
      <c r="N28" s="454">
        <v>140</v>
      </c>
      <c r="P28" s="368"/>
      <c r="Q28" s="369"/>
      <c r="R28" s="381"/>
    </row>
    <row r="29" spans="1:18" s="458" customFormat="1" ht="20.100000000000001" customHeight="1">
      <c r="A29" s="456"/>
      <c r="B29" s="457"/>
      <c r="C29" s="405" t="s">
        <v>158</v>
      </c>
      <c r="D29" s="405" t="s">
        <v>276</v>
      </c>
      <c r="E29" s="405" t="s">
        <v>318</v>
      </c>
      <c r="F29" s="405" t="s">
        <v>349</v>
      </c>
      <c r="G29" s="363">
        <v>115</v>
      </c>
      <c r="H29" s="363">
        <v>110</v>
      </c>
      <c r="I29" s="363">
        <v>120</v>
      </c>
      <c r="J29" s="363">
        <v>125</v>
      </c>
      <c r="K29" s="363">
        <v>120</v>
      </c>
      <c r="L29" s="363" t="s">
        <v>273</v>
      </c>
      <c r="M29" s="453" t="s">
        <v>273</v>
      </c>
      <c r="N29" s="454">
        <v>117.31</v>
      </c>
      <c r="P29" s="368"/>
      <c r="Q29" s="369"/>
      <c r="R29" s="459"/>
    </row>
    <row r="30" spans="1:18" ht="20.100000000000001" customHeight="1">
      <c r="B30" s="460" t="s">
        <v>350</v>
      </c>
      <c r="C30" s="405" t="s">
        <v>148</v>
      </c>
      <c r="D30" s="405" t="s">
        <v>346</v>
      </c>
      <c r="E30" s="405" t="s">
        <v>318</v>
      </c>
      <c r="F30" s="405" t="s">
        <v>351</v>
      </c>
      <c r="G30" s="363">
        <v>17.5</v>
      </c>
      <c r="H30" s="363">
        <v>17.5</v>
      </c>
      <c r="I30" s="363">
        <v>17.5</v>
      </c>
      <c r="J30" s="363">
        <v>17.5</v>
      </c>
      <c r="K30" s="363">
        <v>17.5</v>
      </c>
      <c r="L30" s="364" t="s">
        <v>273</v>
      </c>
      <c r="M30" s="461" t="s">
        <v>273</v>
      </c>
      <c r="N30" s="454">
        <v>17.5</v>
      </c>
      <c r="P30" s="368"/>
      <c r="Q30" s="369"/>
      <c r="R30" s="381"/>
    </row>
    <row r="31" spans="1:18" ht="20.100000000000001" customHeight="1">
      <c r="B31" s="448"/>
      <c r="C31" s="405" t="s">
        <v>149</v>
      </c>
      <c r="D31" s="405" t="s">
        <v>346</v>
      </c>
      <c r="E31" s="405" t="s">
        <v>318</v>
      </c>
      <c r="F31" s="405" t="s">
        <v>351</v>
      </c>
      <c r="G31" s="363">
        <v>12.4</v>
      </c>
      <c r="H31" s="363">
        <v>12.4</v>
      </c>
      <c r="I31" s="363">
        <v>12.4</v>
      </c>
      <c r="J31" s="363">
        <v>12.4</v>
      </c>
      <c r="K31" s="363">
        <v>12.4</v>
      </c>
      <c r="L31" s="364" t="s">
        <v>273</v>
      </c>
      <c r="M31" s="461" t="s">
        <v>273</v>
      </c>
      <c r="N31" s="454">
        <v>12.4</v>
      </c>
      <c r="P31" s="368"/>
      <c r="Q31" s="369"/>
      <c r="R31" s="381"/>
    </row>
    <row r="32" spans="1:18" ht="20.100000000000001" customHeight="1">
      <c r="B32" s="448"/>
      <c r="C32" s="405" t="s">
        <v>176</v>
      </c>
      <c r="D32" s="405" t="s">
        <v>346</v>
      </c>
      <c r="E32" s="405" t="s">
        <v>318</v>
      </c>
      <c r="F32" s="405" t="s">
        <v>351</v>
      </c>
      <c r="G32" s="363">
        <v>30</v>
      </c>
      <c r="H32" s="363">
        <v>30</v>
      </c>
      <c r="I32" s="363">
        <v>30</v>
      </c>
      <c r="J32" s="363">
        <v>30</v>
      </c>
      <c r="K32" s="363">
        <v>30</v>
      </c>
      <c r="L32" s="364" t="s">
        <v>273</v>
      </c>
      <c r="M32" s="461" t="s">
        <v>273</v>
      </c>
      <c r="N32" s="454">
        <v>30</v>
      </c>
      <c r="P32" s="368"/>
      <c r="Q32" s="369"/>
      <c r="R32" s="381"/>
    </row>
    <row r="33" spans="1:18" s="458" customFormat="1" ht="20.100000000000001" customHeight="1">
      <c r="A33" s="456"/>
      <c r="B33" s="457"/>
      <c r="C33" s="405" t="s">
        <v>179</v>
      </c>
      <c r="D33" s="405" t="s">
        <v>346</v>
      </c>
      <c r="E33" s="405" t="s">
        <v>318</v>
      </c>
      <c r="F33" s="405" t="s">
        <v>351</v>
      </c>
      <c r="G33" s="363">
        <v>20</v>
      </c>
      <c r="H33" s="363">
        <v>20</v>
      </c>
      <c r="I33" s="363">
        <v>20</v>
      </c>
      <c r="J33" s="363">
        <v>20</v>
      </c>
      <c r="K33" s="363">
        <v>20</v>
      </c>
      <c r="L33" s="363" t="s">
        <v>273</v>
      </c>
      <c r="M33" s="462" t="s">
        <v>273</v>
      </c>
      <c r="N33" s="463">
        <v>20</v>
      </c>
      <c r="P33" s="368"/>
      <c r="Q33" s="369"/>
      <c r="R33" s="459"/>
    </row>
    <row r="34" spans="1:18" ht="20.100000000000001" customHeight="1">
      <c r="B34" s="460" t="s">
        <v>352</v>
      </c>
      <c r="C34" s="405" t="s">
        <v>148</v>
      </c>
      <c r="D34" s="405" t="s">
        <v>353</v>
      </c>
      <c r="E34" s="405" t="s">
        <v>318</v>
      </c>
      <c r="F34" s="405" t="s">
        <v>354</v>
      </c>
      <c r="G34" s="464">
        <v>170</v>
      </c>
      <c r="H34" s="464">
        <v>170</v>
      </c>
      <c r="I34" s="464">
        <v>170</v>
      </c>
      <c r="J34" s="464">
        <v>170</v>
      </c>
      <c r="K34" s="464">
        <v>170</v>
      </c>
      <c r="L34" s="465" t="s">
        <v>273</v>
      </c>
      <c r="M34" s="466" t="s">
        <v>273</v>
      </c>
      <c r="N34" s="467">
        <v>170</v>
      </c>
      <c r="P34" s="368"/>
      <c r="Q34" s="369"/>
      <c r="R34" s="381"/>
    </row>
    <row r="35" spans="1:18" ht="20.100000000000001" customHeight="1">
      <c r="B35" s="448"/>
      <c r="C35" s="405" t="s">
        <v>176</v>
      </c>
      <c r="D35" s="405" t="s">
        <v>353</v>
      </c>
      <c r="E35" s="405" t="s">
        <v>318</v>
      </c>
      <c r="F35" s="405" t="s">
        <v>354</v>
      </c>
      <c r="G35" s="464">
        <v>165.32</v>
      </c>
      <c r="H35" s="464">
        <v>165.32</v>
      </c>
      <c r="I35" s="464">
        <v>165.32</v>
      </c>
      <c r="J35" s="464">
        <v>165.32</v>
      </c>
      <c r="K35" s="464">
        <v>165.32</v>
      </c>
      <c r="L35" s="465" t="s">
        <v>273</v>
      </c>
      <c r="M35" s="466" t="s">
        <v>273</v>
      </c>
      <c r="N35" s="467">
        <v>165.32</v>
      </c>
      <c r="P35" s="368"/>
      <c r="Q35" s="369"/>
      <c r="R35" s="381"/>
    </row>
    <row r="36" spans="1:18" ht="20.100000000000001" customHeight="1">
      <c r="B36" s="448"/>
      <c r="C36" s="405" t="s">
        <v>310</v>
      </c>
      <c r="D36" s="405" t="s">
        <v>353</v>
      </c>
      <c r="E36" s="405" t="s">
        <v>318</v>
      </c>
      <c r="F36" s="405" t="s">
        <v>354</v>
      </c>
      <c r="G36" s="464">
        <v>222.27</v>
      </c>
      <c r="H36" s="464">
        <v>222.32</v>
      </c>
      <c r="I36" s="464">
        <v>222.53</v>
      </c>
      <c r="J36" s="464">
        <v>222.9</v>
      </c>
      <c r="K36" s="464">
        <v>222.9</v>
      </c>
      <c r="L36" s="465" t="s">
        <v>273</v>
      </c>
      <c r="M36" s="466" t="s">
        <v>273</v>
      </c>
      <c r="N36" s="467">
        <v>222.57</v>
      </c>
      <c r="P36" s="368"/>
      <c r="Q36" s="369"/>
      <c r="R36" s="381"/>
    </row>
    <row r="37" spans="1:18" s="458" customFormat="1" ht="20.100000000000001" customHeight="1">
      <c r="A37" s="456"/>
      <c r="B37" s="457"/>
      <c r="C37" s="405" t="s">
        <v>159</v>
      </c>
      <c r="D37" s="405" t="s">
        <v>353</v>
      </c>
      <c r="E37" s="405" t="s">
        <v>318</v>
      </c>
      <c r="F37" s="405" t="s">
        <v>354</v>
      </c>
      <c r="G37" s="464">
        <v>223</v>
      </c>
      <c r="H37" s="464">
        <v>223</v>
      </c>
      <c r="I37" s="464">
        <v>223</v>
      </c>
      <c r="J37" s="464">
        <v>223</v>
      </c>
      <c r="K37" s="464">
        <v>223</v>
      </c>
      <c r="L37" s="464" t="s">
        <v>273</v>
      </c>
      <c r="M37" s="468" t="s">
        <v>273</v>
      </c>
      <c r="N37" s="467">
        <v>223</v>
      </c>
      <c r="P37" s="368"/>
      <c r="Q37" s="369"/>
      <c r="R37" s="459"/>
    </row>
    <row r="38" spans="1:18" ht="20.100000000000001" customHeight="1">
      <c r="B38" s="460" t="s">
        <v>355</v>
      </c>
      <c r="C38" s="405" t="s">
        <v>310</v>
      </c>
      <c r="D38" s="405" t="s">
        <v>346</v>
      </c>
      <c r="E38" s="405" t="s">
        <v>318</v>
      </c>
      <c r="F38" s="405" t="s">
        <v>318</v>
      </c>
      <c r="G38" s="363">
        <v>60.53</v>
      </c>
      <c r="H38" s="363">
        <v>60.53</v>
      </c>
      <c r="I38" s="363">
        <v>60.53</v>
      </c>
      <c r="J38" s="363">
        <v>60.53</v>
      </c>
      <c r="K38" s="363">
        <v>60.53</v>
      </c>
      <c r="L38" s="364" t="s">
        <v>273</v>
      </c>
      <c r="M38" s="461" t="s">
        <v>273</v>
      </c>
      <c r="N38" s="454">
        <v>60.53</v>
      </c>
      <c r="P38" s="368"/>
      <c r="Q38" s="369"/>
      <c r="R38" s="381"/>
    </row>
    <row r="39" spans="1:18" ht="20.100000000000001" customHeight="1">
      <c r="B39" s="448"/>
      <c r="C39" s="405" t="s">
        <v>239</v>
      </c>
      <c r="D39" s="405" t="s">
        <v>346</v>
      </c>
      <c r="E39" s="405" t="s">
        <v>318</v>
      </c>
      <c r="F39" s="405" t="s">
        <v>318</v>
      </c>
      <c r="G39" s="464">
        <v>89.16</v>
      </c>
      <c r="H39" s="464">
        <v>89.16</v>
      </c>
      <c r="I39" s="464" t="s">
        <v>273</v>
      </c>
      <c r="J39" s="464">
        <v>89.16</v>
      </c>
      <c r="K39" s="464">
        <v>89.16</v>
      </c>
      <c r="L39" s="465" t="s">
        <v>273</v>
      </c>
      <c r="M39" s="466" t="s">
        <v>273</v>
      </c>
      <c r="N39" s="467">
        <v>89.16</v>
      </c>
      <c r="P39" s="368"/>
      <c r="Q39" s="369"/>
      <c r="R39" s="381"/>
    </row>
    <row r="40" spans="1:18" ht="20.100000000000001" customHeight="1">
      <c r="B40" s="448"/>
      <c r="C40" s="405" t="s">
        <v>158</v>
      </c>
      <c r="D40" s="405" t="s">
        <v>346</v>
      </c>
      <c r="E40" s="405" t="s">
        <v>318</v>
      </c>
      <c r="F40" s="405" t="s">
        <v>318</v>
      </c>
      <c r="G40" s="464">
        <v>120</v>
      </c>
      <c r="H40" s="464">
        <v>105</v>
      </c>
      <c r="I40" s="464">
        <v>105</v>
      </c>
      <c r="J40" s="464">
        <v>110</v>
      </c>
      <c r="K40" s="464">
        <v>105</v>
      </c>
      <c r="L40" s="465" t="s">
        <v>273</v>
      </c>
      <c r="M40" s="466" t="s">
        <v>273</v>
      </c>
      <c r="N40" s="467">
        <v>109.11</v>
      </c>
      <c r="P40" s="368"/>
      <c r="Q40" s="369"/>
      <c r="R40" s="381"/>
    </row>
    <row r="41" spans="1:18" s="458" customFormat="1" ht="20.100000000000001" customHeight="1">
      <c r="A41" s="456"/>
      <c r="B41" s="457"/>
      <c r="C41" s="405" t="s">
        <v>159</v>
      </c>
      <c r="D41" s="405" t="s">
        <v>346</v>
      </c>
      <c r="E41" s="405" t="s">
        <v>318</v>
      </c>
      <c r="F41" s="405" t="s">
        <v>318</v>
      </c>
      <c r="G41" s="363">
        <v>85</v>
      </c>
      <c r="H41" s="363">
        <v>85</v>
      </c>
      <c r="I41" s="363">
        <v>85</v>
      </c>
      <c r="J41" s="363">
        <v>85</v>
      </c>
      <c r="K41" s="363">
        <v>85</v>
      </c>
      <c r="L41" s="363" t="s">
        <v>273</v>
      </c>
      <c r="M41" s="453" t="s">
        <v>273</v>
      </c>
      <c r="N41" s="454">
        <v>85</v>
      </c>
      <c r="P41" s="368"/>
      <c r="Q41" s="369"/>
      <c r="R41" s="459"/>
    </row>
    <row r="42" spans="1:18" s="458" customFormat="1" ht="20.100000000000001" customHeight="1">
      <c r="A42" s="456"/>
      <c r="B42" s="460" t="s">
        <v>356</v>
      </c>
      <c r="C42" s="405" t="s">
        <v>239</v>
      </c>
      <c r="D42" s="405" t="s">
        <v>346</v>
      </c>
      <c r="E42" s="405" t="s">
        <v>318</v>
      </c>
      <c r="F42" s="405" t="s">
        <v>318</v>
      </c>
      <c r="G42" s="363">
        <v>35</v>
      </c>
      <c r="H42" s="363">
        <v>35</v>
      </c>
      <c r="I42" s="363" t="s">
        <v>273</v>
      </c>
      <c r="J42" s="363">
        <v>35</v>
      </c>
      <c r="K42" s="363">
        <v>35</v>
      </c>
      <c r="L42" s="363" t="s">
        <v>273</v>
      </c>
      <c r="M42" s="453" t="s">
        <v>273</v>
      </c>
      <c r="N42" s="454">
        <v>35</v>
      </c>
      <c r="P42" s="368"/>
      <c r="Q42" s="369"/>
      <c r="R42" s="381"/>
    </row>
    <row r="43" spans="1:18" s="458" customFormat="1" ht="20.100000000000001" customHeight="1">
      <c r="A43" s="456"/>
      <c r="B43" s="457"/>
      <c r="C43" s="405" t="s">
        <v>179</v>
      </c>
      <c r="D43" s="405" t="s">
        <v>346</v>
      </c>
      <c r="E43" s="405" t="s">
        <v>318</v>
      </c>
      <c r="F43" s="405" t="s">
        <v>318</v>
      </c>
      <c r="G43" s="363">
        <v>28</v>
      </c>
      <c r="H43" s="363">
        <v>28</v>
      </c>
      <c r="I43" s="363">
        <v>28</v>
      </c>
      <c r="J43" s="363">
        <v>28</v>
      </c>
      <c r="K43" s="363">
        <v>28</v>
      </c>
      <c r="L43" s="363" t="s">
        <v>273</v>
      </c>
      <c r="M43" s="453" t="s">
        <v>273</v>
      </c>
      <c r="N43" s="454">
        <v>28</v>
      </c>
      <c r="P43" s="368"/>
      <c r="Q43" s="369"/>
      <c r="R43" s="459"/>
    </row>
    <row r="44" spans="1:18" ht="20.100000000000001" customHeight="1">
      <c r="B44" s="404" t="s">
        <v>357</v>
      </c>
      <c r="C44" s="405" t="s">
        <v>158</v>
      </c>
      <c r="D44" s="405" t="s">
        <v>358</v>
      </c>
      <c r="E44" s="405" t="s">
        <v>318</v>
      </c>
      <c r="F44" s="405" t="s">
        <v>318</v>
      </c>
      <c r="G44" s="363">
        <v>90</v>
      </c>
      <c r="H44" s="363">
        <v>85</v>
      </c>
      <c r="I44" s="363">
        <v>95</v>
      </c>
      <c r="J44" s="363">
        <v>90</v>
      </c>
      <c r="K44" s="363">
        <v>95</v>
      </c>
      <c r="L44" s="363" t="s">
        <v>273</v>
      </c>
      <c r="M44" s="453" t="s">
        <v>273</v>
      </c>
      <c r="N44" s="454">
        <v>91.5</v>
      </c>
      <c r="P44" s="368"/>
      <c r="Q44" s="369"/>
      <c r="R44" s="368"/>
    </row>
    <row r="45" spans="1:18" ht="20.100000000000001" customHeight="1">
      <c r="B45" s="404" t="s">
        <v>359</v>
      </c>
      <c r="C45" s="405" t="s">
        <v>158</v>
      </c>
      <c r="D45" s="405" t="s">
        <v>273</v>
      </c>
      <c r="E45" s="405" t="s">
        <v>318</v>
      </c>
      <c r="F45" s="405" t="s">
        <v>318</v>
      </c>
      <c r="G45" s="363">
        <v>148</v>
      </c>
      <c r="H45" s="363">
        <v>148</v>
      </c>
      <c r="I45" s="363">
        <v>150</v>
      </c>
      <c r="J45" s="363">
        <v>155</v>
      </c>
      <c r="K45" s="363">
        <v>160</v>
      </c>
      <c r="L45" s="363" t="s">
        <v>273</v>
      </c>
      <c r="M45" s="453" t="s">
        <v>273</v>
      </c>
      <c r="N45" s="454">
        <v>151.94</v>
      </c>
      <c r="P45" s="368"/>
      <c r="Q45" s="369"/>
      <c r="R45" s="368"/>
    </row>
    <row r="46" spans="1:18" ht="20.100000000000001" customHeight="1">
      <c r="B46" s="404" t="s">
        <v>360</v>
      </c>
      <c r="C46" s="405" t="s">
        <v>361</v>
      </c>
      <c r="D46" s="405" t="s">
        <v>276</v>
      </c>
      <c r="E46" s="405" t="s">
        <v>318</v>
      </c>
      <c r="F46" s="405" t="s">
        <v>318</v>
      </c>
      <c r="G46" s="363">
        <v>400</v>
      </c>
      <c r="H46" s="363">
        <v>400</v>
      </c>
      <c r="I46" s="363">
        <v>400</v>
      </c>
      <c r="J46" s="363">
        <v>400</v>
      </c>
      <c r="K46" s="363">
        <v>400</v>
      </c>
      <c r="L46" s="363">
        <v>400</v>
      </c>
      <c r="M46" s="453" t="s">
        <v>273</v>
      </c>
      <c r="N46" s="454">
        <v>400</v>
      </c>
      <c r="P46" s="368"/>
      <c r="Q46" s="369"/>
      <c r="R46" s="368"/>
    </row>
    <row r="47" spans="1:18" ht="20.100000000000001" customHeight="1">
      <c r="B47" s="460" t="s">
        <v>362</v>
      </c>
      <c r="C47" s="405" t="s">
        <v>345</v>
      </c>
      <c r="D47" s="405" t="s">
        <v>363</v>
      </c>
      <c r="E47" s="405" t="s">
        <v>318</v>
      </c>
      <c r="F47" s="405" t="s">
        <v>318</v>
      </c>
      <c r="G47" s="363">
        <v>296.01</v>
      </c>
      <c r="H47" s="363">
        <v>280.67</v>
      </c>
      <c r="I47" s="363">
        <v>276</v>
      </c>
      <c r="J47" s="363">
        <v>307.67</v>
      </c>
      <c r="K47" s="363">
        <v>303.39999999999998</v>
      </c>
      <c r="L47" s="364" t="s">
        <v>273</v>
      </c>
      <c r="M47" s="461" t="s">
        <v>273</v>
      </c>
      <c r="N47" s="454">
        <v>292.57</v>
      </c>
      <c r="P47" s="368"/>
      <c r="Q47" s="369"/>
      <c r="R47" s="381"/>
    </row>
    <row r="48" spans="1:18" ht="20.100000000000001" customHeight="1">
      <c r="B48" s="448"/>
      <c r="C48" s="405" t="s">
        <v>177</v>
      </c>
      <c r="D48" s="405" t="s">
        <v>363</v>
      </c>
      <c r="E48" s="405" t="s">
        <v>318</v>
      </c>
      <c r="F48" s="405" t="s">
        <v>318</v>
      </c>
      <c r="G48" s="363">
        <v>232</v>
      </c>
      <c r="H48" s="363">
        <v>267</v>
      </c>
      <c r="I48" s="363">
        <v>288</v>
      </c>
      <c r="J48" s="363">
        <v>254</v>
      </c>
      <c r="K48" s="363">
        <v>247</v>
      </c>
      <c r="L48" s="364">
        <v>295</v>
      </c>
      <c r="M48" s="461" t="s">
        <v>273</v>
      </c>
      <c r="N48" s="454">
        <v>261.23</v>
      </c>
      <c r="P48" s="368"/>
      <c r="Q48" s="369"/>
      <c r="R48" s="381"/>
    </row>
    <row r="49" spans="1:18" s="458" customFormat="1" ht="20.100000000000001" customHeight="1">
      <c r="A49" s="456"/>
      <c r="B49" s="457"/>
      <c r="C49" s="405" t="s">
        <v>239</v>
      </c>
      <c r="D49" s="405" t="s">
        <v>363</v>
      </c>
      <c r="E49" s="405" t="s">
        <v>318</v>
      </c>
      <c r="F49" s="405" t="s">
        <v>318</v>
      </c>
      <c r="G49" s="363">
        <v>225</v>
      </c>
      <c r="H49" s="363">
        <v>225</v>
      </c>
      <c r="I49" s="363" t="s">
        <v>273</v>
      </c>
      <c r="J49" s="363">
        <v>225</v>
      </c>
      <c r="K49" s="363">
        <v>225</v>
      </c>
      <c r="L49" s="363" t="s">
        <v>273</v>
      </c>
      <c r="M49" s="453" t="s">
        <v>273</v>
      </c>
      <c r="N49" s="454">
        <v>225</v>
      </c>
      <c r="P49" s="368"/>
      <c r="Q49" s="369"/>
      <c r="R49" s="459"/>
    </row>
    <row r="50" spans="1:18" ht="20.100000000000001" customHeight="1">
      <c r="B50" s="448" t="s">
        <v>364</v>
      </c>
      <c r="C50" s="405" t="s">
        <v>158</v>
      </c>
      <c r="D50" s="405" t="s">
        <v>365</v>
      </c>
      <c r="E50" s="405" t="s">
        <v>271</v>
      </c>
      <c r="F50" s="405" t="s">
        <v>318</v>
      </c>
      <c r="G50" s="363">
        <v>145</v>
      </c>
      <c r="H50" s="363">
        <v>143</v>
      </c>
      <c r="I50" s="363">
        <v>140</v>
      </c>
      <c r="J50" s="363">
        <v>140</v>
      </c>
      <c r="K50" s="363">
        <v>140</v>
      </c>
      <c r="L50" s="364" t="s">
        <v>273</v>
      </c>
      <c r="M50" s="461" t="s">
        <v>273</v>
      </c>
      <c r="N50" s="454">
        <v>141.02000000000001</v>
      </c>
      <c r="P50" s="368"/>
      <c r="Q50" s="369"/>
      <c r="R50" s="381"/>
    </row>
    <row r="51" spans="1:18" ht="20.100000000000001" customHeight="1">
      <c r="B51" s="448"/>
      <c r="C51" s="405" t="s">
        <v>158</v>
      </c>
      <c r="D51" s="405" t="s">
        <v>366</v>
      </c>
      <c r="E51" s="405" t="s">
        <v>271</v>
      </c>
      <c r="F51" s="405" t="s">
        <v>367</v>
      </c>
      <c r="G51" s="363">
        <v>125</v>
      </c>
      <c r="H51" s="363">
        <v>130</v>
      </c>
      <c r="I51" s="363">
        <v>125</v>
      </c>
      <c r="J51" s="363">
        <v>130</v>
      </c>
      <c r="K51" s="363">
        <v>140</v>
      </c>
      <c r="L51" s="364" t="s">
        <v>273</v>
      </c>
      <c r="M51" s="461" t="s">
        <v>273</v>
      </c>
      <c r="N51" s="454">
        <v>131.02000000000001</v>
      </c>
      <c r="P51" s="368"/>
      <c r="Q51" s="369"/>
      <c r="R51" s="381"/>
    </row>
    <row r="52" spans="1:18" s="458" customFormat="1" ht="20.100000000000001" customHeight="1">
      <c r="A52" s="456"/>
      <c r="B52" s="457"/>
      <c r="C52" s="405" t="s">
        <v>158</v>
      </c>
      <c r="D52" s="405" t="s">
        <v>368</v>
      </c>
      <c r="E52" s="405" t="s">
        <v>271</v>
      </c>
      <c r="F52" s="405" t="s">
        <v>369</v>
      </c>
      <c r="G52" s="363">
        <v>120</v>
      </c>
      <c r="H52" s="363">
        <v>125</v>
      </c>
      <c r="I52" s="363">
        <v>130</v>
      </c>
      <c r="J52" s="363">
        <v>130</v>
      </c>
      <c r="K52" s="363">
        <v>130</v>
      </c>
      <c r="L52" s="363" t="s">
        <v>273</v>
      </c>
      <c r="M52" s="453" t="s">
        <v>273</v>
      </c>
      <c r="N52" s="454">
        <v>126.46</v>
      </c>
      <c r="P52" s="368"/>
      <c r="Q52" s="369"/>
      <c r="R52" s="459"/>
    </row>
    <row r="53" spans="1:18" s="469" customFormat="1" ht="20.100000000000001" customHeight="1">
      <c r="A53" s="455"/>
      <c r="B53" s="460" t="s">
        <v>370</v>
      </c>
      <c r="C53" s="405" t="s">
        <v>345</v>
      </c>
      <c r="D53" s="405" t="s">
        <v>371</v>
      </c>
      <c r="E53" s="405" t="s">
        <v>318</v>
      </c>
      <c r="F53" s="405" t="s">
        <v>372</v>
      </c>
      <c r="G53" s="363">
        <v>110.59</v>
      </c>
      <c r="H53" s="363">
        <v>127.5</v>
      </c>
      <c r="I53" s="363">
        <v>145.13</v>
      </c>
      <c r="J53" s="363">
        <v>173.88</v>
      </c>
      <c r="K53" s="363">
        <v>169.21</v>
      </c>
      <c r="L53" s="363">
        <v>164</v>
      </c>
      <c r="M53" s="363" t="s">
        <v>273</v>
      </c>
      <c r="N53" s="454">
        <v>149.91</v>
      </c>
      <c r="P53" s="368"/>
      <c r="Q53" s="369"/>
      <c r="R53" s="381"/>
    </row>
    <row r="54" spans="1:18" ht="20.100000000000001" customHeight="1">
      <c r="B54" s="448"/>
      <c r="C54" s="405" t="s">
        <v>177</v>
      </c>
      <c r="D54" s="405" t="s">
        <v>371</v>
      </c>
      <c r="E54" s="405" t="s">
        <v>318</v>
      </c>
      <c r="F54" s="405" t="s">
        <v>372</v>
      </c>
      <c r="G54" s="363">
        <v>146</v>
      </c>
      <c r="H54" s="363">
        <v>162</v>
      </c>
      <c r="I54" s="363">
        <v>174</v>
      </c>
      <c r="J54" s="363">
        <v>192</v>
      </c>
      <c r="K54" s="363">
        <v>196</v>
      </c>
      <c r="L54" s="364">
        <v>194</v>
      </c>
      <c r="M54" s="461" t="s">
        <v>273</v>
      </c>
      <c r="N54" s="454">
        <v>176.45</v>
      </c>
      <c r="P54" s="368"/>
      <c r="Q54" s="369"/>
      <c r="R54" s="381"/>
    </row>
    <row r="55" spans="1:18" ht="20.100000000000001" customHeight="1">
      <c r="B55" s="448"/>
      <c r="C55" s="405" t="s">
        <v>158</v>
      </c>
      <c r="D55" s="405" t="s">
        <v>373</v>
      </c>
      <c r="E55" s="405" t="s">
        <v>318</v>
      </c>
      <c r="F55" s="405" t="s">
        <v>318</v>
      </c>
      <c r="G55" s="363">
        <v>160</v>
      </c>
      <c r="H55" s="363">
        <v>170</v>
      </c>
      <c r="I55" s="363">
        <v>185</v>
      </c>
      <c r="J55" s="363">
        <v>190</v>
      </c>
      <c r="K55" s="363">
        <v>190</v>
      </c>
      <c r="L55" s="364" t="s">
        <v>273</v>
      </c>
      <c r="M55" s="461" t="s">
        <v>273</v>
      </c>
      <c r="N55" s="454">
        <v>178.65</v>
      </c>
      <c r="P55" s="368"/>
      <c r="Q55" s="369"/>
      <c r="R55" s="381"/>
    </row>
    <row r="56" spans="1:18" s="458" customFormat="1" ht="20.100000000000001" customHeight="1">
      <c r="A56" s="456"/>
      <c r="B56" s="457"/>
      <c r="C56" s="405" t="s">
        <v>345</v>
      </c>
      <c r="D56" s="405" t="s">
        <v>374</v>
      </c>
      <c r="E56" s="405" t="s">
        <v>318</v>
      </c>
      <c r="F56" s="405" t="s">
        <v>318</v>
      </c>
      <c r="G56" s="363">
        <v>101</v>
      </c>
      <c r="H56" s="363" t="s">
        <v>273</v>
      </c>
      <c r="I56" s="363" t="s">
        <v>273</v>
      </c>
      <c r="J56" s="363" t="s">
        <v>273</v>
      </c>
      <c r="K56" s="363">
        <v>165</v>
      </c>
      <c r="L56" s="363" t="s">
        <v>273</v>
      </c>
      <c r="M56" s="363" t="s">
        <v>273</v>
      </c>
      <c r="N56" s="454">
        <v>134.30000000000001</v>
      </c>
      <c r="P56" s="368"/>
      <c r="Q56" s="369"/>
      <c r="R56" s="459"/>
    </row>
    <row r="57" spans="1:18" s="458" customFormat="1" ht="20.100000000000001" customHeight="1">
      <c r="A57" s="456"/>
      <c r="B57" s="460" t="s">
        <v>375</v>
      </c>
      <c r="C57" s="405" t="s">
        <v>345</v>
      </c>
      <c r="D57" s="405" t="s">
        <v>376</v>
      </c>
      <c r="E57" s="405" t="s">
        <v>271</v>
      </c>
      <c r="F57" s="405" t="s">
        <v>377</v>
      </c>
      <c r="G57" s="363">
        <v>77.650000000000006</v>
      </c>
      <c r="H57" s="363" t="s">
        <v>273</v>
      </c>
      <c r="I57" s="363" t="s">
        <v>273</v>
      </c>
      <c r="J57" s="363" t="s">
        <v>273</v>
      </c>
      <c r="K57" s="363">
        <v>84</v>
      </c>
      <c r="L57" s="363" t="s">
        <v>273</v>
      </c>
      <c r="M57" s="453" t="s">
        <v>273</v>
      </c>
      <c r="N57" s="454">
        <v>82.61</v>
      </c>
      <c r="P57" s="368"/>
      <c r="Q57" s="369"/>
      <c r="R57" s="381"/>
    </row>
    <row r="58" spans="1:18" ht="20.100000000000001" customHeight="1">
      <c r="B58" s="448"/>
      <c r="C58" s="405" t="s">
        <v>177</v>
      </c>
      <c r="D58" s="405" t="s">
        <v>376</v>
      </c>
      <c r="E58" s="405" t="s">
        <v>271</v>
      </c>
      <c r="F58" s="405" t="s">
        <v>377</v>
      </c>
      <c r="G58" s="363">
        <v>134</v>
      </c>
      <c r="H58" s="363">
        <v>158.55000000000001</v>
      </c>
      <c r="I58" s="363">
        <v>136.04</v>
      </c>
      <c r="J58" s="363">
        <v>141.03</v>
      </c>
      <c r="K58" s="363">
        <v>141</v>
      </c>
      <c r="L58" s="363">
        <v>130.81</v>
      </c>
      <c r="M58" s="453" t="s">
        <v>273</v>
      </c>
      <c r="N58" s="454">
        <v>144.65</v>
      </c>
      <c r="P58" s="368"/>
      <c r="Q58" s="369"/>
      <c r="R58" s="381"/>
    </row>
    <row r="59" spans="1:18" ht="20.100000000000001" customHeight="1">
      <c r="B59" s="448"/>
      <c r="C59" s="405" t="s">
        <v>345</v>
      </c>
      <c r="D59" s="405" t="s">
        <v>378</v>
      </c>
      <c r="E59" s="405" t="s">
        <v>271</v>
      </c>
      <c r="F59" s="405" t="s">
        <v>377</v>
      </c>
      <c r="G59" s="363">
        <v>62</v>
      </c>
      <c r="H59" s="363">
        <v>63</v>
      </c>
      <c r="I59" s="363">
        <v>62.35</v>
      </c>
      <c r="J59" s="363">
        <v>65.88</v>
      </c>
      <c r="K59" s="363">
        <v>56.47</v>
      </c>
      <c r="L59" s="363" t="s">
        <v>273</v>
      </c>
      <c r="M59" s="453" t="s">
        <v>273</v>
      </c>
      <c r="N59" s="454">
        <v>61.94</v>
      </c>
      <c r="P59" s="368"/>
      <c r="Q59" s="369"/>
      <c r="R59" s="381"/>
    </row>
    <row r="60" spans="1:18" ht="20.100000000000001" customHeight="1">
      <c r="B60" s="448"/>
      <c r="C60" s="405" t="s">
        <v>177</v>
      </c>
      <c r="D60" s="405" t="s">
        <v>378</v>
      </c>
      <c r="E60" s="405" t="s">
        <v>271</v>
      </c>
      <c r="F60" s="405" t="s">
        <v>377</v>
      </c>
      <c r="G60" s="363">
        <v>94</v>
      </c>
      <c r="H60" s="363">
        <v>94</v>
      </c>
      <c r="I60" s="363">
        <v>79</v>
      </c>
      <c r="J60" s="363">
        <v>79</v>
      </c>
      <c r="K60" s="363" t="s">
        <v>273</v>
      </c>
      <c r="L60" s="363" t="s">
        <v>273</v>
      </c>
      <c r="M60" s="453" t="s">
        <v>273</v>
      </c>
      <c r="N60" s="454">
        <v>87.82</v>
      </c>
      <c r="P60" s="368"/>
      <c r="Q60" s="369"/>
      <c r="R60" s="381"/>
    </row>
    <row r="61" spans="1:18" ht="20.100000000000001" customHeight="1">
      <c r="B61" s="448"/>
      <c r="C61" s="405" t="s">
        <v>345</v>
      </c>
      <c r="D61" s="405" t="s">
        <v>379</v>
      </c>
      <c r="E61" s="405" t="s">
        <v>271</v>
      </c>
      <c r="F61" s="405" t="s">
        <v>380</v>
      </c>
      <c r="G61" s="363">
        <v>75</v>
      </c>
      <c r="H61" s="363" t="s">
        <v>273</v>
      </c>
      <c r="I61" s="363" t="s">
        <v>273</v>
      </c>
      <c r="J61" s="363" t="s">
        <v>273</v>
      </c>
      <c r="K61" s="363">
        <v>101.18</v>
      </c>
      <c r="L61" s="363" t="s">
        <v>273</v>
      </c>
      <c r="M61" s="453" t="s">
        <v>273</v>
      </c>
      <c r="N61" s="454">
        <v>98.83</v>
      </c>
      <c r="P61" s="368"/>
      <c r="Q61" s="369"/>
      <c r="R61" s="381"/>
    </row>
    <row r="62" spans="1:18" ht="20.100000000000001" customHeight="1">
      <c r="B62" s="448"/>
      <c r="C62" s="405" t="s">
        <v>177</v>
      </c>
      <c r="D62" s="405" t="s">
        <v>381</v>
      </c>
      <c r="E62" s="405" t="s">
        <v>271</v>
      </c>
      <c r="F62" s="405" t="s">
        <v>318</v>
      </c>
      <c r="G62" s="363" t="s">
        <v>273</v>
      </c>
      <c r="H62" s="363">
        <v>221</v>
      </c>
      <c r="I62" s="363">
        <v>221</v>
      </c>
      <c r="J62" s="363">
        <v>221</v>
      </c>
      <c r="K62" s="363">
        <v>213.48</v>
      </c>
      <c r="L62" s="363">
        <v>221</v>
      </c>
      <c r="M62" s="453" t="s">
        <v>273</v>
      </c>
      <c r="N62" s="454">
        <v>218.89</v>
      </c>
      <c r="P62" s="368"/>
      <c r="Q62" s="369"/>
      <c r="R62" s="381"/>
    </row>
    <row r="63" spans="1:18" ht="20.100000000000001" customHeight="1">
      <c r="B63" s="448"/>
      <c r="C63" s="405" t="s">
        <v>239</v>
      </c>
      <c r="D63" s="405" t="s">
        <v>346</v>
      </c>
      <c r="E63" s="405" t="s">
        <v>318</v>
      </c>
      <c r="F63" s="405" t="s">
        <v>318</v>
      </c>
      <c r="G63" s="363">
        <v>130</v>
      </c>
      <c r="H63" s="363">
        <v>130</v>
      </c>
      <c r="I63" s="363" t="s">
        <v>273</v>
      </c>
      <c r="J63" s="363">
        <v>130</v>
      </c>
      <c r="K63" s="363">
        <v>130</v>
      </c>
      <c r="L63" s="363" t="s">
        <v>273</v>
      </c>
      <c r="M63" s="453" t="s">
        <v>273</v>
      </c>
      <c r="N63" s="454">
        <v>130</v>
      </c>
      <c r="P63" s="368"/>
      <c r="Q63" s="369"/>
      <c r="R63" s="381"/>
    </row>
    <row r="64" spans="1:18" s="469" customFormat="1" ht="20.100000000000001" customHeight="1">
      <c r="A64" s="455"/>
      <c r="B64" s="460" t="s">
        <v>382</v>
      </c>
      <c r="C64" s="405" t="s">
        <v>163</v>
      </c>
      <c r="D64" s="405" t="s">
        <v>346</v>
      </c>
      <c r="E64" s="405" t="s">
        <v>318</v>
      </c>
      <c r="F64" s="405" t="s">
        <v>318</v>
      </c>
      <c r="G64" s="363">
        <v>80</v>
      </c>
      <c r="H64" s="363">
        <v>80</v>
      </c>
      <c r="I64" s="363">
        <v>80</v>
      </c>
      <c r="J64" s="363">
        <v>80</v>
      </c>
      <c r="K64" s="363">
        <v>80</v>
      </c>
      <c r="L64" s="363" t="s">
        <v>273</v>
      </c>
      <c r="M64" s="453" t="s">
        <v>273</v>
      </c>
      <c r="N64" s="454">
        <v>80</v>
      </c>
      <c r="P64" s="368"/>
      <c r="Q64" s="369"/>
      <c r="R64" s="381"/>
    </row>
    <row r="65" spans="1:18" s="458" customFormat="1" ht="20.100000000000001" customHeight="1">
      <c r="A65" s="456"/>
      <c r="B65" s="457"/>
      <c r="C65" s="405" t="s">
        <v>167</v>
      </c>
      <c r="D65" s="405" t="s">
        <v>346</v>
      </c>
      <c r="E65" s="405" t="s">
        <v>318</v>
      </c>
      <c r="F65" s="405" t="s">
        <v>318</v>
      </c>
      <c r="G65" s="363">
        <v>105</v>
      </c>
      <c r="H65" s="363">
        <v>105</v>
      </c>
      <c r="I65" s="363">
        <v>105</v>
      </c>
      <c r="J65" s="363">
        <v>105</v>
      </c>
      <c r="K65" s="363">
        <v>105</v>
      </c>
      <c r="L65" s="363" t="s">
        <v>273</v>
      </c>
      <c r="M65" s="453" t="s">
        <v>273</v>
      </c>
      <c r="N65" s="454">
        <v>105</v>
      </c>
      <c r="P65" s="368"/>
      <c r="Q65" s="369"/>
      <c r="R65" s="459"/>
    </row>
    <row r="66" spans="1:18" s="458" customFormat="1" ht="20.100000000000001" customHeight="1">
      <c r="A66" s="456"/>
      <c r="B66" s="460" t="s">
        <v>383</v>
      </c>
      <c r="C66" s="405" t="s">
        <v>148</v>
      </c>
      <c r="D66" s="405" t="s">
        <v>346</v>
      </c>
      <c r="E66" s="405" t="s">
        <v>318</v>
      </c>
      <c r="F66" s="405" t="s">
        <v>318</v>
      </c>
      <c r="G66" s="363">
        <v>325</v>
      </c>
      <c r="H66" s="363">
        <v>325</v>
      </c>
      <c r="I66" s="363">
        <v>325</v>
      </c>
      <c r="J66" s="363">
        <v>325</v>
      </c>
      <c r="K66" s="363">
        <v>325</v>
      </c>
      <c r="L66" s="363" t="s">
        <v>273</v>
      </c>
      <c r="M66" s="453" t="s">
        <v>273</v>
      </c>
      <c r="N66" s="454">
        <v>325</v>
      </c>
      <c r="P66" s="368"/>
      <c r="Q66" s="369"/>
      <c r="R66" s="381"/>
    </row>
    <row r="67" spans="1:18" s="458" customFormat="1" ht="20.100000000000001" customHeight="1">
      <c r="A67" s="456"/>
      <c r="B67" s="457"/>
      <c r="C67" s="405" t="s">
        <v>310</v>
      </c>
      <c r="D67" s="405" t="s">
        <v>384</v>
      </c>
      <c r="E67" s="405" t="s">
        <v>318</v>
      </c>
      <c r="F67" s="405" t="s">
        <v>318</v>
      </c>
      <c r="G67" s="363">
        <v>229.58</v>
      </c>
      <c r="H67" s="363">
        <v>230</v>
      </c>
      <c r="I67" s="363">
        <v>226.67</v>
      </c>
      <c r="J67" s="363">
        <v>225.64</v>
      </c>
      <c r="K67" s="363">
        <v>225.64</v>
      </c>
      <c r="L67" s="363" t="s">
        <v>273</v>
      </c>
      <c r="M67" s="453" t="s">
        <v>273</v>
      </c>
      <c r="N67" s="454">
        <v>227.66</v>
      </c>
      <c r="P67" s="368"/>
      <c r="Q67" s="369"/>
      <c r="R67" s="459"/>
    </row>
    <row r="68" spans="1:18" s="469" customFormat="1" ht="20.100000000000001" customHeight="1">
      <c r="A68" s="455"/>
      <c r="B68" s="460" t="s">
        <v>385</v>
      </c>
      <c r="C68" s="405" t="s">
        <v>345</v>
      </c>
      <c r="D68" s="405" t="s">
        <v>386</v>
      </c>
      <c r="E68" s="405" t="s">
        <v>271</v>
      </c>
      <c r="F68" s="405" t="s">
        <v>318</v>
      </c>
      <c r="G68" s="363" t="s">
        <v>273</v>
      </c>
      <c r="H68" s="363">
        <v>182</v>
      </c>
      <c r="I68" s="363">
        <v>182</v>
      </c>
      <c r="J68" s="363">
        <v>186</v>
      </c>
      <c r="K68" s="363">
        <v>170</v>
      </c>
      <c r="L68" s="363">
        <v>187</v>
      </c>
      <c r="M68" s="453" t="s">
        <v>273</v>
      </c>
      <c r="N68" s="454">
        <v>182.81</v>
      </c>
      <c r="P68" s="368"/>
      <c r="Q68" s="369"/>
      <c r="R68" s="381"/>
    </row>
    <row r="69" spans="1:18" ht="20.100000000000001" customHeight="1">
      <c r="B69" s="448"/>
      <c r="C69" s="405" t="s">
        <v>177</v>
      </c>
      <c r="D69" s="405" t="s">
        <v>386</v>
      </c>
      <c r="E69" s="405" t="s">
        <v>271</v>
      </c>
      <c r="F69" s="405" t="s">
        <v>318</v>
      </c>
      <c r="G69" s="363">
        <v>161</v>
      </c>
      <c r="H69" s="363">
        <v>162</v>
      </c>
      <c r="I69" s="363">
        <v>163</v>
      </c>
      <c r="J69" s="363" t="s">
        <v>273</v>
      </c>
      <c r="K69" s="363">
        <v>183</v>
      </c>
      <c r="L69" s="363">
        <v>169</v>
      </c>
      <c r="M69" s="453" t="s">
        <v>273</v>
      </c>
      <c r="N69" s="454">
        <v>164.96</v>
      </c>
      <c r="P69" s="368"/>
      <c r="Q69" s="369"/>
      <c r="R69" s="381"/>
    </row>
    <row r="70" spans="1:18" ht="20.100000000000001" customHeight="1">
      <c r="B70" s="448"/>
      <c r="C70" s="405" t="s">
        <v>158</v>
      </c>
      <c r="D70" s="405" t="s">
        <v>386</v>
      </c>
      <c r="E70" s="405" t="s">
        <v>271</v>
      </c>
      <c r="F70" s="405" t="s">
        <v>318</v>
      </c>
      <c r="G70" s="363">
        <v>160</v>
      </c>
      <c r="H70" s="363">
        <v>180</v>
      </c>
      <c r="I70" s="363">
        <v>185</v>
      </c>
      <c r="J70" s="363">
        <v>190</v>
      </c>
      <c r="K70" s="363">
        <v>190</v>
      </c>
      <c r="L70" s="363" t="s">
        <v>273</v>
      </c>
      <c r="M70" s="453" t="s">
        <v>273</v>
      </c>
      <c r="N70" s="454">
        <v>180.78</v>
      </c>
      <c r="P70" s="368"/>
      <c r="Q70" s="369"/>
      <c r="R70" s="381"/>
    </row>
    <row r="71" spans="1:18" ht="20.100000000000001" customHeight="1">
      <c r="B71" s="448"/>
      <c r="C71" s="405" t="s">
        <v>345</v>
      </c>
      <c r="D71" s="405" t="s">
        <v>387</v>
      </c>
      <c r="E71" s="405" t="s">
        <v>271</v>
      </c>
      <c r="F71" s="405" t="s">
        <v>318</v>
      </c>
      <c r="G71" s="363" t="s">
        <v>273</v>
      </c>
      <c r="H71" s="363">
        <v>80.58</v>
      </c>
      <c r="I71" s="363">
        <v>81.7</v>
      </c>
      <c r="J71" s="363">
        <v>85.75</v>
      </c>
      <c r="K71" s="363">
        <v>89.46</v>
      </c>
      <c r="L71" s="363">
        <v>91.4</v>
      </c>
      <c r="M71" s="453" t="s">
        <v>273</v>
      </c>
      <c r="N71" s="454">
        <v>86.18</v>
      </c>
      <c r="P71" s="368"/>
      <c r="Q71" s="369"/>
      <c r="R71" s="381"/>
    </row>
    <row r="72" spans="1:18" ht="20.100000000000001" customHeight="1">
      <c r="B72" s="448"/>
      <c r="C72" s="405" t="s">
        <v>345</v>
      </c>
      <c r="D72" s="405" t="s">
        <v>388</v>
      </c>
      <c r="E72" s="405" t="s">
        <v>271</v>
      </c>
      <c r="F72" s="405" t="s">
        <v>389</v>
      </c>
      <c r="G72" s="363">
        <v>51</v>
      </c>
      <c r="H72" s="363">
        <v>70.28</v>
      </c>
      <c r="I72" s="363">
        <v>77.900000000000006</v>
      </c>
      <c r="J72" s="363">
        <v>70.42</v>
      </c>
      <c r="K72" s="363">
        <v>72.489999999999995</v>
      </c>
      <c r="L72" s="363">
        <v>77.19</v>
      </c>
      <c r="M72" s="453" t="s">
        <v>273</v>
      </c>
      <c r="N72" s="454">
        <v>71.959999999999994</v>
      </c>
      <c r="P72" s="368"/>
      <c r="Q72" s="369"/>
      <c r="R72" s="381"/>
    </row>
    <row r="73" spans="1:18" ht="20.100000000000001" customHeight="1">
      <c r="B73" s="448"/>
      <c r="C73" s="405" t="s">
        <v>177</v>
      </c>
      <c r="D73" s="405" t="s">
        <v>388</v>
      </c>
      <c r="E73" s="405" t="s">
        <v>271</v>
      </c>
      <c r="F73" s="405" t="s">
        <v>389</v>
      </c>
      <c r="G73" s="363">
        <v>73</v>
      </c>
      <c r="H73" s="363">
        <v>82</v>
      </c>
      <c r="I73" s="363">
        <v>78</v>
      </c>
      <c r="J73" s="363">
        <v>75</v>
      </c>
      <c r="K73" s="363">
        <v>75</v>
      </c>
      <c r="L73" s="363">
        <v>77</v>
      </c>
      <c r="M73" s="453" t="s">
        <v>273</v>
      </c>
      <c r="N73" s="454">
        <v>76.56</v>
      </c>
      <c r="P73" s="368"/>
      <c r="Q73" s="369"/>
      <c r="R73" s="381"/>
    </row>
    <row r="74" spans="1:18" ht="20.100000000000001" customHeight="1">
      <c r="B74" s="448"/>
      <c r="C74" s="405" t="s">
        <v>239</v>
      </c>
      <c r="D74" s="405" t="s">
        <v>388</v>
      </c>
      <c r="E74" s="405" t="s">
        <v>271</v>
      </c>
      <c r="F74" s="405" t="s">
        <v>389</v>
      </c>
      <c r="G74" s="363">
        <v>90</v>
      </c>
      <c r="H74" s="363">
        <v>90</v>
      </c>
      <c r="I74" s="363" t="s">
        <v>273</v>
      </c>
      <c r="J74" s="363">
        <v>90</v>
      </c>
      <c r="K74" s="363">
        <v>90</v>
      </c>
      <c r="L74" s="363" t="s">
        <v>273</v>
      </c>
      <c r="M74" s="453" t="s">
        <v>273</v>
      </c>
      <c r="N74" s="454">
        <v>90</v>
      </c>
      <c r="P74" s="368"/>
      <c r="Q74" s="369"/>
      <c r="R74" s="381"/>
    </row>
    <row r="75" spans="1:18" s="458" customFormat="1" ht="20.100000000000001" customHeight="1">
      <c r="A75" s="456"/>
      <c r="B75" s="457"/>
      <c r="C75" s="405" t="s">
        <v>158</v>
      </c>
      <c r="D75" s="405" t="s">
        <v>388</v>
      </c>
      <c r="E75" s="405" t="s">
        <v>271</v>
      </c>
      <c r="F75" s="405" t="s">
        <v>389</v>
      </c>
      <c r="G75" s="363">
        <v>72</v>
      </c>
      <c r="H75" s="363">
        <v>75</v>
      </c>
      <c r="I75" s="363">
        <v>80</v>
      </c>
      <c r="J75" s="363">
        <v>80</v>
      </c>
      <c r="K75" s="363">
        <v>78</v>
      </c>
      <c r="L75" s="363" t="s">
        <v>273</v>
      </c>
      <c r="M75" s="453" t="s">
        <v>273</v>
      </c>
      <c r="N75" s="454">
        <v>76.52</v>
      </c>
      <c r="P75" s="368"/>
      <c r="Q75" s="369"/>
      <c r="R75" s="459"/>
    </row>
    <row r="76" spans="1:18" ht="20.100000000000001" customHeight="1">
      <c r="B76" s="460" t="s">
        <v>390</v>
      </c>
      <c r="C76" s="405" t="s">
        <v>152</v>
      </c>
      <c r="D76" s="405" t="s">
        <v>391</v>
      </c>
      <c r="E76" s="405" t="s">
        <v>318</v>
      </c>
      <c r="F76" s="405" t="s">
        <v>318</v>
      </c>
      <c r="G76" s="363">
        <v>62.5</v>
      </c>
      <c r="H76" s="363">
        <v>62.5</v>
      </c>
      <c r="I76" s="363">
        <v>62.5</v>
      </c>
      <c r="J76" s="363">
        <v>62.5</v>
      </c>
      <c r="K76" s="363">
        <v>62.5</v>
      </c>
      <c r="L76" s="364" t="s">
        <v>273</v>
      </c>
      <c r="M76" s="461" t="s">
        <v>273</v>
      </c>
      <c r="N76" s="454">
        <v>62.5</v>
      </c>
      <c r="P76" s="368"/>
      <c r="Q76" s="369"/>
      <c r="R76" s="381"/>
    </row>
    <row r="77" spans="1:18" ht="20.100000000000001" customHeight="1">
      <c r="B77" s="448"/>
      <c r="C77" s="405" t="s">
        <v>163</v>
      </c>
      <c r="D77" s="405" t="s">
        <v>346</v>
      </c>
      <c r="E77" s="405" t="s">
        <v>318</v>
      </c>
      <c r="F77" s="405" t="s">
        <v>318</v>
      </c>
      <c r="G77" s="363">
        <v>31</v>
      </c>
      <c r="H77" s="363">
        <v>31</v>
      </c>
      <c r="I77" s="363">
        <v>31</v>
      </c>
      <c r="J77" s="363">
        <v>31</v>
      </c>
      <c r="K77" s="363">
        <v>31</v>
      </c>
      <c r="L77" s="363" t="s">
        <v>273</v>
      </c>
      <c r="M77" s="453" t="s">
        <v>273</v>
      </c>
      <c r="N77" s="454">
        <v>31</v>
      </c>
      <c r="P77" s="368"/>
      <c r="Q77" s="369"/>
      <c r="R77" s="381"/>
    </row>
    <row r="78" spans="1:18" ht="20.100000000000001" customHeight="1">
      <c r="B78" s="448"/>
      <c r="C78" s="405" t="s">
        <v>179</v>
      </c>
      <c r="D78" s="405" t="s">
        <v>346</v>
      </c>
      <c r="E78" s="405" t="s">
        <v>318</v>
      </c>
      <c r="F78" s="405" t="s">
        <v>318</v>
      </c>
      <c r="G78" s="363">
        <v>32</v>
      </c>
      <c r="H78" s="363">
        <v>32</v>
      </c>
      <c r="I78" s="363">
        <v>32</v>
      </c>
      <c r="J78" s="363">
        <v>32</v>
      </c>
      <c r="K78" s="363">
        <v>32</v>
      </c>
      <c r="L78" s="363" t="s">
        <v>273</v>
      </c>
      <c r="M78" s="453" t="s">
        <v>273</v>
      </c>
      <c r="N78" s="454">
        <v>32</v>
      </c>
      <c r="P78" s="368"/>
      <c r="Q78" s="369"/>
      <c r="R78" s="381"/>
    </row>
    <row r="79" spans="1:18" ht="20.100000000000001" customHeight="1" thickBot="1">
      <c r="B79" s="373"/>
      <c r="C79" s="374" t="s">
        <v>167</v>
      </c>
      <c r="D79" s="374" t="s">
        <v>346</v>
      </c>
      <c r="E79" s="374" t="s">
        <v>318</v>
      </c>
      <c r="F79" s="374" t="s">
        <v>318</v>
      </c>
      <c r="G79" s="470">
        <v>48</v>
      </c>
      <c r="H79" s="470">
        <v>48</v>
      </c>
      <c r="I79" s="470">
        <v>48</v>
      </c>
      <c r="J79" s="470">
        <v>48</v>
      </c>
      <c r="K79" s="470">
        <v>48</v>
      </c>
      <c r="L79" s="470" t="s">
        <v>273</v>
      </c>
      <c r="M79" s="470" t="s">
        <v>273</v>
      </c>
      <c r="N79" s="471">
        <v>48</v>
      </c>
      <c r="P79" s="368"/>
      <c r="Q79" s="369"/>
      <c r="R79" s="381"/>
    </row>
    <row r="80" spans="1:18" ht="16.350000000000001" customHeight="1">
      <c r="N80" s="99" t="s">
        <v>56</v>
      </c>
      <c r="P80" s="368"/>
      <c r="Q80" s="369"/>
    </row>
    <row r="81" spans="13:17" ht="16.350000000000001" customHeight="1">
      <c r="M81" s="472"/>
      <c r="N81" s="244"/>
      <c r="P81" s="368"/>
      <c r="Q81" s="369"/>
    </row>
    <row r="82" spans="13:17" ht="16.350000000000001" customHeight="1">
      <c r="P82" s="368"/>
      <c r="Q82" s="369"/>
    </row>
    <row r="83" spans="13:17" ht="16.350000000000001" customHeight="1">
      <c r="P83" s="368"/>
      <c r="Q83" s="369"/>
    </row>
    <row r="84" spans="13:17" ht="16.350000000000001" customHeight="1">
      <c r="Q84" s="381"/>
    </row>
    <row r="85" spans="13:17" ht="16.350000000000001" customHeight="1">
      <c r="Q85" s="381"/>
    </row>
    <row r="86" spans="13:17" ht="16.350000000000001" customHeight="1">
      <c r="Q86" s="381"/>
    </row>
  </sheetData>
  <mergeCells count="6">
    <mergeCell ref="B9:N9"/>
    <mergeCell ref="B4:N4"/>
    <mergeCell ref="B5:N5"/>
    <mergeCell ref="B6:N6"/>
    <mergeCell ref="B7:N7"/>
    <mergeCell ref="B8:N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16</oddHeader>
    <oddFooter>&amp;R&amp;"Verdana,Cursiva"&amp;8SG. Análisis, Coordinación y Estadística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4"/>
  <sheetViews>
    <sheetView showGridLines="0" zoomScale="70" zoomScaleNormal="70" zoomScaleSheetLayoutView="80" workbookViewId="0"/>
  </sheetViews>
  <sheetFormatPr baseColWidth="10" defaultColWidth="12.5703125" defaultRowHeight="15"/>
  <cols>
    <col min="1" max="1" width="2.7109375" style="473" customWidth="1"/>
    <col min="2" max="2" width="38.7109375" style="445" customWidth="1"/>
    <col min="3" max="3" width="12.7109375" style="445" customWidth="1"/>
    <col min="4" max="4" width="55.7109375" style="445" customWidth="1"/>
    <col min="5" max="5" width="7.7109375" style="445" customWidth="1"/>
    <col min="6" max="6" width="21.7109375" style="445" customWidth="1"/>
    <col min="7" max="7" width="60.7109375" style="445" customWidth="1"/>
    <col min="8" max="8" width="3.7109375" style="332" customWidth="1"/>
    <col min="9" max="9" width="8.28515625" style="332" bestFit="1" customWidth="1"/>
    <col min="10" max="10" width="10.85546875" style="474" bestFit="1" customWidth="1"/>
    <col min="11" max="11" width="9.28515625" style="332" customWidth="1"/>
    <col min="12" max="12" width="12.5703125" style="332"/>
    <col min="13" max="14" width="14.7109375" style="332" bestFit="1" customWidth="1"/>
    <col min="15" max="15" width="12.85546875" style="332" bestFit="1" customWidth="1"/>
    <col min="16" max="16384" width="12.5703125" style="332"/>
  </cols>
  <sheetData>
    <row r="2" spans="1:11">
      <c r="G2" s="335"/>
      <c r="H2" s="336"/>
    </row>
    <row r="3" spans="1:11" ht="8.25" customHeight="1">
      <c r="H3" s="336"/>
    </row>
    <row r="4" spans="1:11" ht="0.75" customHeight="1" thickBot="1">
      <c r="H4" s="336"/>
    </row>
    <row r="5" spans="1:11" ht="26.25" customHeight="1" thickBot="1">
      <c r="B5" s="683" t="s">
        <v>392</v>
      </c>
      <c r="C5" s="684"/>
      <c r="D5" s="684"/>
      <c r="E5" s="684"/>
      <c r="F5" s="684"/>
      <c r="G5" s="685"/>
      <c r="H5" s="337"/>
    </row>
    <row r="6" spans="1:11" ht="15" customHeight="1">
      <c r="B6" s="687"/>
      <c r="C6" s="687"/>
      <c r="D6" s="687"/>
      <c r="E6" s="687"/>
      <c r="F6" s="687"/>
      <c r="G6" s="687"/>
      <c r="H6" s="338"/>
    </row>
    <row r="7" spans="1:11" ht="15" customHeight="1">
      <c r="B7" s="687" t="s">
        <v>320</v>
      </c>
      <c r="C7" s="687"/>
      <c r="D7" s="687"/>
      <c r="E7" s="687"/>
      <c r="F7" s="687"/>
      <c r="G7" s="687"/>
      <c r="H7" s="338"/>
    </row>
    <row r="8" spans="1:11" ht="15" customHeight="1">
      <c r="B8" s="475"/>
      <c r="C8" s="475"/>
      <c r="D8" s="475"/>
      <c r="E8" s="475"/>
      <c r="F8" s="475"/>
      <c r="G8" s="475"/>
      <c r="H8" s="338"/>
    </row>
    <row r="9" spans="1:11" ht="16.5" customHeight="1">
      <c r="B9" s="679" t="s">
        <v>321</v>
      </c>
      <c r="C9" s="679"/>
      <c r="D9" s="679"/>
      <c r="E9" s="679"/>
      <c r="F9" s="679"/>
      <c r="G9" s="679"/>
      <c r="H9" s="338"/>
    </row>
    <row r="10" spans="1:11" s="341" customFormat="1" ht="12" customHeight="1">
      <c r="A10" s="476"/>
      <c r="B10" s="477"/>
      <c r="C10" s="477"/>
      <c r="D10" s="477"/>
      <c r="E10" s="477"/>
      <c r="F10" s="477"/>
      <c r="G10" s="477"/>
      <c r="H10" s="338"/>
      <c r="J10" s="478"/>
    </row>
    <row r="11" spans="1:11" ht="17.25" customHeight="1">
      <c r="A11" s="479"/>
      <c r="B11" s="691" t="s">
        <v>68</v>
      </c>
      <c r="C11" s="691"/>
      <c r="D11" s="691"/>
      <c r="E11" s="691"/>
      <c r="F11" s="691"/>
      <c r="G11" s="691"/>
      <c r="H11" s="480"/>
    </row>
    <row r="12" spans="1:11" ht="6.75" customHeight="1" thickBot="1">
      <c r="A12" s="479"/>
      <c r="B12" s="481"/>
      <c r="C12" s="481"/>
      <c r="D12" s="481"/>
      <c r="E12" s="481"/>
      <c r="F12" s="481"/>
      <c r="G12" s="481"/>
      <c r="H12" s="480"/>
    </row>
    <row r="13" spans="1:11" ht="16.350000000000001" customHeight="1">
      <c r="A13" s="479"/>
      <c r="B13" s="345" t="s">
        <v>142</v>
      </c>
      <c r="C13" s="346" t="s">
        <v>260</v>
      </c>
      <c r="D13" s="347" t="s">
        <v>261</v>
      </c>
      <c r="E13" s="346" t="s">
        <v>262</v>
      </c>
      <c r="F13" s="347" t="s">
        <v>263</v>
      </c>
      <c r="G13" s="400" t="s">
        <v>322</v>
      </c>
      <c r="H13" s="482"/>
    </row>
    <row r="14" spans="1:11" ht="16.350000000000001" customHeight="1">
      <c r="A14" s="479"/>
      <c r="B14" s="354"/>
      <c r="C14" s="355"/>
      <c r="D14" s="401" t="s">
        <v>266</v>
      </c>
      <c r="E14" s="355"/>
      <c r="F14" s="356"/>
      <c r="G14" s="402" t="str">
        <f>'[6]Pág. 15'!$G$13</f>
        <v>Semana 03 - 2020: 13/01 - 19/01</v>
      </c>
      <c r="H14" s="483"/>
    </row>
    <row r="15" spans="1:11" s="469" customFormat="1" ht="30" customHeight="1">
      <c r="A15" s="479"/>
      <c r="B15" s="411" t="s">
        <v>335</v>
      </c>
      <c r="C15" s="362" t="s">
        <v>324</v>
      </c>
      <c r="D15" s="362" t="s">
        <v>336</v>
      </c>
      <c r="E15" s="362" t="s">
        <v>318</v>
      </c>
      <c r="F15" s="362" t="s">
        <v>337</v>
      </c>
      <c r="G15" s="407">
        <v>180</v>
      </c>
      <c r="H15" s="388"/>
      <c r="I15" s="408"/>
      <c r="J15" s="484"/>
      <c r="K15" s="485"/>
    </row>
    <row r="16" spans="1:11" s="370" customFormat="1" ht="30" customHeight="1">
      <c r="A16" s="473"/>
      <c r="B16" s="361"/>
      <c r="C16" s="362" t="s">
        <v>324</v>
      </c>
      <c r="D16" s="362" t="s">
        <v>338</v>
      </c>
      <c r="E16" s="362" t="s">
        <v>318</v>
      </c>
      <c r="F16" s="362" t="s">
        <v>393</v>
      </c>
      <c r="G16" s="407">
        <v>218</v>
      </c>
      <c r="I16" s="408"/>
      <c r="J16" s="484"/>
      <c r="K16" s="408"/>
    </row>
    <row r="17" spans="1:11" s="458" customFormat="1" ht="30" customHeight="1">
      <c r="A17" s="486"/>
      <c r="B17" s="371"/>
      <c r="C17" s="362" t="s">
        <v>324</v>
      </c>
      <c r="D17" s="362" t="s">
        <v>340</v>
      </c>
      <c r="E17" s="362" t="s">
        <v>318</v>
      </c>
      <c r="F17" s="362" t="s">
        <v>337</v>
      </c>
      <c r="G17" s="407">
        <v>173.13</v>
      </c>
      <c r="H17" s="487"/>
      <c r="I17" s="408"/>
      <c r="J17" s="484"/>
      <c r="K17" s="488"/>
    </row>
    <row r="18" spans="1:11" s="370" customFormat="1" ht="30" customHeight="1">
      <c r="A18" s="473"/>
      <c r="B18" s="489" t="s">
        <v>344</v>
      </c>
      <c r="C18" s="362" t="s">
        <v>324</v>
      </c>
      <c r="D18" s="362" t="s">
        <v>346</v>
      </c>
      <c r="E18" s="362" t="s">
        <v>318</v>
      </c>
      <c r="F18" s="362" t="s">
        <v>394</v>
      </c>
      <c r="G18" s="407">
        <v>154.06</v>
      </c>
      <c r="H18" s="367"/>
      <c r="I18" s="408"/>
      <c r="J18" s="484"/>
      <c r="K18" s="408"/>
    </row>
    <row r="19" spans="1:11" s="370" customFormat="1" ht="30" customHeight="1">
      <c r="A19" s="473"/>
      <c r="B19" s="489" t="s">
        <v>348</v>
      </c>
      <c r="C19" s="362" t="s">
        <v>324</v>
      </c>
      <c r="D19" s="362" t="s">
        <v>276</v>
      </c>
      <c r="E19" s="362" t="s">
        <v>318</v>
      </c>
      <c r="F19" s="362" t="s">
        <v>395</v>
      </c>
      <c r="G19" s="407">
        <v>155.63999999999999</v>
      </c>
      <c r="H19" s="367"/>
      <c r="I19" s="408"/>
      <c r="J19" s="484"/>
      <c r="K19" s="408"/>
    </row>
    <row r="20" spans="1:11" s="370" customFormat="1" ht="30" customHeight="1">
      <c r="A20" s="473"/>
      <c r="B20" s="489" t="s">
        <v>350</v>
      </c>
      <c r="C20" s="362" t="s">
        <v>324</v>
      </c>
      <c r="D20" s="362" t="s">
        <v>346</v>
      </c>
      <c r="E20" s="362" t="s">
        <v>318</v>
      </c>
      <c r="F20" s="362" t="s">
        <v>396</v>
      </c>
      <c r="G20" s="407">
        <v>17.34</v>
      </c>
      <c r="H20" s="367"/>
      <c r="I20" s="408"/>
      <c r="J20" s="484"/>
      <c r="K20" s="408"/>
    </row>
    <row r="21" spans="1:11" s="370" customFormat="1" ht="30" customHeight="1">
      <c r="A21" s="473"/>
      <c r="B21" s="490" t="s">
        <v>397</v>
      </c>
      <c r="C21" s="362" t="s">
        <v>324</v>
      </c>
      <c r="D21" s="362" t="s">
        <v>353</v>
      </c>
      <c r="E21" s="362" t="s">
        <v>318</v>
      </c>
      <c r="F21" s="362" t="s">
        <v>398</v>
      </c>
      <c r="G21" s="491">
        <v>207.06</v>
      </c>
      <c r="H21" s="367"/>
      <c r="I21" s="408"/>
      <c r="J21" s="484"/>
      <c r="K21" s="408"/>
    </row>
    <row r="22" spans="1:11" s="370" customFormat="1" ht="30" customHeight="1">
      <c r="A22" s="473"/>
      <c r="B22" s="490" t="s">
        <v>355</v>
      </c>
      <c r="C22" s="362" t="s">
        <v>324</v>
      </c>
      <c r="D22" s="362" t="s">
        <v>346</v>
      </c>
      <c r="E22" s="362" t="s">
        <v>318</v>
      </c>
      <c r="F22" s="362" t="s">
        <v>399</v>
      </c>
      <c r="G22" s="491">
        <v>85.91</v>
      </c>
      <c r="H22" s="367"/>
      <c r="I22" s="408"/>
      <c r="J22" s="484"/>
      <c r="K22" s="408"/>
    </row>
    <row r="23" spans="1:11" s="370" customFormat="1" ht="30" customHeight="1">
      <c r="A23" s="473"/>
      <c r="B23" s="490" t="s">
        <v>360</v>
      </c>
      <c r="C23" s="362" t="s">
        <v>324</v>
      </c>
      <c r="D23" s="362" t="s">
        <v>276</v>
      </c>
      <c r="E23" s="362" t="s">
        <v>318</v>
      </c>
      <c r="F23" s="362" t="s">
        <v>318</v>
      </c>
      <c r="G23" s="491">
        <v>400</v>
      </c>
      <c r="H23" s="367"/>
      <c r="I23" s="408"/>
      <c r="J23" s="484"/>
      <c r="K23" s="408"/>
    </row>
    <row r="24" spans="1:11" s="370" customFormat="1" ht="30" customHeight="1">
      <c r="A24" s="473"/>
      <c r="B24" s="489" t="s">
        <v>400</v>
      </c>
      <c r="C24" s="362" t="s">
        <v>324</v>
      </c>
      <c r="D24" s="362" t="s">
        <v>346</v>
      </c>
      <c r="E24" s="362" t="s">
        <v>318</v>
      </c>
      <c r="F24" s="362" t="s">
        <v>318</v>
      </c>
      <c r="G24" s="407">
        <v>248.98</v>
      </c>
      <c r="H24" s="367"/>
      <c r="I24" s="408"/>
      <c r="J24" s="484"/>
      <c r="K24" s="408"/>
    </row>
    <row r="25" spans="1:11" s="370" customFormat="1" ht="30" customHeight="1">
      <c r="A25" s="473"/>
      <c r="B25" s="489" t="s">
        <v>364</v>
      </c>
      <c r="C25" s="362" t="s">
        <v>324</v>
      </c>
      <c r="D25" s="362" t="s">
        <v>346</v>
      </c>
      <c r="E25" s="362" t="s">
        <v>271</v>
      </c>
      <c r="F25" s="362" t="s">
        <v>401</v>
      </c>
      <c r="G25" s="407">
        <v>129.94</v>
      </c>
      <c r="H25" s="367"/>
      <c r="I25" s="408"/>
      <c r="J25" s="484"/>
      <c r="K25" s="408"/>
    </row>
    <row r="26" spans="1:11" s="370" customFormat="1" ht="30" customHeight="1">
      <c r="A26" s="473"/>
      <c r="B26" s="489" t="s">
        <v>370</v>
      </c>
      <c r="C26" s="362" t="s">
        <v>324</v>
      </c>
      <c r="D26" s="362" t="s">
        <v>402</v>
      </c>
      <c r="E26" s="362" t="s">
        <v>318</v>
      </c>
      <c r="F26" s="362" t="s">
        <v>372</v>
      </c>
      <c r="G26" s="407">
        <v>156.32</v>
      </c>
      <c r="H26" s="367"/>
      <c r="I26" s="408"/>
      <c r="J26" s="484"/>
      <c r="K26" s="408"/>
    </row>
    <row r="27" spans="1:11" s="370" customFormat="1" ht="30" customHeight="1">
      <c r="A27" s="473"/>
      <c r="B27" s="489" t="s">
        <v>403</v>
      </c>
      <c r="C27" s="362" t="s">
        <v>324</v>
      </c>
      <c r="D27" s="362" t="s">
        <v>346</v>
      </c>
      <c r="E27" s="362" t="s">
        <v>271</v>
      </c>
      <c r="F27" s="362" t="s">
        <v>404</v>
      </c>
      <c r="G27" s="407">
        <v>76.540000000000006</v>
      </c>
      <c r="H27" s="367"/>
      <c r="I27" s="408"/>
      <c r="J27" s="484"/>
      <c r="K27" s="408"/>
    </row>
    <row r="28" spans="1:11" s="370" customFormat="1" ht="30" customHeight="1">
      <c r="A28" s="473"/>
      <c r="B28" s="489" t="s">
        <v>382</v>
      </c>
      <c r="C28" s="362" t="s">
        <v>324</v>
      </c>
      <c r="D28" s="362" t="s">
        <v>346</v>
      </c>
      <c r="E28" s="362" t="s">
        <v>318</v>
      </c>
      <c r="F28" s="362" t="s">
        <v>318</v>
      </c>
      <c r="G28" s="407">
        <v>88.73</v>
      </c>
      <c r="H28" s="367"/>
      <c r="I28" s="408"/>
      <c r="J28" s="484"/>
      <c r="K28" s="408"/>
    </row>
    <row r="29" spans="1:11" s="469" customFormat="1" ht="30" customHeight="1">
      <c r="A29" s="479"/>
      <c r="B29" s="411" t="s">
        <v>385</v>
      </c>
      <c r="C29" s="362" t="s">
        <v>324</v>
      </c>
      <c r="D29" s="362" t="s">
        <v>386</v>
      </c>
      <c r="E29" s="362" t="s">
        <v>271</v>
      </c>
      <c r="F29" s="362" t="s">
        <v>318</v>
      </c>
      <c r="G29" s="407">
        <v>181.57</v>
      </c>
      <c r="I29" s="408"/>
      <c r="J29" s="484"/>
      <c r="K29" s="485"/>
    </row>
    <row r="30" spans="1:11" s="370" customFormat="1" ht="30" customHeight="1">
      <c r="A30" s="473"/>
      <c r="B30" s="361"/>
      <c r="C30" s="362" t="s">
        <v>324</v>
      </c>
      <c r="D30" s="362" t="s">
        <v>387</v>
      </c>
      <c r="E30" s="362" t="s">
        <v>271</v>
      </c>
      <c r="F30" s="362" t="s">
        <v>318</v>
      </c>
      <c r="G30" s="407">
        <v>86.18</v>
      </c>
      <c r="I30" s="408"/>
      <c r="J30" s="484"/>
      <c r="K30" s="408"/>
    </row>
    <row r="31" spans="1:11" ht="30" customHeight="1">
      <c r="B31" s="371"/>
      <c r="C31" s="362" t="s">
        <v>324</v>
      </c>
      <c r="D31" s="362" t="s">
        <v>388</v>
      </c>
      <c r="E31" s="362" t="s">
        <v>271</v>
      </c>
      <c r="F31" s="362" t="s">
        <v>389</v>
      </c>
      <c r="G31" s="407">
        <v>75.16</v>
      </c>
      <c r="H31" s="388"/>
      <c r="I31" s="408"/>
      <c r="J31" s="484"/>
      <c r="K31" s="488"/>
    </row>
    <row r="32" spans="1:11" s="370" customFormat="1" ht="30" customHeight="1" thickBot="1">
      <c r="A32" s="473"/>
      <c r="B32" s="492" t="s">
        <v>405</v>
      </c>
      <c r="C32" s="493" t="s">
        <v>324</v>
      </c>
      <c r="D32" s="493" t="s">
        <v>346</v>
      </c>
      <c r="E32" s="493" t="s">
        <v>318</v>
      </c>
      <c r="F32" s="493" t="s">
        <v>318</v>
      </c>
      <c r="G32" s="494">
        <v>40.9</v>
      </c>
      <c r="H32" s="367"/>
      <c r="I32" s="408"/>
      <c r="J32" s="484"/>
      <c r="K32" s="408"/>
    </row>
    <row r="33" spans="2:10">
      <c r="B33" s="495"/>
      <c r="C33" s="495"/>
      <c r="D33" s="495"/>
      <c r="E33" s="495"/>
      <c r="F33" s="495"/>
      <c r="G33" s="99" t="s">
        <v>56</v>
      </c>
      <c r="I33" s="341"/>
      <c r="J33" s="478"/>
    </row>
    <row r="34" spans="2:10" ht="14.25" customHeight="1">
      <c r="G34" s="244"/>
    </row>
  </sheetData>
  <mergeCells count="5">
    <mergeCell ref="B5:G5"/>
    <mergeCell ref="B6:G6"/>
    <mergeCell ref="B7:G7"/>
    <mergeCell ref="B9:G9"/>
    <mergeCell ref="B11:G11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50" fitToHeight="0" orientation="portrait" r:id="rId1"/>
  <headerFooter scaleWithDoc="0" alignWithMargins="0">
    <oddHeader>&amp;R&amp;"Verdana,Normal"&amp;8 17</oddHeader>
    <oddFooter>&amp;R&amp;"Verdana,Cursiva"&amp;8SG. Análisis, Coordinación y Estadística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H54"/>
  <sheetViews>
    <sheetView showGridLines="0" zoomScaleNormal="100" zoomScaleSheetLayoutView="90" workbookViewId="0"/>
  </sheetViews>
  <sheetFormatPr baseColWidth="10" defaultColWidth="11.42578125" defaultRowHeight="12.75"/>
  <cols>
    <col min="1" max="1" width="2.7109375" style="496" customWidth="1"/>
    <col min="2" max="2" width="25" style="496" customWidth="1"/>
    <col min="3" max="3" width="11.5703125" style="496" customWidth="1"/>
    <col min="4" max="4" width="11.42578125" style="496"/>
    <col min="5" max="5" width="19" style="496" customWidth="1"/>
    <col min="6" max="6" width="15" style="496" customWidth="1"/>
    <col min="7" max="7" width="14.5703125" style="496" customWidth="1"/>
    <col min="8" max="8" width="15.85546875" style="496" customWidth="1"/>
    <col min="9" max="9" width="2.7109375" style="496" customWidth="1"/>
    <col min="10" max="16384" width="11.42578125" style="496"/>
  </cols>
  <sheetData>
    <row r="3" spans="2:8" ht="18">
      <c r="B3" s="671" t="s">
        <v>406</v>
      </c>
      <c r="C3" s="671"/>
      <c r="D3" s="671"/>
      <c r="E3" s="671"/>
      <c r="F3" s="671"/>
      <c r="G3" s="671"/>
      <c r="H3" s="671"/>
    </row>
    <row r="4" spans="2:8" ht="15">
      <c r="B4" s="694" t="s">
        <v>407</v>
      </c>
      <c r="C4" s="694"/>
      <c r="D4" s="694"/>
      <c r="E4" s="694"/>
      <c r="F4" s="694"/>
      <c r="G4" s="694"/>
      <c r="H4" s="694"/>
    </row>
    <row r="5" spans="2:8" ht="15.75" thickBot="1">
      <c r="B5" s="497"/>
      <c r="C5" s="497"/>
      <c r="D5" s="497"/>
      <c r="E5" s="497"/>
      <c r="F5" s="497"/>
      <c r="G5" s="497"/>
      <c r="H5" s="497"/>
    </row>
    <row r="6" spans="2:8" ht="15" thickBot="1">
      <c r="B6" s="683" t="s">
        <v>408</v>
      </c>
      <c r="C6" s="684"/>
      <c r="D6" s="684"/>
      <c r="E6" s="684"/>
      <c r="F6" s="684"/>
      <c r="G6" s="684"/>
      <c r="H6" s="685"/>
    </row>
    <row r="7" spans="2:8" ht="9" customHeight="1">
      <c r="B7" s="498"/>
      <c r="C7" s="498"/>
      <c r="D7" s="498"/>
      <c r="E7" s="498"/>
      <c r="F7" s="498"/>
      <c r="G7" s="498"/>
      <c r="H7" s="498"/>
    </row>
    <row r="8" spans="2:8">
      <c r="B8" s="695" t="s">
        <v>409</v>
      </c>
      <c r="C8" s="695"/>
      <c r="D8" s="695"/>
      <c r="E8" s="695"/>
      <c r="F8" s="695"/>
      <c r="G8" s="695"/>
      <c r="H8" s="695"/>
    </row>
    <row r="9" spans="2:8">
      <c r="B9" s="226" t="s">
        <v>410</v>
      </c>
      <c r="C9" s="226" t="s">
        <v>411</v>
      </c>
      <c r="D9" s="226"/>
      <c r="E9" s="226"/>
      <c r="F9" s="226"/>
      <c r="G9" s="226"/>
      <c r="H9" s="226"/>
    </row>
    <row r="10" spans="2:8" ht="13.5" thickBot="1">
      <c r="B10" s="499"/>
      <c r="C10" s="499"/>
      <c r="D10" s="499"/>
      <c r="E10" s="499"/>
      <c r="F10" s="499"/>
      <c r="G10" s="499"/>
      <c r="H10" s="499"/>
    </row>
    <row r="11" spans="2:8" ht="12.75" customHeight="1">
      <c r="B11" s="500"/>
      <c r="C11" s="501" t="s">
        <v>412</v>
      </c>
      <c r="D11" s="502"/>
      <c r="E11" s="503"/>
      <c r="F11" s="696" t="s">
        <v>144</v>
      </c>
      <c r="G11" s="696" t="s">
        <v>145</v>
      </c>
      <c r="H11" s="504"/>
    </row>
    <row r="12" spans="2:8">
      <c r="B12" s="505" t="s">
        <v>413</v>
      </c>
      <c r="C12" s="506" t="s">
        <v>414</v>
      </c>
      <c r="D12" s="507"/>
      <c r="E12" s="508"/>
      <c r="F12" s="697"/>
      <c r="G12" s="697"/>
      <c r="H12" s="509" t="s">
        <v>224</v>
      </c>
    </row>
    <row r="13" spans="2:8" ht="13.5" thickBot="1">
      <c r="B13" s="505"/>
      <c r="C13" s="506" t="s">
        <v>415</v>
      </c>
      <c r="D13" s="507"/>
      <c r="E13" s="508"/>
      <c r="F13" s="697"/>
      <c r="G13" s="697"/>
      <c r="H13" s="509"/>
    </row>
    <row r="14" spans="2:8" ht="15.95" customHeight="1">
      <c r="B14" s="692" t="s">
        <v>416</v>
      </c>
      <c r="C14" s="510" t="s">
        <v>417</v>
      </c>
      <c r="D14" s="511"/>
      <c r="E14" s="512"/>
      <c r="F14" s="513" t="s">
        <v>418</v>
      </c>
      <c r="G14" s="513" t="s">
        <v>419</v>
      </c>
      <c r="H14" s="514">
        <v>16.869999999999948</v>
      </c>
    </row>
    <row r="15" spans="2:8" ht="15.95" customHeight="1">
      <c r="B15" s="693"/>
      <c r="C15" s="515" t="s">
        <v>420</v>
      </c>
      <c r="D15" s="516"/>
      <c r="E15" s="517"/>
      <c r="F15" s="518" t="s">
        <v>421</v>
      </c>
      <c r="G15" s="518" t="s">
        <v>422</v>
      </c>
      <c r="H15" s="519">
        <v>-1.6200000000000045</v>
      </c>
    </row>
    <row r="16" spans="2:8" ht="15.95" customHeight="1">
      <c r="B16" s="693"/>
      <c r="C16" s="520" t="s">
        <v>423</v>
      </c>
      <c r="D16" s="516"/>
      <c r="E16" s="517"/>
      <c r="F16" s="521" t="s">
        <v>424</v>
      </c>
      <c r="G16" s="521" t="s">
        <v>425</v>
      </c>
      <c r="H16" s="519">
        <v>4.0499999999999545</v>
      </c>
    </row>
    <row r="17" spans="2:8" ht="15.95" customHeight="1">
      <c r="B17" s="693"/>
      <c r="C17" s="522" t="s">
        <v>426</v>
      </c>
      <c r="D17" s="223"/>
      <c r="E17" s="523"/>
      <c r="F17" s="518" t="s">
        <v>427</v>
      </c>
      <c r="G17" s="518" t="s">
        <v>428</v>
      </c>
      <c r="H17" s="524">
        <v>-6.9800000000000182</v>
      </c>
    </row>
    <row r="18" spans="2:8" ht="15.95" customHeight="1">
      <c r="B18" s="693"/>
      <c r="C18" s="515" t="s">
        <v>429</v>
      </c>
      <c r="D18" s="516"/>
      <c r="E18" s="517"/>
      <c r="F18" s="518" t="s">
        <v>430</v>
      </c>
      <c r="G18" s="518" t="s">
        <v>431</v>
      </c>
      <c r="H18" s="519">
        <v>7.0099999999999909</v>
      </c>
    </row>
    <row r="19" spans="2:8" ht="15.95" customHeight="1">
      <c r="B19" s="693"/>
      <c r="C19" s="520" t="s">
        <v>432</v>
      </c>
      <c r="D19" s="516"/>
      <c r="E19" s="517"/>
      <c r="F19" s="521" t="s">
        <v>433</v>
      </c>
      <c r="G19" s="521" t="s">
        <v>434</v>
      </c>
      <c r="H19" s="519">
        <v>3.0299999999999727</v>
      </c>
    </row>
    <row r="20" spans="2:8" ht="15.95" customHeight="1">
      <c r="B20" s="525"/>
      <c r="C20" s="522" t="s">
        <v>435</v>
      </c>
      <c r="D20" s="223"/>
      <c r="E20" s="523"/>
      <c r="F20" s="518" t="s">
        <v>436</v>
      </c>
      <c r="G20" s="518" t="s">
        <v>437</v>
      </c>
      <c r="H20" s="524">
        <v>9.5200000000000387</v>
      </c>
    </row>
    <row r="21" spans="2:8" ht="15.95" customHeight="1">
      <c r="B21" s="525"/>
      <c r="C21" s="515" t="s">
        <v>438</v>
      </c>
      <c r="D21" s="516"/>
      <c r="E21" s="517"/>
      <c r="F21" s="518" t="s">
        <v>439</v>
      </c>
      <c r="G21" s="518" t="s">
        <v>440</v>
      </c>
      <c r="H21" s="519">
        <v>7.8000000000000114</v>
      </c>
    </row>
    <row r="22" spans="2:8" ht="15.95" customHeight="1" thickBot="1">
      <c r="B22" s="526"/>
      <c r="C22" s="527" t="s">
        <v>441</v>
      </c>
      <c r="D22" s="528"/>
      <c r="E22" s="529"/>
      <c r="F22" s="530" t="s">
        <v>442</v>
      </c>
      <c r="G22" s="530" t="s">
        <v>443</v>
      </c>
      <c r="H22" s="531">
        <v>8.4800000000000182</v>
      </c>
    </row>
    <row r="23" spans="2:8" ht="15.95" customHeight="1">
      <c r="B23" s="692" t="s">
        <v>444</v>
      </c>
      <c r="C23" s="510" t="s">
        <v>445</v>
      </c>
      <c r="D23" s="511"/>
      <c r="E23" s="512"/>
      <c r="F23" s="513" t="s">
        <v>446</v>
      </c>
      <c r="G23" s="513" t="s">
        <v>447</v>
      </c>
      <c r="H23" s="514">
        <v>-11.629999999999995</v>
      </c>
    </row>
    <row r="24" spans="2:8" ht="15.95" customHeight="1">
      <c r="B24" s="693"/>
      <c r="C24" s="515" t="s">
        <v>448</v>
      </c>
      <c r="D24" s="516"/>
      <c r="E24" s="517"/>
      <c r="F24" s="518" t="s">
        <v>449</v>
      </c>
      <c r="G24" s="518" t="s">
        <v>450</v>
      </c>
      <c r="H24" s="519">
        <v>9.0000000000003411E-2</v>
      </c>
    </row>
    <row r="25" spans="2:8" ht="15.95" customHeight="1">
      <c r="B25" s="693"/>
      <c r="C25" s="520" t="s">
        <v>451</v>
      </c>
      <c r="D25" s="516"/>
      <c r="E25" s="517"/>
      <c r="F25" s="521" t="s">
        <v>452</v>
      </c>
      <c r="G25" s="521" t="s">
        <v>453</v>
      </c>
      <c r="H25" s="519">
        <v>-10.669999999999987</v>
      </c>
    </row>
    <row r="26" spans="2:8" ht="15.95" customHeight="1">
      <c r="B26" s="693"/>
      <c r="C26" s="522" t="s">
        <v>429</v>
      </c>
      <c r="D26" s="223"/>
      <c r="E26" s="523"/>
      <c r="F26" s="518" t="s">
        <v>454</v>
      </c>
      <c r="G26" s="518" t="s">
        <v>455</v>
      </c>
      <c r="H26" s="524">
        <v>-14.519999999999982</v>
      </c>
    </row>
    <row r="27" spans="2:8" ht="15.95" customHeight="1">
      <c r="B27" s="693"/>
      <c r="C27" s="515" t="s">
        <v>456</v>
      </c>
      <c r="D27" s="516"/>
      <c r="E27" s="517"/>
      <c r="F27" s="518" t="s">
        <v>457</v>
      </c>
      <c r="G27" s="518" t="s">
        <v>458</v>
      </c>
      <c r="H27" s="519">
        <v>9.3499999999999659</v>
      </c>
    </row>
    <row r="28" spans="2:8" ht="15.95" customHeight="1">
      <c r="B28" s="693"/>
      <c r="C28" s="520" t="s">
        <v>432</v>
      </c>
      <c r="D28" s="516"/>
      <c r="E28" s="517"/>
      <c r="F28" s="521" t="s">
        <v>459</v>
      </c>
      <c r="G28" s="521" t="s">
        <v>454</v>
      </c>
      <c r="H28" s="519">
        <v>-5.660000000000025</v>
      </c>
    </row>
    <row r="29" spans="2:8" ht="15.95" customHeight="1">
      <c r="B29" s="525"/>
      <c r="C29" s="532" t="s">
        <v>435</v>
      </c>
      <c r="D29" s="533"/>
      <c r="E29" s="523"/>
      <c r="F29" s="518" t="s">
        <v>460</v>
      </c>
      <c r="G29" s="518" t="s">
        <v>461</v>
      </c>
      <c r="H29" s="524">
        <v>8.3800000000000239</v>
      </c>
    </row>
    <row r="30" spans="2:8" ht="15.95" customHeight="1">
      <c r="B30" s="525"/>
      <c r="C30" s="532" t="s">
        <v>462</v>
      </c>
      <c r="D30" s="533"/>
      <c r="E30" s="523"/>
      <c r="F30" s="518" t="s">
        <v>463</v>
      </c>
      <c r="G30" s="518" t="s">
        <v>464</v>
      </c>
      <c r="H30" s="524">
        <v>2.1100000000000136</v>
      </c>
    </row>
    <row r="31" spans="2:8" ht="15.95" customHeight="1">
      <c r="B31" s="525"/>
      <c r="C31" s="534" t="s">
        <v>465</v>
      </c>
      <c r="D31" s="535"/>
      <c r="E31" s="517"/>
      <c r="F31" s="518" t="s">
        <v>466</v>
      </c>
      <c r="G31" s="518" t="s">
        <v>467</v>
      </c>
      <c r="H31" s="519">
        <v>-2.9199999999999591</v>
      </c>
    </row>
    <row r="32" spans="2:8" ht="15.95" customHeight="1" thickBot="1">
      <c r="B32" s="526"/>
      <c r="C32" s="527" t="s">
        <v>441</v>
      </c>
      <c r="D32" s="528"/>
      <c r="E32" s="529"/>
      <c r="F32" s="530" t="s">
        <v>468</v>
      </c>
      <c r="G32" s="530" t="s">
        <v>469</v>
      </c>
      <c r="H32" s="531">
        <v>3.5</v>
      </c>
    </row>
    <row r="33" spans="2:8" ht="15.95" customHeight="1">
      <c r="B33" s="692" t="s">
        <v>470</v>
      </c>
      <c r="C33" s="510" t="s">
        <v>417</v>
      </c>
      <c r="D33" s="511"/>
      <c r="E33" s="512"/>
      <c r="F33" s="513" t="s">
        <v>471</v>
      </c>
      <c r="G33" s="513" t="s">
        <v>472</v>
      </c>
      <c r="H33" s="514">
        <v>3.67999999999995</v>
      </c>
    </row>
    <row r="34" spans="2:8" ht="15.95" customHeight="1">
      <c r="B34" s="693"/>
      <c r="C34" s="515" t="s">
        <v>420</v>
      </c>
      <c r="D34" s="516"/>
      <c r="E34" s="517"/>
      <c r="F34" s="518" t="s">
        <v>473</v>
      </c>
      <c r="G34" s="518" t="s">
        <v>474</v>
      </c>
      <c r="H34" s="519">
        <v>0.43999999999999773</v>
      </c>
    </row>
    <row r="35" spans="2:8" ht="15.95" customHeight="1">
      <c r="B35" s="693"/>
      <c r="C35" s="520" t="s">
        <v>423</v>
      </c>
      <c r="D35" s="516"/>
      <c r="E35" s="517"/>
      <c r="F35" s="521" t="s">
        <v>475</v>
      </c>
      <c r="G35" s="521" t="s">
        <v>476</v>
      </c>
      <c r="H35" s="519">
        <v>0.91999999999995907</v>
      </c>
    </row>
    <row r="36" spans="2:8" ht="15.95" customHeight="1">
      <c r="B36" s="693"/>
      <c r="C36" s="522" t="s">
        <v>426</v>
      </c>
      <c r="D36" s="223"/>
      <c r="E36" s="523"/>
      <c r="F36" s="518" t="s">
        <v>477</v>
      </c>
      <c r="G36" s="518" t="s">
        <v>478</v>
      </c>
      <c r="H36" s="524">
        <v>-12.139999999999986</v>
      </c>
    </row>
    <row r="37" spans="2:8" ht="15.95" customHeight="1">
      <c r="B37" s="693"/>
      <c r="C37" s="532" t="s">
        <v>429</v>
      </c>
      <c r="D37" s="533"/>
      <c r="E37" s="523"/>
      <c r="F37" s="518" t="s">
        <v>479</v>
      </c>
      <c r="G37" s="518" t="s">
        <v>480</v>
      </c>
      <c r="H37" s="524">
        <v>-2.089999999999975</v>
      </c>
    </row>
    <row r="38" spans="2:8" ht="15.95" customHeight="1">
      <c r="B38" s="693"/>
      <c r="C38" s="534" t="s">
        <v>456</v>
      </c>
      <c r="D38" s="535"/>
      <c r="E38" s="517"/>
      <c r="F38" s="518" t="s">
        <v>481</v>
      </c>
      <c r="G38" s="518" t="s">
        <v>482</v>
      </c>
      <c r="H38" s="519">
        <v>-10.120000000000005</v>
      </c>
    </row>
    <row r="39" spans="2:8" ht="15.95" customHeight="1">
      <c r="B39" s="525"/>
      <c r="C39" s="520" t="s">
        <v>432</v>
      </c>
      <c r="D39" s="516"/>
      <c r="E39" s="517"/>
      <c r="F39" s="521" t="s">
        <v>483</v>
      </c>
      <c r="G39" s="521" t="s">
        <v>484</v>
      </c>
      <c r="H39" s="519">
        <v>-3.2399999999999523</v>
      </c>
    </row>
    <row r="40" spans="2:8" ht="15.95" customHeight="1">
      <c r="B40" s="525"/>
      <c r="C40" s="532" t="s">
        <v>435</v>
      </c>
      <c r="D40" s="237"/>
      <c r="E40" s="536"/>
      <c r="F40" s="518" t="s">
        <v>485</v>
      </c>
      <c r="G40" s="518" t="s">
        <v>486</v>
      </c>
      <c r="H40" s="524">
        <v>-6.8299999999999841</v>
      </c>
    </row>
    <row r="41" spans="2:8" ht="15.95" customHeight="1">
      <c r="B41" s="525"/>
      <c r="C41" s="532" t="s">
        <v>462</v>
      </c>
      <c r="D41" s="533"/>
      <c r="E41" s="523"/>
      <c r="F41" s="518" t="s">
        <v>487</v>
      </c>
      <c r="G41" s="518" t="s">
        <v>488</v>
      </c>
      <c r="H41" s="524">
        <v>8.7700000000000387</v>
      </c>
    </row>
    <row r="42" spans="2:8" ht="15.95" customHeight="1">
      <c r="B42" s="525"/>
      <c r="C42" s="534" t="s">
        <v>465</v>
      </c>
      <c r="D42" s="535"/>
      <c r="E42" s="517"/>
      <c r="F42" s="518" t="s">
        <v>489</v>
      </c>
      <c r="G42" s="518" t="s">
        <v>490</v>
      </c>
      <c r="H42" s="519">
        <v>-0.92000000000001592</v>
      </c>
    </row>
    <row r="43" spans="2:8" ht="15.95" customHeight="1" thickBot="1">
      <c r="B43" s="526"/>
      <c r="C43" s="527" t="s">
        <v>441</v>
      </c>
      <c r="D43" s="528"/>
      <c r="E43" s="529"/>
      <c r="F43" s="530" t="s">
        <v>491</v>
      </c>
      <c r="G43" s="530" t="s">
        <v>492</v>
      </c>
      <c r="H43" s="531">
        <v>6.2600000000000477</v>
      </c>
    </row>
    <row r="44" spans="2:8" ht="15.95" customHeight="1">
      <c r="B44" s="693" t="s">
        <v>493</v>
      </c>
      <c r="C44" s="522" t="s">
        <v>417</v>
      </c>
      <c r="D44" s="223"/>
      <c r="E44" s="523"/>
      <c r="F44" s="513" t="s">
        <v>494</v>
      </c>
      <c r="G44" s="513" t="s">
        <v>495</v>
      </c>
      <c r="H44" s="524">
        <v>-4.3400000000000318</v>
      </c>
    </row>
    <row r="45" spans="2:8" ht="15.95" customHeight="1">
      <c r="B45" s="693"/>
      <c r="C45" s="515" t="s">
        <v>420</v>
      </c>
      <c r="D45" s="516"/>
      <c r="E45" s="517"/>
      <c r="F45" s="518" t="s">
        <v>496</v>
      </c>
      <c r="G45" s="518" t="s">
        <v>497</v>
      </c>
      <c r="H45" s="519">
        <v>-2.9699999999999704</v>
      </c>
    </row>
    <row r="46" spans="2:8" ht="15.95" customHeight="1">
      <c r="B46" s="693"/>
      <c r="C46" s="520" t="s">
        <v>423</v>
      </c>
      <c r="D46" s="516"/>
      <c r="E46" s="517"/>
      <c r="F46" s="521" t="s">
        <v>498</v>
      </c>
      <c r="G46" s="521" t="s">
        <v>499</v>
      </c>
      <c r="H46" s="519">
        <v>-3.5099999999999909</v>
      </c>
    </row>
    <row r="47" spans="2:8" ht="15.95" customHeight="1">
      <c r="B47" s="693"/>
      <c r="C47" s="522" t="s">
        <v>426</v>
      </c>
      <c r="D47" s="223"/>
      <c r="E47" s="523"/>
      <c r="F47" s="518" t="s">
        <v>500</v>
      </c>
      <c r="G47" s="518" t="s">
        <v>501</v>
      </c>
      <c r="H47" s="524">
        <v>8.7100000000000364</v>
      </c>
    </row>
    <row r="48" spans="2:8" ht="15.95" customHeight="1">
      <c r="B48" s="693"/>
      <c r="C48" s="515" t="s">
        <v>429</v>
      </c>
      <c r="D48" s="516"/>
      <c r="E48" s="517"/>
      <c r="F48" s="518" t="s">
        <v>502</v>
      </c>
      <c r="G48" s="518" t="s">
        <v>503</v>
      </c>
      <c r="H48" s="519">
        <v>0.68999999999999773</v>
      </c>
    </row>
    <row r="49" spans="2:8" ht="15.95" customHeight="1">
      <c r="B49" s="693"/>
      <c r="C49" s="520" t="s">
        <v>432</v>
      </c>
      <c r="D49" s="516"/>
      <c r="E49" s="517"/>
      <c r="F49" s="521" t="s">
        <v>504</v>
      </c>
      <c r="G49" s="521" t="s">
        <v>505</v>
      </c>
      <c r="H49" s="519">
        <v>2.4900000000000091</v>
      </c>
    </row>
    <row r="50" spans="2:8" ht="15.95" customHeight="1">
      <c r="B50" s="525"/>
      <c r="C50" s="522" t="s">
        <v>435</v>
      </c>
      <c r="D50" s="223"/>
      <c r="E50" s="523"/>
      <c r="F50" s="518" t="s">
        <v>506</v>
      </c>
      <c r="G50" s="518" t="s">
        <v>507</v>
      </c>
      <c r="H50" s="524">
        <v>-5.7299999999999613</v>
      </c>
    </row>
    <row r="51" spans="2:8" ht="15.95" customHeight="1">
      <c r="B51" s="525"/>
      <c r="C51" s="515" t="s">
        <v>438</v>
      </c>
      <c r="D51" s="516"/>
      <c r="E51" s="517"/>
      <c r="F51" s="518" t="s">
        <v>508</v>
      </c>
      <c r="G51" s="518" t="s">
        <v>509</v>
      </c>
      <c r="H51" s="519">
        <v>2.5600000000000023</v>
      </c>
    </row>
    <row r="52" spans="2:8" ht="15.95" customHeight="1" thickBot="1">
      <c r="B52" s="537"/>
      <c r="C52" s="527" t="s">
        <v>441</v>
      </c>
      <c r="D52" s="528"/>
      <c r="E52" s="529"/>
      <c r="F52" s="530" t="s">
        <v>510</v>
      </c>
      <c r="G52" s="530" t="s">
        <v>511</v>
      </c>
      <c r="H52" s="531">
        <v>-1.4900000000000091</v>
      </c>
    </row>
    <row r="53" spans="2:8">
      <c r="H53" s="99" t="s">
        <v>56</v>
      </c>
    </row>
    <row r="54" spans="2:8">
      <c r="G54" s="99"/>
    </row>
  </sheetData>
  <mergeCells count="10">
    <mergeCell ref="B14:B19"/>
    <mergeCell ref="B23:B28"/>
    <mergeCell ref="B33:B38"/>
    <mergeCell ref="B44:B49"/>
    <mergeCell ref="B3:H3"/>
    <mergeCell ref="B4:H4"/>
    <mergeCell ref="B6:H6"/>
    <mergeCell ref="B8:H8"/>
    <mergeCell ref="F11:F13"/>
    <mergeCell ref="G11:G13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8" fitToHeight="0" orientation="portrait" r:id="rId1"/>
  <headerFooter scaleWithDoc="0" alignWithMargins="0">
    <oddHeader>&amp;R&amp;"Verdana,Normal"&amp;8 18</oddHeader>
    <oddFooter>&amp;R&amp;"Verdana,Cursiva"&amp;8SG. Análisis, Coordinación y Estadística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8"/>
  <sheetViews>
    <sheetView showGridLines="0" zoomScaleNormal="100" zoomScaleSheetLayoutView="90" workbookViewId="0"/>
  </sheetViews>
  <sheetFormatPr baseColWidth="10" defaultColWidth="9.140625" defaultRowHeight="11.25"/>
  <cols>
    <col min="1" max="1" width="1" style="223" customWidth="1"/>
    <col min="2" max="2" width="48" style="223" customWidth="1"/>
    <col min="3" max="3" width="21.85546875" style="223" customWidth="1"/>
    <col min="4" max="4" width="19" style="223" customWidth="1"/>
    <col min="5" max="5" width="35.42578125" style="223" customWidth="1"/>
    <col min="6" max="6" width="4.140625" style="223" customWidth="1"/>
    <col min="7" max="16384" width="9.140625" style="223"/>
  </cols>
  <sheetData>
    <row r="2" spans="2:7" ht="10.15" customHeight="1" thickBot="1">
      <c r="B2" s="538"/>
      <c r="C2" s="538"/>
      <c r="D2" s="538"/>
      <c r="E2" s="538"/>
    </row>
    <row r="3" spans="2:7" ht="18.600000000000001" customHeight="1" thickBot="1">
      <c r="B3" s="683" t="s">
        <v>512</v>
      </c>
      <c r="C3" s="684"/>
      <c r="D3" s="684"/>
      <c r="E3" s="685"/>
    </row>
    <row r="4" spans="2:7" ht="13.15" customHeight="1" thickBot="1">
      <c r="B4" s="702" t="s">
        <v>513</v>
      </c>
      <c r="C4" s="702"/>
      <c r="D4" s="702"/>
      <c r="E4" s="702"/>
      <c r="F4" s="226"/>
      <c r="G4" s="226"/>
    </row>
    <row r="5" spans="2:7" ht="40.15" customHeight="1">
      <c r="B5" s="539" t="s">
        <v>514</v>
      </c>
      <c r="C5" s="540" t="s">
        <v>144</v>
      </c>
      <c r="D5" s="540" t="s">
        <v>145</v>
      </c>
      <c r="E5" s="541" t="s">
        <v>146</v>
      </c>
      <c r="F5" s="226"/>
      <c r="G5" s="226"/>
    </row>
    <row r="6" spans="2:7" ht="12.95" customHeight="1">
      <c r="B6" s="542" t="s">
        <v>515</v>
      </c>
      <c r="C6" s="543">
        <v>223.82</v>
      </c>
      <c r="D6" s="543">
        <v>224.78</v>
      </c>
      <c r="E6" s="544">
        <v>0.96000000000000796</v>
      </c>
    </row>
    <row r="7" spans="2:7" ht="12.95" customHeight="1">
      <c r="B7" s="545" t="s">
        <v>516</v>
      </c>
      <c r="C7" s="546">
        <v>199.51</v>
      </c>
      <c r="D7" s="546">
        <v>200.91</v>
      </c>
      <c r="E7" s="544">
        <v>1.4000000000000057</v>
      </c>
    </row>
    <row r="8" spans="2:7" ht="12.95" customHeight="1">
      <c r="B8" s="545" t="s">
        <v>517</v>
      </c>
      <c r="C8" s="546">
        <v>96.95</v>
      </c>
      <c r="D8" s="546">
        <v>95.04</v>
      </c>
      <c r="E8" s="544">
        <v>-1.9099999999999966</v>
      </c>
    </row>
    <row r="9" spans="2:7" ht="12.95" customHeight="1">
      <c r="B9" s="545" t="s">
        <v>518</v>
      </c>
      <c r="C9" s="546">
        <v>225.45</v>
      </c>
      <c r="D9" s="546">
        <v>226.13</v>
      </c>
      <c r="E9" s="544">
        <v>0.68000000000000682</v>
      </c>
    </row>
    <row r="10" spans="2:7" ht="12.95" customHeight="1" thickBot="1">
      <c r="B10" s="547" t="s">
        <v>519</v>
      </c>
      <c r="C10" s="548">
        <v>213.89</v>
      </c>
      <c r="D10" s="548">
        <v>213.23</v>
      </c>
      <c r="E10" s="549">
        <v>-0.65999999999999659</v>
      </c>
    </row>
    <row r="11" spans="2:7" ht="12.95" customHeight="1" thickBot="1">
      <c r="B11" s="550"/>
      <c r="C11" s="551"/>
      <c r="D11" s="552"/>
      <c r="E11" s="553"/>
    </row>
    <row r="12" spans="2:7" ht="15.75" customHeight="1" thickBot="1">
      <c r="B12" s="683" t="s">
        <v>520</v>
      </c>
      <c r="C12" s="684"/>
      <c r="D12" s="684"/>
      <c r="E12" s="685"/>
    </row>
    <row r="13" spans="2:7" ht="12" customHeight="1" thickBot="1">
      <c r="B13" s="703"/>
      <c r="C13" s="703"/>
      <c r="D13" s="703"/>
      <c r="E13" s="703"/>
    </row>
    <row r="14" spans="2:7" ht="40.15" customHeight="1">
      <c r="B14" s="554" t="s">
        <v>521</v>
      </c>
      <c r="C14" s="540" t="s">
        <v>144</v>
      </c>
      <c r="D14" s="540" t="s">
        <v>145</v>
      </c>
      <c r="E14" s="555" t="s">
        <v>146</v>
      </c>
    </row>
    <row r="15" spans="2:7" ht="12.95" customHeight="1">
      <c r="B15" s="556" t="s">
        <v>522</v>
      </c>
      <c r="C15" s="557"/>
      <c r="D15" s="557"/>
      <c r="E15" s="558"/>
    </row>
    <row r="16" spans="2:7" ht="12.95" customHeight="1">
      <c r="B16" s="556" t="s">
        <v>523</v>
      </c>
      <c r="C16" s="559">
        <v>75.36</v>
      </c>
      <c r="D16" s="559">
        <v>77.239999999999995</v>
      </c>
      <c r="E16" s="560">
        <v>1.8799999999999955</v>
      </c>
    </row>
    <row r="17" spans="2:5" ht="12.95" customHeight="1">
      <c r="B17" s="556" t="s">
        <v>524</v>
      </c>
      <c r="C17" s="559">
        <v>208.01</v>
      </c>
      <c r="D17" s="559">
        <v>204.39</v>
      </c>
      <c r="E17" s="560">
        <v>-3.6200000000000045</v>
      </c>
    </row>
    <row r="18" spans="2:5" ht="12.95" customHeight="1">
      <c r="B18" s="556" t="s">
        <v>525</v>
      </c>
      <c r="C18" s="559">
        <v>84.51</v>
      </c>
      <c r="D18" s="559">
        <v>89.66</v>
      </c>
      <c r="E18" s="560">
        <v>5.1499999999999915</v>
      </c>
    </row>
    <row r="19" spans="2:5" ht="12.95" customHeight="1">
      <c r="B19" s="556" t="s">
        <v>526</v>
      </c>
      <c r="C19" s="559">
        <v>133.41999999999999</v>
      </c>
      <c r="D19" s="559">
        <v>134.18</v>
      </c>
      <c r="E19" s="560">
        <v>0.76000000000001933</v>
      </c>
    </row>
    <row r="20" spans="2:5" ht="12.95" customHeight="1">
      <c r="B20" s="561" t="s">
        <v>527</v>
      </c>
      <c r="C20" s="562">
        <v>131.13999999999999</v>
      </c>
      <c r="D20" s="562">
        <v>131.25</v>
      </c>
      <c r="E20" s="563">
        <v>0.11000000000001364</v>
      </c>
    </row>
    <row r="21" spans="2:5" ht="12.95" customHeight="1">
      <c r="B21" s="556" t="s">
        <v>528</v>
      </c>
      <c r="C21" s="564"/>
      <c r="D21" s="564"/>
      <c r="E21" s="565"/>
    </row>
    <row r="22" spans="2:5" ht="12.95" customHeight="1">
      <c r="B22" s="556" t="s">
        <v>529</v>
      </c>
      <c r="C22" s="564">
        <v>157.37</v>
      </c>
      <c r="D22" s="564">
        <v>160.02000000000001</v>
      </c>
      <c r="E22" s="565">
        <v>2.6500000000000057</v>
      </c>
    </row>
    <row r="23" spans="2:5" ht="12.95" customHeight="1">
      <c r="B23" s="556" t="s">
        <v>530</v>
      </c>
      <c r="C23" s="564">
        <v>278.47000000000003</v>
      </c>
      <c r="D23" s="564">
        <v>281.12</v>
      </c>
      <c r="E23" s="565">
        <v>2.6499999999999773</v>
      </c>
    </row>
    <row r="24" spans="2:5" ht="12.95" customHeight="1">
      <c r="B24" s="556" t="s">
        <v>531</v>
      </c>
      <c r="C24" s="564">
        <v>350</v>
      </c>
      <c r="D24" s="564">
        <v>350</v>
      </c>
      <c r="E24" s="565">
        <v>0</v>
      </c>
    </row>
    <row r="25" spans="2:5" ht="12.95" customHeight="1">
      <c r="B25" s="556" t="s">
        <v>532</v>
      </c>
      <c r="C25" s="564">
        <v>202.97</v>
      </c>
      <c r="D25" s="564">
        <v>203.71</v>
      </c>
      <c r="E25" s="565">
        <v>0.74000000000000909</v>
      </c>
    </row>
    <row r="26" spans="2:5" ht="12.95" customHeight="1" thickBot="1">
      <c r="B26" s="566" t="s">
        <v>533</v>
      </c>
      <c r="C26" s="567">
        <v>245.19</v>
      </c>
      <c r="D26" s="567">
        <v>247.09</v>
      </c>
      <c r="E26" s="568">
        <v>1.9000000000000057</v>
      </c>
    </row>
    <row r="27" spans="2:5" ht="12.95" customHeight="1">
      <c r="B27" s="569"/>
      <c r="C27" s="570"/>
      <c r="D27" s="570"/>
      <c r="E27" s="571"/>
    </row>
    <row r="28" spans="2:5" ht="18.600000000000001" customHeight="1">
      <c r="B28" s="694" t="s">
        <v>534</v>
      </c>
      <c r="C28" s="694"/>
      <c r="D28" s="694"/>
      <c r="E28" s="694"/>
    </row>
    <row r="29" spans="2:5" ht="10.5" customHeight="1" thickBot="1">
      <c r="B29" s="497"/>
      <c r="C29" s="497"/>
      <c r="D29" s="497"/>
      <c r="E29" s="497"/>
    </row>
    <row r="30" spans="2:5" ht="18.600000000000001" customHeight="1" thickBot="1">
      <c r="B30" s="683" t="s">
        <v>535</v>
      </c>
      <c r="C30" s="684"/>
      <c r="D30" s="684"/>
      <c r="E30" s="685"/>
    </row>
    <row r="31" spans="2:5" ht="14.45" customHeight="1" thickBot="1">
      <c r="B31" s="698" t="s">
        <v>536</v>
      </c>
      <c r="C31" s="698"/>
      <c r="D31" s="698"/>
      <c r="E31" s="698"/>
    </row>
    <row r="32" spans="2:5" ht="40.15" customHeight="1">
      <c r="B32" s="572" t="s">
        <v>537</v>
      </c>
      <c r="C32" s="540" t="s">
        <v>144</v>
      </c>
      <c r="D32" s="540" t="s">
        <v>145</v>
      </c>
      <c r="E32" s="573" t="s">
        <v>146</v>
      </c>
    </row>
    <row r="33" spans="2:5" ht="20.100000000000001" customHeight="1">
      <c r="B33" s="574" t="s">
        <v>538</v>
      </c>
      <c r="C33" s="575">
        <v>647.04999999999995</v>
      </c>
      <c r="D33" s="575">
        <v>641.49</v>
      </c>
      <c r="E33" s="576">
        <v>-5.5599999999999454</v>
      </c>
    </row>
    <row r="34" spans="2:5" ht="20.100000000000001" customHeight="1">
      <c r="B34" s="577" t="s">
        <v>539</v>
      </c>
      <c r="C34" s="578">
        <v>605.6</v>
      </c>
      <c r="D34" s="578">
        <v>600.98</v>
      </c>
      <c r="E34" s="576">
        <v>-4.6200000000000045</v>
      </c>
    </row>
    <row r="35" spans="2:5" ht="12" thickBot="1">
      <c r="B35" s="579" t="s">
        <v>540</v>
      </c>
      <c r="C35" s="580">
        <v>626.33000000000004</v>
      </c>
      <c r="D35" s="580">
        <v>621.23</v>
      </c>
      <c r="E35" s="581">
        <v>-5.1000000000000227</v>
      </c>
    </row>
    <row r="36" spans="2:5">
      <c r="B36" s="582"/>
      <c r="E36" s="583"/>
    </row>
    <row r="37" spans="2:5" ht="12" thickBot="1">
      <c r="B37" s="699" t="s">
        <v>541</v>
      </c>
      <c r="C37" s="700"/>
      <c r="D37" s="700"/>
      <c r="E37" s="701"/>
    </row>
    <row r="38" spans="2:5" ht="40.15" customHeight="1">
      <c r="B38" s="572" t="s">
        <v>542</v>
      </c>
      <c r="C38" s="584" t="s">
        <v>144</v>
      </c>
      <c r="D38" s="584" t="s">
        <v>145</v>
      </c>
      <c r="E38" s="573" t="s">
        <v>146</v>
      </c>
    </row>
    <row r="39" spans="2:5">
      <c r="B39" s="585" t="s">
        <v>150</v>
      </c>
      <c r="C39" s="575">
        <v>699.96</v>
      </c>
      <c r="D39" s="575">
        <v>698.92</v>
      </c>
      <c r="E39" s="586">
        <v>-1.0400000000000773</v>
      </c>
    </row>
    <row r="40" spans="2:5">
      <c r="B40" s="587" t="s">
        <v>157</v>
      </c>
      <c r="C40" s="578">
        <v>742.99</v>
      </c>
      <c r="D40" s="578">
        <v>712.99</v>
      </c>
      <c r="E40" s="576">
        <v>-30</v>
      </c>
    </row>
    <row r="41" spans="2:5">
      <c r="B41" s="587" t="s">
        <v>221</v>
      </c>
      <c r="C41" s="578">
        <v>699.13</v>
      </c>
      <c r="D41" s="578">
        <v>699.13</v>
      </c>
      <c r="E41" s="576">
        <v>0</v>
      </c>
    </row>
    <row r="42" spans="2:5">
      <c r="B42" s="587" t="s">
        <v>148</v>
      </c>
      <c r="C42" s="578">
        <v>646.44000000000005</v>
      </c>
      <c r="D42" s="578">
        <v>630.63</v>
      </c>
      <c r="E42" s="576">
        <v>-15.810000000000059</v>
      </c>
    </row>
    <row r="43" spans="2:5">
      <c r="B43" s="587" t="s">
        <v>543</v>
      </c>
      <c r="C43" s="578">
        <v>659.66</v>
      </c>
      <c r="D43" s="578">
        <v>659.66</v>
      </c>
      <c r="E43" s="576">
        <v>0</v>
      </c>
    </row>
    <row r="44" spans="2:5">
      <c r="B44" s="587" t="s">
        <v>163</v>
      </c>
      <c r="C44" s="578">
        <v>645.62</v>
      </c>
      <c r="D44" s="578">
        <v>630.30999999999995</v>
      </c>
      <c r="E44" s="576">
        <v>-15.310000000000059</v>
      </c>
    </row>
    <row r="45" spans="2:5">
      <c r="B45" s="587" t="s">
        <v>179</v>
      </c>
      <c r="C45" s="578">
        <v>597.04999999999995</v>
      </c>
      <c r="D45" s="578">
        <v>597.04999999999995</v>
      </c>
      <c r="E45" s="576">
        <v>0</v>
      </c>
    </row>
    <row r="46" spans="2:5">
      <c r="B46" s="588" t="s">
        <v>169</v>
      </c>
      <c r="C46" s="589">
        <v>699.11</v>
      </c>
      <c r="D46" s="589">
        <v>693.02</v>
      </c>
      <c r="E46" s="590">
        <v>-6.0900000000000318</v>
      </c>
    </row>
    <row r="47" spans="2:5" ht="12" thickBot="1">
      <c r="B47" s="579" t="s">
        <v>540</v>
      </c>
      <c r="C47" s="580">
        <v>657.83</v>
      </c>
      <c r="D47" s="580">
        <v>651.05999999999995</v>
      </c>
      <c r="E47" s="581">
        <v>-6.7700000000000955</v>
      </c>
    </row>
    <row r="48" spans="2:5">
      <c r="E48" s="99" t="s">
        <v>56</v>
      </c>
    </row>
  </sheetData>
  <mergeCells count="8">
    <mergeCell ref="B31:E31"/>
    <mergeCell ref="B37:E37"/>
    <mergeCell ref="B3:E3"/>
    <mergeCell ref="B4:E4"/>
    <mergeCell ref="B12:E12"/>
    <mergeCell ref="B13:E13"/>
    <mergeCell ref="B28:E28"/>
    <mergeCell ref="B30:E30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1" firstPageNumber="0" fitToHeight="0" orientation="portrait" r:id="rId1"/>
  <headerFooter scaleWithDoc="0" alignWithMargins="0">
    <oddHeader>&amp;R&amp;"Verdana,Normal"&amp;8 19</oddHeader>
    <oddFooter>&amp;R&amp;"Verdana,Cursiva"&amp;8SG. Análisis, Coordinación y Estadística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T34"/>
  <sheetViews>
    <sheetView showGridLines="0" topLeftCell="A2" zoomScale="90" zoomScaleNormal="90" zoomScaleSheetLayoutView="90" workbookViewId="0">
      <selection activeCell="A2" sqref="A2"/>
    </sheetView>
  </sheetViews>
  <sheetFormatPr baseColWidth="10" defaultColWidth="11.42578125" defaultRowHeight="12.75"/>
  <cols>
    <col min="1" max="1" width="2.140625" style="496" customWidth="1"/>
    <col min="2" max="2" width="32.85546875" style="496" customWidth="1"/>
    <col min="3" max="3" width="14.7109375" style="496" customWidth="1"/>
    <col min="4" max="4" width="15" style="496" customWidth="1"/>
    <col min="5" max="5" width="11.7109375" style="496" customWidth="1"/>
    <col min="6" max="6" width="14.85546875" style="496" customWidth="1"/>
    <col min="7" max="7" width="15.140625" style="496" customWidth="1"/>
    <col min="8" max="8" width="11.7109375" style="496" customWidth="1"/>
    <col min="9" max="9" width="15.5703125" style="496" customWidth="1"/>
    <col min="10" max="10" width="14.85546875" style="496" customWidth="1"/>
    <col min="11" max="11" width="13.28515625" style="496" customWidth="1"/>
    <col min="12" max="12" width="3.28515625" style="496" customWidth="1"/>
    <col min="13" max="13" width="11.42578125" style="496"/>
    <col min="14" max="14" width="16.140625" style="496" customWidth="1"/>
    <col min="15" max="16384" width="11.42578125" style="496"/>
  </cols>
  <sheetData>
    <row r="1" spans="2:20" hidden="1">
      <c r="B1" s="591"/>
      <c r="C1" s="591"/>
      <c r="D1" s="591"/>
      <c r="E1" s="591"/>
      <c r="F1" s="591"/>
      <c r="G1" s="591"/>
      <c r="H1" s="591"/>
      <c r="I1" s="591"/>
      <c r="J1" s="591"/>
      <c r="K1" s="592"/>
      <c r="L1" s="710" t="s">
        <v>544</v>
      </c>
      <c r="M1" s="711"/>
      <c r="N1" s="711"/>
      <c r="O1" s="711"/>
      <c r="P1" s="711"/>
      <c r="Q1" s="711"/>
      <c r="R1" s="711"/>
      <c r="S1" s="711"/>
      <c r="T1" s="711"/>
    </row>
    <row r="2" spans="2:20" ht="21.6" customHeight="1">
      <c r="B2" s="591"/>
      <c r="C2" s="591"/>
      <c r="D2" s="591"/>
      <c r="E2" s="591"/>
      <c r="F2" s="591"/>
      <c r="G2" s="591"/>
      <c r="H2" s="591"/>
      <c r="I2" s="591"/>
      <c r="J2" s="591"/>
      <c r="K2" s="593"/>
      <c r="L2" s="594"/>
      <c r="M2" s="595"/>
      <c r="N2" s="595"/>
      <c r="O2" s="595"/>
      <c r="P2" s="595"/>
      <c r="Q2" s="595"/>
      <c r="R2" s="595"/>
      <c r="S2" s="595"/>
      <c r="T2" s="595"/>
    </row>
    <row r="3" spans="2:20" ht="9.6" customHeight="1">
      <c r="B3" s="591"/>
      <c r="C3" s="591"/>
      <c r="D3" s="591"/>
      <c r="E3" s="591"/>
      <c r="F3" s="591"/>
      <c r="G3" s="591"/>
      <c r="H3" s="591"/>
      <c r="I3" s="591"/>
      <c r="J3" s="591"/>
      <c r="K3" s="591"/>
      <c r="L3" s="591"/>
      <c r="M3" s="591"/>
      <c r="N3" s="591"/>
      <c r="O3" s="591"/>
      <c r="P3" s="591"/>
      <c r="Q3" s="591"/>
      <c r="R3" s="591"/>
      <c r="S3" s="591"/>
      <c r="T3" s="591"/>
    </row>
    <row r="4" spans="2:20" ht="23.45" customHeight="1" thickBot="1">
      <c r="B4" s="672" t="s">
        <v>545</v>
      </c>
      <c r="C4" s="672"/>
      <c r="D4" s="672"/>
      <c r="E4" s="672"/>
      <c r="F4" s="672"/>
      <c r="G4" s="672"/>
      <c r="H4" s="672"/>
      <c r="I4" s="672"/>
      <c r="J4" s="672"/>
      <c r="K4" s="672"/>
      <c r="L4" s="595"/>
      <c r="M4" s="595"/>
      <c r="N4" s="595"/>
      <c r="O4" s="595"/>
      <c r="P4" s="595"/>
      <c r="Q4" s="595"/>
      <c r="R4" s="595"/>
      <c r="S4" s="591"/>
      <c r="T4" s="591"/>
    </row>
    <row r="5" spans="2:20" ht="21" customHeight="1" thickBot="1">
      <c r="B5" s="683" t="s">
        <v>546</v>
      </c>
      <c r="C5" s="684"/>
      <c r="D5" s="684"/>
      <c r="E5" s="684"/>
      <c r="F5" s="684"/>
      <c r="G5" s="684"/>
      <c r="H5" s="684"/>
      <c r="I5" s="684"/>
      <c r="J5" s="684"/>
      <c r="K5" s="685"/>
      <c r="L5" s="596"/>
      <c r="M5" s="596"/>
      <c r="N5" s="596"/>
      <c r="O5" s="596"/>
      <c r="P5" s="596"/>
      <c r="Q5" s="596"/>
      <c r="R5" s="596"/>
      <c r="S5" s="591"/>
      <c r="T5" s="591"/>
    </row>
    <row r="6" spans="2:20" ht="13.15" customHeight="1">
      <c r="L6" s="595"/>
      <c r="M6" s="595"/>
      <c r="N6" s="595"/>
      <c r="O6" s="595"/>
      <c r="P6" s="595"/>
      <c r="Q6" s="595"/>
      <c r="R6" s="596"/>
      <c r="S6" s="591"/>
      <c r="T6" s="591"/>
    </row>
    <row r="7" spans="2:20" ht="13.15" customHeight="1">
      <c r="B7" s="712" t="s">
        <v>547</v>
      </c>
      <c r="C7" s="712"/>
      <c r="D7" s="712"/>
      <c r="E7" s="712"/>
      <c r="F7" s="712"/>
      <c r="G7" s="712"/>
      <c r="H7" s="712"/>
      <c r="I7" s="712"/>
      <c r="J7" s="712"/>
      <c r="K7" s="712"/>
      <c r="L7" s="595"/>
      <c r="M7" s="595"/>
      <c r="N7" s="595"/>
      <c r="O7" s="595"/>
      <c r="P7" s="595"/>
      <c r="Q7" s="595"/>
      <c r="R7" s="596"/>
      <c r="S7" s="591"/>
      <c r="T7" s="591"/>
    </row>
    <row r="8" spans="2:20" ht="13.5" thickBot="1">
      <c r="B8" s="223"/>
      <c r="C8" s="223"/>
      <c r="D8" s="223"/>
      <c r="E8" s="223"/>
      <c r="F8" s="223"/>
      <c r="G8" s="223"/>
      <c r="H8" s="223"/>
      <c r="I8" s="223"/>
      <c r="J8" s="223"/>
      <c r="K8" s="223"/>
    </row>
    <row r="9" spans="2:20" ht="19.899999999999999" customHeight="1">
      <c r="B9" s="704" t="s">
        <v>548</v>
      </c>
      <c r="C9" s="713" t="s">
        <v>549</v>
      </c>
      <c r="D9" s="714"/>
      <c r="E9" s="708"/>
      <c r="F9" s="706" t="s">
        <v>550</v>
      </c>
      <c r="G9" s="707"/>
      <c r="H9" s="708"/>
      <c r="I9" s="706" t="s">
        <v>551</v>
      </c>
      <c r="J9" s="707"/>
      <c r="K9" s="709"/>
    </row>
    <row r="10" spans="2:20" ht="37.15" customHeight="1">
      <c r="B10" s="705"/>
      <c r="C10" s="597" t="s">
        <v>144</v>
      </c>
      <c r="D10" s="597" t="s">
        <v>145</v>
      </c>
      <c r="E10" s="598" t="s">
        <v>146</v>
      </c>
      <c r="F10" s="599" t="s">
        <v>144</v>
      </c>
      <c r="G10" s="599" t="s">
        <v>145</v>
      </c>
      <c r="H10" s="598" t="s">
        <v>146</v>
      </c>
      <c r="I10" s="599" t="s">
        <v>144</v>
      </c>
      <c r="J10" s="599" t="s">
        <v>145</v>
      </c>
      <c r="K10" s="600" t="s">
        <v>146</v>
      </c>
    </row>
    <row r="11" spans="2:20" ht="30" customHeight="1" thickBot="1">
      <c r="B11" s="601" t="s">
        <v>552</v>
      </c>
      <c r="C11" s="602">
        <v>189.54</v>
      </c>
      <c r="D11" s="602">
        <v>181.99</v>
      </c>
      <c r="E11" s="603">
        <v>-7.5499999999999829</v>
      </c>
      <c r="F11" s="602">
        <v>180.62</v>
      </c>
      <c r="G11" s="602">
        <v>180.07</v>
      </c>
      <c r="H11" s="603">
        <v>-0.55000000000001137</v>
      </c>
      <c r="I11" s="602">
        <v>184.16</v>
      </c>
      <c r="J11" s="602">
        <v>176.74</v>
      </c>
      <c r="K11" s="604">
        <v>-7.4199999999999875</v>
      </c>
    </row>
    <row r="12" spans="2:20" ht="19.899999999999999" customHeight="1">
      <c r="B12" s="223"/>
      <c r="C12" s="223"/>
      <c r="D12" s="223"/>
      <c r="E12" s="223"/>
      <c r="F12" s="223"/>
      <c r="G12" s="223"/>
      <c r="H12" s="223"/>
      <c r="I12" s="223"/>
      <c r="J12" s="223"/>
      <c r="K12" s="223"/>
    </row>
    <row r="13" spans="2:20" ht="19.899999999999999" customHeight="1" thickBot="1">
      <c r="B13" s="223"/>
      <c r="C13" s="223"/>
      <c r="D13" s="223"/>
      <c r="E13" s="223"/>
      <c r="F13" s="223"/>
      <c r="G13" s="223"/>
      <c r="H13" s="223"/>
      <c r="I13" s="223"/>
      <c r="J13" s="223"/>
      <c r="K13" s="223"/>
    </row>
    <row r="14" spans="2:20" ht="19.899999999999999" customHeight="1">
      <c r="B14" s="704" t="s">
        <v>548</v>
      </c>
      <c r="C14" s="706" t="s">
        <v>553</v>
      </c>
      <c r="D14" s="707"/>
      <c r="E14" s="708"/>
      <c r="F14" s="706" t="s">
        <v>554</v>
      </c>
      <c r="G14" s="707"/>
      <c r="H14" s="708"/>
      <c r="I14" s="706" t="s">
        <v>555</v>
      </c>
      <c r="J14" s="707"/>
      <c r="K14" s="709"/>
    </row>
    <row r="15" spans="2:20" ht="37.15" customHeight="1">
      <c r="B15" s="705"/>
      <c r="C15" s="599" t="s">
        <v>144</v>
      </c>
      <c r="D15" s="599" t="s">
        <v>145</v>
      </c>
      <c r="E15" s="598" t="s">
        <v>146</v>
      </c>
      <c r="F15" s="599" t="s">
        <v>144</v>
      </c>
      <c r="G15" s="599" t="s">
        <v>145</v>
      </c>
      <c r="H15" s="598" t="s">
        <v>146</v>
      </c>
      <c r="I15" s="599" t="s">
        <v>144</v>
      </c>
      <c r="J15" s="599" t="s">
        <v>145</v>
      </c>
      <c r="K15" s="600" t="s">
        <v>146</v>
      </c>
    </row>
    <row r="16" spans="2:20" ht="30" customHeight="1" thickBot="1">
      <c r="B16" s="601" t="s">
        <v>552</v>
      </c>
      <c r="C16" s="602">
        <v>176.53</v>
      </c>
      <c r="D16" s="602">
        <v>172.59</v>
      </c>
      <c r="E16" s="603">
        <v>-3.9399999999999977</v>
      </c>
      <c r="F16" s="602">
        <v>171.56</v>
      </c>
      <c r="G16" s="602">
        <v>171.84</v>
      </c>
      <c r="H16" s="603">
        <v>0.28000000000000114</v>
      </c>
      <c r="I16" s="602">
        <v>166.31</v>
      </c>
      <c r="J16" s="602">
        <v>168.75</v>
      </c>
      <c r="K16" s="604">
        <v>2.4399999999999977</v>
      </c>
    </row>
    <row r="17" spans="2:11" ht="19.899999999999999" customHeight="1"/>
    <row r="18" spans="2:11" ht="19.899999999999999" customHeight="1" thickBot="1"/>
    <row r="19" spans="2:11" ht="19.899999999999999" customHeight="1" thickBot="1">
      <c r="B19" s="683" t="s">
        <v>556</v>
      </c>
      <c r="C19" s="684"/>
      <c r="D19" s="684"/>
      <c r="E19" s="684"/>
      <c r="F19" s="684"/>
      <c r="G19" s="684"/>
      <c r="H19" s="684"/>
      <c r="I19" s="684"/>
      <c r="J19" s="684"/>
      <c r="K19" s="685"/>
    </row>
    <row r="20" spans="2:11" ht="19.899999999999999" customHeight="1">
      <c r="B20" s="245"/>
    </row>
    <row r="21" spans="2:11" ht="19.899999999999999" customHeight="1" thickBot="1"/>
    <row r="22" spans="2:11" ht="19.899999999999999" customHeight="1">
      <c r="B22" s="704" t="s">
        <v>557</v>
      </c>
      <c r="C22" s="706" t="s">
        <v>558</v>
      </c>
      <c r="D22" s="707"/>
      <c r="E22" s="708"/>
      <c r="F22" s="706" t="s">
        <v>559</v>
      </c>
      <c r="G22" s="707"/>
      <c r="H22" s="708"/>
      <c r="I22" s="706" t="s">
        <v>560</v>
      </c>
      <c r="J22" s="707"/>
      <c r="K22" s="709"/>
    </row>
    <row r="23" spans="2:11" ht="37.15" customHeight="1">
      <c r="B23" s="705"/>
      <c r="C23" s="599" t="s">
        <v>144</v>
      </c>
      <c r="D23" s="599" t="s">
        <v>145</v>
      </c>
      <c r="E23" s="598" t="s">
        <v>146</v>
      </c>
      <c r="F23" s="599" t="s">
        <v>144</v>
      </c>
      <c r="G23" s="599" t="s">
        <v>145</v>
      </c>
      <c r="H23" s="598" t="s">
        <v>146</v>
      </c>
      <c r="I23" s="599" t="s">
        <v>144</v>
      </c>
      <c r="J23" s="599" t="s">
        <v>145</v>
      </c>
      <c r="K23" s="600" t="s">
        <v>146</v>
      </c>
    </row>
    <row r="24" spans="2:11" ht="30" customHeight="1">
      <c r="B24" s="605" t="s">
        <v>561</v>
      </c>
      <c r="C24" s="606" t="s">
        <v>273</v>
      </c>
      <c r="D24" s="606" t="s">
        <v>273</v>
      </c>
      <c r="E24" s="607" t="s">
        <v>273</v>
      </c>
      <c r="F24" s="606">
        <v>1.51</v>
      </c>
      <c r="G24" s="606">
        <v>1.48</v>
      </c>
      <c r="H24" s="607">
        <v>-3.0000000000000027E-2</v>
      </c>
      <c r="I24" s="606">
        <v>1.5</v>
      </c>
      <c r="J24" s="606">
        <v>1.45</v>
      </c>
      <c r="K24" s="608">
        <v>-5.0000000000000044E-2</v>
      </c>
    </row>
    <row r="25" spans="2:11" ht="30" customHeight="1">
      <c r="B25" s="605" t="s">
        <v>562</v>
      </c>
      <c r="C25" s="606">
        <v>1.5</v>
      </c>
      <c r="D25" s="606">
        <v>1.47</v>
      </c>
      <c r="E25" s="607">
        <v>-3.0000000000000027E-2</v>
      </c>
      <c r="F25" s="606">
        <v>1.48</v>
      </c>
      <c r="G25" s="606">
        <v>1.45</v>
      </c>
      <c r="H25" s="607">
        <v>-3.0000000000000027E-2</v>
      </c>
      <c r="I25" s="606">
        <v>1.46</v>
      </c>
      <c r="J25" s="606">
        <v>1.43</v>
      </c>
      <c r="K25" s="608">
        <v>-3.0000000000000027E-2</v>
      </c>
    </row>
    <row r="26" spans="2:11" ht="30" customHeight="1">
      <c r="B26" s="605" t="s">
        <v>563</v>
      </c>
      <c r="C26" s="606">
        <v>1.5</v>
      </c>
      <c r="D26" s="606">
        <v>1.46</v>
      </c>
      <c r="E26" s="607">
        <v>-4.0000000000000036E-2</v>
      </c>
      <c r="F26" s="606">
        <v>1.49</v>
      </c>
      <c r="G26" s="606">
        <v>1.45</v>
      </c>
      <c r="H26" s="607">
        <v>-4.0000000000000036E-2</v>
      </c>
      <c r="I26" s="606">
        <v>1.48</v>
      </c>
      <c r="J26" s="606">
        <v>1.44</v>
      </c>
      <c r="K26" s="608">
        <v>-4.0000000000000036E-2</v>
      </c>
    </row>
    <row r="27" spans="2:11" ht="30" customHeight="1">
      <c r="B27" s="605" t="s">
        <v>564</v>
      </c>
      <c r="C27" s="606">
        <v>1.52</v>
      </c>
      <c r="D27" s="606">
        <v>1.46</v>
      </c>
      <c r="E27" s="607">
        <v>-6.0000000000000053E-2</v>
      </c>
      <c r="F27" s="606">
        <v>1.51</v>
      </c>
      <c r="G27" s="606">
        <v>1.45</v>
      </c>
      <c r="H27" s="607">
        <v>-6.0000000000000053E-2</v>
      </c>
      <c r="I27" s="606">
        <v>1.5</v>
      </c>
      <c r="J27" s="606">
        <v>1.44</v>
      </c>
      <c r="K27" s="608">
        <v>-6.0000000000000053E-2</v>
      </c>
    </row>
    <row r="28" spans="2:11" ht="30" customHeight="1">
      <c r="B28" s="605" t="s">
        <v>565</v>
      </c>
      <c r="C28" s="606">
        <v>1.52</v>
      </c>
      <c r="D28" s="606">
        <v>1.48</v>
      </c>
      <c r="E28" s="607">
        <v>-4.0000000000000036E-2</v>
      </c>
      <c r="F28" s="606">
        <v>1.5</v>
      </c>
      <c r="G28" s="606">
        <v>1.45</v>
      </c>
      <c r="H28" s="607">
        <v>-5.0000000000000044E-2</v>
      </c>
      <c r="I28" s="606">
        <v>1.95</v>
      </c>
      <c r="J28" s="606">
        <v>1.88</v>
      </c>
      <c r="K28" s="608">
        <v>-7.0000000000000062E-2</v>
      </c>
    </row>
    <row r="29" spans="2:11" ht="30" customHeight="1">
      <c r="B29" s="605" t="s">
        <v>566</v>
      </c>
      <c r="C29" s="606">
        <v>1.48</v>
      </c>
      <c r="D29" s="606">
        <v>1.44</v>
      </c>
      <c r="E29" s="607">
        <v>-4.0000000000000036E-2</v>
      </c>
      <c r="F29" s="606">
        <v>1.46</v>
      </c>
      <c r="G29" s="606">
        <v>1.44</v>
      </c>
      <c r="H29" s="607">
        <v>-2.0000000000000018E-2</v>
      </c>
      <c r="I29" s="606">
        <v>1.42</v>
      </c>
      <c r="J29" s="606">
        <v>1.4</v>
      </c>
      <c r="K29" s="608">
        <v>-2.0000000000000018E-2</v>
      </c>
    </row>
    <row r="30" spans="2:11" ht="30" customHeight="1">
      <c r="B30" s="605" t="s">
        <v>567</v>
      </c>
      <c r="C30" s="606">
        <v>1.48</v>
      </c>
      <c r="D30" s="606">
        <v>1.43</v>
      </c>
      <c r="E30" s="607">
        <v>-5.0000000000000044E-2</v>
      </c>
      <c r="F30" s="606">
        <v>1.46</v>
      </c>
      <c r="G30" s="606">
        <v>1.42</v>
      </c>
      <c r="H30" s="607">
        <v>-4.0000000000000036E-2</v>
      </c>
      <c r="I30" s="606">
        <v>1.49</v>
      </c>
      <c r="J30" s="606">
        <v>1.48</v>
      </c>
      <c r="K30" s="608">
        <v>-1.0000000000000009E-2</v>
      </c>
    </row>
    <row r="31" spans="2:11" ht="30" customHeight="1" thickBot="1">
      <c r="B31" s="609" t="s">
        <v>568</v>
      </c>
      <c r="C31" s="610">
        <v>1.53</v>
      </c>
      <c r="D31" s="610">
        <v>1.49</v>
      </c>
      <c r="E31" s="611">
        <v>-4.0000000000000036E-2</v>
      </c>
      <c r="F31" s="610">
        <v>1.49</v>
      </c>
      <c r="G31" s="610">
        <v>1.45</v>
      </c>
      <c r="H31" s="611">
        <v>-4.0000000000000036E-2</v>
      </c>
      <c r="I31" s="610">
        <v>1.48</v>
      </c>
      <c r="J31" s="610">
        <v>1.44</v>
      </c>
      <c r="K31" s="612">
        <v>-4.0000000000000036E-2</v>
      </c>
    </row>
    <row r="32" spans="2:11">
      <c r="K32" s="99" t="s">
        <v>56</v>
      </c>
    </row>
    <row r="34" spans="11:11">
      <c r="K34" s="244"/>
    </row>
  </sheetData>
  <mergeCells count="18">
    <mergeCell ref="B22:B23"/>
    <mergeCell ref="C22:E22"/>
    <mergeCell ref="F22:H22"/>
    <mergeCell ref="I22:K22"/>
    <mergeCell ref="L1:T1"/>
    <mergeCell ref="B4:I4"/>
    <mergeCell ref="J4:K4"/>
    <mergeCell ref="B5:K5"/>
    <mergeCell ref="B7:K7"/>
    <mergeCell ref="B9:B10"/>
    <mergeCell ref="C9:E9"/>
    <mergeCell ref="F9:H9"/>
    <mergeCell ref="I9:K9"/>
    <mergeCell ref="B14:B15"/>
    <mergeCell ref="C14:E14"/>
    <mergeCell ref="F14:H14"/>
    <mergeCell ref="I14:K14"/>
    <mergeCell ref="B19:K19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2" fitToHeight="0" orientation="portrait" r:id="rId1"/>
  <headerFooter scaleWithDoc="0" alignWithMargins="0">
    <oddHeader>&amp;R&amp;"Verdana,Normal"&amp;8 20</oddHeader>
    <oddFooter>&amp;R&amp;"Verdana,Cursiva"&amp;8SG. Análisis, Coordinación y Estadística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4"/>
  <sheetViews>
    <sheetView showGridLines="0" zoomScale="85" zoomScaleNormal="85" zoomScaleSheetLayoutView="90" workbookViewId="0"/>
  </sheetViews>
  <sheetFormatPr baseColWidth="10" defaultColWidth="9.140625" defaultRowHeight="11.25"/>
  <cols>
    <col min="1" max="1" width="4.28515625" style="223" customWidth="1"/>
    <col min="2" max="2" width="40.85546875" style="223" customWidth="1"/>
    <col min="3" max="4" width="15.7109375" style="223" customWidth="1"/>
    <col min="5" max="5" width="35.140625" style="223" customWidth="1"/>
    <col min="6" max="6" width="4.140625" style="223" customWidth="1"/>
    <col min="7" max="8" width="10.7109375" style="223" customWidth="1"/>
    <col min="9" max="16384" width="9.140625" style="223"/>
  </cols>
  <sheetData>
    <row r="2" spans="2:8" ht="14.25">
      <c r="E2" s="224"/>
    </row>
    <row r="3" spans="2:8" ht="13.9" customHeight="1" thickBot="1">
      <c r="B3" s="538"/>
      <c r="C3" s="538"/>
      <c r="D3" s="538"/>
      <c r="E3" s="538"/>
      <c r="F3" s="538"/>
      <c r="G3" s="538"/>
      <c r="H3" s="538"/>
    </row>
    <row r="4" spans="2:8" ht="19.899999999999999" customHeight="1" thickBot="1">
      <c r="B4" s="683" t="s">
        <v>569</v>
      </c>
      <c r="C4" s="684"/>
      <c r="D4" s="684"/>
      <c r="E4" s="685"/>
      <c r="F4" s="613"/>
      <c r="G4" s="613"/>
      <c r="H4" s="538"/>
    </row>
    <row r="5" spans="2:8" ht="22.9" customHeight="1">
      <c r="B5" s="721" t="s">
        <v>570</v>
      </c>
      <c r="C5" s="721"/>
      <c r="D5" s="721"/>
      <c r="E5" s="721"/>
      <c r="G5" s="538"/>
      <c r="H5" s="538"/>
    </row>
    <row r="6" spans="2:8" ht="15" customHeight="1">
      <c r="B6" s="658"/>
      <c r="C6" s="658"/>
      <c r="D6" s="658"/>
      <c r="E6" s="658"/>
      <c r="F6" s="226"/>
      <c r="G6" s="614"/>
      <c r="H6" s="538"/>
    </row>
    <row r="7" spans="2:8" ht="0.95" customHeight="1" thickBot="1">
      <c r="B7" s="614"/>
      <c r="C7" s="614"/>
      <c r="D7" s="614"/>
      <c r="E7" s="614"/>
      <c r="F7" s="614"/>
      <c r="G7" s="614"/>
      <c r="H7" s="538"/>
    </row>
    <row r="8" spans="2:8" ht="40.15" customHeight="1">
      <c r="B8" s="615" t="s">
        <v>571</v>
      </c>
      <c r="C8" s="616" t="s">
        <v>144</v>
      </c>
      <c r="D8" s="616" t="s">
        <v>145</v>
      </c>
      <c r="E8" s="617" t="s">
        <v>224</v>
      </c>
      <c r="F8" s="538"/>
      <c r="G8" s="538"/>
      <c r="H8" s="538"/>
    </row>
    <row r="9" spans="2:8" ht="12.95" customHeight="1">
      <c r="B9" s="618" t="s">
        <v>572</v>
      </c>
      <c r="C9" s="619">
        <v>83.73</v>
      </c>
      <c r="D9" s="619">
        <v>80.17</v>
      </c>
      <c r="E9" s="620">
        <v>-3.5600000000000023</v>
      </c>
      <c r="F9" s="538"/>
      <c r="G9" s="538"/>
      <c r="H9" s="538"/>
    </row>
    <row r="10" spans="2:8" ht="32.1" customHeight="1">
      <c r="B10" s="621" t="s">
        <v>573</v>
      </c>
      <c r="C10" s="622"/>
      <c r="D10" s="622"/>
      <c r="E10" s="623"/>
      <c r="F10" s="538"/>
      <c r="G10" s="538"/>
      <c r="H10" s="538"/>
    </row>
    <row r="11" spans="2:8" ht="12.95" customHeight="1">
      <c r="B11" s="618" t="s">
        <v>574</v>
      </c>
      <c r="C11" s="619">
        <v>141.80000000000001</v>
      </c>
      <c r="D11" s="619">
        <v>136.09</v>
      </c>
      <c r="E11" s="620">
        <v>-5.710000000000008</v>
      </c>
      <c r="F11" s="538"/>
      <c r="G11" s="538"/>
      <c r="H11" s="538"/>
    </row>
    <row r="12" spans="2:8" ht="11.25" hidden="1" customHeight="1">
      <c r="B12" s="624"/>
      <c r="C12" s="625"/>
      <c r="D12" s="625"/>
      <c r="E12" s="626"/>
      <c r="F12" s="538"/>
      <c r="G12" s="538"/>
      <c r="H12" s="538"/>
    </row>
    <row r="13" spans="2:8" ht="32.1" customHeight="1">
      <c r="B13" s="621" t="s">
        <v>575</v>
      </c>
      <c r="C13" s="622"/>
      <c r="D13" s="622"/>
      <c r="E13" s="623"/>
      <c r="F13" s="538"/>
      <c r="G13" s="538"/>
      <c r="H13" s="538"/>
    </row>
    <row r="14" spans="2:8" ht="12.95" customHeight="1">
      <c r="B14" s="618" t="s">
        <v>576</v>
      </c>
      <c r="C14" s="619">
        <v>297.5</v>
      </c>
      <c r="D14" s="619">
        <v>295</v>
      </c>
      <c r="E14" s="620">
        <v>-2.5</v>
      </c>
      <c r="F14" s="538"/>
      <c r="G14" s="538"/>
      <c r="H14" s="538"/>
    </row>
    <row r="15" spans="2:8" ht="12.95" customHeight="1">
      <c r="B15" s="618" t="s">
        <v>577</v>
      </c>
      <c r="C15" s="619">
        <v>342.5</v>
      </c>
      <c r="D15" s="619">
        <v>342.5</v>
      </c>
      <c r="E15" s="620">
        <v>0</v>
      </c>
      <c r="F15" s="538"/>
      <c r="G15" s="538"/>
      <c r="H15" s="538"/>
    </row>
    <row r="16" spans="2:8" ht="12.95" customHeight="1" thickBot="1">
      <c r="B16" s="627" t="s">
        <v>578</v>
      </c>
      <c r="C16" s="628">
        <v>329.78</v>
      </c>
      <c r="D16" s="628">
        <v>327.64</v>
      </c>
      <c r="E16" s="629">
        <v>-2.1399999999999864</v>
      </c>
      <c r="F16" s="538"/>
      <c r="G16" s="538"/>
      <c r="H16" s="538"/>
    </row>
    <row r="17" spans="2:8" ht="0.95" customHeight="1">
      <c r="B17" s="722"/>
      <c r="C17" s="722"/>
      <c r="D17" s="722"/>
      <c r="E17" s="722"/>
      <c r="F17" s="538"/>
      <c r="G17" s="538"/>
      <c r="H17" s="538"/>
    </row>
    <row r="18" spans="2:8" ht="21.95" customHeight="1" thickBot="1">
      <c r="B18" s="630"/>
      <c r="C18" s="630"/>
      <c r="D18" s="630"/>
      <c r="E18" s="630"/>
      <c r="F18" s="538"/>
      <c r="G18" s="538"/>
      <c r="H18" s="538"/>
    </row>
    <row r="19" spans="2:8" ht="14.45" customHeight="1" thickBot="1">
      <c r="B19" s="683" t="s">
        <v>579</v>
      </c>
      <c r="C19" s="684"/>
      <c r="D19" s="684"/>
      <c r="E19" s="685"/>
      <c r="F19" s="538"/>
      <c r="G19" s="538"/>
      <c r="H19" s="538"/>
    </row>
    <row r="20" spans="2:8" ht="12" customHeight="1" thickBot="1">
      <c r="B20" s="723"/>
      <c r="C20" s="723"/>
      <c r="D20" s="723"/>
      <c r="E20" s="723"/>
      <c r="F20" s="538"/>
      <c r="G20" s="538"/>
      <c r="H20" s="538"/>
    </row>
    <row r="21" spans="2:8" ht="40.15" customHeight="1">
      <c r="B21" s="615" t="s">
        <v>580</v>
      </c>
      <c r="C21" s="631" t="s">
        <v>144</v>
      </c>
      <c r="D21" s="616" t="s">
        <v>145</v>
      </c>
      <c r="E21" s="617" t="s">
        <v>224</v>
      </c>
      <c r="F21" s="538"/>
      <c r="G21" s="538"/>
      <c r="H21" s="538"/>
    </row>
    <row r="22" spans="2:8" ht="12.75" customHeight="1">
      <c r="B22" s="618" t="s">
        <v>581</v>
      </c>
      <c r="C22" s="619">
        <v>547.14</v>
      </c>
      <c r="D22" s="619">
        <v>547.14</v>
      </c>
      <c r="E22" s="620">
        <v>0</v>
      </c>
      <c r="F22" s="538"/>
      <c r="G22" s="538"/>
      <c r="H22" s="538"/>
    </row>
    <row r="23" spans="2:8">
      <c r="B23" s="618" t="s">
        <v>582</v>
      </c>
      <c r="C23" s="619">
        <v>668.57</v>
      </c>
      <c r="D23" s="619">
        <v>668.57</v>
      </c>
      <c r="E23" s="620">
        <v>0</v>
      </c>
    </row>
    <row r="24" spans="2:8" ht="32.1" customHeight="1">
      <c r="B24" s="621" t="s">
        <v>575</v>
      </c>
      <c r="C24" s="632"/>
      <c r="D24" s="632"/>
      <c r="E24" s="633"/>
    </row>
    <row r="25" spans="2:8" ht="14.25" customHeight="1">
      <c r="B25" s="618" t="s">
        <v>583</v>
      </c>
      <c r="C25" s="619">
        <v>316.02999999999997</v>
      </c>
      <c r="D25" s="619">
        <v>319.32</v>
      </c>
      <c r="E25" s="620">
        <v>3.2900000000000205</v>
      </c>
    </row>
    <row r="26" spans="2:8" ht="32.1" customHeight="1">
      <c r="B26" s="621" t="s">
        <v>584</v>
      </c>
      <c r="C26" s="632"/>
      <c r="D26" s="632"/>
      <c r="E26" s="634"/>
    </row>
    <row r="27" spans="2:8" ht="14.25" customHeight="1">
      <c r="B27" s="618" t="s">
        <v>585</v>
      </c>
      <c r="C27" s="619" t="s">
        <v>318</v>
      </c>
      <c r="D27" s="619">
        <v>299.27999999999997</v>
      </c>
      <c r="E27" s="620" t="s">
        <v>318</v>
      </c>
    </row>
    <row r="28" spans="2:8" ht="32.1" customHeight="1">
      <c r="B28" s="621" t="s">
        <v>586</v>
      </c>
      <c r="C28" s="635"/>
      <c r="D28" s="635"/>
      <c r="E28" s="633"/>
    </row>
    <row r="29" spans="2:8">
      <c r="B29" s="618" t="s">
        <v>587</v>
      </c>
      <c r="C29" s="636" t="s">
        <v>318</v>
      </c>
      <c r="D29" s="636" t="s">
        <v>318</v>
      </c>
      <c r="E29" s="637" t="s">
        <v>318</v>
      </c>
    </row>
    <row r="30" spans="2:8" ht="27.75" customHeight="1">
      <c r="B30" s="621" t="s">
        <v>588</v>
      </c>
      <c r="C30" s="635"/>
      <c r="D30" s="635"/>
      <c r="E30" s="633"/>
    </row>
    <row r="31" spans="2:8">
      <c r="B31" s="618" t="s">
        <v>589</v>
      </c>
      <c r="C31" s="619">
        <v>187.81</v>
      </c>
      <c r="D31" s="619">
        <v>187.66</v>
      </c>
      <c r="E31" s="620">
        <v>-0.15000000000000568</v>
      </c>
    </row>
    <row r="32" spans="2:8">
      <c r="B32" s="618" t="s">
        <v>590</v>
      </c>
      <c r="C32" s="619">
        <v>212.23</v>
      </c>
      <c r="D32" s="619">
        <v>210.78</v>
      </c>
      <c r="E32" s="620">
        <v>-1.4499999999999886</v>
      </c>
    </row>
    <row r="33" spans="2:5">
      <c r="B33" s="618" t="s">
        <v>591</v>
      </c>
      <c r="C33" s="619">
        <v>322.24</v>
      </c>
      <c r="D33" s="619">
        <v>320.83</v>
      </c>
      <c r="E33" s="620">
        <v>-1.410000000000025</v>
      </c>
    </row>
    <row r="34" spans="2:5" ht="32.1" customHeight="1">
      <c r="B34" s="621" t="s">
        <v>592</v>
      </c>
      <c r="C34" s="632"/>
      <c r="D34" s="632"/>
      <c r="E34" s="634"/>
    </row>
    <row r="35" spans="2:5" ht="16.5" customHeight="1">
      <c r="B35" s="618" t="s">
        <v>593</v>
      </c>
      <c r="C35" s="619">
        <v>95.65</v>
      </c>
      <c r="D35" s="619">
        <v>95.65</v>
      </c>
      <c r="E35" s="620">
        <v>0</v>
      </c>
    </row>
    <row r="36" spans="2:5" ht="23.25" customHeight="1">
      <c r="B36" s="621" t="s">
        <v>594</v>
      </c>
      <c r="C36" s="632"/>
      <c r="D36" s="632"/>
      <c r="E36" s="634"/>
    </row>
    <row r="37" spans="2:5" ht="13.5" customHeight="1">
      <c r="B37" s="618" t="s">
        <v>595</v>
      </c>
      <c r="C37" s="619">
        <v>255</v>
      </c>
      <c r="D37" s="619">
        <v>255</v>
      </c>
      <c r="E37" s="620">
        <v>0</v>
      </c>
    </row>
    <row r="38" spans="2:5" ht="32.1" customHeight="1">
      <c r="B38" s="621" t="s">
        <v>596</v>
      </c>
      <c r="C38" s="632"/>
      <c r="D38" s="632"/>
      <c r="E38" s="633"/>
    </row>
    <row r="39" spans="2:5" ht="16.5" customHeight="1" thickBot="1">
      <c r="B39" s="627" t="s">
        <v>597</v>
      </c>
      <c r="C39" s="628">
        <v>80.44</v>
      </c>
      <c r="D39" s="628">
        <v>80.44</v>
      </c>
      <c r="E39" s="629">
        <v>0</v>
      </c>
    </row>
    <row r="40" spans="2:5">
      <c r="B40" s="223" t="s">
        <v>598</v>
      </c>
    </row>
    <row r="41" spans="2:5">
      <c r="C41" s="244"/>
      <c r="D41" s="244"/>
      <c r="E41" s="244"/>
    </row>
    <row r="42" spans="2:5" ht="13.15" customHeight="1" thickBot="1">
      <c r="B42" s="244"/>
      <c r="C42" s="244"/>
      <c r="D42" s="244"/>
      <c r="E42" s="244"/>
    </row>
    <row r="43" spans="2:5">
      <c r="B43" s="638"/>
      <c r="C43" s="511"/>
      <c r="D43" s="511"/>
      <c r="E43" s="639"/>
    </row>
    <row r="44" spans="2:5">
      <c r="B44" s="533"/>
      <c r="E44" s="640"/>
    </row>
    <row r="45" spans="2:5" ht="12.75" customHeight="1">
      <c r="B45" s="715" t="s">
        <v>599</v>
      </c>
      <c r="C45" s="716"/>
      <c r="D45" s="716"/>
      <c r="E45" s="717"/>
    </row>
    <row r="46" spans="2:5" ht="18" customHeight="1">
      <c r="B46" s="715"/>
      <c r="C46" s="716"/>
      <c r="D46" s="716"/>
      <c r="E46" s="717"/>
    </row>
    <row r="47" spans="2:5">
      <c r="B47" s="533"/>
      <c r="E47" s="640"/>
    </row>
    <row r="48" spans="2:5" ht="14.25">
      <c r="B48" s="718" t="s">
        <v>600</v>
      </c>
      <c r="C48" s="719"/>
      <c r="D48" s="719"/>
      <c r="E48" s="720"/>
    </row>
    <row r="49" spans="2:5">
      <c r="B49" s="533"/>
      <c r="E49" s="640"/>
    </row>
    <row r="50" spans="2:5">
      <c r="B50" s="533"/>
      <c r="E50" s="640"/>
    </row>
    <row r="51" spans="2:5" ht="12" thickBot="1">
      <c r="B51" s="255"/>
      <c r="C51" s="528"/>
      <c r="D51" s="528"/>
      <c r="E51" s="641"/>
    </row>
    <row r="54" spans="2:5">
      <c r="E54" s="99" t="s">
        <v>56</v>
      </c>
    </row>
  </sheetData>
  <mergeCells count="8">
    <mergeCell ref="B45:E46"/>
    <mergeCell ref="B48:E48"/>
    <mergeCell ref="B4:E4"/>
    <mergeCell ref="B5:E5"/>
    <mergeCell ref="B6:E6"/>
    <mergeCell ref="B17:E17"/>
    <mergeCell ref="B19:E19"/>
    <mergeCell ref="B20:E20"/>
  </mergeCells>
  <hyperlinks>
    <hyperlink ref="B48" r:id="rId1"/>
  </hyperlink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0" firstPageNumber="0" fitToHeight="0" orientation="portrait" r:id="rId2"/>
  <headerFooter scaleWithDoc="0" alignWithMargins="0">
    <oddHeader>&amp;R&amp;"Verdana,Normal"&amp;8 21</oddHeader>
    <oddFooter>&amp;R&amp;"Verdana,Cursiva"&amp;8SG. Análisis, Coordinación y Estadística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M79"/>
  <sheetViews>
    <sheetView showGridLines="0" zoomScale="90" zoomScaleNormal="90" zoomScaleSheetLayoutView="90" workbookViewId="0">
      <selection activeCell="E11" sqref="E11:E18"/>
    </sheetView>
  </sheetViews>
  <sheetFormatPr baseColWidth="10" defaultColWidth="11.5703125" defaultRowHeight="14.25"/>
  <cols>
    <col min="1" max="1" width="3.140625" style="1" customWidth="1"/>
    <col min="2" max="2" width="9.28515625" style="1" customWidth="1"/>
    <col min="3" max="3" width="58.85546875" style="1" customWidth="1"/>
    <col min="4" max="4" width="18.42578125" style="1" customWidth="1"/>
    <col min="5" max="5" width="18.5703125" style="1" customWidth="1"/>
    <col min="6" max="7" width="16.28515625" style="1" customWidth="1"/>
    <col min="8" max="8" width="7.85546875" style="1" customWidth="1"/>
    <col min="9" max="9" width="10.5703125" style="1" customWidth="1"/>
    <col min="10" max="16384" width="11.5703125" style="1"/>
  </cols>
  <sheetData>
    <row r="1" spans="2:7" ht="14.25" customHeight="1"/>
    <row r="2" spans="2:7" ht="17.25" customHeight="1">
      <c r="B2" s="644" t="s">
        <v>0</v>
      </c>
      <c r="C2" s="644"/>
      <c r="D2" s="644"/>
      <c r="E2" s="644"/>
      <c r="F2" s="644"/>
      <c r="G2" s="2"/>
    </row>
    <row r="3" spans="2:7" ht="4.5" customHeight="1">
      <c r="B3" s="3"/>
      <c r="C3" s="3"/>
      <c r="D3" s="3"/>
      <c r="E3" s="3"/>
      <c r="F3" s="3"/>
      <c r="G3" s="2"/>
    </row>
    <row r="4" spans="2:7" ht="17.25" customHeight="1">
      <c r="B4" s="645" t="s">
        <v>1</v>
      </c>
      <c r="C4" s="645"/>
      <c r="D4" s="645"/>
      <c r="E4" s="645"/>
      <c r="F4" s="645"/>
      <c r="G4" s="645"/>
    </row>
    <row r="5" spans="2:7" ht="10.5" customHeight="1" thickBot="1">
      <c r="B5" s="4"/>
      <c r="C5" s="4"/>
      <c r="D5" s="4"/>
      <c r="E5" s="4"/>
      <c r="F5" s="4"/>
      <c r="G5" s="4"/>
    </row>
    <row r="6" spans="2:7" ht="18.600000000000001" customHeight="1" thickBot="1">
      <c r="B6" s="646" t="s">
        <v>2</v>
      </c>
      <c r="C6" s="647"/>
      <c r="D6" s="647"/>
      <c r="E6" s="647"/>
      <c r="F6" s="647"/>
      <c r="G6" s="648"/>
    </row>
    <row r="7" spans="2:7" ht="15" customHeight="1">
      <c r="B7" s="5"/>
      <c r="C7" s="6" t="s">
        <v>3</v>
      </c>
      <c r="D7" s="7"/>
      <c r="E7" s="7"/>
      <c r="F7" s="8" t="s">
        <v>4</v>
      </c>
      <c r="G7" s="9" t="s">
        <v>4</v>
      </c>
    </row>
    <row r="8" spans="2:7" ht="15" customHeight="1">
      <c r="B8" s="10"/>
      <c r="C8" s="11" t="s">
        <v>5</v>
      </c>
      <c r="D8" s="12" t="s">
        <v>6</v>
      </c>
      <c r="E8" s="12" t="s">
        <v>7</v>
      </c>
      <c r="F8" s="13" t="s">
        <v>8</v>
      </c>
      <c r="G8" s="14" t="s">
        <v>8</v>
      </c>
    </row>
    <row r="9" spans="2:7" ht="15" customHeight="1" thickBot="1">
      <c r="B9" s="15"/>
      <c r="C9" s="16"/>
      <c r="D9" s="17" t="s">
        <v>9</v>
      </c>
      <c r="E9" s="17" t="s">
        <v>10</v>
      </c>
      <c r="F9" s="18" t="s">
        <v>11</v>
      </c>
      <c r="G9" s="19" t="s">
        <v>12</v>
      </c>
    </row>
    <row r="10" spans="2:7" ht="19.899999999999999" customHeight="1" thickBot="1">
      <c r="B10" s="20"/>
      <c r="C10" s="21" t="s">
        <v>13</v>
      </c>
      <c r="D10" s="22"/>
      <c r="E10" s="22"/>
      <c r="F10" s="23"/>
      <c r="G10" s="24"/>
    </row>
    <row r="11" spans="2:7" ht="19.899999999999999" customHeight="1">
      <c r="B11" s="25" t="s">
        <v>14</v>
      </c>
      <c r="C11" s="26" t="s">
        <v>15</v>
      </c>
      <c r="D11" s="27">
        <v>199.39</v>
      </c>
      <c r="E11" s="27">
        <v>201.13</v>
      </c>
      <c r="F11" s="28">
        <f>E11-D11</f>
        <v>1.7400000000000091</v>
      </c>
      <c r="G11" s="29">
        <f t="shared" ref="G11:G18" si="0">(E11*100/D11)-100</f>
        <v>0.87266161793471042</v>
      </c>
    </row>
    <row r="12" spans="2:7" ht="19.899999999999999" customHeight="1">
      <c r="B12" s="30" t="s">
        <v>14</v>
      </c>
      <c r="C12" s="31" t="s">
        <v>16</v>
      </c>
      <c r="D12" s="32">
        <v>255.49</v>
      </c>
      <c r="E12" s="32">
        <v>255.49</v>
      </c>
      <c r="F12" s="28">
        <f t="shared" ref="F12:F18" si="1">E12-D12</f>
        <v>0</v>
      </c>
      <c r="G12" s="33">
        <f t="shared" si="0"/>
        <v>0</v>
      </c>
    </row>
    <row r="13" spans="2:7" ht="19.899999999999999" customHeight="1">
      <c r="B13" s="30" t="s">
        <v>14</v>
      </c>
      <c r="C13" s="31" t="s">
        <v>17</v>
      </c>
      <c r="D13" s="32">
        <v>181.17</v>
      </c>
      <c r="E13" s="32">
        <v>182.42</v>
      </c>
      <c r="F13" s="28">
        <f t="shared" si="1"/>
        <v>1.25</v>
      </c>
      <c r="G13" s="33">
        <f t="shared" si="0"/>
        <v>0.68995970635315018</v>
      </c>
    </row>
    <row r="14" spans="2:7" ht="19.899999999999999" customHeight="1">
      <c r="B14" s="30" t="s">
        <v>14</v>
      </c>
      <c r="C14" s="31" t="s">
        <v>18</v>
      </c>
      <c r="D14" s="32">
        <v>188.67</v>
      </c>
      <c r="E14" s="32">
        <v>189.2</v>
      </c>
      <c r="F14" s="28">
        <f t="shared" si="1"/>
        <v>0.53000000000000114</v>
      </c>
      <c r="G14" s="33">
        <f t="shared" si="0"/>
        <v>0.28091376477448193</v>
      </c>
    </row>
    <row r="15" spans="2:7" ht="19.899999999999999" customHeight="1">
      <c r="B15" s="30" t="s">
        <v>14</v>
      </c>
      <c r="C15" s="31" t="s">
        <v>19</v>
      </c>
      <c r="D15" s="32">
        <v>180.94</v>
      </c>
      <c r="E15" s="32">
        <v>182.55</v>
      </c>
      <c r="F15" s="28">
        <f t="shared" si="1"/>
        <v>1.6100000000000136</v>
      </c>
      <c r="G15" s="33">
        <f t="shared" si="0"/>
        <v>0.88979772300210414</v>
      </c>
    </row>
    <row r="16" spans="2:7" ht="19.899999999999999" customHeight="1">
      <c r="B16" s="34" t="s">
        <v>20</v>
      </c>
      <c r="C16" s="31" t="s">
        <v>21</v>
      </c>
      <c r="D16" s="35">
        <v>303.60000000000002</v>
      </c>
      <c r="E16" s="32">
        <v>307.93</v>
      </c>
      <c r="F16" s="28">
        <f t="shared" si="1"/>
        <v>4.3299999999999841</v>
      </c>
      <c r="G16" s="33">
        <f t="shared" si="0"/>
        <v>1.4262187088273919</v>
      </c>
    </row>
    <row r="17" spans="2:13" ht="19.899999999999999" customHeight="1">
      <c r="B17" s="34" t="s">
        <v>20</v>
      </c>
      <c r="C17" s="31" t="s">
        <v>22</v>
      </c>
      <c r="D17" s="35">
        <v>521.27</v>
      </c>
      <c r="E17" s="32">
        <v>521.27</v>
      </c>
      <c r="F17" s="28">
        <f t="shared" si="1"/>
        <v>0</v>
      </c>
      <c r="G17" s="33">
        <f t="shared" si="0"/>
        <v>0</v>
      </c>
    </row>
    <row r="18" spans="2:13" ht="19.899999999999999" customHeight="1" thickBot="1">
      <c r="B18" s="34" t="s">
        <v>20</v>
      </c>
      <c r="C18" s="31" t="s">
        <v>23</v>
      </c>
      <c r="D18" s="35">
        <v>625.39</v>
      </c>
      <c r="E18" s="32">
        <v>625.39</v>
      </c>
      <c r="F18" s="28">
        <f t="shared" si="1"/>
        <v>0</v>
      </c>
      <c r="G18" s="33">
        <f t="shared" si="0"/>
        <v>0</v>
      </c>
    </row>
    <row r="19" spans="2:13" ht="19.899999999999999" customHeight="1" thickBot="1">
      <c r="B19" s="36"/>
      <c r="C19" s="37" t="s">
        <v>24</v>
      </c>
      <c r="D19" s="38"/>
      <c r="E19" s="38"/>
      <c r="F19" s="23"/>
      <c r="G19" s="39"/>
    </row>
    <row r="20" spans="2:13" ht="19.899999999999999" customHeight="1">
      <c r="B20" s="30" t="s">
        <v>14</v>
      </c>
      <c r="C20" s="40" t="s">
        <v>25</v>
      </c>
      <c r="D20" s="41">
        <v>183.11</v>
      </c>
      <c r="E20" s="41">
        <v>183.11</v>
      </c>
      <c r="F20" s="28">
        <f>E20-D20</f>
        <v>0</v>
      </c>
      <c r="G20" s="42">
        <f>(E20*100/D20)-100</f>
        <v>0</v>
      </c>
    </row>
    <row r="21" spans="2:13" ht="19.899999999999999" customHeight="1">
      <c r="B21" s="30" t="s">
        <v>14</v>
      </c>
      <c r="C21" s="43" t="s">
        <v>26</v>
      </c>
      <c r="D21" s="41">
        <v>320.74</v>
      </c>
      <c r="E21" s="41">
        <v>338.05873916783469</v>
      </c>
      <c r="F21" s="28">
        <f t="shared" ref="F21:F24" si="2">E21-D21</f>
        <v>17.318739167834678</v>
      </c>
      <c r="G21" s="42">
        <f>(E21*100/D21)-100</f>
        <v>5.3996193701548663</v>
      </c>
    </row>
    <row r="22" spans="2:13" ht="19.899999999999999" customHeight="1">
      <c r="B22" s="30" t="s">
        <v>14</v>
      </c>
      <c r="C22" s="43" t="s">
        <v>27</v>
      </c>
      <c r="D22" s="41">
        <v>377.1</v>
      </c>
      <c r="E22" s="41">
        <v>377.1</v>
      </c>
      <c r="F22" s="28">
        <f>E22-D22</f>
        <v>0</v>
      </c>
      <c r="G22" s="42">
        <f>(E22*100/D22)-100</f>
        <v>0</v>
      </c>
    </row>
    <row r="23" spans="2:13" ht="19.899999999999999" customHeight="1">
      <c r="B23" s="34" t="s">
        <v>20</v>
      </c>
      <c r="C23" s="43" t="s">
        <v>28</v>
      </c>
      <c r="D23" s="41">
        <v>329.62</v>
      </c>
      <c r="E23" s="41">
        <v>329.62</v>
      </c>
      <c r="F23" s="28">
        <f t="shared" si="2"/>
        <v>0</v>
      </c>
      <c r="G23" s="42">
        <f>(E23*100/D23)-100</f>
        <v>0</v>
      </c>
    </row>
    <row r="24" spans="2:13" ht="19.899999999999999" customHeight="1" thickBot="1">
      <c r="B24" s="34" t="s">
        <v>20</v>
      </c>
      <c r="C24" s="44" t="s">
        <v>29</v>
      </c>
      <c r="D24" s="35">
        <v>212.59</v>
      </c>
      <c r="E24" s="35">
        <v>213.04</v>
      </c>
      <c r="F24" s="28">
        <f t="shared" si="2"/>
        <v>0.44999999999998863</v>
      </c>
      <c r="G24" s="42">
        <f>(E24*100/D24)-100</f>
        <v>0.21167505527070318</v>
      </c>
    </row>
    <row r="25" spans="2:13" ht="19.899999999999999" customHeight="1" thickBot="1">
      <c r="B25" s="45"/>
      <c r="C25" s="46" t="s">
        <v>30</v>
      </c>
      <c r="D25" s="47"/>
      <c r="E25" s="47"/>
      <c r="F25" s="48"/>
      <c r="G25" s="49"/>
    </row>
    <row r="26" spans="2:13" ht="19.899999999999999" customHeight="1">
      <c r="B26" s="25" t="s">
        <v>31</v>
      </c>
      <c r="C26" s="50" t="s">
        <v>32</v>
      </c>
      <c r="D26" s="51">
        <v>33.539208231601762</v>
      </c>
      <c r="E26" s="51">
        <v>34.714757177041932</v>
      </c>
      <c r="F26" s="52">
        <f>E26-D26</f>
        <v>1.1755489454401697</v>
      </c>
      <c r="G26" s="53">
        <f>(E26*100/D26)-100</f>
        <v>3.5049990963487687</v>
      </c>
    </row>
    <row r="27" spans="2:13" ht="19.899999999999999" customHeight="1">
      <c r="B27" s="30" t="s">
        <v>31</v>
      </c>
      <c r="C27" s="54" t="s">
        <v>33</v>
      </c>
      <c r="D27" s="51">
        <v>48.278888199046406</v>
      </c>
      <c r="E27" s="51">
        <v>46.951760722633452</v>
      </c>
      <c r="F27" s="55">
        <f>E27-D27</f>
        <v>-1.3271274764129544</v>
      </c>
      <c r="G27" s="42">
        <f>(E27*100/D27)-100</f>
        <v>-2.7488774615964928</v>
      </c>
    </row>
    <row r="28" spans="2:13" ht="19.899999999999999" customHeight="1">
      <c r="B28" s="56" t="s">
        <v>31</v>
      </c>
      <c r="C28" s="57" t="s">
        <v>34</v>
      </c>
      <c r="D28" s="58" t="s">
        <v>35</v>
      </c>
      <c r="E28" s="58" t="s">
        <v>36</v>
      </c>
      <c r="F28" s="51">
        <v>0</v>
      </c>
      <c r="G28" s="59">
        <v>0</v>
      </c>
    </row>
    <row r="29" spans="2:13" ht="19.899999999999999" customHeight="1" thickBot="1">
      <c r="B29" s="60" t="s">
        <v>31</v>
      </c>
      <c r="C29" s="61" t="s">
        <v>37</v>
      </c>
      <c r="D29" s="62" t="s">
        <v>38</v>
      </c>
      <c r="E29" s="62" t="s">
        <v>39</v>
      </c>
      <c r="F29" s="51">
        <v>0</v>
      </c>
      <c r="G29" s="33">
        <v>0</v>
      </c>
    </row>
    <row r="30" spans="2:13" ht="19.899999999999999" customHeight="1" thickBot="1">
      <c r="B30" s="63"/>
      <c r="C30" s="64" t="s">
        <v>40</v>
      </c>
      <c r="D30" s="65"/>
      <c r="E30" s="65"/>
      <c r="F30" s="48"/>
      <c r="G30" s="66"/>
    </row>
    <row r="31" spans="2:13" s="69" customFormat="1" ht="19.899999999999999" customHeight="1">
      <c r="B31" s="67" t="s">
        <v>41</v>
      </c>
      <c r="C31" s="50" t="s">
        <v>42</v>
      </c>
      <c r="D31" s="68">
        <v>218.37677042949886</v>
      </c>
      <c r="E31" s="68">
        <v>213.94491485428915</v>
      </c>
      <c r="F31" s="28">
        <f>E31-D31</f>
        <v>-4.4318555752097097</v>
      </c>
      <c r="G31" s="53">
        <f t="shared" ref="G31:G37" si="3">(E31*100/D31)-100</f>
        <v>-2.0294537585170929</v>
      </c>
      <c r="I31" s="1"/>
      <c r="J31" s="1"/>
      <c r="K31" s="1"/>
      <c r="L31" s="1"/>
      <c r="M31" s="1"/>
    </row>
    <row r="32" spans="2:13" ht="19.899999999999999" customHeight="1">
      <c r="B32" s="34" t="s">
        <v>41</v>
      </c>
      <c r="C32" s="54" t="s">
        <v>43</v>
      </c>
      <c r="D32" s="35">
        <v>179.27336752764947</v>
      </c>
      <c r="E32" s="35">
        <v>175.90864115217698</v>
      </c>
      <c r="F32" s="28">
        <f t="shared" ref="F32:F36" si="4">E32-D32</f>
        <v>-3.3647263754724861</v>
      </c>
      <c r="G32" s="42">
        <f t="shared" si="3"/>
        <v>-1.8768690641980328</v>
      </c>
    </row>
    <row r="33" spans="2:12" ht="19.899999999999999" customHeight="1">
      <c r="B33" s="34" t="s">
        <v>41</v>
      </c>
      <c r="C33" s="54" t="s">
        <v>44</v>
      </c>
      <c r="D33" s="35">
        <v>171.81587196121939</v>
      </c>
      <c r="E33" s="35">
        <v>169.83148727719316</v>
      </c>
      <c r="F33" s="28">
        <f t="shared" si="4"/>
        <v>-1.9843846840262245</v>
      </c>
      <c r="G33" s="33">
        <f t="shared" si="3"/>
        <v>-1.1549484115612643</v>
      </c>
    </row>
    <row r="34" spans="2:12" ht="19.899999999999999" customHeight="1">
      <c r="B34" s="34" t="s">
        <v>41</v>
      </c>
      <c r="C34" s="54" t="s">
        <v>45</v>
      </c>
      <c r="D34" s="35">
        <v>181.04124999999999</v>
      </c>
      <c r="E34" s="35">
        <v>177.04</v>
      </c>
      <c r="F34" s="28">
        <f t="shared" si="4"/>
        <v>-4.0012499999999989</v>
      </c>
      <c r="G34" s="33">
        <f t="shared" si="3"/>
        <v>-2.2101316688876125</v>
      </c>
    </row>
    <row r="35" spans="2:12" ht="19.899999999999999" customHeight="1">
      <c r="B35" s="34" t="s">
        <v>41</v>
      </c>
      <c r="C35" s="54" t="s">
        <v>46</v>
      </c>
      <c r="D35" s="35">
        <v>69.504999999999995</v>
      </c>
      <c r="E35" s="35">
        <v>69.054999999999993</v>
      </c>
      <c r="F35" s="28">
        <f t="shared" si="4"/>
        <v>-0.45000000000000284</v>
      </c>
      <c r="G35" s="33">
        <f t="shared" si="3"/>
        <v>-0.6474354362995598</v>
      </c>
    </row>
    <row r="36" spans="2:12" ht="19.899999999999999" customHeight="1">
      <c r="B36" s="34" t="s">
        <v>41</v>
      </c>
      <c r="C36" s="54" t="s">
        <v>47</v>
      </c>
      <c r="D36" s="35">
        <v>103.71166666666666</v>
      </c>
      <c r="E36" s="35">
        <v>103.26166666666666</v>
      </c>
      <c r="F36" s="28">
        <f t="shared" si="4"/>
        <v>-0.45000000000000284</v>
      </c>
      <c r="G36" s="33">
        <f t="shared" si="3"/>
        <v>-0.43389525447153687</v>
      </c>
    </row>
    <row r="37" spans="2:12" ht="19.899999999999999" customHeight="1" thickBot="1">
      <c r="B37" s="70" t="s">
        <v>41</v>
      </c>
      <c r="C37" s="71" t="s">
        <v>48</v>
      </c>
      <c r="D37" s="72">
        <v>79.680000000000007</v>
      </c>
      <c r="E37" s="72">
        <v>80.256666666666661</v>
      </c>
      <c r="F37" s="73">
        <f>E37-D37</f>
        <v>0.57666666666665378</v>
      </c>
      <c r="G37" s="74">
        <f t="shared" si="3"/>
        <v>0.72372824631858634</v>
      </c>
    </row>
    <row r="38" spans="2:12" ht="19.899999999999999" customHeight="1">
      <c r="B38" s="75" t="s">
        <v>49</v>
      </c>
      <c r="C38" s="76"/>
      <c r="F38" s="76"/>
      <c r="G38" s="76"/>
      <c r="L38" s="77"/>
    </row>
    <row r="39" spans="2:12" ht="15" customHeight="1">
      <c r="B39" s="78" t="s">
        <v>50</v>
      </c>
      <c r="C39" s="76"/>
      <c r="D39" s="76"/>
      <c r="E39" s="76"/>
      <c r="F39" s="76"/>
      <c r="G39" s="76"/>
      <c r="L39" s="77"/>
    </row>
    <row r="40" spans="2:12" ht="15" customHeight="1">
      <c r="B40" s="1" t="s">
        <v>51</v>
      </c>
      <c r="C40" s="79"/>
      <c r="D40" s="80"/>
      <c r="E40" s="80"/>
      <c r="F40" s="76"/>
      <c r="L40" s="77"/>
    </row>
    <row r="41" spans="2:12" ht="15" customHeight="1">
      <c r="B41" s="1" t="s">
        <v>52</v>
      </c>
      <c r="C41" s="76"/>
      <c r="D41" s="80"/>
      <c r="E41" s="76"/>
      <c r="F41" s="76"/>
      <c r="L41" s="77"/>
    </row>
    <row r="42" spans="2:12" ht="15" customHeight="1">
      <c r="B42" s="1" t="s">
        <v>53</v>
      </c>
      <c r="C42" s="76"/>
      <c r="D42" s="80"/>
      <c r="E42" s="76"/>
      <c r="F42" s="76"/>
      <c r="L42" s="77"/>
    </row>
    <row r="43" spans="2:12" ht="15" customHeight="1">
      <c r="B43" s="1" t="s">
        <v>54</v>
      </c>
      <c r="C43" s="76"/>
      <c r="D43" s="80"/>
      <c r="E43" s="76"/>
      <c r="F43" s="76"/>
      <c r="L43" s="77"/>
    </row>
    <row r="44" spans="2:12" ht="7.5" customHeight="1">
      <c r="B44" s="78"/>
      <c r="G44" s="81"/>
      <c r="L44" s="77"/>
    </row>
    <row r="45" spans="2:12" ht="55.5" customHeight="1">
      <c r="B45" s="649" t="s">
        <v>55</v>
      </c>
      <c r="C45" s="649"/>
      <c r="D45" s="649"/>
      <c r="E45" s="649"/>
      <c r="F45" s="649"/>
      <c r="G45" s="649"/>
      <c r="L45" s="77"/>
    </row>
    <row r="46" spans="2:12" ht="44.25" customHeight="1">
      <c r="I46" s="82"/>
    </row>
    <row r="47" spans="2:12" ht="18.75" customHeight="1">
      <c r="I47" s="82"/>
    </row>
    <row r="48" spans="2:12" ht="18.75" customHeight="1">
      <c r="I48" s="82"/>
    </row>
    <row r="49" spans="2:12" ht="13.5" customHeight="1">
      <c r="I49" s="82"/>
    </row>
    <row r="50" spans="2:12" ht="15" customHeight="1">
      <c r="B50" s="83"/>
      <c r="C50" s="83"/>
      <c r="D50" s="84"/>
      <c r="E50" s="84"/>
      <c r="F50" s="83"/>
      <c r="G50" s="83"/>
    </row>
    <row r="51" spans="2:12" ht="11.25" customHeight="1">
      <c r="B51" s="83"/>
      <c r="C51" s="83"/>
      <c r="D51" s="83"/>
      <c r="E51" s="83"/>
      <c r="F51" s="83"/>
      <c r="G51" s="83"/>
    </row>
    <row r="52" spans="2:12" ht="13.5" customHeight="1">
      <c r="B52" s="83"/>
      <c r="C52" s="83"/>
      <c r="D52" s="85"/>
      <c r="E52" s="85"/>
      <c r="F52" s="86"/>
      <c r="G52" s="86"/>
      <c r="L52" s="69"/>
    </row>
    <row r="53" spans="2:12" ht="15" customHeight="1">
      <c r="B53" s="87"/>
      <c r="C53" s="88"/>
      <c r="D53" s="89"/>
      <c r="E53" s="89"/>
      <c r="F53" s="90"/>
      <c r="G53" s="89"/>
      <c r="L53" s="69"/>
    </row>
    <row r="54" spans="2:12" ht="15" customHeight="1">
      <c r="B54" s="87"/>
      <c r="C54" s="88"/>
      <c r="D54" s="89"/>
      <c r="E54" s="89"/>
      <c r="F54" s="90"/>
      <c r="G54" s="89"/>
      <c r="L54" s="69"/>
    </row>
    <row r="55" spans="2:12" ht="15" customHeight="1">
      <c r="B55" s="87"/>
      <c r="C55" s="88"/>
      <c r="D55" s="89"/>
      <c r="E55" s="89"/>
      <c r="F55" s="90"/>
      <c r="G55" s="89"/>
      <c r="L55" s="69"/>
    </row>
    <row r="56" spans="2:12" ht="15" customHeight="1">
      <c r="B56" s="87"/>
      <c r="C56" s="88"/>
      <c r="D56" s="89"/>
      <c r="E56" s="89"/>
      <c r="F56" s="90"/>
      <c r="G56" s="91"/>
    </row>
    <row r="57" spans="2:12" ht="15" customHeight="1">
      <c r="B57" s="87"/>
      <c r="C57" s="92"/>
      <c r="D57" s="89"/>
      <c r="E57" s="89"/>
      <c r="F57" s="90"/>
      <c r="G57" s="91"/>
      <c r="I57" s="93"/>
    </row>
    <row r="58" spans="2:12" ht="15" customHeight="1">
      <c r="B58" s="87"/>
      <c r="C58" s="92"/>
      <c r="D58" s="89"/>
      <c r="E58" s="89"/>
      <c r="F58" s="90"/>
      <c r="G58" s="91"/>
      <c r="H58" s="93"/>
      <c r="I58" s="94"/>
    </row>
    <row r="59" spans="2:12" ht="15" customHeight="1">
      <c r="B59" s="95"/>
      <c r="C59" s="92"/>
      <c r="D59" s="89"/>
      <c r="E59" s="89"/>
      <c r="F59" s="90"/>
      <c r="H59" s="93"/>
      <c r="I59" s="94"/>
      <c r="J59" s="96"/>
    </row>
    <row r="60" spans="2:12" ht="15" customHeight="1">
      <c r="B60" s="87"/>
      <c r="C60" s="92"/>
      <c r="D60" s="89"/>
      <c r="E60" s="89"/>
      <c r="F60" s="90"/>
      <c r="G60" s="89"/>
      <c r="H60" s="94"/>
    </row>
    <row r="61" spans="2:12" ht="15" customHeight="1">
      <c r="B61" s="87"/>
      <c r="C61" s="92"/>
      <c r="D61" s="89"/>
      <c r="E61" s="89"/>
      <c r="F61" s="90"/>
      <c r="G61" s="89"/>
      <c r="H61" s="93"/>
    </row>
    <row r="62" spans="2:12" ht="15" customHeight="1">
      <c r="B62" s="87"/>
      <c r="C62" s="92"/>
      <c r="D62" s="89"/>
      <c r="E62" s="89"/>
      <c r="F62" s="90"/>
      <c r="H62" s="94"/>
      <c r="I62" s="94"/>
    </row>
    <row r="63" spans="2:12" ht="15" customHeight="1">
      <c r="B63" s="87"/>
      <c r="C63" s="97"/>
      <c r="D63" s="89"/>
      <c r="E63" s="89"/>
      <c r="F63" s="90"/>
      <c r="I63" s="94"/>
      <c r="K63" s="96"/>
    </row>
    <row r="64" spans="2:12" ht="15" customHeight="1">
      <c r="B64" s="87"/>
      <c r="C64" s="98"/>
      <c r="D64" s="89"/>
      <c r="E64" s="89"/>
      <c r="F64" s="90"/>
      <c r="G64" s="89"/>
    </row>
    <row r="65" spans="2:8" ht="15" customHeight="1">
      <c r="B65" s="87"/>
      <c r="C65" s="98"/>
      <c r="D65" s="89"/>
      <c r="E65" s="89"/>
      <c r="F65" s="90"/>
      <c r="G65" s="99" t="s">
        <v>56</v>
      </c>
    </row>
    <row r="66" spans="2:8" ht="15" customHeight="1">
      <c r="B66" s="87"/>
      <c r="C66" s="98"/>
      <c r="D66" s="89"/>
      <c r="E66" s="89"/>
      <c r="F66" s="90"/>
      <c r="G66" s="89"/>
    </row>
    <row r="67" spans="2:8" ht="15" customHeight="1">
      <c r="B67" s="87"/>
      <c r="C67" s="98"/>
      <c r="D67" s="89"/>
      <c r="E67" s="89"/>
      <c r="F67" s="90"/>
      <c r="G67" s="89"/>
    </row>
    <row r="68" spans="2:8" ht="15" customHeight="1">
      <c r="B68" s="87"/>
      <c r="C68" s="92"/>
      <c r="D68" s="100"/>
      <c r="E68" s="100"/>
      <c r="F68" s="90"/>
      <c r="H68" s="94"/>
    </row>
    <row r="69" spans="2:8" ht="15" customHeight="1">
      <c r="B69" s="87"/>
      <c r="C69" s="101"/>
      <c r="D69" s="89"/>
      <c r="E69" s="89"/>
      <c r="F69" s="90"/>
      <c r="G69" s="89"/>
    </row>
    <row r="70" spans="2:8" ht="15" customHeight="1">
      <c r="B70" s="102"/>
      <c r="C70" s="101"/>
      <c r="D70" s="103"/>
      <c r="E70" s="103"/>
      <c r="F70" s="90"/>
      <c r="G70" s="104"/>
    </row>
    <row r="71" spans="2:8" ht="15" customHeight="1">
      <c r="B71" s="102"/>
      <c r="C71" s="101"/>
      <c r="D71" s="89"/>
      <c r="E71" s="89"/>
      <c r="F71" s="90"/>
      <c r="G71" s="89"/>
    </row>
    <row r="72" spans="2:8" ht="15" customHeight="1">
      <c r="B72" s="102"/>
      <c r="C72" s="101"/>
      <c r="D72" s="650"/>
      <c r="E72" s="650"/>
      <c r="F72" s="650"/>
      <c r="G72" s="650"/>
    </row>
    <row r="73" spans="2:8" ht="12" customHeight="1">
      <c r="B73" s="101"/>
      <c r="C73" s="105"/>
      <c r="D73" s="105"/>
      <c r="E73" s="105"/>
      <c r="F73" s="105"/>
      <c r="G73" s="105"/>
    </row>
    <row r="74" spans="2:8" ht="15" customHeight="1">
      <c r="B74" s="106"/>
      <c r="C74" s="105"/>
      <c r="D74" s="105"/>
      <c r="E74" s="105"/>
      <c r="F74" s="105"/>
      <c r="G74" s="105"/>
    </row>
    <row r="75" spans="2:8" ht="13.5" customHeight="1">
      <c r="B75" s="106"/>
      <c r="C75" s="84"/>
      <c r="D75" s="84"/>
      <c r="E75" s="84"/>
      <c r="F75" s="84"/>
      <c r="G75" s="84"/>
      <c r="H75" s="94"/>
    </row>
    <row r="76" spans="2:8">
      <c r="B76" s="78"/>
    </row>
    <row r="77" spans="2:8" ht="11.25" customHeight="1">
      <c r="B77" s="69"/>
      <c r="C77" s="69"/>
      <c r="D77" s="69"/>
    </row>
    <row r="79" spans="2:8">
      <c r="E79" s="107"/>
    </row>
  </sheetData>
  <mergeCells count="5">
    <mergeCell ref="B2:F2"/>
    <mergeCell ref="B4:G4"/>
    <mergeCell ref="B6:G6"/>
    <mergeCell ref="B45:G45"/>
    <mergeCell ref="D72:G72"/>
  </mergeCells>
  <conditionalFormatting sqref="G53:G58 G31:G37 G11:G18 G20:G25 G71 G69 G60:G61 G64 G66:G67">
    <cfRule type="cellIs" dxfId="37" priority="9" stopIfTrue="1" operator="lessThan">
      <formula>0</formula>
    </cfRule>
    <cfRule type="cellIs" dxfId="36" priority="10" stopIfTrue="1" operator="greaterThanOrEqual">
      <formula>0</formula>
    </cfRule>
  </conditionalFormatting>
  <conditionalFormatting sqref="G26">
    <cfRule type="cellIs" dxfId="35" priority="7" stopIfTrue="1" operator="lessThan">
      <formula>0</formula>
    </cfRule>
    <cfRule type="cellIs" dxfId="34" priority="8" stopIfTrue="1" operator="greaterThanOrEqual">
      <formula>0</formula>
    </cfRule>
  </conditionalFormatting>
  <conditionalFormatting sqref="G27">
    <cfRule type="cellIs" dxfId="33" priority="5" stopIfTrue="1" operator="lessThan">
      <formula>0</formula>
    </cfRule>
    <cfRule type="cellIs" dxfId="32" priority="6" stopIfTrue="1" operator="greaterThanOrEqual">
      <formula>0</formula>
    </cfRule>
  </conditionalFormatting>
  <conditionalFormatting sqref="G30">
    <cfRule type="cellIs" dxfId="31" priority="3" stopIfTrue="1" operator="lessThan">
      <formula>0</formula>
    </cfRule>
    <cfRule type="cellIs" dxfId="30" priority="4" stopIfTrue="1" operator="greaterThanOrEqual">
      <formula>0</formula>
    </cfRule>
  </conditionalFormatting>
  <conditionalFormatting sqref="G28:G29">
    <cfRule type="cellIs" dxfId="29" priority="1" stopIfTrue="1" operator="lessThan">
      <formula>0</formula>
    </cfRule>
    <cfRule type="cellIs" dxfId="2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70" fitToHeight="0" orientation="portrait" r:id="rId1"/>
  <headerFooter scaleWithDoc="0" alignWithMargins="0">
    <oddHeader xml:space="preserve">&amp;R&amp;"Verdana,Normal"&amp;8 4
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190500</xdr:colOff>
                <xdr:row>45</xdr:row>
                <xdr:rowOff>114300</xdr:rowOff>
              </from>
              <to>
                <xdr:col>6</xdr:col>
                <xdr:colOff>962025</xdr:colOff>
                <xdr:row>61</xdr:row>
                <xdr:rowOff>104775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J72"/>
  <sheetViews>
    <sheetView showGridLines="0" zoomScale="80" zoomScaleNormal="80" zoomScaleSheetLayoutView="90" workbookViewId="0"/>
  </sheetViews>
  <sheetFormatPr baseColWidth="10" defaultColWidth="11.5703125" defaultRowHeight="12.75"/>
  <cols>
    <col min="1" max="1" width="3.140625" style="108" customWidth="1"/>
    <col min="2" max="2" width="9.28515625" style="108" customWidth="1"/>
    <col min="3" max="3" width="57.140625" style="108" customWidth="1"/>
    <col min="4" max="4" width="18.85546875" style="108" customWidth="1"/>
    <col min="5" max="5" width="20" style="108" customWidth="1"/>
    <col min="6" max="6" width="19.42578125" style="108" customWidth="1"/>
    <col min="7" max="7" width="19.7109375" style="108" customWidth="1"/>
    <col min="8" max="8" width="3.140625" style="108" customWidth="1"/>
    <col min="9" max="9" width="10.5703125" style="108" customWidth="1"/>
    <col min="10" max="16384" width="11.5703125" style="108"/>
  </cols>
  <sheetData>
    <row r="1" spans="2:10" ht="14.25" customHeight="1"/>
    <row r="2" spans="2:10" ht="21" customHeight="1" thickBot="1">
      <c r="B2" s="109"/>
      <c r="C2" s="109"/>
      <c r="D2" s="109"/>
      <c r="E2" s="109"/>
      <c r="F2" s="109"/>
      <c r="G2" s="109"/>
    </row>
    <row r="3" spans="2:10" ht="21" customHeight="1" thickBot="1">
      <c r="B3" s="646" t="s">
        <v>57</v>
      </c>
      <c r="C3" s="647"/>
      <c r="D3" s="647"/>
      <c r="E3" s="647"/>
      <c r="F3" s="647"/>
      <c r="G3" s="648"/>
    </row>
    <row r="4" spans="2:10" ht="14.25">
      <c r="B4" s="5"/>
      <c r="C4" s="6" t="s">
        <v>3</v>
      </c>
      <c r="D4" s="7"/>
      <c r="E4" s="7"/>
      <c r="F4" s="8" t="s">
        <v>4</v>
      </c>
      <c r="G4" s="9" t="s">
        <v>4</v>
      </c>
    </row>
    <row r="5" spans="2:10" ht="14.25">
      <c r="B5" s="10"/>
      <c r="C5" s="11" t="s">
        <v>5</v>
      </c>
      <c r="D5" s="12" t="s">
        <v>6</v>
      </c>
      <c r="E5" s="12" t="s">
        <v>7</v>
      </c>
      <c r="F5" s="13" t="s">
        <v>8</v>
      </c>
      <c r="G5" s="14" t="s">
        <v>8</v>
      </c>
    </row>
    <row r="6" spans="2:10" ht="15" thickBot="1">
      <c r="B6" s="15"/>
      <c r="C6" s="16"/>
      <c r="D6" s="17" t="s">
        <v>58</v>
      </c>
      <c r="E6" s="17" t="s">
        <v>59</v>
      </c>
      <c r="F6" s="18" t="s">
        <v>11</v>
      </c>
      <c r="G6" s="19" t="s">
        <v>12</v>
      </c>
    </row>
    <row r="7" spans="2:10" ht="20.100000000000001" customHeight="1" thickBot="1">
      <c r="B7" s="45"/>
      <c r="C7" s="110" t="s">
        <v>60</v>
      </c>
      <c r="D7" s="111"/>
      <c r="E7" s="111"/>
      <c r="F7" s="112"/>
      <c r="G7" s="113"/>
    </row>
    <row r="8" spans="2:10" ht="20.100000000000001" customHeight="1">
      <c r="B8" s="114" t="s">
        <v>20</v>
      </c>
      <c r="C8" s="115" t="s">
        <v>61</v>
      </c>
      <c r="D8" s="116">
        <v>38.403939028442721</v>
      </c>
      <c r="E8" s="116">
        <v>40.52933563894598</v>
      </c>
      <c r="F8" s="117">
        <f t="shared" ref="F8:F14" si="0">E8-D8</f>
        <v>2.1253966105032589</v>
      </c>
      <c r="G8" s="118">
        <f t="shared" ref="G8:G14" si="1">(E8*100/D8)-100</f>
        <v>5.5343193023224728</v>
      </c>
      <c r="J8" s="119"/>
    </row>
    <row r="9" spans="2:10" ht="20.100000000000001" customHeight="1">
      <c r="B9" s="114" t="s">
        <v>20</v>
      </c>
      <c r="C9" s="115" t="s">
        <v>62</v>
      </c>
      <c r="D9" s="116">
        <v>40.044239106634549</v>
      </c>
      <c r="E9" s="116">
        <v>41.104289467922051</v>
      </c>
      <c r="F9" s="117">
        <f t="shared" si="0"/>
        <v>1.0600503612875016</v>
      </c>
      <c r="G9" s="118">
        <f t="shared" si="1"/>
        <v>2.6471981611753819</v>
      </c>
      <c r="J9" s="119"/>
    </row>
    <row r="10" spans="2:10" ht="20.100000000000001" customHeight="1">
      <c r="B10" s="114" t="s">
        <v>20</v>
      </c>
      <c r="C10" s="115" t="s">
        <v>63</v>
      </c>
      <c r="D10" s="116">
        <v>24.622900116963429</v>
      </c>
      <c r="E10" s="116">
        <v>25.676554664946416</v>
      </c>
      <c r="F10" s="117">
        <f t="shared" si="0"/>
        <v>1.0536545479829869</v>
      </c>
      <c r="G10" s="118">
        <f t="shared" si="1"/>
        <v>4.2791650982537703</v>
      </c>
      <c r="J10" s="119"/>
    </row>
    <row r="11" spans="2:10" ht="20.100000000000001" customHeight="1">
      <c r="B11" s="114" t="s">
        <v>20</v>
      </c>
      <c r="C11" s="115" t="s">
        <v>64</v>
      </c>
      <c r="D11" s="116">
        <v>217.71397952901336</v>
      </c>
      <c r="E11" s="116">
        <v>216.94035323995689</v>
      </c>
      <c r="F11" s="117">
        <f t="shared" si="0"/>
        <v>-0.77362628905646602</v>
      </c>
      <c r="G11" s="118">
        <f t="shared" si="1"/>
        <v>-0.35534065875332033</v>
      </c>
      <c r="J11" s="119"/>
    </row>
    <row r="12" spans="2:10" ht="20.100000000000001" customHeight="1">
      <c r="B12" s="114" t="s">
        <v>20</v>
      </c>
      <c r="C12" s="115" t="s">
        <v>65</v>
      </c>
      <c r="D12" s="116">
        <v>37.544578539085713</v>
      </c>
      <c r="E12" s="116">
        <v>37.814989508779576</v>
      </c>
      <c r="F12" s="117">
        <f t="shared" si="0"/>
        <v>0.27041096969386302</v>
      </c>
      <c r="G12" s="118">
        <f t="shared" si="1"/>
        <v>0.72023972625595434</v>
      </c>
      <c r="J12" s="119"/>
    </row>
    <row r="13" spans="2:10" ht="20.100000000000001" customHeight="1">
      <c r="B13" s="114" t="s">
        <v>20</v>
      </c>
      <c r="C13" s="115" t="s">
        <v>66</v>
      </c>
      <c r="D13" s="116">
        <v>62.006281324521225</v>
      </c>
      <c r="E13" s="116">
        <v>66.017653910009088</v>
      </c>
      <c r="F13" s="117">
        <f t="shared" si="0"/>
        <v>4.0113725854878624</v>
      </c>
      <c r="G13" s="118">
        <f t="shared" si="1"/>
        <v>6.4693003673186098</v>
      </c>
      <c r="J13" s="119"/>
    </row>
    <row r="14" spans="2:10" ht="20.100000000000001" customHeight="1" thickBot="1">
      <c r="B14" s="114" t="s">
        <v>20</v>
      </c>
      <c r="C14" s="115" t="s">
        <v>67</v>
      </c>
      <c r="D14" s="116">
        <v>28.71</v>
      </c>
      <c r="E14" s="116">
        <v>28.76</v>
      </c>
      <c r="F14" s="117">
        <f t="shared" si="0"/>
        <v>5.0000000000000711E-2</v>
      </c>
      <c r="G14" s="118">
        <f t="shared" si="1"/>
        <v>0.17415534656913678</v>
      </c>
      <c r="J14" s="119"/>
    </row>
    <row r="15" spans="2:10" ht="20.100000000000001" customHeight="1" thickBot="1">
      <c r="B15" s="45"/>
      <c r="C15" s="110" t="s">
        <v>68</v>
      </c>
      <c r="D15" s="120"/>
      <c r="E15" s="120"/>
      <c r="F15" s="121"/>
      <c r="G15" s="122"/>
    </row>
    <row r="16" spans="2:10" ht="20.100000000000001" customHeight="1">
      <c r="B16" s="123" t="s">
        <v>20</v>
      </c>
      <c r="C16" s="124" t="s">
        <v>69</v>
      </c>
      <c r="D16" s="125">
        <v>49.57252058016465</v>
      </c>
      <c r="E16" s="125">
        <v>58.137988209285183</v>
      </c>
      <c r="F16" s="52">
        <f>E16-D16</f>
        <v>8.5654676291205334</v>
      </c>
      <c r="G16" s="126">
        <f>(E16*100/D16)-100</f>
        <v>17.278660695231665</v>
      </c>
    </row>
    <row r="17" spans="2:7" ht="20.100000000000001" customHeight="1">
      <c r="B17" s="127" t="s">
        <v>20</v>
      </c>
      <c r="C17" s="128" t="s">
        <v>70</v>
      </c>
      <c r="D17" s="129">
        <v>102.74493144586894</v>
      </c>
      <c r="E17" s="129">
        <v>131.45591450085013</v>
      </c>
      <c r="F17" s="130">
        <f t="shared" ref="F17:F35" si="2">E17-D17</f>
        <v>28.710983054981185</v>
      </c>
      <c r="G17" s="131">
        <f t="shared" ref="G17:G35" si="3">(E17*100/D17)-100</f>
        <v>27.943941030422053</v>
      </c>
    </row>
    <row r="18" spans="2:7" ht="20.100000000000001" customHeight="1">
      <c r="B18" s="127" t="s">
        <v>20</v>
      </c>
      <c r="C18" s="128" t="s">
        <v>71</v>
      </c>
      <c r="D18" s="129">
        <v>86.659769110892384</v>
      </c>
      <c r="E18" s="129">
        <v>116.38429018516241</v>
      </c>
      <c r="F18" s="130">
        <f t="shared" si="2"/>
        <v>29.724521074270029</v>
      </c>
      <c r="G18" s="131">
        <f t="shared" si="3"/>
        <v>34.30025417703763</v>
      </c>
    </row>
    <row r="19" spans="2:7" ht="20.100000000000001" customHeight="1">
      <c r="B19" s="127" t="s">
        <v>20</v>
      </c>
      <c r="C19" s="128" t="s">
        <v>72</v>
      </c>
      <c r="D19" s="129">
        <v>86.420928774176545</v>
      </c>
      <c r="E19" s="129">
        <v>112.87266090170969</v>
      </c>
      <c r="F19" s="130">
        <f t="shared" si="2"/>
        <v>26.451732127533148</v>
      </c>
      <c r="G19" s="131">
        <f t="shared" si="3"/>
        <v>30.608016487132687</v>
      </c>
    </row>
    <row r="20" spans="2:7" ht="20.100000000000001" customHeight="1">
      <c r="B20" s="127" t="s">
        <v>20</v>
      </c>
      <c r="C20" s="128" t="s">
        <v>73</v>
      </c>
      <c r="D20" s="129">
        <v>11.691346403869156</v>
      </c>
      <c r="E20" s="129">
        <v>10.852086258602457</v>
      </c>
      <c r="F20" s="130">
        <f t="shared" si="2"/>
        <v>-0.83926014526669945</v>
      </c>
      <c r="G20" s="131">
        <f t="shared" si="3"/>
        <v>-7.1784730028095964</v>
      </c>
    </row>
    <row r="21" spans="2:7" ht="20.100000000000001" customHeight="1">
      <c r="B21" s="127" t="s">
        <v>20</v>
      </c>
      <c r="C21" s="128" t="s">
        <v>74</v>
      </c>
      <c r="D21" s="129">
        <v>173.15602398629431</v>
      </c>
      <c r="E21" s="129">
        <v>173.4642339337874</v>
      </c>
      <c r="F21" s="130">
        <f t="shared" si="2"/>
        <v>0.30820994749308284</v>
      </c>
      <c r="G21" s="131">
        <f t="shared" si="3"/>
        <v>0.1779955097129573</v>
      </c>
    </row>
    <row r="22" spans="2:7" ht="20.100000000000001" customHeight="1">
      <c r="B22" s="127" t="s">
        <v>20</v>
      </c>
      <c r="C22" s="128" t="s">
        <v>75</v>
      </c>
      <c r="D22" s="129">
        <v>54.233868910891125</v>
      </c>
      <c r="E22" s="129">
        <v>57.793135445544586</v>
      </c>
      <c r="F22" s="130">
        <f t="shared" si="2"/>
        <v>3.5592665346534602</v>
      </c>
      <c r="G22" s="131">
        <f>(E22*100/D22)-100</f>
        <v>6.5628114057315514</v>
      </c>
    </row>
    <row r="23" spans="2:7" ht="20.100000000000001" customHeight="1">
      <c r="B23" s="127" t="s">
        <v>20</v>
      </c>
      <c r="C23" s="128" t="s">
        <v>76</v>
      </c>
      <c r="D23" s="129">
        <v>32.175788123167159</v>
      </c>
      <c r="E23" s="129">
        <v>33.348148826979482</v>
      </c>
      <c r="F23" s="130">
        <f t="shared" si="2"/>
        <v>1.1723607038123234</v>
      </c>
      <c r="G23" s="131">
        <f t="shared" ref="G23:G27" si="4">(E23*100/D23)-100</f>
        <v>3.6436114612782404</v>
      </c>
    </row>
    <row r="24" spans="2:7" ht="20.100000000000001" customHeight="1">
      <c r="B24" s="127" t="s">
        <v>20</v>
      </c>
      <c r="C24" s="128" t="s">
        <v>77</v>
      </c>
      <c r="D24" s="129">
        <v>46.903290830469011</v>
      </c>
      <c r="E24" s="129">
        <v>45.724856414236605</v>
      </c>
      <c r="F24" s="130">
        <f t="shared" si="2"/>
        <v>-1.1784344162324061</v>
      </c>
      <c r="G24" s="131">
        <f t="shared" si="4"/>
        <v>-2.5124770466358939</v>
      </c>
    </row>
    <row r="25" spans="2:7" ht="20.100000000000001" customHeight="1">
      <c r="B25" s="127" t="s">
        <v>20</v>
      </c>
      <c r="C25" s="128" t="s">
        <v>78</v>
      </c>
      <c r="D25" s="129">
        <v>101.34124830393488</v>
      </c>
      <c r="E25" s="129">
        <v>100.93928086838532</v>
      </c>
      <c r="F25" s="130">
        <f t="shared" si="2"/>
        <v>-0.40196743554955106</v>
      </c>
      <c r="G25" s="131">
        <f t="shared" si="4"/>
        <v>-0.39664740890501093</v>
      </c>
    </row>
    <row r="26" spans="2:7" ht="20.100000000000001" customHeight="1">
      <c r="B26" s="127" t="s">
        <v>20</v>
      </c>
      <c r="C26" s="128" t="s">
        <v>79</v>
      </c>
      <c r="D26" s="129">
        <v>234</v>
      </c>
      <c r="E26" s="129">
        <v>292</v>
      </c>
      <c r="F26" s="130">
        <f t="shared" si="2"/>
        <v>58</v>
      </c>
      <c r="G26" s="131">
        <f t="shared" si="4"/>
        <v>24.786324786324784</v>
      </c>
    </row>
    <row r="27" spans="2:7" ht="20.100000000000001" customHeight="1">
      <c r="B27" s="127" t="s">
        <v>20</v>
      </c>
      <c r="C27" s="128" t="s">
        <v>80</v>
      </c>
      <c r="D27" s="129">
        <v>127.08510473235064</v>
      </c>
      <c r="E27" s="129">
        <v>164.0024049650892</v>
      </c>
      <c r="F27" s="130">
        <f t="shared" si="2"/>
        <v>36.917300232738555</v>
      </c>
      <c r="G27" s="131">
        <f t="shared" si="4"/>
        <v>29.049273957391591</v>
      </c>
    </row>
    <row r="28" spans="2:7" ht="20.100000000000001" customHeight="1">
      <c r="B28" s="127" t="s">
        <v>20</v>
      </c>
      <c r="C28" s="128" t="s">
        <v>81</v>
      </c>
      <c r="D28" s="129">
        <v>178.66629669762642</v>
      </c>
      <c r="E28" s="129">
        <v>203.57308802889577</v>
      </c>
      <c r="F28" s="130">
        <f t="shared" si="2"/>
        <v>24.906791331269346</v>
      </c>
      <c r="G28" s="131">
        <f t="shared" si="3"/>
        <v>13.940397149117288</v>
      </c>
    </row>
    <row r="29" spans="2:7" ht="20.100000000000001" customHeight="1">
      <c r="B29" s="127" t="s">
        <v>20</v>
      </c>
      <c r="C29" s="128" t="s">
        <v>82</v>
      </c>
      <c r="D29" s="129">
        <v>27.429034707158351</v>
      </c>
      <c r="E29" s="129">
        <v>29.021038503253791</v>
      </c>
      <c r="F29" s="130">
        <f t="shared" si="2"/>
        <v>1.5920037960954403</v>
      </c>
      <c r="G29" s="131">
        <f t="shared" si="3"/>
        <v>5.8040824735256251</v>
      </c>
    </row>
    <row r="30" spans="2:7" ht="20.100000000000001" customHeight="1">
      <c r="B30" s="127" t="s">
        <v>20</v>
      </c>
      <c r="C30" s="128" t="s">
        <v>83</v>
      </c>
      <c r="D30" s="129">
        <v>47.989668254124808</v>
      </c>
      <c r="E30" s="129">
        <v>85.525379545742737</v>
      </c>
      <c r="F30" s="130">
        <f t="shared" si="2"/>
        <v>37.535711291617929</v>
      </c>
      <c r="G30" s="131">
        <f t="shared" si="3"/>
        <v>78.216234154508186</v>
      </c>
    </row>
    <row r="31" spans="2:7" ht="20.100000000000001" customHeight="1">
      <c r="B31" s="127" t="s">
        <v>20</v>
      </c>
      <c r="C31" s="128" t="s">
        <v>84</v>
      </c>
      <c r="D31" s="129">
        <v>72.019788973885525</v>
      </c>
      <c r="E31" s="129">
        <v>79.702711026114471</v>
      </c>
      <c r="F31" s="130">
        <f t="shared" si="2"/>
        <v>7.6829220522289461</v>
      </c>
      <c r="G31" s="131">
        <f t="shared" si="3"/>
        <v>10.667793063118793</v>
      </c>
    </row>
    <row r="32" spans="2:7" ht="20.100000000000001" customHeight="1">
      <c r="B32" s="127" t="s">
        <v>20</v>
      </c>
      <c r="C32" s="128" t="s">
        <v>85</v>
      </c>
      <c r="D32" s="129">
        <v>57.551869977644856</v>
      </c>
      <c r="E32" s="129">
        <v>55.537592632563495</v>
      </c>
      <c r="F32" s="130">
        <f t="shared" si="2"/>
        <v>-2.0142773450813607</v>
      </c>
      <c r="G32" s="131">
        <f t="shared" si="3"/>
        <v>-3.4999337916626843</v>
      </c>
    </row>
    <row r="33" spans="2:10" ht="20.100000000000001" customHeight="1">
      <c r="B33" s="127" t="s">
        <v>20</v>
      </c>
      <c r="C33" s="128" t="s">
        <v>86</v>
      </c>
      <c r="D33" s="129">
        <v>62.208178229073674</v>
      </c>
      <c r="E33" s="129">
        <v>62.644952217901142</v>
      </c>
      <c r="F33" s="130">
        <f t="shared" si="2"/>
        <v>0.43677398882746843</v>
      </c>
      <c r="G33" s="131">
        <f t="shared" si="3"/>
        <v>0.70211666899986369</v>
      </c>
    </row>
    <row r="34" spans="2:10" ht="20.100000000000001" customHeight="1">
      <c r="B34" s="127" t="s">
        <v>20</v>
      </c>
      <c r="C34" s="128" t="s">
        <v>87</v>
      </c>
      <c r="D34" s="129">
        <v>19.000000000000004</v>
      </c>
      <c r="E34" s="129">
        <v>19.000000000000004</v>
      </c>
      <c r="F34" s="130">
        <f t="shared" si="2"/>
        <v>0</v>
      </c>
      <c r="G34" s="131">
        <f t="shared" si="3"/>
        <v>0</v>
      </c>
    </row>
    <row r="35" spans="2:10" ht="20.100000000000001" customHeight="1" thickBot="1">
      <c r="B35" s="132" t="s">
        <v>20</v>
      </c>
      <c r="C35" s="133" t="s">
        <v>88</v>
      </c>
      <c r="D35" s="134">
        <v>18.653299034208867</v>
      </c>
      <c r="E35" s="134">
        <v>20.522070726782172</v>
      </c>
      <c r="F35" s="135">
        <f t="shared" si="2"/>
        <v>1.8687716925733042</v>
      </c>
      <c r="G35" s="136">
        <f t="shared" si="3"/>
        <v>10.018451369626931</v>
      </c>
    </row>
    <row r="36" spans="2:10" ht="15" customHeight="1">
      <c r="B36" s="75" t="s">
        <v>49</v>
      </c>
      <c r="C36" s="137"/>
      <c r="F36" s="137"/>
      <c r="G36" s="137"/>
      <c r="J36" s="138"/>
    </row>
    <row r="37" spans="2:10" ht="15" customHeight="1">
      <c r="B37" s="78" t="s">
        <v>89</v>
      </c>
      <c r="C37" s="76"/>
      <c r="D37" s="137"/>
      <c r="E37" s="137"/>
      <c r="F37" s="137"/>
      <c r="G37" s="137"/>
    </row>
    <row r="38" spans="2:10" ht="9.75" customHeight="1">
      <c r="B38" s="139"/>
      <c r="D38" s="137"/>
      <c r="E38" s="140"/>
      <c r="F38" s="137"/>
      <c r="G38" s="137"/>
    </row>
    <row r="39" spans="2:10" s="137" customFormat="1" ht="60.75" customHeight="1">
      <c r="B39" s="651"/>
      <c r="C39" s="651"/>
      <c r="D39" s="651"/>
      <c r="E39" s="651"/>
      <c r="F39" s="651"/>
      <c r="G39" s="651"/>
    </row>
    <row r="40" spans="2:10" ht="33" customHeight="1">
      <c r="B40" s="651" t="s">
        <v>55</v>
      </c>
      <c r="C40" s="651"/>
      <c r="D40" s="651"/>
      <c r="E40" s="651"/>
      <c r="F40" s="651"/>
      <c r="G40" s="651"/>
    </row>
    <row r="41" spans="2:10" ht="28.5" customHeight="1">
      <c r="I41" s="141"/>
    </row>
    <row r="42" spans="2:10" ht="18.75" customHeight="1">
      <c r="I42" s="141"/>
    </row>
    <row r="43" spans="2:10" ht="18.75" customHeight="1">
      <c r="I43" s="141"/>
    </row>
    <row r="44" spans="2:10" ht="13.5" customHeight="1">
      <c r="I44" s="141"/>
    </row>
    <row r="45" spans="2:10" ht="15" customHeight="1">
      <c r="B45" s="142"/>
      <c r="C45" s="143"/>
      <c r="D45" s="144"/>
      <c r="E45" s="144"/>
      <c r="F45" s="142"/>
      <c r="G45" s="142"/>
    </row>
    <row r="46" spans="2:10" ht="11.25" customHeight="1">
      <c r="B46" s="142"/>
      <c r="C46" s="143"/>
      <c r="D46" s="142"/>
      <c r="E46" s="142"/>
      <c r="F46" s="142"/>
      <c r="G46" s="142"/>
    </row>
    <row r="47" spans="2:10" ht="13.5" customHeight="1">
      <c r="B47" s="142"/>
      <c r="C47" s="142"/>
      <c r="D47" s="145"/>
      <c r="E47" s="145"/>
      <c r="F47" s="146"/>
      <c r="G47" s="146"/>
    </row>
    <row r="48" spans="2:10" ht="6" customHeight="1">
      <c r="B48" s="147"/>
      <c r="C48" s="148"/>
      <c r="D48" s="149"/>
      <c r="E48" s="149"/>
      <c r="F48" s="150"/>
      <c r="G48" s="149"/>
    </row>
    <row r="49" spans="2:10" ht="15" customHeight="1">
      <c r="B49" s="147"/>
      <c r="C49" s="148"/>
      <c r="D49" s="149"/>
      <c r="E49" s="149"/>
      <c r="F49" s="150"/>
      <c r="G49" s="149"/>
    </row>
    <row r="50" spans="2:10" ht="15" customHeight="1">
      <c r="B50" s="147"/>
      <c r="C50" s="148"/>
      <c r="D50" s="149"/>
      <c r="E50" s="149"/>
      <c r="F50" s="150"/>
      <c r="G50" s="149"/>
    </row>
    <row r="51" spans="2:10" ht="15" customHeight="1">
      <c r="B51" s="147"/>
      <c r="C51" s="148"/>
      <c r="D51" s="149"/>
      <c r="E51" s="149"/>
      <c r="F51" s="150"/>
      <c r="G51" s="151"/>
    </row>
    <row r="52" spans="2:10" ht="15" customHeight="1">
      <c r="B52" s="147"/>
      <c r="C52" s="152"/>
      <c r="D52" s="149"/>
      <c r="E52" s="149"/>
      <c r="F52" s="150"/>
      <c r="G52" s="151"/>
      <c r="I52" s="153"/>
    </row>
    <row r="53" spans="2:10" ht="15" customHeight="1">
      <c r="B53" s="147"/>
      <c r="C53" s="152"/>
      <c r="D53" s="149"/>
      <c r="E53" s="149"/>
      <c r="F53" s="150"/>
      <c r="G53" s="151"/>
      <c r="H53" s="153"/>
      <c r="I53" s="154"/>
    </row>
    <row r="54" spans="2:10" ht="15" customHeight="1">
      <c r="B54" s="155"/>
      <c r="C54" s="152"/>
      <c r="D54" s="149"/>
      <c r="E54" s="149"/>
      <c r="F54" s="150"/>
      <c r="G54" s="151"/>
      <c r="H54" s="153"/>
      <c r="I54" s="154"/>
      <c r="J54" s="119"/>
    </row>
    <row r="55" spans="2:10" ht="15" customHeight="1">
      <c r="B55" s="147"/>
      <c r="C55" s="152"/>
      <c r="D55" s="149"/>
      <c r="E55" s="149"/>
      <c r="F55" s="150"/>
      <c r="G55" s="149"/>
      <c r="H55" s="154"/>
    </row>
    <row r="56" spans="2:10" ht="15" customHeight="1">
      <c r="B56" s="147"/>
      <c r="C56" s="152"/>
      <c r="D56" s="149"/>
      <c r="E56" s="149"/>
      <c r="F56" s="150"/>
      <c r="G56" s="149"/>
      <c r="H56" s="153"/>
    </row>
    <row r="57" spans="2:10" ht="15" customHeight="1">
      <c r="B57" s="147"/>
      <c r="C57" s="152"/>
      <c r="D57" s="149"/>
      <c r="E57" s="149"/>
      <c r="F57" s="150"/>
      <c r="G57" s="149"/>
      <c r="H57" s="94"/>
      <c r="I57" s="154"/>
    </row>
    <row r="58" spans="2:10" ht="15" customHeight="1">
      <c r="B58" s="147"/>
      <c r="C58" s="156"/>
      <c r="D58" s="149"/>
      <c r="E58" s="149"/>
      <c r="F58" s="150"/>
      <c r="I58" s="154"/>
    </row>
    <row r="59" spans="2:10" ht="15" customHeight="1">
      <c r="B59" s="147"/>
      <c r="C59" s="157"/>
      <c r="D59" s="149"/>
      <c r="E59" s="149"/>
      <c r="F59" s="150"/>
    </row>
    <row r="60" spans="2:10" ht="15" customHeight="1">
      <c r="B60" s="147"/>
      <c r="C60" s="157"/>
      <c r="D60" s="149"/>
      <c r="E60" s="149"/>
      <c r="F60" s="150"/>
    </row>
    <row r="61" spans="2:10" ht="15" customHeight="1">
      <c r="B61" s="147"/>
      <c r="C61" s="157"/>
      <c r="D61" s="149"/>
      <c r="E61" s="149"/>
      <c r="F61" s="150"/>
      <c r="G61" s="99" t="s">
        <v>56</v>
      </c>
    </row>
    <row r="62" spans="2:10" ht="15" customHeight="1">
      <c r="B62" s="147"/>
      <c r="C62" s="157"/>
      <c r="D62" s="149"/>
      <c r="E62" s="149"/>
      <c r="F62" s="150"/>
    </row>
    <row r="63" spans="2:10" ht="15" customHeight="1">
      <c r="B63" s="147"/>
      <c r="C63" s="152"/>
      <c r="D63" s="158"/>
      <c r="E63" s="158"/>
      <c r="F63" s="150"/>
      <c r="H63" s="154"/>
    </row>
    <row r="64" spans="2:10" ht="15" customHeight="1">
      <c r="B64" s="147"/>
      <c r="C64" s="159"/>
      <c r="D64" s="149"/>
      <c r="E64" s="149"/>
      <c r="F64" s="150"/>
    </row>
    <row r="65" spans="2:8" ht="15" customHeight="1">
      <c r="B65" s="160"/>
      <c r="C65" s="159"/>
      <c r="D65" s="161"/>
      <c r="E65" s="161"/>
      <c r="F65" s="150"/>
    </row>
    <row r="66" spans="2:8" ht="15" customHeight="1">
      <c r="B66" s="160"/>
      <c r="C66" s="159"/>
      <c r="D66" s="149"/>
      <c r="E66" s="149"/>
      <c r="F66" s="150"/>
      <c r="G66" s="149"/>
    </row>
    <row r="67" spans="2:8" ht="15" customHeight="1">
      <c r="B67" s="160"/>
      <c r="C67" s="159"/>
      <c r="D67" s="652"/>
      <c r="E67" s="652"/>
      <c r="F67" s="652"/>
      <c r="G67" s="652"/>
    </row>
    <row r="68" spans="2:8" ht="12" customHeight="1">
      <c r="B68" s="159"/>
      <c r="C68" s="162"/>
      <c r="D68" s="162"/>
      <c r="E68" s="162"/>
      <c r="F68" s="162"/>
      <c r="G68" s="162"/>
    </row>
    <row r="69" spans="2:8" ht="15" customHeight="1">
      <c r="B69" s="163"/>
      <c r="C69" s="162"/>
      <c r="D69" s="162"/>
      <c r="E69" s="162"/>
      <c r="F69" s="162"/>
      <c r="G69" s="162"/>
    </row>
    <row r="70" spans="2:8" ht="13.5" customHeight="1">
      <c r="B70" s="163"/>
      <c r="C70" s="164"/>
      <c r="D70" s="164"/>
      <c r="E70" s="164"/>
      <c r="F70" s="164"/>
      <c r="G70" s="164"/>
      <c r="H70" s="94"/>
    </row>
    <row r="71" spans="2:8">
      <c r="B71" s="165"/>
    </row>
    <row r="72" spans="2:8" ht="11.25" customHeight="1">
      <c r="B72" s="166"/>
      <c r="C72" s="166"/>
      <c r="D72" s="166"/>
    </row>
  </sheetData>
  <mergeCells count="4">
    <mergeCell ref="B3:G3"/>
    <mergeCell ref="B39:G39"/>
    <mergeCell ref="B40:G40"/>
    <mergeCell ref="D67:G67"/>
  </mergeCells>
  <conditionalFormatting sqref="G66 G33:G35 G48:G57 G7 G9 G30:G31 G28 G12:G23">
    <cfRule type="cellIs" dxfId="27" priority="19" stopIfTrue="1" operator="lessThan">
      <formula>0</formula>
    </cfRule>
    <cfRule type="cellIs" dxfId="26" priority="20" stopIfTrue="1" operator="greaterThanOrEqual">
      <formula>0</formula>
    </cfRule>
  </conditionalFormatting>
  <conditionalFormatting sqref="G29">
    <cfRule type="cellIs" dxfId="25" priority="17" stopIfTrue="1" operator="lessThan">
      <formula>0</formula>
    </cfRule>
    <cfRule type="cellIs" dxfId="24" priority="18" stopIfTrue="1" operator="greaterThanOrEqual">
      <formula>0</formula>
    </cfRule>
  </conditionalFormatting>
  <conditionalFormatting sqref="G8">
    <cfRule type="cellIs" dxfId="23" priority="15" stopIfTrue="1" operator="lessThan">
      <formula>0</formula>
    </cfRule>
    <cfRule type="cellIs" dxfId="22" priority="16" stopIfTrue="1" operator="greaterThanOrEqual">
      <formula>0</formula>
    </cfRule>
  </conditionalFormatting>
  <conditionalFormatting sqref="G10">
    <cfRule type="cellIs" dxfId="21" priority="13" stopIfTrue="1" operator="lessThan">
      <formula>0</formula>
    </cfRule>
    <cfRule type="cellIs" dxfId="20" priority="14" stopIfTrue="1" operator="greaterThanOrEqual">
      <formula>0</formula>
    </cfRule>
  </conditionalFormatting>
  <conditionalFormatting sqref="G32">
    <cfRule type="cellIs" dxfId="19" priority="11" stopIfTrue="1" operator="lessThan">
      <formula>0</formula>
    </cfRule>
    <cfRule type="cellIs" dxfId="18" priority="12" stopIfTrue="1" operator="greaterThanOrEqual">
      <formula>0</formula>
    </cfRule>
  </conditionalFormatting>
  <conditionalFormatting sqref="G11">
    <cfRule type="cellIs" dxfId="17" priority="9" stopIfTrue="1" operator="lessThan">
      <formula>0</formula>
    </cfRule>
    <cfRule type="cellIs" dxfId="16" priority="10" stopIfTrue="1" operator="greaterThanOrEqual">
      <formula>0</formula>
    </cfRule>
  </conditionalFormatting>
  <conditionalFormatting sqref="G24">
    <cfRule type="cellIs" dxfId="15" priority="7" stopIfTrue="1" operator="lessThan">
      <formula>0</formula>
    </cfRule>
    <cfRule type="cellIs" dxfId="14" priority="8" stopIfTrue="1" operator="greaterThanOrEqual">
      <formula>0</formula>
    </cfRule>
  </conditionalFormatting>
  <conditionalFormatting sqref="G27">
    <cfRule type="cellIs" dxfId="13" priority="5" stopIfTrue="1" operator="lessThan">
      <formula>0</formula>
    </cfRule>
    <cfRule type="cellIs" dxfId="12" priority="6" stopIfTrue="1" operator="greaterThanOrEqual">
      <formula>0</formula>
    </cfRule>
  </conditionalFormatting>
  <conditionalFormatting sqref="G26">
    <cfRule type="cellIs" dxfId="11" priority="3" stopIfTrue="1" operator="lessThan">
      <formula>0</formula>
    </cfRule>
    <cfRule type="cellIs" dxfId="10" priority="4" stopIfTrue="1" operator="greaterThanOrEqual">
      <formula>0</formula>
    </cfRule>
  </conditionalFormatting>
  <conditionalFormatting sqref="G25">
    <cfRule type="cellIs" dxfId="9" priority="1" stopIfTrue="1" operator="lessThan">
      <formula>0</formula>
    </cfRule>
    <cfRule type="cellIs" dxfId="8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7" fitToHeight="0" orientation="portrait" r:id="rId1"/>
  <headerFooter scaleWithDoc="0" alignWithMargins="0">
    <oddHeader>&amp;R&amp;"Verdana,Normal"&amp;8 5</oddHeader>
    <oddFooter>&amp;R&amp;"Verdana,Cursiva"&amp;8SG. Análisis, Coordinación y Estadística</oddFooter>
  </headerFooter>
  <rowBreaks count="1" manualBreakCount="1">
    <brk id="60" max="6" man="1"/>
  </rowBreaks>
  <drawing r:id="rId2"/>
  <legacyDrawing r:id="rId3"/>
  <oleObjects>
    <mc:AlternateContent xmlns:mc="http://schemas.openxmlformats.org/markup-compatibility/2006">
      <mc:Choice Requires="x14">
        <oleObject progId="Word.Document.8" shapeId="3073" r:id="rId4">
          <objectPr defaultSize="0" autoPict="0" r:id="rId5">
            <anchor moveWithCells="1">
              <from>
                <xdr:col>1</xdr:col>
                <xdr:colOff>28575</xdr:colOff>
                <xdr:row>40</xdr:row>
                <xdr:rowOff>171450</xdr:rowOff>
              </from>
              <to>
                <xdr:col>6</xdr:col>
                <xdr:colOff>1123950</xdr:colOff>
                <xdr:row>59</xdr:row>
                <xdr:rowOff>104775</xdr:rowOff>
              </to>
            </anchor>
          </objectPr>
        </oleObject>
      </mc:Choice>
      <mc:Fallback>
        <oleObject progId="Word.Document.8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zoomScale="85" zoomScaleNormal="85" zoomScaleSheetLayoutView="90" zoomScalePageLayoutView="75" workbookViewId="0"/>
  </sheetViews>
  <sheetFormatPr baseColWidth="10" defaultColWidth="11.5703125" defaultRowHeight="10.5"/>
  <cols>
    <col min="1" max="1" width="1.85546875" style="107" customWidth="1"/>
    <col min="2" max="2" width="5.28515625" style="107" customWidth="1"/>
    <col min="3" max="3" width="69.7109375" style="107" customWidth="1"/>
    <col min="4" max="4" width="17.42578125" style="107" customWidth="1"/>
    <col min="5" max="5" width="18.140625" style="107" customWidth="1"/>
    <col min="6" max="6" width="18" style="107" customWidth="1"/>
    <col min="7" max="7" width="20.28515625" style="107" customWidth="1"/>
    <col min="8" max="8" width="10.5703125" style="107" customWidth="1"/>
    <col min="9" max="16384" width="11.5703125" style="107"/>
  </cols>
  <sheetData>
    <row r="1" spans="1:8" ht="10.5" customHeight="1">
      <c r="G1" s="2"/>
    </row>
    <row r="2" spans="1:8" ht="15.6" customHeight="1">
      <c r="B2" s="645" t="s">
        <v>90</v>
      </c>
      <c r="C2" s="645"/>
      <c r="D2" s="645"/>
      <c r="E2" s="645"/>
      <c r="F2" s="645"/>
      <c r="G2" s="645"/>
    </row>
    <row r="3" spans="1:8" ht="15.6" customHeight="1" thickBot="1">
      <c r="B3" s="4"/>
      <c r="C3" s="4"/>
      <c r="D3" s="4"/>
      <c r="E3" s="4"/>
      <c r="F3" s="4"/>
      <c r="G3" s="4"/>
    </row>
    <row r="4" spans="1:8" ht="16.5" customHeight="1" thickBot="1">
      <c r="A4" s="167"/>
      <c r="B4" s="646" t="s">
        <v>91</v>
      </c>
      <c r="C4" s="647"/>
      <c r="D4" s="647"/>
      <c r="E4" s="647"/>
      <c r="F4" s="647"/>
      <c r="G4" s="648"/>
    </row>
    <row r="5" spans="1:8" ht="15.75" customHeight="1">
      <c r="B5" s="168"/>
      <c r="C5" s="6" t="s">
        <v>92</v>
      </c>
      <c r="D5" s="7"/>
      <c r="E5" s="7"/>
      <c r="F5" s="8" t="s">
        <v>4</v>
      </c>
      <c r="G5" s="9" t="s">
        <v>4</v>
      </c>
    </row>
    <row r="6" spans="1:8" ht="14.25">
      <c r="B6" s="169"/>
      <c r="C6" s="11" t="s">
        <v>5</v>
      </c>
      <c r="D6" s="12" t="s">
        <v>6</v>
      </c>
      <c r="E6" s="12" t="s">
        <v>7</v>
      </c>
      <c r="F6" s="13" t="s">
        <v>8</v>
      </c>
      <c r="G6" s="14" t="s">
        <v>8</v>
      </c>
    </row>
    <row r="7" spans="1:8" ht="15" thickBot="1">
      <c r="B7" s="170"/>
      <c r="C7" s="16"/>
      <c r="D7" s="17" t="s">
        <v>9</v>
      </c>
      <c r="E7" s="17" t="s">
        <v>10</v>
      </c>
      <c r="F7" s="18" t="s">
        <v>11</v>
      </c>
      <c r="G7" s="19" t="s">
        <v>12</v>
      </c>
    </row>
    <row r="8" spans="1:8" ht="20.100000000000001" customHeight="1" thickBot="1">
      <c r="B8" s="171"/>
      <c r="C8" s="172" t="s">
        <v>93</v>
      </c>
      <c r="D8" s="173"/>
      <c r="E8" s="173"/>
      <c r="F8" s="174"/>
      <c r="G8" s="175"/>
    </row>
    <row r="9" spans="1:8" ht="20.100000000000001" customHeight="1">
      <c r="B9" s="176" t="s">
        <v>94</v>
      </c>
      <c r="C9" s="177" t="s">
        <v>95</v>
      </c>
      <c r="D9" s="178">
        <v>380.74</v>
      </c>
      <c r="E9" s="178">
        <v>382.13</v>
      </c>
      <c r="F9" s="179">
        <v>1.3899999999999864</v>
      </c>
      <c r="G9" s="180">
        <v>0.36507853128118484</v>
      </c>
    </row>
    <row r="10" spans="1:8" ht="20.100000000000001" customHeight="1">
      <c r="B10" s="181" t="s">
        <v>94</v>
      </c>
      <c r="C10" s="31" t="s">
        <v>96</v>
      </c>
      <c r="D10" s="35">
        <v>355.93</v>
      </c>
      <c r="E10" s="35">
        <v>358.96</v>
      </c>
      <c r="F10" s="28">
        <v>3.0299999999999727</v>
      </c>
      <c r="G10" s="33">
        <v>0.85129098418228466</v>
      </c>
      <c r="H10" s="182"/>
    </row>
    <row r="11" spans="1:8" ht="20.100000000000001" customHeight="1">
      <c r="B11" s="181" t="s">
        <v>94</v>
      </c>
      <c r="C11" s="31" t="s">
        <v>97</v>
      </c>
      <c r="D11" s="35">
        <v>384.95</v>
      </c>
      <c r="E11" s="35">
        <v>387.44</v>
      </c>
      <c r="F11" s="28">
        <v>2.4900000000000091</v>
      </c>
      <c r="G11" s="33">
        <v>0.64683725159112271</v>
      </c>
      <c r="H11" s="182"/>
    </row>
    <row r="12" spans="1:8" ht="20.100000000000001" customHeight="1" thickBot="1">
      <c r="B12" s="181" t="s">
        <v>94</v>
      </c>
      <c r="C12" s="31" t="s">
        <v>98</v>
      </c>
      <c r="D12" s="35">
        <v>195.19</v>
      </c>
      <c r="E12" s="35">
        <v>195.57</v>
      </c>
      <c r="F12" s="28">
        <v>0.37999999999999545</v>
      </c>
      <c r="G12" s="42">
        <v>0.19468210461602098</v>
      </c>
    </row>
    <row r="13" spans="1:8" ht="20.100000000000001" customHeight="1" thickBot="1">
      <c r="B13" s="183"/>
      <c r="C13" s="184" t="s">
        <v>99</v>
      </c>
      <c r="D13" s="185"/>
      <c r="E13" s="185"/>
      <c r="F13" s="186"/>
      <c r="G13" s="187"/>
    </row>
    <row r="14" spans="1:8" ht="20.100000000000001" customHeight="1">
      <c r="B14" s="181" t="s">
        <v>94</v>
      </c>
      <c r="C14" s="54" t="s">
        <v>100</v>
      </c>
      <c r="D14" s="35">
        <v>657.83</v>
      </c>
      <c r="E14" s="35">
        <v>651.05999999999995</v>
      </c>
      <c r="F14" s="28">
        <v>-6.7700000000000955</v>
      </c>
      <c r="G14" s="42">
        <v>-1.0291412675007336</v>
      </c>
    </row>
    <row r="15" spans="1:8" ht="20.100000000000001" customHeight="1">
      <c r="B15" s="181" t="s">
        <v>94</v>
      </c>
      <c r="C15" s="54" t="s">
        <v>101</v>
      </c>
      <c r="D15" s="35">
        <v>626.33000000000004</v>
      </c>
      <c r="E15" s="35">
        <v>621.23</v>
      </c>
      <c r="F15" s="28">
        <v>-5.1000000000000227</v>
      </c>
      <c r="G15" s="42">
        <v>-0.81426723931474498</v>
      </c>
    </row>
    <row r="16" spans="1:8" ht="20.100000000000001" customHeight="1">
      <c r="B16" s="181" t="s">
        <v>94</v>
      </c>
      <c r="C16" s="54" t="s">
        <v>102</v>
      </c>
      <c r="D16" s="35">
        <v>647.04999999999995</v>
      </c>
      <c r="E16" s="35">
        <v>641.49</v>
      </c>
      <c r="F16" s="28">
        <v>-5.5599999999999454</v>
      </c>
      <c r="G16" s="42">
        <v>-0.85928444478787469</v>
      </c>
    </row>
    <row r="17" spans="2:12" ht="20.100000000000001" customHeight="1" thickBot="1">
      <c r="B17" s="181" t="s">
        <v>94</v>
      </c>
      <c r="C17" s="54" t="s">
        <v>103</v>
      </c>
      <c r="D17" s="35">
        <v>605.6</v>
      </c>
      <c r="E17" s="35">
        <v>600.98</v>
      </c>
      <c r="F17" s="28">
        <v>-4.6200000000000045</v>
      </c>
      <c r="G17" s="42">
        <v>-0.76287978863936701</v>
      </c>
      <c r="H17" s="188"/>
    </row>
    <row r="18" spans="2:12" ht="20.100000000000001" customHeight="1" thickBot="1">
      <c r="B18" s="183"/>
      <c r="C18" s="189" t="s">
        <v>104</v>
      </c>
      <c r="D18" s="185"/>
      <c r="E18" s="185"/>
      <c r="F18" s="186"/>
      <c r="G18" s="187"/>
    </row>
    <row r="19" spans="2:12" ht="20.100000000000001" customHeight="1">
      <c r="B19" s="190" t="s">
        <v>94</v>
      </c>
      <c r="C19" s="54" t="s">
        <v>105</v>
      </c>
      <c r="D19" s="35">
        <v>189.54</v>
      </c>
      <c r="E19" s="35">
        <v>181.99</v>
      </c>
      <c r="F19" s="28">
        <v>-7.5499999999999829</v>
      </c>
      <c r="G19" s="42">
        <v>-3.983328057402133</v>
      </c>
    </row>
    <row r="20" spans="2:12" ht="20.100000000000001" customHeight="1">
      <c r="B20" s="181" t="s">
        <v>94</v>
      </c>
      <c r="C20" s="54" t="s">
        <v>106</v>
      </c>
      <c r="D20" s="35">
        <v>180.62</v>
      </c>
      <c r="E20" s="35">
        <v>180.07</v>
      </c>
      <c r="F20" s="191">
        <v>-0.55000000000001137</v>
      </c>
      <c r="G20" s="33">
        <v>-0.30450669914738171</v>
      </c>
    </row>
    <row r="21" spans="2:12" ht="20.100000000000001" customHeight="1">
      <c r="B21" s="181" t="s">
        <v>94</v>
      </c>
      <c r="C21" s="54" t="s">
        <v>107</v>
      </c>
      <c r="D21" s="35">
        <v>184.16</v>
      </c>
      <c r="E21" s="35">
        <v>176.74</v>
      </c>
      <c r="F21" s="28">
        <v>-7.4199999999999875</v>
      </c>
      <c r="G21" s="33">
        <v>-4.0291051259774093</v>
      </c>
      <c r="L21" s="192"/>
    </row>
    <row r="22" spans="2:12" ht="20.100000000000001" customHeight="1">
      <c r="B22" s="181" t="s">
        <v>94</v>
      </c>
      <c r="C22" s="54" t="s">
        <v>108</v>
      </c>
      <c r="D22" s="35">
        <v>176.53</v>
      </c>
      <c r="E22" s="35">
        <v>172.59</v>
      </c>
      <c r="F22" s="28">
        <v>-3.9399999999999977</v>
      </c>
      <c r="G22" s="33">
        <v>-2.2319152551974213</v>
      </c>
      <c r="H22" s="188"/>
    </row>
    <row r="23" spans="2:12" ht="20.100000000000001" customHeight="1" thickBot="1">
      <c r="B23" s="181" t="s">
        <v>94</v>
      </c>
      <c r="C23" s="193" t="s">
        <v>109</v>
      </c>
      <c r="D23" s="35">
        <v>65.959999999999994</v>
      </c>
      <c r="E23" s="35">
        <v>65.53</v>
      </c>
      <c r="F23" s="191">
        <v>-0.42999999999999261</v>
      </c>
      <c r="G23" s="33">
        <v>-0.65191024863553082</v>
      </c>
    </row>
    <row r="24" spans="2:12" ht="20.100000000000001" customHeight="1" thickBot="1">
      <c r="B24" s="183"/>
      <c r="C24" s="189" t="s">
        <v>110</v>
      </c>
      <c r="D24" s="185"/>
      <c r="E24" s="185"/>
      <c r="F24" s="186"/>
      <c r="G24" s="194"/>
    </row>
    <row r="25" spans="2:12" ht="20.100000000000001" customHeight="1">
      <c r="B25" s="195" t="s">
        <v>111</v>
      </c>
      <c r="C25" s="115" t="s">
        <v>112</v>
      </c>
      <c r="D25" s="116">
        <v>153.9</v>
      </c>
      <c r="E25" s="116">
        <v>163.89</v>
      </c>
      <c r="F25" s="117">
        <v>9.9899999999999807</v>
      </c>
      <c r="G25" s="118">
        <v>6.4912280701754383</v>
      </c>
    </row>
    <row r="26" spans="2:12" ht="20.100000000000001" customHeight="1">
      <c r="B26" s="195" t="s">
        <v>111</v>
      </c>
      <c r="C26" s="115" t="s">
        <v>113</v>
      </c>
      <c r="D26" s="116">
        <v>149.30000000000001</v>
      </c>
      <c r="E26" s="116">
        <v>159.30000000000001</v>
      </c>
      <c r="F26" s="117">
        <v>10</v>
      </c>
      <c r="G26" s="118">
        <v>6.6979236436704639</v>
      </c>
    </row>
    <row r="27" spans="2:12" ht="20.100000000000001" customHeight="1" thickBot="1">
      <c r="B27" s="195" t="s">
        <v>111</v>
      </c>
      <c r="C27" s="115" t="s">
        <v>114</v>
      </c>
      <c r="D27" s="116">
        <v>154.25</v>
      </c>
      <c r="E27" s="116">
        <v>164.23</v>
      </c>
      <c r="F27" s="117">
        <v>9.9799999999999898</v>
      </c>
      <c r="G27" s="118">
        <v>6.4700162074554299</v>
      </c>
    </row>
    <row r="28" spans="2:12" ht="20.100000000000001" customHeight="1" thickBot="1">
      <c r="B28" s="183"/>
      <c r="C28" s="196" t="s">
        <v>115</v>
      </c>
      <c r="D28" s="185"/>
      <c r="E28" s="185"/>
      <c r="F28" s="186"/>
      <c r="G28" s="194"/>
    </row>
    <row r="29" spans="2:12" ht="20.100000000000001" customHeight="1">
      <c r="B29" s="195" t="s">
        <v>116</v>
      </c>
      <c r="C29" s="115" t="s">
        <v>117</v>
      </c>
      <c r="D29" s="116">
        <v>95.01</v>
      </c>
      <c r="E29" s="116">
        <v>89.63</v>
      </c>
      <c r="F29" s="117">
        <v>-5.3800000000000097</v>
      </c>
      <c r="G29" s="118">
        <v>-5.6625618355962644</v>
      </c>
    </row>
    <row r="30" spans="2:12" ht="20.100000000000001" customHeight="1">
      <c r="B30" s="195" t="s">
        <v>116</v>
      </c>
      <c r="C30" s="197" t="s">
        <v>118</v>
      </c>
      <c r="D30" s="198">
        <v>0.76</v>
      </c>
      <c r="E30" s="198">
        <v>0.72</v>
      </c>
      <c r="F30" s="117">
        <v>-4.0000000000000036E-2</v>
      </c>
      <c r="G30" s="118">
        <v>-5.2631578947368496</v>
      </c>
    </row>
    <row r="31" spans="2:12" ht="20.100000000000001" customHeight="1" thickBot="1">
      <c r="B31" s="195" t="s">
        <v>116</v>
      </c>
      <c r="C31" s="199" t="s">
        <v>119</v>
      </c>
      <c r="D31" s="200">
        <v>0.68</v>
      </c>
      <c r="E31" s="200">
        <v>0.64</v>
      </c>
      <c r="F31" s="117">
        <v>-4.0000000000000036E-2</v>
      </c>
      <c r="G31" s="118">
        <v>-5.8823529411764781</v>
      </c>
    </row>
    <row r="32" spans="2:12" ht="20.100000000000001" customHeight="1" thickBot="1">
      <c r="B32" s="183"/>
      <c r="C32" s="189" t="s">
        <v>120</v>
      </c>
      <c r="D32" s="185"/>
      <c r="E32" s="185"/>
      <c r="F32" s="186"/>
      <c r="G32" s="194"/>
    </row>
    <row r="33" spans="2:7" ht="20.100000000000001" customHeight="1" thickBot="1">
      <c r="B33" s="201" t="s">
        <v>121</v>
      </c>
      <c r="C33" s="199" t="s">
        <v>122</v>
      </c>
      <c r="D33" s="116">
        <v>171.63</v>
      </c>
      <c r="E33" s="116">
        <v>168.8</v>
      </c>
      <c r="F33" s="117">
        <v>-2.8299999999999841</v>
      </c>
      <c r="G33" s="118">
        <v>-1.6488958806735354</v>
      </c>
    </row>
    <row r="34" spans="2:7" ht="20.100000000000001" customHeight="1" thickBot="1">
      <c r="B34" s="202"/>
      <c r="C34" s="189" t="s">
        <v>123</v>
      </c>
      <c r="D34" s="185"/>
      <c r="E34" s="185"/>
      <c r="F34" s="186"/>
      <c r="G34" s="194"/>
    </row>
    <row r="35" spans="2:7" ht="20.100000000000001" customHeight="1">
      <c r="B35" s="203" t="s">
        <v>124</v>
      </c>
      <c r="C35" s="204" t="s">
        <v>125</v>
      </c>
      <c r="D35" s="125">
        <v>73.87</v>
      </c>
      <c r="E35" s="125">
        <v>78.52</v>
      </c>
      <c r="F35" s="52">
        <v>4.6499999999999915</v>
      </c>
      <c r="G35" s="205">
        <v>6.2948422905103456</v>
      </c>
    </row>
    <row r="36" spans="2:7" ht="20.100000000000001" customHeight="1" thickBot="1">
      <c r="B36" s="206" t="s">
        <v>124</v>
      </c>
      <c r="C36" s="207" t="s">
        <v>126</v>
      </c>
      <c r="D36" s="208">
        <v>391.85</v>
      </c>
      <c r="E36" s="208">
        <v>393.04</v>
      </c>
      <c r="F36" s="209">
        <v>1.1899999999999977</v>
      </c>
      <c r="G36" s="210">
        <v>0.30368763557483192</v>
      </c>
    </row>
    <row r="37" spans="2:7" ht="20.100000000000001" customHeight="1" thickBot="1">
      <c r="B37" s="211" t="s">
        <v>127</v>
      </c>
      <c r="C37" s="212" t="s">
        <v>128</v>
      </c>
      <c r="D37" s="653" t="s">
        <v>129</v>
      </c>
      <c r="E37" s="654"/>
      <c r="F37" s="654"/>
      <c r="G37" s="655"/>
    </row>
    <row r="38" spans="2:7" ht="20.100000000000001" customHeight="1" thickBot="1">
      <c r="B38" s="202"/>
      <c r="C38" s="189" t="s">
        <v>130</v>
      </c>
      <c r="D38" s="185"/>
      <c r="E38" s="185"/>
      <c r="F38" s="186"/>
      <c r="G38" s="194"/>
    </row>
    <row r="39" spans="2:7" ht="20.100000000000001" customHeight="1" thickBot="1">
      <c r="B39" s="211" t="s">
        <v>131</v>
      </c>
      <c r="C39" s="212" t="s">
        <v>132</v>
      </c>
      <c r="D39" s="653" t="s">
        <v>133</v>
      </c>
      <c r="E39" s="654"/>
      <c r="F39" s="654"/>
      <c r="G39" s="655"/>
    </row>
    <row r="40" spans="2:7" ht="14.25">
      <c r="B40" s="75" t="s">
        <v>49</v>
      </c>
      <c r="C40" s="76"/>
      <c r="D40" s="76"/>
      <c r="E40" s="76"/>
      <c r="F40" s="76"/>
      <c r="G40" s="167"/>
    </row>
    <row r="41" spans="2:7" ht="14.25">
      <c r="B41" s="78" t="s">
        <v>134</v>
      </c>
      <c r="C41" s="76"/>
      <c r="D41" s="76"/>
      <c r="E41" s="76"/>
      <c r="F41" s="76"/>
      <c r="G41" s="167"/>
    </row>
    <row r="42" spans="2:7" ht="12" customHeight="1">
      <c r="B42" s="78" t="s">
        <v>135</v>
      </c>
      <c r="C42" s="76"/>
      <c r="D42" s="76"/>
      <c r="E42" s="76"/>
      <c r="F42" s="76"/>
      <c r="G42" s="167"/>
    </row>
    <row r="43" spans="2:7" ht="32.25" customHeight="1">
      <c r="B43" s="78"/>
      <c r="C43" s="76"/>
      <c r="D43" s="76"/>
      <c r="E43" s="76"/>
      <c r="F43" s="76"/>
      <c r="G43" s="167"/>
    </row>
    <row r="44" spans="2:7" ht="42.75" customHeight="1">
      <c r="B44" s="649" t="s">
        <v>55</v>
      </c>
      <c r="C44" s="649"/>
      <c r="D44" s="649"/>
      <c r="E44" s="649"/>
      <c r="F44" s="649"/>
      <c r="G44" s="649"/>
    </row>
    <row r="45" spans="2:7" ht="15" customHeight="1"/>
    <row r="46" spans="2:7" ht="15" customHeight="1"/>
    <row r="47" spans="2:7" ht="15" customHeight="1"/>
    <row r="48" spans="2:7" ht="15" customHeight="1"/>
    <row r="49" spans="2:9" ht="71.25" customHeight="1">
      <c r="H49" s="213"/>
    </row>
    <row r="50" spans="2:9" ht="39" customHeight="1">
      <c r="H50" s="213"/>
    </row>
    <row r="51" spans="2:9" ht="18.75" customHeight="1">
      <c r="H51" s="213"/>
    </row>
    <row r="52" spans="2:9" ht="18.75" customHeight="1">
      <c r="H52" s="213"/>
    </row>
    <row r="53" spans="2:9" ht="13.5" customHeight="1">
      <c r="H53" s="213"/>
    </row>
    <row r="54" spans="2:9" ht="15" customHeight="1">
      <c r="B54" s="214"/>
      <c r="C54" s="214"/>
      <c r="D54" s="215"/>
      <c r="E54" s="215"/>
      <c r="F54" s="214"/>
      <c r="G54" s="214"/>
    </row>
    <row r="55" spans="2:9" ht="11.25" customHeight="1">
      <c r="B55" s="214"/>
      <c r="C55" s="214"/>
      <c r="D55" s="214"/>
      <c r="E55" s="214"/>
      <c r="F55" s="214"/>
    </row>
    <row r="56" spans="2:9" ht="13.5" customHeight="1">
      <c r="B56" s="214"/>
      <c r="C56" s="214"/>
      <c r="D56" s="216"/>
      <c r="E56" s="216"/>
      <c r="F56" s="217"/>
      <c r="G56" s="217"/>
      <c r="I56" s="218"/>
    </row>
    <row r="57" spans="2:9" ht="15" customHeight="1">
      <c r="B57" s="219"/>
      <c r="C57" s="220"/>
      <c r="D57" s="221"/>
      <c r="E57" s="221"/>
      <c r="F57" s="222"/>
      <c r="G57" s="221"/>
      <c r="I57" s="218"/>
    </row>
    <row r="58" spans="2:9" ht="15" customHeight="1">
      <c r="B58" s="219"/>
      <c r="C58" s="220"/>
      <c r="D58" s="221"/>
      <c r="E58" s="221"/>
      <c r="F58" s="222"/>
      <c r="G58" s="221"/>
      <c r="I58" s="218"/>
    </row>
    <row r="59" spans="2:9" ht="15" customHeight="1">
      <c r="B59" s="219"/>
      <c r="C59" s="220"/>
      <c r="D59" s="221"/>
      <c r="E59" s="221"/>
      <c r="F59" s="222"/>
      <c r="G59" s="221"/>
      <c r="I59" s="218"/>
    </row>
    <row r="60" spans="2:9" ht="15" customHeight="1">
      <c r="B60" s="219"/>
      <c r="C60" s="220"/>
      <c r="D60" s="221"/>
      <c r="E60" s="221"/>
      <c r="F60" s="222"/>
    </row>
    <row r="68" spans="7:7">
      <c r="G68" s="99" t="s">
        <v>56</v>
      </c>
    </row>
  </sheetData>
  <mergeCells count="5">
    <mergeCell ref="B2:G2"/>
    <mergeCell ref="B4:G4"/>
    <mergeCell ref="D37:G37"/>
    <mergeCell ref="D39:G39"/>
    <mergeCell ref="B44:G44"/>
  </mergeCells>
  <conditionalFormatting sqref="G57:G59 G9:G14 G38 G17:G35">
    <cfRule type="cellIs" dxfId="7" priority="7" stopIfTrue="1" operator="lessThan">
      <formula>0</formula>
    </cfRule>
    <cfRule type="cellIs" dxfId="6" priority="8" stopIfTrue="1" operator="greaterThanOrEqual">
      <formula>0</formula>
    </cfRule>
  </conditionalFormatting>
  <conditionalFormatting sqref="G15">
    <cfRule type="cellIs" dxfId="5" priority="5" stopIfTrue="1" operator="lessThan">
      <formula>0</formula>
    </cfRule>
    <cfRule type="cellIs" dxfId="4" priority="6" stopIfTrue="1" operator="greaterThanOrEqual">
      <formula>0</formula>
    </cfRule>
  </conditionalFormatting>
  <conditionalFormatting sqref="G16">
    <cfRule type="cellIs" dxfId="3" priority="3" stopIfTrue="1" operator="lessThan">
      <formula>0</formula>
    </cfRule>
    <cfRule type="cellIs" dxfId="2" priority="4" stopIfTrue="1" operator="greaterThanOrEqual">
      <formula>0</formula>
    </cfRule>
  </conditionalFormatting>
  <conditionalFormatting sqref="G36">
    <cfRule type="cellIs" dxfId="1" priority="1" stopIfTrue="1" operator="lessThan">
      <formula>0</formula>
    </cfRule>
    <cfRule type="cellIs" dxfId="0" priority="2" stopIfTrue="1" operator="greaterThanOrEqual">
      <formula>0</formula>
    </cfRule>
  </conditionalFormatting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65" fitToHeight="0" orientation="portrait" r:id="rId1"/>
  <headerFooter scaleWithDoc="0" alignWithMargins="0">
    <oddHeader>&amp;R&amp;"Verdana,Normal"&amp;8 7</oddHeader>
    <oddFooter>&amp;R&amp;"Verdana,Cursiva"&amp;8SG. Análisis, Coordinación y Estadística</oddFooter>
  </headerFooter>
  <drawing r:id="rId2"/>
  <legacyDrawing r:id="rId3"/>
  <oleObjects>
    <mc:AlternateContent xmlns:mc="http://schemas.openxmlformats.org/markup-compatibility/2006">
      <mc:Choice Requires="x14">
        <oleObject progId="Word.Document.8" shapeId="4097" r:id="rId4">
          <objectPr defaultSize="0" autoPict="0" r:id="rId5">
            <anchor moveWithCells="1">
              <from>
                <xdr:col>1</xdr:col>
                <xdr:colOff>28575</xdr:colOff>
                <xdr:row>45</xdr:row>
                <xdr:rowOff>38100</xdr:rowOff>
              </from>
              <to>
                <xdr:col>6</xdr:col>
                <xdr:colOff>1257300</xdr:colOff>
                <xdr:row>65</xdr:row>
                <xdr:rowOff>85725</xdr:rowOff>
              </to>
            </anchor>
          </objectPr>
        </oleObject>
      </mc:Choice>
      <mc:Fallback>
        <oleObject progId="Word.Document.8" shapeId="40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4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3" customWidth="1"/>
    <col min="2" max="2" width="26.140625" style="223" customWidth="1"/>
    <col min="3" max="3" width="27.140625" style="223" customWidth="1"/>
    <col min="4" max="4" width="16.5703125" style="223" customWidth="1"/>
    <col min="5" max="5" width="15" style="223" customWidth="1"/>
    <col min="6" max="6" width="13.5703125" style="223" customWidth="1"/>
    <col min="7" max="7" width="6.140625" style="223" customWidth="1"/>
    <col min="8" max="16384" width="8.85546875" style="223"/>
  </cols>
  <sheetData>
    <row r="1" spans="2:7" ht="19.899999999999999" customHeight="1">
      <c r="G1" s="224"/>
    </row>
    <row r="2" spans="2:7" ht="36.75" customHeight="1">
      <c r="B2" s="656" t="s">
        <v>136</v>
      </c>
      <c r="C2" s="656"/>
      <c r="D2" s="656"/>
      <c r="E2" s="656"/>
      <c r="F2" s="656"/>
    </row>
    <row r="3" spans="2:7" ht="14.25" customHeight="1">
      <c r="B3" s="225"/>
      <c r="C3" s="225"/>
      <c r="D3" s="225"/>
      <c r="E3" s="225"/>
      <c r="F3" s="225"/>
    </row>
    <row r="4" spans="2:7" ht="19.899999999999999" customHeight="1">
      <c r="B4" s="645" t="s">
        <v>137</v>
      </c>
      <c r="C4" s="645"/>
      <c r="D4" s="645"/>
      <c r="E4" s="645"/>
      <c r="F4" s="645"/>
    </row>
    <row r="5" spans="2:7" ht="15.75" customHeight="1" thickBot="1">
      <c r="B5" s="4"/>
      <c r="C5" s="4"/>
      <c r="D5" s="4"/>
      <c r="E5" s="4"/>
      <c r="F5" s="4"/>
    </row>
    <row r="6" spans="2:7" ht="19.899999999999999" customHeight="1" thickBot="1">
      <c r="B6" s="646" t="s">
        <v>138</v>
      </c>
      <c r="C6" s="647"/>
      <c r="D6" s="647"/>
      <c r="E6" s="647"/>
      <c r="F6" s="648"/>
    </row>
    <row r="7" spans="2:7" ht="12" customHeight="1">
      <c r="B7" s="657" t="s">
        <v>139</v>
      </c>
      <c r="C7" s="657"/>
      <c r="D7" s="657"/>
      <c r="E7" s="657"/>
      <c r="F7" s="657"/>
      <c r="G7" s="226"/>
    </row>
    <row r="8" spans="2:7" ht="19.899999999999999" customHeight="1">
      <c r="B8" s="658" t="s">
        <v>140</v>
      </c>
      <c r="C8" s="658"/>
      <c r="D8" s="658"/>
      <c r="E8" s="658"/>
      <c r="F8" s="658"/>
      <c r="G8" s="226"/>
    </row>
    <row r="9" spans="2:7" ht="19.899999999999999" customHeight="1">
      <c r="B9" s="659" t="s">
        <v>141</v>
      </c>
      <c r="C9" s="659"/>
      <c r="D9" s="659"/>
      <c r="E9" s="659"/>
      <c r="F9" s="659"/>
    </row>
    <row r="10" spans="2:7" ht="19.899999999999999" customHeight="1" thickBot="1"/>
    <row r="11" spans="2:7" ht="39" customHeight="1" thickBot="1">
      <c r="B11" s="227" t="s">
        <v>142</v>
      </c>
      <c r="C11" s="228" t="s">
        <v>143</v>
      </c>
      <c r="D11" s="228" t="s">
        <v>144</v>
      </c>
      <c r="E11" s="228" t="s">
        <v>145</v>
      </c>
      <c r="F11" s="228" t="s">
        <v>146</v>
      </c>
    </row>
    <row r="12" spans="2:7" ht="15" customHeight="1">
      <c r="B12" s="229" t="s">
        <v>147</v>
      </c>
      <c r="C12" s="230" t="s">
        <v>148</v>
      </c>
      <c r="D12" s="231">
        <v>197</v>
      </c>
      <c r="E12" s="231">
        <v>200</v>
      </c>
      <c r="F12" s="232">
        <v>3</v>
      </c>
    </row>
    <row r="13" spans="2:7" ht="15" customHeight="1">
      <c r="B13" s="233"/>
      <c r="C13" s="234" t="s">
        <v>149</v>
      </c>
      <c r="D13" s="235">
        <v>196</v>
      </c>
      <c r="E13" s="235">
        <v>198</v>
      </c>
      <c r="F13" s="236">
        <v>2</v>
      </c>
    </row>
    <row r="14" spans="2:7" ht="15" customHeight="1">
      <c r="B14" s="237"/>
      <c r="C14" s="234" t="s">
        <v>150</v>
      </c>
      <c r="D14" s="235">
        <v>219</v>
      </c>
      <c r="E14" s="235">
        <v>221</v>
      </c>
      <c r="F14" s="236">
        <v>2</v>
      </c>
    </row>
    <row r="15" spans="2:7" ht="15" customHeight="1">
      <c r="B15" s="237"/>
      <c r="C15" s="234" t="s">
        <v>151</v>
      </c>
      <c r="D15" s="235">
        <v>193.8</v>
      </c>
      <c r="E15" s="235">
        <v>193.8</v>
      </c>
      <c r="F15" s="236">
        <v>0</v>
      </c>
    </row>
    <row r="16" spans="2:7" ht="15" customHeight="1">
      <c r="B16" s="237"/>
      <c r="C16" s="234" t="s">
        <v>152</v>
      </c>
      <c r="D16" s="235">
        <v>211</v>
      </c>
      <c r="E16" s="235">
        <v>211</v>
      </c>
      <c r="F16" s="236">
        <v>0</v>
      </c>
    </row>
    <row r="17" spans="2:6" ht="15" customHeight="1">
      <c r="B17" s="237"/>
      <c r="C17" s="234" t="s">
        <v>153</v>
      </c>
      <c r="D17" s="235">
        <v>199.6</v>
      </c>
      <c r="E17" s="235">
        <v>202</v>
      </c>
      <c r="F17" s="236">
        <v>2.4</v>
      </c>
    </row>
    <row r="18" spans="2:6" ht="15" customHeight="1">
      <c r="B18" s="237"/>
      <c r="C18" s="234" t="s">
        <v>154</v>
      </c>
      <c r="D18" s="235">
        <v>205</v>
      </c>
      <c r="E18" s="235">
        <v>207</v>
      </c>
      <c r="F18" s="236">
        <v>2</v>
      </c>
    </row>
    <row r="19" spans="2:6" ht="15" customHeight="1">
      <c r="B19" s="237"/>
      <c r="C19" s="234" t="s">
        <v>155</v>
      </c>
      <c r="D19" s="235">
        <v>193</v>
      </c>
      <c r="E19" s="235">
        <v>194.6</v>
      </c>
      <c r="F19" s="236">
        <v>1.6</v>
      </c>
    </row>
    <row r="20" spans="2:6" ht="15" customHeight="1">
      <c r="B20" s="237"/>
      <c r="C20" s="234" t="s">
        <v>156</v>
      </c>
      <c r="D20" s="235">
        <v>204</v>
      </c>
      <c r="E20" s="235">
        <v>205</v>
      </c>
      <c r="F20" s="236">
        <v>1</v>
      </c>
    </row>
    <row r="21" spans="2:6" ht="15" customHeight="1">
      <c r="B21" s="237"/>
      <c r="C21" s="234" t="s">
        <v>157</v>
      </c>
      <c r="D21" s="235">
        <v>202</v>
      </c>
      <c r="E21" s="235">
        <v>205</v>
      </c>
      <c r="F21" s="236">
        <v>3</v>
      </c>
    </row>
    <row r="22" spans="2:6" ht="15" customHeight="1">
      <c r="B22" s="237"/>
      <c r="C22" s="234" t="s">
        <v>158</v>
      </c>
      <c r="D22" s="235">
        <v>209</v>
      </c>
      <c r="E22" s="235">
        <v>211</v>
      </c>
      <c r="F22" s="236">
        <v>2</v>
      </c>
    </row>
    <row r="23" spans="2:6" ht="15" customHeight="1">
      <c r="B23" s="237"/>
      <c r="C23" s="234" t="s">
        <v>159</v>
      </c>
      <c r="D23" s="235">
        <v>199</v>
      </c>
      <c r="E23" s="235">
        <v>202</v>
      </c>
      <c r="F23" s="236">
        <v>3</v>
      </c>
    </row>
    <row r="24" spans="2:6" ht="15" customHeight="1">
      <c r="B24" s="237"/>
      <c r="C24" s="234" t="s">
        <v>160</v>
      </c>
      <c r="D24" s="235">
        <v>193.2</v>
      </c>
      <c r="E24" s="235">
        <v>194</v>
      </c>
      <c r="F24" s="236">
        <v>0.8</v>
      </c>
    </row>
    <row r="25" spans="2:6" ht="15" customHeight="1">
      <c r="B25" s="237"/>
      <c r="C25" s="234" t="s">
        <v>161</v>
      </c>
      <c r="D25" s="235">
        <v>217</v>
      </c>
      <c r="E25" s="235">
        <v>217</v>
      </c>
      <c r="F25" s="236">
        <v>0</v>
      </c>
    </row>
    <row r="26" spans="2:6" ht="15" customHeight="1">
      <c r="B26" s="237"/>
      <c r="C26" s="234" t="s">
        <v>162</v>
      </c>
      <c r="D26" s="235">
        <v>195.6</v>
      </c>
      <c r="E26" s="235">
        <v>198</v>
      </c>
      <c r="F26" s="236">
        <v>2.4</v>
      </c>
    </row>
    <row r="27" spans="2:6" ht="15" customHeight="1">
      <c r="B27" s="237"/>
      <c r="C27" s="234" t="s">
        <v>163</v>
      </c>
      <c r="D27" s="235">
        <v>196</v>
      </c>
      <c r="E27" s="235">
        <v>200.8</v>
      </c>
      <c r="F27" s="236">
        <v>4.8</v>
      </c>
    </row>
    <row r="28" spans="2:6" ht="15" customHeight="1">
      <c r="B28" s="237"/>
      <c r="C28" s="234" t="s">
        <v>164</v>
      </c>
      <c r="D28" s="235">
        <v>211</v>
      </c>
      <c r="E28" s="235">
        <v>211</v>
      </c>
      <c r="F28" s="236">
        <v>0</v>
      </c>
    </row>
    <row r="29" spans="2:6" ht="15" customHeight="1">
      <c r="B29" s="237"/>
      <c r="C29" s="234" t="s">
        <v>165</v>
      </c>
      <c r="D29" s="235">
        <v>198</v>
      </c>
      <c r="E29" s="235">
        <v>199.6</v>
      </c>
      <c r="F29" s="236">
        <v>1.6</v>
      </c>
    </row>
    <row r="30" spans="2:6" ht="15" customHeight="1">
      <c r="B30" s="237"/>
      <c r="C30" s="234" t="s">
        <v>166</v>
      </c>
      <c r="D30" s="235">
        <v>209</v>
      </c>
      <c r="E30" s="235">
        <v>210</v>
      </c>
      <c r="F30" s="236">
        <v>1</v>
      </c>
    </row>
    <row r="31" spans="2:6" ht="15" customHeight="1">
      <c r="B31" s="237"/>
      <c r="C31" s="234" t="s">
        <v>167</v>
      </c>
      <c r="D31" s="235">
        <v>193.3</v>
      </c>
      <c r="E31" s="235">
        <v>195.7</v>
      </c>
      <c r="F31" s="236">
        <v>2.4</v>
      </c>
    </row>
    <row r="32" spans="2:6" ht="15" customHeight="1">
      <c r="B32" s="237"/>
      <c r="C32" s="234" t="s">
        <v>168</v>
      </c>
      <c r="D32" s="235">
        <v>193.2</v>
      </c>
      <c r="E32" s="235">
        <v>194.8</v>
      </c>
      <c r="F32" s="236">
        <v>1.6</v>
      </c>
    </row>
    <row r="33" spans="2:6" ht="15" customHeight="1" thickBot="1">
      <c r="B33" s="238"/>
      <c r="C33" s="239" t="s">
        <v>169</v>
      </c>
      <c r="D33" s="240">
        <v>195</v>
      </c>
      <c r="E33" s="240">
        <v>203</v>
      </c>
      <c r="F33" s="241">
        <v>8</v>
      </c>
    </row>
    <row r="34" spans="2:6" ht="15" customHeight="1">
      <c r="B34" s="242" t="s">
        <v>170</v>
      </c>
      <c r="C34" s="230" t="s">
        <v>152</v>
      </c>
      <c r="D34" s="231">
        <v>250</v>
      </c>
      <c r="E34" s="231">
        <v>250</v>
      </c>
      <c r="F34" s="232">
        <v>0</v>
      </c>
    </row>
    <row r="35" spans="2:6" ht="15" customHeight="1">
      <c r="B35" s="243"/>
      <c r="C35" s="223" t="s">
        <v>171</v>
      </c>
      <c r="D35" s="235">
        <v>250</v>
      </c>
      <c r="E35" s="235">
        <v>250</v>
      </c>
      <c r="F35" s="236">
        <v>0</v>
      </c>
    </row>
    <row r="36" spans="2:6" ht="15" customHeight="1">
      <c r="B36" s="243"/>
      <c r="C36" s="223" t="s">
        <v>164</v>
      </c>
      <c r="D36" s="235">
        <v>250</v>
      </c>
      <c r="E36" s="235">
        <v>250</v>
      </c>
      <c r="F36" s="236">
        <v>0</v>
      </c>
    </row>
    <row r="37" spans="2:6" ht="15" customHeight="1" thickBot="1">
      <c r="B37" s="238"/>
      <c r="C37" s="239" t="s">
        <v>169</v>
      </c>
      <c r="D37" s="240">
        <v>265</v>
      </c>
      <c r="E37" s="240">
        <v>265</v>
      </c>
      <c r="F37" s="241">
        <v>0</v>
      </c>
    </row>
    <row r="38" spans="2:6">
      <c r="F38" s="99" t="s">
        <v>56</v>
      </c>
    </row>
    <row r="40" spans="2:6">
      <c r="F40" s="244"/>
    </row>
  </sheetData>
  <mergeCells count="6">
    <mergeCell ref="B9:F9"/>
    <mergeCell ref="B2:F2"/>
    <mergeCell ref="B4:F4"/>
    <mergeCell ref="B6:F6"/>
    <mergeCell ref="B7:F7"/>
    <mergeCell ref="B8:F8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9</oddHeader>
    <oddFooter>&amp;R&amp;"Verdana,Cursiva"&amp;8SG. Análisis, Coordinación y Estadística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1"/>
  <sheetViews>
    <sheetView showGridLines="0" zoomScaleNormal="100" zoomScaleSheetLayoutView="79" workbookViewId="0"/>
  </sheetViews>
  <sheetFormatPr baseColWidth="10" defaultColWidth="8.85546875" defaultRowHeight="11.25"/>
  <cols>
    <col min="1" max="1" width="2.7109375" style="223" customWidth="1"/>
    <col min="2" max="2" width="26.140625" style="223" customWidth="1"/>
    <col min="3" max="3" width="25.5703125" style="223" customWidth="1"/>
    <col min="4" max="4" width="14.7109375" style="223" bestFit="1" customWidth="1"/>
    <col min="5" max="5" width="15.140625" style="223" customWidth="1"/>
    <col min="6" max="6" width="14.42578125" style="223" customWidth="1"/>
    <col min="7" max="7" width="2.42578125" style="223" customWidth="1"/>
    <col min="8" max="16384" width="8.85546875" style="223"/>
  </cols>
  <sheetData>
    <row r="1" spans="1:8" ht="19.899999999999999" customHeight="1">
      <c r="F1" s="224"/>
    </row>
    <row r="2" spans="1:8" ht="19.899999999999999" customHeight="1" thickBot="1"/>
    <row r="3" spans="1:8" ht="19.899999999999999" customHeight="1" thickBot="1">
      <c r="A3" s="245"/>
      <c r="B3" s="646" t="s">
        <v>172</v>
      </c>
      <c r="C3" s="647"/>
      <c r="D3" s="647"/>
      <c r="E3" s="647"/>
      <c r="F3" s="648"/>
      <c r="G3" s="245"/>
    </row>
    <row r="4" spans="1:8" ht="12" customHeight="1">
      <c r="B4" s="657" t="s">
        <v>139</v>
      </c>
      <c r="C4" s="657"/>
      <c r="D4" s="657"/>
      <c r="E4" s="657"/>
      <c r="F4" s="657"/>
      <c r="G4" s="226"/>
    </row>
    <row r="5" spans="1:8" ht="19.899999999999999" customHeight="1">
      <c r="B5" s="660" t="s">
        <v>140</v>
      </c>
      <c r="C5" s="660"/>
      <c r="D5" s="660"/>
      <c r="E5" s="660"/>
      <c r="F5" s="660"/>
      <c r="G5" s="226"/>
    </row>
    <row r="6" spans="1:8" ht="19.899999999999999" customHeight="1">
      <c r="B6" s="659" t="s">
        <v>141</v>
      </c>
      <c r="C6" s="659"/>
      <c r="D6" s="659"/>
      <c r="E6" s="659"/>
      <c r="F6" s="659"/>
    </row>
    <row r="7" spans="1:8" ht="19.899999999999999" customHeight="1" thickBot="1"/>
    <row r="8" spans="1:8" ht="39" customHeight="1" thickBot="1">
      <c r="B8" s="227" t="s">
        <v>142</v>
      </c>
      <c r="C8" s="246" t="s">
        <v>143</v>
      </c>
      <c r="D8" s="228" t="s">
        <v>144</v>
      </c>
      <c r="E8" s="228" t="s">
        <v>145</v>
      </c>
      <c r="F8" s="228" t="s">
        <v>146</v>
      </c>
    </row>
    <row r="9" spans="1:8" ht="15" customHeight="1">
      <c r="B9" s="229" t="s">
        <v>173</v>
      </c>
      <c r="C9" s="247" t="s">
        <v>148</v>
      </c>
      <c r="D9" s="248">
        <v>176.8</v>
      </c>
      <c r="E9" s="249">
        <v>178.4</v>
      </c>
      <c r="F9" s="250">
        <v>1.6</v>
      </c>
      <c r="G9" s="251"/>
      <c r="H9" s="251"/>
    </row>
    <row r="10" spans="1:8" ht="15" customHeight="1">
      <c r="B10" s="233"/>
      <c r="C10" s="252" t="s">
        <v>149</v>
      </c>
      <c r="D10" s="253">
        <v>180</v>
      </c>
      <c r="E10" s="249">
        <v>181</v>
      </c>
      <c r="F10" s="250">
        <v>1</v>
      </c>
      <c r="G10" s="251"/>
      <c r="H10" s="251"/>
    </row>
    <row r="11" spans="1:8" ht="15" customHeight="1">
      <c r="B11" s="237"/>
      <c r="C11" s="252" t="s">
        <v>151</v>
      </c>
      <c r="D11" s="253">
        <v>179</v>
      </c>
      <c r="E11" s="249">
        <v>179</v>
      </c>
      <c r="F11" s="250">
        <v>0</v>
      </c>
      <c r="G11" s="251"/>
      <c r="H11" s="251"/>
    </row>
    <row r="12" spans="1:8" ht="15" customHeight="1">
      <c r="B12" s="237"/>
      <c r="C12" s="254" t="s">
        <v>152</v>
      </c>
      <c r="D12" s="253">
        <v>180</v>
      </c>
      <c r="E12" s="249">
        <v>180</v>
      </c>
      <c r="F12" s="250">
        <v>0</v>
      </c>
      <c r="G12" s="251"/>
      <c r="H12" s="251"/>
    </row>
    <row r="13" spans="1:8" ht="15" customHeight="1">
      <c r="B13" s="237"/>
      <c r="C13" s="223" t="s">
        <v>174</v>
      </c>
      <c r="D13" s="253">
        <v>182.4</v>
      </c>
      <c r="E13" s="249">
        <v>184</v>
      </c>
      <c r="F13" s="250">
        <v>1.6</v>
      </c>
      <c r="G13" s="251"/>
      <c r="H13" s="251"/>
    </row>
    <row r="14" spans="1:8" ht="15" customHeight="1">
      <c r="B14" s="237"/>
      <c r="C14" s="223" t="s">
        <v>171</v>
      </c>
      <c r="D14" s="253">
        <v>182</v>
      </c>
      <c r="E14" s="249">
        <v>182</v>
      </c>
      <c r="F14" s="250">
        <v>0</v>
      </c>
      <c r="G14" s="251"/>
      <c r="H14" s="251"/>
    </row>
    <row r="15" spans="1:8" ht="15" customHeight="1">
      <c r="B15" s="237"/>
      <c r="C15" s="252" t="s">
        <v>175</v>
      </c>
      <c r="D15" s="253">
        <v>189</v>
      </c>
      <c r="E15" s="249">
        <v>189</v>
      </c>
      <c r="F15" s="250">
        <v>0</v>
      </c>
      <c r="G15" s="251"/>
      <c r="H15" s="251"/>
    </row>
    <row r="16" spans="1:8" ht="15" customHeight="1">
      <c r="B16" s="237"/>
      <c r="C16" s="252" t="s">
        <v>176</v>
      </c>
      <c r="D16" s="253">
        <v>179</v>
      </c>
      <c r="E16" s="249">
        <v>181</v>
      </c>
      <c r="F16" s="250">
        <v>2</v>
      </c>
      <c r="G16" s="251"/>
      <c r="H16" s="251"/>
    </row>
    <row r="17" spans="2:8" ht="15" customHeight="1">
      <c r="B17" s="237"/>
      <c r="C17" s="252" t="s">
        <v>177</v>
      </c>
      <c r="D17" s="253">
        <v>186</v>
      </c>
      <c r="E17" s="249">
        <v>186</v>
      </c>
      <c r="F17" s="250">
        <v>0</v>
      </c>
      <c r="G17" s="251"/>
      <c r="H17" s="251"/>
    </row>
    <row r="18" spans="2:8" ht="15" customHeight="1">
      <c r="B18" s="237"/>
      <c r="C18" s="252" t="s">
        <v>153</v>
      </c>
      <c r="D18" s="253">
        <v>181.2</v>
      </c>
      <c r="E18" s="249">
        <v>181.2</v>
      </c>
      <c r="F18" s="250">
        <v>0</v>
      </c>
      <c r="G18" s="251"/>
      <c r="H18" s="251"/>
    </row>
    <row r="19" spans="2:8" ht="15" customHeight="1">
      <c r="B19" s="237"/>
      <c r="C19" s="252" t="s">
        <v>154</v>
      </c>
      <c r="D19" s="253">
        <v>178</v>
      </c>
      <c r="E19" s="249">
        <v>179</v>
      </c>
      <c r="F19" s="250">
        <v>1</v>
      </c>
      <c r="G19" s="251"/>
      <c r="H19" s="251"/>
    </row>
    <row r="20" spans="2:8" ht="15" customHeight="1">
      <c r="B20" s="237"/>
      <c r="C20" s="252" t="s">
        <v>155</v>
      </c>
      <c r="D20" s="253">
        <v>182</v>
      </c>
      <c r="E20" s="249">
        <v>182</v>
      </c>
      <c r="F20" s="250">
        <v>0</v>
      </c>
      <c r="G20" s="251"/>
      <c r="H20" s="251"/>
    </row>
    <row r="21" spans="2:8" ht="15" customHeight="1">
      <c r="B21" s="237"/>
      <c r="C21" s="252" t="s">
        <v>156</v>
      </c>
      <c r="D21" s="253">
        <v>182</v>
      </c>
      <c r="E21" s="249">
        <v>183</v>
      </c>
      <c r="F21" s="250">
        <v>1</v>
      </c>
      <c r="G21" s="251"/>
      <c r="H21" s="251"/>
    </row>
    <row r="22" spans="2:8" ht="15" customHeight="1">
      <c r="B22" s="237"/>
      <c r="C22" s="252" t="s">
        <v>158</v>
      </c>
      <c r="D22" s="253">
        <v>187</v>
      </c>
      <c r="E22" s="249">
        <v>189</v>
      </c>
      <c r="F22" s="250">
        <v>2</v>
      </c>
      <c r="G22" s="251"/>
      <c r="H22" s="251"/>
    </row>
    <row r="23" spans="2:8" ht="15" customHeight="1">
      <c r="B23" s="237"/>
      <c r="C23" s="252" t="s">
        <v>160</v>
      </c>
      <c r="D23" s="253">
        <v>181</v>
      </c>
      <c r="E23" s="249">
        <v>183</v>
      </c>
      <c r="F23" s="250">
        <v>2</v>
      </c>
      <c r="G23" s="251"/>
      <c r="H23" s="251"/>
    </row>
    <row r="24" spans="2:8" ht="15" customHeight="1">
      <c r="B24" s="237"/>
      <c r="C24" s="252" t="s">
        <v>162</v>
      </c>
      <c r="D24" s="253">
        <v>184</v>
      </c>
      <c r="E24" s="249">
        <v>185</v>
      </c>
      <c r="F24" s="250">
        <v>1</v>
      </c>
      <c r="G24" s="251"/>
      <c r="H24" s="251"/>
    </row>
    <row r="25" spans="2:8" ht="15" customHeight="1">
      <c r="B25" s="237"/>
      <c r="C25" s="252" t="s">
        <v>163</v>
      </c>
      <c r="D25" s="253">
        <v>184</v>
      </c>
      <c r="E25" s="249">
        <v>186</v>
      </c>
      <c r="F25" s="250">
        <v>2</v>
      </c>
      <c r="G25" s="251"/>
      <c r="H25" s="251"/>
    </row>
    <row r="26" spans="2:8" ht="15" customHeight="1">
      <c r="B26" s="237"/>
      <c r="C26" s="252" t="s">
        <v>165</v>
      </c>
      <c r="D26" s="253">
        <v>184</v>
      </c>
      <c r="E26" s="249">
        <v>178</v>
      </c>
      <c r="F26" s="250">
        <v>-6</v>
      </c>
      <c r="G26" s="251"/>
      <c r="H26" s="251"/>
    </row>
    <row r="27" spans="2:8" ht="15" customHeight="1">
      <c r="B27" s="237"/>
      <c r="C27" s="252" t="s">
        <v>178</v>
      </c>
      <c r="D27" s="253">
        <v>178</v>
      </c>
      <c r="E27" s="249">
        <v>181</v>
      </c>
      <c r="F27" s="250">
        <v>3</v>
      </c>
      <c r="G27" s="251"/>
      <c r="H27" s="251"/>
    </row>
    <row r="28" spans="2:8" ht="15" customHeight="1">
      <c r="B28" s="237"/>
      <c r="C28" s="252" t="s">
        <v>179</v>
      </c>
      <c r="D28" s="253">
        <v>185.6</v>
      </c>
      <c r="E28" s="249">
        <v>187.2</v>
      </c>
      <c r="F28" s="250">
        <v>1.6</v>
      </c>
      <c r="G28" s="251"/>
      <c r="H28" s="251"/>
    </row>
    <row r="29" spans="2:8" ht="15" customHeight="1">
      <c r="B29" s="237"/>
      <c r="C29" s="252" t="s">
        <v>167</v>
      </c>
      <c r="D29" s="253">
        <v>182</v>
      </c>
      <c r="E29" s="249">
        <v>184</v>
      </c>
      <c r="F29" s="250">
        <v>2</v>
      </c>
      <c r="G29" s="251"/>
      <c r="H29" s="251"/>
    </row>
    <row r="30" spans="2:8" ht="15" customHeight="1">
      <c r="B30" s="237"/>
      <c r="C30" s="252" t="s">
        <v>168</v>
      </c>
      <c r="D30" s="253">
        <v>182</v>
      </c>
      <c r="E30" s="249">
        <v>182</v>
      </c>
      <c r="F30" s="250">
        <v>0</v>
      </c>
      <c r="G30" s="251"/>
      <c r="H30" s="251"/>
    </row>
    <row r="31" spans="2:8" ht="15" customHeight="1" thickBot="1">
      <c r="B31" s="238"/>
      <c r="C31" s="255" t="s">
        <v>169</v>
      </c>
      <c r="D31" s="256">
        <v>177</v>
      </c>
      <c r="E31" s="257">
        <v>181</v>
      </c>
      <c r="F31" s="258">
        <v>4</v>
      </c>
      <c r="G31" s="251"/>
      <c r="H31" s="251"/>
    </row>
    <row r="32" spans="2:8" ht="15" customHeight="1">
      <c r="B32" s="242" t="s">
        <v>180</v>
      </c>
      <c r="C32" s="247" t="s">
        <v>148</v>
      </c>
      <c r="D32" s="253">
        <v>198</v>
      </c>
      <c r="E32" s="249">
        <v>198</v>
      </c>
      <c r="F32" s="250">
        <v>0</v>
      </c>
      <c r="G32" s="251"/>
      <c r="H32" s="251"/>
    </row>
    <row r="33" spans="2:8" ht="15" customHeight="1">
      <c r="B33" s="237"/>
      <c r="C33" s="252" t="s">
        <v>151</v>
      </c>
      <c r="D33" s="253">
        <v>182</v>
      </c>
      <c r="E33" s="249">
        <v>182.8</v>
      </c>
      <c r="F33" s="250">
        <v>0.8</v>
      </c>
      <c r="G33" s="251"/>
      <c r="H33" s="251"/>
    </row>
    <row r="34" spans="2:8" ht="15" customHeight="1">
      <c r="B34" s="237"/>
      <c r="C34" s="252" t="s">
        <v>174</v>
      </c>
      <c r="D34" s="253">
        <v>191.6</v>
      </c>
      <c r="E34" s="249">
        <v>191.6</v>
      </c>
      <c r="F34" s="250">
        <v>0</v>
      </c>
      <c r="G34" s="251"/>
      <c r="H34" s="251"/>
    </row>
    <row r="35" spans="2:8" ht="15" customHeight="1">
      <c r="B35" s="237"/>
      <c r="C35" s="252" t="s">
        <v>176</v>
      </c>
      <c r="D35" s="253">
        <v>198</v>
      </c>
      <c r="E35" s="249">
        <v>195</v>
      </c>
      <c r="F35" s="250">
        <v>-3</v>
      </c>
      <c r="G35" s="251"/>
      <c r="H35" s="251"/>
    </row>
    <row r="36" spans="2:8" ht="15" customHeight="1">
      <c r="B36" s="237"/>
      <c r="C36" s="252" t="s">
        <v>153</v>
      </c>
      <c r="D36" s="253">
        <v>186</v>
      </c>
      <c r="E36" s="249">
        <v>186</v>
      </c>
      <c r="F36" s="250">
        <v>0</v>
      </c>
      <c r="G36" s="251"/>
      <c r="H36" s="251"/>
    </row>
    <row r="37" spans="2:8" ht="15" customHeight="1">
      <c r="B37" s="237"/>
      <c r="C37" s="252" t="s">
        <v>154</v>
      </c>
      <c r="D37" s="253">
        <v>184</v>
      </c>
      <c r="E37" s="249">
        <v>185</v>
      </c>
      <c r="F37" s="250">
        <v>1</v>
      </c>
      <c r="G37" s="251"/>
      <c r="H37" s="251"/>
    </row>
    <row r="38" spans="2:8" ht="15" customHeight="1">
      <c r="B38" s="237"/>
      <c r="C38" s="252" t="s">
        <v>157</v>
      </c>
      <c r="D38" s="253">
        <v>206</v>
      </c>
      <c r="E38" s="249">
        <v>206</v>
      </c>
      <c r="F38" s="250">
        <v>0</v>
      </c>
      <c r="G38" s="251"/>
      <c r="H38" s="251"/>
    </row>
    <row r="39" spans="2:8" ht="15" customHeight="1">
      <c r="B39" s="237"/>
      <c r="C39" s="252" t="s">
        <v>159</v>
      </c>
      <c r="D39" s="253">
        <v>190</v>
      </c>
      <c r="E39" s="249">
        <v>192</v>
      </c>
      <c r="F39" s="250">
        <v>2</v>
      </c>
      <c r="G39" s="251"/>
      <c r="H39" s="251"/>
    </row>
    <row r="40" spans="2:8" ht="15" customHeight="1">
      <c r="B40" s="237"/>
      <c r="C40" s="252" t="s">
        <v>160</v>
      </c>
      <c r="D40" s="253">
        <v>182.6</v>
      </c>
      <c r="E40" s="249">
        <v>183.4</v>
      </c>
      <c r="F40" s="250">
        <v>0.8</v>
      </c>
      <c r="G40" s="251"/>
      <c r="H40" s="251"/>
    </row>
    <row r="41" spans="2:8" ht="15" customHeight="1">
      <c r="B41" s="237"/>
      <c r="C41" s="252" t="s">
        <v>162</v>
      </c>
      <c r="D41" s="253">
        <v>189</v>
      </c>
      <c r="E41" s="249">
        <v>190</v>
      </c>
      <c r="F41" s="250">
        <v>1</v>
      </c>
      <c r="G41" s="251"/>
      <c r="H41" s="251"/>
    </row>
    <row r="42" spans="2:8" ht="15" customHeight="1">
      <c r="B42" s="237"/>
      <c r="C42" s="252" t="s">
        <v>163</v>
      </c>
      <c r="D42" s="253">
        <v>191</v>
      </c>
      <c r="E42" s="249">
        <v>192</v>
      </c>
      <c r="F42" s="250">
        <v>1</v>
      </c>
      <c r="G42" s="251"/>
      <c r="H42" s="251"/>
    </row>
    <row r="43" spans="2:8" ht="15" customHeight="1">
      <c r="B43" s="237"/>
      <c r="C43" s="252" t="s">
        <v>165</v>
      </c>
      <c r="D43" s="253">
        <v>186</v>
      </c>
      <c r="E43" s="249">
        <v>186</v>
      </c>
      <c r="F43" s="250">
        <v>0</v>
      </c>
      <c r="G43" s="251"/>
      <c r="H43" s="251"/>
    </row>
    <row r="44" spans="2:8" ht="15" customHeight="1">
      <c r="B44" s="237"/>
      <c r="C44" s="252" t="s">
        <v>178</v>
      </c>
      <c r="D44" s="253">
        <v>192</v>
      </c>
      <c r="E44" s="249">
        <v>194</v>
      </c>
      <c r="F44" s="250">
        <v>2</v>
      </c>
      <c r="G44" s="251"/>
      <c r="H44" s="251"/>
    </row>
    <row r="45" spans="2:8" ht="15" customHeight="1">
      <c r="B45" s="237"/>
      <c r="C45" s="252" t="s">
        <v>179</v>
      </c>
      <c r="D45" s="253">
        <v>196</v>
      </c>
      <c r="E45" s="249">
        <v>198</v>
      </c>
      <c r="F45" s="250">
        <v>2</v>
      </c>
      <c r="G45" s="251"/>
      <c r="H45" s="251"/>
    </row>
    <row r="46" spans="2:8" ht="15" customHeight="1">
      <c r="B46" s="237"/>
      <c r="C46" s="252" t="s">
        <v>167</v>
      </c>
      <c r="D46" s="253">
        <v>182</v>
      </c>
      <c r="E46" s="249">
        <v>182.8</v>
      </c>
      <c r="F46" s="250">
        <v>0.8</v>
      </c>
      <c r="G46" s="251"/>
      <c r="H46" s="251"/>
    </row>
    <row r="47" spans="2:8" ht="15" customHeight="1">
      <c r="B47" s="237"/>
      <c r="C47" s="252" t="s">
        <v>168</v>
      </c>
      <c r="D47" s="253">
        <v>189</v>
      </c>
      <c r="E47" s="249">
        <v>189</v>
      </c>
      <c r="F47" s="250">
        <v>0</v>
      </c>
      <c r="G47" s="251"/>
      <c r="H47" s="251"/>
    </row>
    <row r="48" spans="2:8" ht="15" customHeight="1" thickBot="1">
      <c r="B48" s="238"/>
      <c r="C48" s="255" t="s">
        <v>169</v>
      </c>
      <c r="D48" s="259">
        <v>185</v>
      </c>
      <c r="E48" s="260">
        <v>187</v>
      </c>
      <c r="F48" s="261">
        <v>2</v>
      </c>
      <c r="G48" s="251"/>
      <c r="H48" s="251"/>
    </row>
    <row r="49" spans="6:6">
      <c r="F49" s="99" t="s">
        <v>56</v>
      </c>
    </row>
    <row r="51" spans="6:6">
      <c r="F51" s="244"/>
    </row>
  </sheetData>
  <mergeCells count="4">
    <mergeCell ref="B3:F3"/>
    <mergeCell ref="B4:F4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firstPageNumber="0" fitToHeight="0" orientation="portrait" r:id="rId1"/>
  <headerFooter scaleWithDoc="0" alignWithMargins="0">
    <oddHeader>&amp;R&amp;"Verdana,Normal"&amp;8 10</oddHeader>
    <oddFooter>&amp;R&amp;"Verdana,Cursiva"&amp;8SG. Análisis, Coordinación y Estadística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50"/>
  <sheetViews>
    <sheetView showGridLines="0" zoomScaleNormal="100" zoomScaleSheetLayoutView="80" workbookViewId="0"/>
  </sheetViews>
  <sheetFormatPr baseColWidth="10" defaultColWidth="8.85546875" defaultRowHeight="11.25"/>
  <cols>
    <col min="1" max="1" width="2.7109375" style="223" customWidth="1"/>
    <col min="2" max="2" width="35" style="223" customWidth="1"/>
    <col min="3" max="3" width="25.5703125" style="223" customWidth="1"/>
    <col min="4" max="4" width="14.7109375" style="223" customWidth="1"/>
    <col min="5" max="5" width="15.7109375" style="223" customWidth="1"/>
    <col min="6" max="6" width="13.140625" style="223" customWidth="1"/>
    <col min="7" max="7" width="4.85546875" style="223" customWidth="1"/>
    <col min="8" max="16384" width="8.85546875" style="223"/>
  </cols>
  <sheetData>
    <row r="1" spans="2:7" ht="19.899999999999999" customHeight="1"/>
    <row r="2" spans="2:7" ht="19.899999999999999" customHeight="1" thickBot="1"/>
    <row r="3" spans="2:7" ht="19.899999999999999" customHeight="1" thickBot="1">
      <c r="B3" s="646" t="s">
        <v>181</v>
      </c>
      <c r="C3" s="647"/>
      <c r="D3" s="647"/>
      <c r="E3" s="647"/>
      <c r="F3" s="648"/>
    </row>
    <row r="4" spans="2:7" ht="12" customHeight="1">
      <c r="B4" s="657" t="s">
        <v>139</v>
      </c>
      <c r="C4" s="657"/>
      <c r="D4" s="657"/>
      <c r="E4" s="657"/>
      <c r="F4" s="657"/>
      <c r="G4" s="226"/>
    </row>
    <row r="5" spans="2:7" ht="30" customHeight="1">
      <c r="B5" s="661" t="s">
        <v>182</v>
      </c>
      <c r="C5" s="661"/>
      <c r="D5" s="661"/>
      <c r="E5" s="661"/>
      <c r="F5" s="661"/>
      <c r="G5" s="226"/>
    </row>
    <row r="6" spans="2:7" ht="19.899999999999999" customHeight="1">
      <c r="B6" s="659" t="s">
        <v>183</v>
      </c>
      <c r="C6" s="659"/>
      <c r="D6" s="659"/>
      <c r="E6" s="659"/>
      <c r="F6" s="659"/>
    </row>
    <row r="7" spans="2:7" ht="19.899999999999999" customHeight="1">
      <c r="B7" s="659" t="s">
        <v>184</v>
      </c>
      <c r="C7" s="659"/>
      <c r="D7" s="659"/>
      <c r="E7" s="659"/>
      <c r="F7" s="659"/>
    </row>
    <row r="8" spans="2:7" ht="19.899999999999999" customHeight="1" thickBot="1"/>
    <row r="9" spans="2:7" ht="39" customHeight="1" thickBot="1">
      <c r="B9" s="227" t="s">
        <v>142</v>
      </c>
      <c r="C9" s="228" t="s">
        <v>143</v>
      </c>
      <c r="D9" s="228" t="s">
        <v>144</v>
      </c>
      <c r="E9" s="228" t="s">
        <v>145</v>
      </c>
      <c r="F9" s="228" t="s">
        <v>146</v>
      </c>
    </row>
    <row r="10" spans="2:7" ht="15" customHeight="1">
      <c r="B10" s="262" t="s">
        <v>185</v>
      </c>
      <c r="C10" s="263" t="s">
        <v>186</v>
      </c>
      <c r="D10" s="249">
        <v>179.8</v>
      </c>
      <c r="E10" s="249">
        <v>181.4</v>
      </c>
      <c r="F10" s="264">
        <v>1.6</v>
      </c>
    </row>
    <row r="11" spans="2:7" ht="15" customHeight="1">
      <c r="B11" s="265"/>
      <c r="C11" s="263" t="s">
        <v>187</v>
      </c>
      <c r="D11" s="249">
        <v>182</v>
      </c>
      <c r="E11" s="249">
        <v>182</v>
      </c>
      <c r="F11" s="264">
        <v>0</v>
      </c>
    </row>
    <row r="12" spans="2:7" ht="15" customHeight="1">
      <c r="B12" s="265"/>
      <c r="C12" s="263" t="s">
        <v>188</v>
      </c>
      <c r="D12" s="249">
        <v>182</v>
      </c>
      <c r="E12" s="249">
        <v>182</v>
      </c>
      <c r="F12" s="264">
        <v>0</v>
      </c>
    </row>
    <row r="13" spans="2:7" ht="15" customHeight="1">
      <c r="B13" s="265"/>
      <c r="C13" s="263" t="s">
        <v>189</v>
      </c>
      <c r="D13" s="249">
        <v>189</v>
      </c>
      <c r="E13" s="249">
        <v>190.6</v>
      </c>
      <c r="F13" s="264">
        <v>1.6</v>
      </c>
    </row>
    <row r="14" spans="2:7" ht="15" customHeight="1">
      <c r="B14" s="265"/>
      <c r="C14" s="263" t="s">
        <v>190</v>
      </c>
      <c r="D14" s="249">
        <v>177</v>
      </c>
      <c r="E14" s="249">
        <v>177</v>
      </c>
      <c r="F14" s="264">
        <v>0</v>
      </c>
    </row>
    <row r="15" spans="2:7" ht="15" customHeight="1">
      <c r="B15" s="265"/>
      <c r="C15" s="263" t="s">
        <v>191</v>
      </c>
      <c r="D15" s="249">
        <v>182</v>
      </c>
      <c r="E15" s="249">
        <v>182</v>
      </c>
      <c r="F15" s="264">
        <v>0</v>
      </c>
    </row>
    <row r="16" spans="2:7" ht="15" customHeight="1">
      <c r="B16" s="265"/>
      <c r="C16" s="263" t="s">
        <v>192</v>
      </c>
      <c r="D16" s="249">
        <v>185</v>
      </c>
      <c r="E16" s="249">
        <v>188</v>
      </c>
      <c r="F16" s="264">
        <v>3</v>
      </c>
    </row>
    <row r="17" spans="2:6" ht="15" customHeight="1">
      <c r="B17" s="265"/>
      <c r="C17" s="263" t="s">
        <v>193</v>
      </c>
      <c r="D17" s="249">
        <v>181</v>
      </c>
      <c r="E17" s="249">
        <v>184</v>
      </c>
      <c r="F17" s="264">
        <v>3</v>
      </c>
    </row>
    <row r="18" spans="2:6" ht="15" customHeight="1">
      <c r="B18" s="265"/>
      <c r="C18" s="263" t="s">
        <v>194</v>
      </c>
      <c r="D18" s="249">
        <v>180</v>
      </c>
      <c r="E18" s="249">
        <v>181.6</v>
      </c>
      <c r="F18" s="264">
        <v>1.6</v>
      </c>
    </row>
    <row r="19" spans="2:6" ht="15" customHeight="1">
      <c r="B19" s="265"/>
      <c r="C19" s="263" t="s">
        <v>195</v>
      </c>
      <c r="D19" s="249">
        <v>178</v>
      </c>
      <c r="E19" s="249">
        <v>180</v>
      </c>
      <c r="F19" s="264">
        <v>2</v>
      </c>
    </row>
    <row r="20" spans="2:6" ht="15" customHeight="1">
      <c r="B20" s="265"/>
      <c r="C20" s="263" t="s">
        <v>196</v>
      </c>
      <c r="D20" s="249">
        <v>187</v>
      </c>
      <c r="E20" s="249">
        <v>187</v>
      </c>
      <c r="F20" s="264">
        <v>0</v>
      </c>
    </row>
    <row r="21" spans="2:6" ht="15" customHeight="1">
      <c r="B21" s="265"/>
      <c r="C21" s="263" t="s">
        <v>197</v>
      </c>
      <c r="D21" s="249">
        <v>183</v>
      </c>
      <c r="E21" s="249">
        <v>185</v>
      </c>
      <c r="F21" s="264">
        <v>2</v>
      </c>
    </row>
    <row r="22" spans="2:6" ht="15" customHeight="1">
      <c r="B22" s="265"/>
      <c r="C22" s="263" t="s">
        <v>198</v>
      </c>
      <c r="D22" s="249">
        <v>182</v>
      </c>
      <c r="E22" s="249">
        <v>182</v>
      </c>
      <c r="F22" s="264">
        <v>0</v>
      </c>
    </row>
    <row r="23" spans="2:6" ht="15" customHeight="1">
      <c r="B23" s="265"/>
      <c r="C23" s="263" t="s">
        <v>199</v>
      </c>
      <c r="D23" s="249">
        <v>183</v>
      </c>
      <c r="E23" s="249">
        <v>185</v>
      </c>
      <c r="F23" s="264">
        <v>2</v>
      </c>
    </row>
    <row r="24" spans="2:6" ht="15" customHeight="1">
      <c r="B24" s="265"/>
      <c r="C24" s="263" t="s">
        <v>200</v>
      </c>
      <c r="D24" s="249">
        <v>174</v>
      </c>
      <c r="E24" s="249">
        <v>174</v>
      </c>
      <c r="F24" s="264">
        <v>0</v>
      </c>
    </row>
    <row r="25" spans="2:6" ht="15" customHeight="1">
      <c r="B25" s="265"/>
      <c r="C25" s="263" t="s">
        <v>201</v>
      </c>
      <c r="D25" s="249">
        <v>185.4</v>
      </c>
      <c r="E25" s="249">
        <v>187</v>
      </c>
      <c r="F25" s="264">
        <v>1.6</v>
      </c>
    </row>
    <row r="26" spans="2:6" ht="15" customHeight="1">
      <c r="B26" s="265"/>
      <c r="C26" s="263" t="s">
        <v>202</v>
      </c>
      <c r="D26" s="249">
        <v>183</v>
      </c>
      <c r="E26" s="249">
        <v>185</v>
      </c>
      <c r="F26" s="264">
        <v>2</v>
      </c>
    </row>
    <row r="27" spans="2:6" ht="15" customHeight="1">
      <c r="B27" s="265"/>
      <c r="C27" s="263" t="s">
        <v>203</v>
      </c>
      <c r="D27" s="249">
        <v>180</v>
      </c>
      <c r="E27" s="249">
        <v>182</v>
      </c>
      <c r="F27" s="264">
        <v>2</v>
      </c>
    </row>
    <row r="28" spans="2:6" ht="15" customHeight="1" thickBot="1">
      <c r="B28" s="266"/>
      <c r="C28" s="267" t="s">
        <v>204</v>
      </c>
      <c r="D28" s="257">
        <v>180</v>
      </c>
      <c r="E28" s="257">
        <v>182</v>
      </c>
      <c r="F28" s="268">
        <v>2</v>
      </c>
    </row>
    <row r="29" spans="2:6" ht="15" customHeight="1">
      <c r="B29" s="262" t="s">
        <v>205</v>
      </c>
      <c r="C29" s="263" t="s">
        <v>187</v>
      </c>
      <c r="D29" s="269">
        <v>297</v>
      </c>
      <c r="E29" s="269">
        <v>297</v>
      </c>
      <c r="F29" s="270">
        <v>0</v>
      </c>
    </row>
    <row r="30" spans="2:6" ht="15" customHeight="1">
      <c r="B30" s="265"/>
      <c r="C30" s="263" t="s">
        <v>200</v>
      </c>
      <c r="D30" s="269">
        <v>305.5</v>
      </c>
      <c r="E30" s="269">
        <v>305</v>
      </c>
      <c r="F30" s="270">
        <v>-0.5</v>
      </c>
    </row>
    <row r="31" spans="2:6" ht="15" customHeight="1" thickBot="1">
      <c r="B31" s="266"/>
      <c r="C31" s="267" t="s">
        <v>206</v>
      </c>
      <c r="D31" s="271">
        <v>260</v>
      </c>
      <c r="E31" s="271">
        <v>260</v>
      </c>
      <c r="F31" s="272">
        <v>0</v>
      </c>
    </row>
    <row r="32" spans="2:6" ht="15" customHeight="1">
      <c r="B32" s="262" t="s">
        <v>207</v>
      </c>
      <c r="C32" s="263" t="s">
        <v>187</v>
      </c>
      <c r="D32" s="269">
        <v>307</v>
      </c>
      <c r="E32" s="269">
        <v>307</v>
      </c>
      <c r="F32" s="270">
        <v>0</v>
      </c>
    </row>
    <row r="33" spans="2:6" ht="15" customHeight="1">
      <c r="B33" s="265"/>
      <c r="C33" s="263" t="s">
        <v>200</v>
      </c>
      <c r="D33" s="269">
        <v>321.14</v>
      </c>
      <c r="E33" s="269">
        <v>325.29000000000002</v>
      </c>
      <c r="F33" s="270">
        <v>4.1399999999999997</v>
      </c>
    </row>
    <row r="34" spans="2:6" ht="15" customHeight="1">
      <c r="B34" s="265"/>
      <c r="C34" s="263" t="s">
        <v>208</v>
      </c>
      <c r="D34" s="269">
        <v>300</v>
      </c>
      <c r="E34" s="269">
        <v>300</v>
      </c>
      <c r="F34" s="270">
        <v>0</v>
      </c>
    </row>
    <row r="35" spans="2:6" ht="15" customHeight="1" thickBot="1">
      <c r="B35" s="266"/>
      <c r="C35" s="267" t="s">
        <v>206</v>
      </c>
      <c r="D35" s="271">
        <v>290</v>
      </c>
      <c r="E35" s="271">
        <v>320</v>
      </c>
      <c r="F35" s="272">
        <v>30</v>
      </c>
    </row>
    <row r="36" spans="2:6" ht="15" customHeight="1">
      <c r="B36" s="262" t="s">
        <v>209</v>
      </c>
      <c r="C36" s="263" t="s">
        <v>187</v>
      </c>
      <c r="D36" s="269">
        <v>471.15</v>
      </c>
      <c r="E36" s="269">
        <v>471.15</v>
      </c>
      <c r="F36" s="270">
        <v>0</v>
      </c>
    </row>
    <row r="37" spans="2:6" ht="15" customHeight="1">
      <c r="B37" s="265"/>
      <c r="C37" s="263" t="s">
        <v>200</v>
      </c>
      <c r="D37" s="269">
        <v>490</v>
      </c>
      <c r="E37" s="269">
        <v>490</v>
      </c>
      <c r="F37" s="270">
        <v>0</v>
      </c>
    </row>
    <row r="38" spans="2:6" ht="15" customHeight="1" thickBot="1">
      <c r="B38" s="266"/>
      <c r="C38" s="267" t="s">
        <v>206</v>
      </c>
      <c r="D38" s="271">
        <v>557.5</v>
      </c>
      <c r="E38" s="271">
        <v>557.5</v>
      </c>
      <c r="F38" s="272">
        <v>0</v>
      </c>
    </row>
    <row r="39" spans="2:6" ht="15" customHeight="1">
      <c r="B39" s="262" t="s">
        <v>210</v>
      </c>
      <c r="C39" s="263" t="s">
        <v>187</v>
      </c>
      <c r="D39" s="269">
        <v>601</v>
      </c>
      <c r="E39" s="269">
        <v>601</v>
      </c>
      <c r="F39" s="270">
        <v>0</v>
      </c>
    </row>
    <row r="40" spans="2:6" ht="15" customHeight="1">
      <c r="B40" s="265"/>
      <c r="C40" s="263" t="s">
        <v>200</v>
      </c>
      <c r="D40" s="269">
        <v>500</v>
      </c>
      <c r="E40" s="269">
        <v>500</v>
      </c>
      <c r="F40" s="270">
        <v>0</v>
      </c>
    </row>
    <row r="41" spans="2:6" ht="15" customHeight="1">
      <c r="B41" s="265"/>
      <c r="C41" s="263" t="s">
        <v>208</v>
      </c>
      <c r="D41" s="269">
        <v>570</v>
      </c>
      <c r="E41" s="269">
        <v>570</v>
      </c>
      <c r="F41" s="270">
        <v>0</v>
      </c>
    </row>
    <row r="42" spans="2:6" ht="15" customHeight="1" thickBot="1">
      <c r="B42" s="266"/>
      <c r="C42" s="267" t="s">
        <v>206</v>
      </c>
      <c r="D42" s="271">
        <v>572.5</v>
      </c>
      <c r="E42" s="271">
        <v>572.5</v>
      </c>
      <c r="F42" s="272">
        <v>0</v>
      </c>
    </row>
    <row r="43" spans="2:6" ht="15" customHeight="1">
      <c r="B43" s="262" t="s">
        <v>211</v>
      </c>
      <c r="C43" s="263" t="s">
        <v>187</v>
      </c>
      <c r="D43" s="269">
        <v>656.5</v>
      </c>
      <c r="E43" s="269">
        <v>656.5</v>
      </c>
      <c r="F43" s="270">
        <v>0</v>
      </c>
    </row>
    <row r="44" spans="2:6" ht="15" customHeight="1">
      <c r="B44" s="265"/>
      <c r="C44" s="263" t="s">
        <v>200</v>
      </c>
      <c r="D44" s="269">
        <v>612</v>
      </c>
      <c r="E44" s="269">
        <v>612</v>
      </c>
      <c r="F44" s="270">
        <v>0</v>
      </c>
    </row>
    <row r="45" spans="2:6" ht="15" customHeight="1" thickBot="1">
      <c r="B45" s="266"/>
      <c r="C45" s="267" t="s">
        <v>206</v>
      </c>
      <c r="D45" s="271">
        <v>595</v>
      </c>
      <c r="E45" s="271">
        <v>595</v>
      </c>
      <c r="F45" s="272">
        <v>0</v>
      </c>
    </row>
    <row r="46" spans="2:6">
      <c r="B46" s="262" t="s">
        <v>212</v>
      </c>
      <c r="C46" s="263" t="s">
        <v>200</v>
      </c>
      <c r="D46" s="269">
        <v>307</v>
      </c>
      <c r="E46" s="269">
        <v>307</v>
      </c>
      <c r="F46" s="270">
        <v>0</v>
      </c>
    </row>
    <row r="47" spans="2:6" ht="13.5" thickBot="1">
      <c r="B47" s="266"/>
      <c r="C47" s="267" t="s">
        <v>206</v>
      </c>
      <c r="D47" s="271">
        <v>320</v>
      </c>
      <c r="E47" s="271">
        <v>320</v>
      </c>
      <c r="F47" s="272">
        <v>0</v>
      </c>
    </row>
    <row r="48" spans="2:6">
      <c r="F48" s="99" t="s">
        <v>56</v>
      </c>
    </row>
    <row r="50" spans="6:6">
      <c r="F50" s="244"/>
    </row>
  </sheetData>
  <mergeCells count="5">
    <mergeCell ref="B3:F3"/>
    <mergeCell ref="B4:F4"/>
    <mergeCell ref="B5:F5"/>
    <mergeCell ref="B6:F6"/>
    <mergeCell ref="B7:F7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4" firstPageNumber="0" fitToHeight="0" orientation="portrait" r:id="rId1"/>
  <headerFooter scaleWithDoc="0" alignWithMargins="0">
    <oddHeader>&amp;R&amp;"Verdana,Normal"&amp;8 11</oddHeader>
    <oddFooter>&amp;R&amp;"Verdana,Cursiva"&amp;8SG. Análisis, Coordinación y Estadística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showGridLines="0" zoomScaleNormal="100" zoomScaleSheetLayoutView="90" workbookViewId="0"/>
  </sheetViews>
  <sheetFormatPr baseColWidth="10" defaultColWidth="8.85546875" defaultRowHeight="11.25"/>
  <cols>
    <col min="1" max="1" width="2.7109375" style="223" customWidth="1"/>
    <col min="2" max="2" width="31.28515625" style="223" customWidth="1"/>
    <col min="3" max="3" width="25.5703125" style="223" customWidth="1"/>
    <col min="4" max="4" width="17.85546875" style="223" customWidth="1"/>
    <col min="5" max="5" width="15.85546875" style="223" customWidth="1"/>
    <col min="6" max="6" width="13.5703125" style="223" customWidth="1"/>
    <col min="7" max="7" width="3.28515625" style="223" customWidth="1"/>
    <col min="8" max="16384" width="8.85546875" style="223"/>
  </cols>
  <sheetData>
    <row r="1" spans="1:7" ht="14.25" customHeight="1">
      <c r="A1" s="273"/>
      <c r="B1" s="273"/>
      <c r="C1" s="273"/>
      <c r="D1" s="273"/>
      <c r="E1" s="273"/>
      <c r="F1" s="273"/>
    </row>
    <row r="2" spans="1:7" ht="10.5" customHeight="1" thickBot="1">
      <c r="A2" s="273"/>
      <c r="B2" s="273"/>
      <c r="C2" s="273"/>
      <c r="D2" s="273"/>
      <c r="E2" s="273"/>
      <c r="F2" s="273"/>
    </row>
    <row r="3" spans="1:7" ht="19.899999999999999" customHeight="1" thickBot="1">
      <c r="A3" s="273"/>
      <c r="B3" s="662" t="s">
        <v>213</v>
      </c>
      <c r="C3" s="663"/>
      <c r="D3" s="663"/>
      <c r="E3" s="663"/>
      <c r="F3" s="664"/>
    </row>
    <row r="4" spans="1:7" ht="15.75" customHeight="1">
      <c r="A4" s="273"/>
      <c r="B4" s="4"/>
      <c r="C4" s="4"/>
      <c r="D4" s="4"/>
      <c r="E4" s="4"/>
      <c r="F4" s="4"/>
    </row>
    <row r="5" spans="1:7" ht="20.45" customHeight="1">
      <c r="A5" s="273"/>
      <c r="B5" s="665" t="s">
        <v>214</v>
      </c>
      <c r="C5" s="665"/>
      <c r="D5" s="665"/>
      <c r="E5" s="665"/>
      <c r="F5" s="665"/>
      <c r="G5" s="226"/>
    </row>
    <row r="6" spans="1:7" ht="19.899999999999999" customHeight="1">
      <c r="A6" s="273"/>
      <c r="B6" s="666" t="s">
        <v>215</v>
      </c>
      <c r="C6" s="666"/>
      <c r="D6" s="666"/>
      <c r="E6" s="666"/>
      <c r="F6" s="666"/>
      <c r="G6" s="226"/>
    </row>
    <row r="7" spans="1:7" ht="19.899999999999999" customHeight="1" thickBot="1">
      <c r="A7" s="273"/>
      <c r="B7" s="273"/>
      <c r="C7" s="273"/>
      <c r="D7" s="273"/>
      <c r="E7" s="273"/>
      <c r="F7" s="273"/>
    </row>
    <row r="8" spans="1:7" ht="39" customHeight="1" thickBot="1">
      <c r="A8" s="273"/>
      <c r="B8" s="274" t="s">
        <v>142</v>
      </c>
      <c r="C8" s="275" t="s">
        <v>143</v>
      </c>
      <c r="D8" s="276" t="s">
        <v>144</v>
      </c>
      <c r="E8" s="276" t="s">
        <v>145</v>
      </c>
      <c r="F8" s="275" t="s">
        <v>146</v>
      </c>
    </row>
    <row r="9" spans="1:7" ht="15" customHeight="1">
      <c r="A9" s="273"/>
      <c r="B9" s="277" t="s">
        <v>216</v>
      </c>
      <c r="C9" s="278" t="s">
        <v>148</v>
      </c>
      <c r="D9" s="279">
        <v>40.450560184422748</v>
      </c>
      <c r="E9" s="279">
        <v>40.450560184422748</v>
      </c>
      <c r="F9" s="280">
        <v>0</v>
      </c>
    </row>
    <row r="10" spans="1:7" ht="15" customHeight="1">
      <c r="A10" s="273"/>
      <c r="B10" s="281"/>
      <c r="C10" s="282" t="s">
        <v>217</v>
      </c>
      <c r="D10" s="283">
        <v>35.850927058417682</v>
      </c>
      <c r="E10" s="283">
        <v>38.996208140180173</v>
      </c>
      <c r="F10" s="284">
        <v>3.1452810817624908</v>
      </c>
    </row>
    <row r="11" spans="1:7" ht="15" customHeight="1">
      <c r="A11" s="273"/>
      <c r="B11" s="285"/>
      <c r="C11" s="282" t="s">
        <v>174</v>
      </c>
      <c r="D11" s="283">
        <v>31.136866383091725</v>
      </c>
      <c r="E11" s="283">
        <v>32.534267127509828</v>
      </c>
      <c r="F11" s="284">
        <v>1.3974007444181034</v>
      </c>
    </row>
    <row r="12" spans="1:7" ht="15" customHeight="1">
      <c r="A12" s="273"/>
      <c r="B12" s="285"/>
      <c r="C12" s="285" t="s">
        <v>218</v>
      </c>
      <c r="D12" s="283">
        <v>30.577246410731565</v>
      </c>
      <c r="E12" s="283">
        <v>30.043574498641949</v>
      </c>
      <c r="F12" s="284">
        <v>-0.53367191208961628</v>
      </c>
    </row>
    <row r="13" spans="1:7" ht="15" customHeight="1" thickBot="1">
      <c r="A13" s="273"/>
      <c r="B13" s="286"/>
      <c r="C13" s="287" t="s">
        <v>179</v>
      </c>
      <c r="D13" s="288">
        <v>34.868725221820696</v>
      </c>
      <c r="E13" s="288">
        <v>32.965600183772267</v>
      </c>
      <c r="F13" s="289">
        <v>-1.9031250380484295</v>
      </c>
    </row>
    <row r="14" spans="1:7" ht="15" customHeight="1" thickBot="1">
      <c r="A14" s="273"/>
      <c r="B14" s="290" t="s">
        <v>219</v>
      </c>
      <c r="C14" s="667" t="s">
        <v>220</v>
      </c>
      <c r="D14" s="668"/>
      <c r="E14" s="668"/>
      <c r="F14" s="669"/>
    </row>
    <row r="15" spans="1:7" ht="15" customHeight="1">
      <c r="A15" s="273"/>
      <c r="B15" s="285"/>
      <c r="C15" s="278" t="s">
        <v>148</v>
      </c>
      <c r="D15" s="279">
        <v>50.01181506949635</v>
      </c>
      <c r="E15" s="279">
        <v>50.011815069496343</v>
      </c>
      <c r="F15" s="280">
        <v>0</v>
      </c>
    </row>
    <row r="16" spans="1:7" ht="15" customHeight="1">
      <c r="A16" s="273"/>
      <c r="B16" s="285"/>
      <c r="C16" s="282" t="s">
        <v>174</v>
      </c>
      <c r="D16" s="283">
        <v>44.226841556361499</v>
      </c>
      <c r="E16" s="283">
        <v>42.052839401963567</v>
      </c>
      <c r="F16" s="284">
        <v>-2.1740021543979324</v>
      </c>
    </row>
    <row r="17" spans="1:6" ht="15" customHeight="1">
      <c r="A17" s="273"/>
      <c r="B17" s="285"/>
      <c r="C17" s="282" t="s">
        <v>218</v>
      </c>
      <c r="D17" s="283">
        <v>40.511734611864867</v>
      </c>
      <c r="E17" s="283">
        <v>39.76926029292634</v>
      </c>
      <c r="F17" s="284">
        <v>-0.74247431893852678</v>
      </c>
    </row>
    <row r="18" spans="1:6" ht="15" customHeight="1">
      <c r="A18" s="273"/>
      <c r="B18" s="285"/>
      <c r="C18" s="282" t="s">
        <v>217</v>
      </c>
      <c r="D18" s="283">
        <v>62.698695671890107</v>
      </c>
      <c r="E18" s="283">
        <v>59.569587480066126</v>
      </c>
      <c r="F18" s="284">
        <v>-3.1291081918239811</v>
      </c>
    </row>
    <row r="19" spans="1:6" ht="15" customHeight="1">
      <c r="A19" s="273"/>
      <c r="B19" s="285"/>
      <c r="C19" s="282" t="s">
        <v>158</v>
      </c>
      <c r="D19" s="283">
        <v>43.235833333333481</v>
      </c>
      <c r="E19" s="283">
        <v>41.558055555555654</v>
      </c>
      <c r="F19" s="284">
        <v>-1.6777777777778269</v>
      </c>
    </row>
    <row r="20" spans="1:6" ht="15" customHeight="1">
      <c r="A20" s="273"/>
      <c r="B20" s="285"/>
      <c r="C20" s="282" t="s">
        <v>179</v>
      </c>
      <c r="D20" s="283">
        <v>42.639306228504019</v>
      </c>
      <c r="E20" s="283">
        <v>40.92912218131994</v>
      </c>
      <c r="F20" s="284">
        <v>-1.7101840471840788</v>
      </c>
    </row>
    <row r="21" spans="1:6" ht="15" customHeight="1" thickBot="1">
      <c r="A21" s="273"/>
      <c r="B21" s="286"/>
      <c r="C21" s="287" t="s">
        <v>221</v>
      </c>
      <c r="D21" s="288">
        <v>44.910000000000011</v>
      </c>
      <c r="E21" s="288">
        <v>44.910000000000011</v>
      </c>
      <c r="F21" s="289">
        <v>0</v>
      </c>
    </row>
    <row r="22" spans="1:6" ht="15" customHeight="1" thickBot="1">
      <c r="A22" s="273"/>
      <c r="B22" s="291" t="s">
        <v>222</v>
      </c>
      <c r="C22" s="667" t="s">
        <v>223</v>
      </c>
      <c r="D22" s="668"/>
      <c r="E22" s="292"/>
      <c r="F22" s="293" t="s">
        <v>224</v>
      </c>
    </row>
    <row r="23" spans="1:6" ht="15" customHeight="1" thickBot="1">
      <c r="A23" s="273"/>
      <c r="B23" s="285"/>
      <c r="C23" s="282"/>
      <c r="D23" s="284" t="s">
        <v>225</v>
      </c>
      <c r="E23" s="284" t="s">
        <v>226</v>
      </c>
      <c r="F23" s="283"/>
    </row>
    <row r="24" spans="1:6" ht="15" customHeight="1" thickBot="1">
      <c r="A24" s="273"/>
      <c r="B24" s="294"/>
      <c r="C24" s="295"/>
      <c r="D24" s="292"/>
      <c r="E24" s="296"/>
      <c r="F24" s="296"/>
    </row>
    <row r="25" spans="1:6" ht="15" customHeight="1" thickBot="1">
      <c r="A25" s="273"/>
      <c r="B25" s="291" t="s">
        <v>227</v>
      </c>
      <c r="C25" s="297" t="s">
        <v>228</v>
      </c>
      <c r="D25" s="283">
        <v>150.99296379853334</v>
      </c>
      <c r="E25" s="283">
        <v>150.99296379853334</v>
      </c>
      <c r="F25" s="284">
        <f>E25-D25</f>
        <v>0</v>
      </c>
    </row>
    <row r="26" spans="1:6" ht="15" customHeight="1" thickBot="1">
      <c r="A26" s="273"/>
      <c r="B26" s="294"/>
      <c r="C26" s="295"/>
      <c r="D26" s="292"/>
      <c r="E26" s="296"/>
      <c r="F26" s="293"/>
    </row>
    <row r="27" spans="1:6" ht="15" customHeight="1" thickBot="1">
      <c r="A27" s="273"/>
      <c r="B27" s="298" t="s">
        <v>229</v>
      </c>
      <c r="C27" s="298" t="s">
        <v>230</v>
      </c>
      <c r="D27" s="296">
        <v>133.26356847636876</v>
      </c>
      <c r="E27" s="296">
        <v>133.26356847636876</v>
      </c>
      <c r="F27" s="293">
        <f>E27-D27</f>
        <v>0</v>
      </c>
    </row>
    <row r="28" spans="1:6">
      <c r="A28" s="273"/>
      <c r="B28" s="273"/>
      <c r="C28" s="273"/>
      <c r="D28" s="273"/>
      <c r="E28" s="273"/>
      <c r="F28" s="99" t="s">
        <v>56</v>
      </c>
    </row>
    <row r="30" spans="1:6">
      <c r="F30" s="244"/>
    </row>
  </sheetData>
  <mergeCells count="5">
    <mergeCell ref="B3:F3"/>
    <mergeCell ref="B5:F5"/>
    <mergeCell ref="B6:F6"/>
    <mergeCell ref="C14:F14"/>
    <mergeCell ref="C22:D22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95" firstPageNumber="0" fitToHeight="0" orientation="portrait" r:id="rId1"/>
  <headerFooter scaleWithDoc="0" alignWithMargins="0">
    <oddHeader>&amp;R&amp;"Verdana,Normal"&amp;8 12</oddHeader>
    <oddFooter>&amp;R&amp;"Verdana,Cursiva"&amp;8SG. Análisis, Coordinación y Estadística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zoomScaleNormal="100" zoomScaleSheetLayoutView="90" workbookViewId="0"/>
  </sheetViews>
  <sheetFormatPr baseColWidth="10" defaultColWidth="11.42578125" defaultRowHeight="15"/>
  <cols>
    <col min="1" max="1" width="4" style="301" customWidth="1"/>
    <col min="2" max="2" width="38.7109375" style="301" customWidth="1"/>
    <col min="3" max="3" width="22.28515625" style="301" customWidth="1"/>
    <col min="4" max="4" width="18.28515625" style="301" customWidth="1"/>
    <col min="5" max="5" width="16" style="301" customWidth="1"/>
    <col min="6" max="6" width="13.5703125" style="301" customWidth="1"/>
    <col min="7" max="7" width="2.28515625" style="301" customWidth="1"/>
    <col min="8" max="16384" width="11.42578125" style="302"/>
  </cols>
  <sheetData>
    <row r="1" spans="1:12">
      <c r="A1" s="299"/>
      <c r="B1" s="299"/>
      <c r="C1" s="299"/>
      <c r="D1" s="299"/>
      <c r="E1" s="299"/>
      <c r="F1" s="300"/>
    </row>
    <row r="2" spans="1:12" ht="15.75" thickBot="1">
      <c r="A2" s="299"/>
      <c r="B2" s="303"/>
      <c r="C2" s="303"/>
      <c r="D2" s="303"/>
      <c r="E2" s="303"/>
      <c r="F2" s="304"/>
    </row>
    <row r="3" spans="1:12" ht="16.899999999999999" customHeight="1" thickBot="1">
      <c r="A3" s="299"/>
      <c r="B3" s="662" t="s">
        <v>231</v>
      </c>
      <c r="C3" s="663"/>
      <c r="D3" s="663"/>
      <c r="E3" s="663"/>
      <c r="F3" s="664"/>
    </row>
    <row r="4" spans="1:12">
      <c r="A4" s="299"/>
      <c r="B4" s="305"/>
      <c r="C4" s="306"/>
      <c r="D4" s="307"/>
      <c r="E4" s="307"/>
      <c r="F4" s="308"/>
    </row>
    <row r="5" spans="1:12">
      <c r="A5" s="299"/>
      <c r="B5" s="670" t="s">
        <v>232</v>
      </c>
      <c r="C5" s="670"/>
      <c r="D5" s="670"/>
      <c r="E5" s="670"/>
      <c r="F5" s="670"/>
      <c r="G5" s="309"/>
    </row>
    <row r="6" spans="1:12">
      <c r="A6" s="299"/>
      <c r="B6" s="670" t="s">
        <v>233</v>
      </c>
      <c r="C6" s="670"/>
      <c r="D6" s="670"/>
      <c r="E6" s="670"/>
      <c r="F6" s="670"/>
      <c r="G6" s="309"/>
    </row>
    <row r="7" spans="1:12" ht="15.75" thickBot="1">
      <c r="A7" s="299"/>
      <c r="B7" s="310"/>
      <c r="C7" s="310"/>
      <c r="D7" s="310"/>
      <c r="E7" s="310"/>
      <c r="F7" s="299"/>
    </row>
    <row r="8" spans="1:12" ht="44.45" customHeight="1" thickBot="1">
      <c r="A8" s="299"/>
      <c r="B8" s="227" t="s">
        <v>234</v>
      </c>
      <c r="C8" s="311" t="s">
        <v>143</v>
      </c>
      <c r="D8" s="276" t="s">
        <v>144</v>
      </c>
      <c r="E8" s="276" t="s">
        <v>145</v>
      </c>
      <c r="F8" s="311" t="s">
        <v>146</v>
      </c>
    </row>
    <row r="9" spans="1:12">
      <c r="A9" s="299"/>
      <c r="B9" s="312" t="s">
        <v>235</v>
      </c>
      <c r="C9" s="313" t="s">
        <v>217</v>
      </c>
      <c r="D9" s="314">
        <v>219.67500000000001</v>
      </c>
      <c r="E9" s="314">
        <v>219.67500000000001</v>
      </c>
      <c r="F9" s="315">
        <v>0</v>
      </c>
    </row>
    <row r="10" spans="1:12">
      <c r="A10" s="299"/>
      <c r="B10" s="316" t="s">
        <v>236</v>
      </c>
      <c r="C10" s="317" t="s">
        <v>174</v>
      </c>
      <c r="D10" s="318">
        <v>217</v>
      </c>
      <c r="E10" s="318">
        <v>210</v>
      </c>
      <c r="F10" s="319">
        <v>-7</v>
      </c>
    </row>
    <row r="11" spans="1:12">
      <c r="A11" s="299"/>
      <c r="B11" s="316"/>
      <c r="C11" s="317" t="s">
        <v>237</v>
      </c>
      <c r="D11" s="318">
        <v>227</v>
      </c>
      <c r="E11" s="318">
        <v>227</v>
      </c>
      <c r="F11" s="319">
        <v>0</v>
      </c>
    </row>
    <row r="12" spans="1:12">
      <c r="A12" s="299"/>
      <c r="B12" s="316"/>
      <c r="C12" s="317" t="s">
        <v>177</v>
      </c>
      <c r="D12" s="318">
        <v>219</v>
      </c>
      <c r="E12" s="318">
        <v>210</v>
      </c>
      <c r="F12" s="319">
        <v>-9</v>
      </c>
      <c r="L12" s="320"/>
    </row>
    <row r="13" spans="1:12">
      <c r="A13" s="299"/>
      <c r="B13" s="316"/>
      <c r="C13" s="317" t="s">
        <v>238</v>
      </c>
      <c r="D13" s="318">
        <v>211.245</v>
      </c>
      <c r="E13" s="318">
        <v>204.68</v>
      </c>
      <c r="F13" s="319">
        <v>-6.5649999999999977</v>
      </c>
    </row>
    <row r="14" spans="1:12">
      <c r="A14" s="299"/>
      <c r="B14" s="316"/>
      <c r="C14" s="317" t="s">
        <v>239</v>
      </c>
      <c r="D14" s="318">
        <v>210</v>
      </c>
      <c r="E14" s="318">
        <v>205</v>
      </c>
      <c r="F14" s="319">
        <v>-5</v>
      </c>
    </row>
    <row r="15" spans="1:12">
      <c r="A15" s="299"/>
      <c r="B15" s="316"/>
      <c r="C15" s="317" t="s">
        <v>164</v>
      </c>
      <c r="D15" s="318">
        <v>229</v>
      </c>
      <c r="E15" s="318">
        <v>224</v>
      </c>
      <c r="F15" s="319">
        <v>-5</v>
      </c>
    </row>
    <row r="16" spans="1:12">
      <c r="A16" s="299"/>
      <c r="B16" s="316"/>
      <c r="C16" s="317" t="s">
        <v>166</v>
      </c>
      <c r="D16" s="318">
        <v>215</v>
      </c>
      <c r="E16" s="318">
        <v>215</v>
      </c>
      <c r="F16" s="319">
        <v>0</v>
      </c>
    </row>
    <row r="17" spans="1:6" ht="15.75" thickBot="1">
      <c r="A17" s="299"/>
      <c r="B17" s="316"/>
      <c r="C17" s="321" t="s">
        <v>179</v>
      </c>
      <c r="D17" s="322">
        <v>215</v>
      </c>
      <c r="E17" s="322">
        <v>215</v>
      </c>
      <c r="F17" s="323">
        <v>0</v>
      </c>
    </row>
    <row r="18" spans="1:6">
      <c r="A18" s="299"/>
      <c r="B18" s="324" t="s">
        <v>240</v>
      </c>
      <c r="C18" s="317" t="s">
        <v>217</v>
      </c>
      <c r="D18" s="318">
        <v>200</v>
      </c>
      <c r="E18" s="318">
        <v>200</v>
      </c>
      <c r="F18" s="319">
        <v>0</v>
      </c>
    </row>
    <row r="19" spans="1:6">
      <c r="A19" s="299"/>
      <c r="B19" s="316" t="s">
        <v>241</v>
      </c>
      <c r="C19" s="317" t="s">
        <v>237</v>
      </c>
      <c r="D19" s="318">
        <v>178</v>
      </c>
      <c r="E19" s="318">
        <v>175</v>
      </c>
      <c r="F19" s="319">
        <v>-3</v>
      </c>
    </row>
    <row r="20" spans="1:6">
      <c r="A20" s="299"/>
      <c r="B20" s="316"/>
      <c r="C20" s="317" t="s">
        <v>177</v>
      </c>
      <c r="D20" s="318">
        <v>180</v>
      </c>
      <c r="E20" s="318">
        <v>179.25</v>
      </c>
      <c r="F20" s="319">
        <v>-0.75</v>
      </c>
    </row>
    <row r="21" spans="1:6">
      <c r="A21" s="299"/>
      <c r="B21" s="316"/>
      <c r="C21" s="317" t="s">
        <v>238</v>
      </c>
      <c r="D21" s="318">
        <v>175.52500000000001</v>
      </c>
      <c r="E21" s="318">
        <v>172.5</v>
      </c>
      <c r="F21" s="319">
        <v>-3.0250000000000057</v>
      </c>
    </row>
    <row r="22" spans="1:6">
      <c r="A22" s="299"/>
      <c r="B22" s="316"/>
      <c r="C22" s="317" t="s">
        <v>164</v>
      </c>
      <c r="D22" s="318">
        <v>195</v>
      </c>
      <c r="E22" s="318">
        <v>186</v>
      </c>
      <c r="F22" s="319">
        <v>-9</v>
      </c>
    </row>
    <row r="23" spans="1:6">
      <c r="A23" s="299"/>
      <c r="B23" s="316"/>
      <c r="C23" s="317" t="s">
        <v>242</v>
      </c>
      <c r="D23" s="318">
        <v>196</v>
      </c>
      <c r="E23" s="318">
        <v>195</v>
      </c>
      <c r="F23" s="319">
        <v>-1</v>
      </c>
    </row>
    <row r="24" spans="1:6">
      <c r="A24" s="299"/>
      <c r="B24" s="316"/>
      <c r="C24" s="317" t="s">
        <v>166</v>
      </c>
      <c r="D24" s="318">
        <v>180</v>
      </c>
      <c r="E24" s="318">
        <v>177.5</v>
      </c>
      <c r="F24" s="319">
        <v>-2.5</v>
      </c>
    </row>
    <row r="25" spans="1:6" ht="15.75" thickBot="1">
      <c r="A25" s="299"/>
      <c r="B25" s="325"/>
      <c r="C25" s="317" t="s">
        <v>179</v>
      </c>
      <c r="D25" s="318">
        <v>178</v>
      </c>
      <c r="E25" s="318">
        <v>178</v>
      </c>
      <c r="F25" s="319">
        <v>0</v>
      </c>
    </row>
    <row r="26" spans="1:6">
      <c r="A26" s="299"/>
      <c r="B26" s="324" t="s">
        <v>243</v>
      </c>
      <c r="C26" s="313" t="s">
        <v>237</v>
      </c>
      <c r="D26" s="314">
        <v>170</v>
      </c>
      <c r="E26" s="314">
        <v>170</v>
      </c>
      <c r="F26" s="315">
        <v>0</v>
      </c>
    </row>
    <row r="27" spans="1:6">
      <c r="A27" s="299"/>
      <c r="B27" s="316"/>
      <c r="C27" s="317" t="s">
        <v>177</v>
      </c>
      <c r="D27" s="318">
        <v>170</v>
      </c>
      <c r="E27" s="318">
        <v>167.5</v>
      </c>
      <c r="F27" s="319">
        <v>-2.5</v>
      </c>
    </row>
    <row r="28" spans="1:6">
      <c r="A28" s="299"/>
      <c r="B28" s="316" t="s">
        <v>244</v>
      </c>
      <c r="C28" s="317" t="s">
        <v>238</v>
      </c>
      <c r="D28" s="318">
        <v>171.99</v>
      </c>
      <c r="E28" s="318">
        <v>170</v>
      </c>
      <c r="F28" s="319">
        <v>-1.9900000000000091</v>
      </c>
    </row>
    <row r="29" spans="1:6">
      <c r="A29" s="299"/>
      <c r="B29" s="316"/>
      <c r="C29" s="317" t="s">
        <v>239</v>
      </c>
      <c r="D29" s="318">
        <v>175</v>
      </c>
      <c r="E29" s="318">
        <v>170</v>
      </c>
      <c r="F29" s="319">
        <v>-5</v>
      </c>
    </row>
    <row r="30" spans="1:6">
      <c r="A30" s="299"/>
      <c r="B30" s="316"/>
      <c r="C30" s="317" t="s">
        <v>164</v>
      </c>
      <c r="D30" s="318">
        <v>176</v>
      </c>
      <c r="E30" s="318">
        <v>172</v>
      </c>
      <c r="F30" s="319">
        <v>-4</v>
      </c>
    </row>
    <row r="31" spans="1:6">
      <c r="A31" s="299"/>
      <c r="B31" s="316"/>
      <c r="C31" s="317" t="s">
        <v>166</v>
      </c>
      <c r="D31" s="318">
        <v>160</v>
      </c>
      <c r="E31" s="318">
        <v>152.5</v>
      </c>
      <c r="F31" s="319">
        <v>-7.5</v>
      </c>
    </row>
    <row r="32" spans="1:6" ht="15.75" thickBot="1">
      <c r="A32" s="299"/>
      <c r="B32" s="325"/>
      <c r="C32" s="321" t="s">
        <v>217</v>
      </c>
      <c r="D32" s="322">
        <v>187.5</v>
      </c>
      <c r="E32" s="322">
        <v>187.5</v>
      </c>
      <c r="F32" s="323">
        <v>0</v>
      </c>
    </row>
    <row r="33" spans="1:6">
      <c r="A33" s="299"/>
      <c r="B33" s="324" t="s">
        <v>245</v>
      </c>
      <c r="C33" s="317" t="s">
        <v>237</v>
      </c>
      <c r="D33" s="318">
        <v>182.5</v>
      </c>
      <c r="E33" s="318">
        <v>177</v>
      </c>
      <c r="F33" s="319">
        <v>-5.5</v>
      </c>
    </row>
    <row r="34" spans="1:6">
      <c r="A34" s="299"/>
      <c r="B34" s="316"/>
      <c r="C34" s="317" t="s">
        <v>238</v>
      </c>
      <c r="D34" s="318">
        <v>181.32999999999998</v>
      </c>
      <c r="E34" s="318">
        <v>176</v>
      </c>
      <c r="F34" s="319">
        <v>-5.3299999999999841</v>
      </c>
    </row>
    <row r="35" spans="1:6">
      <c r="A35" s="299"/>
      <c r="B35" s="316"/>
      <c r="C35" s="317" t="s">
        <v>164</v>
      </c>
      <c r="D35" s="318">
        <v>180.33499999999998</v>
      </c>
      <c r="E35" s="318">
        <v>177.66</v>
      </c>
      <c r="F35" s="319">
        <v>-2.6749999999999829</v>
      </c>
    </row>
    <row r="36" spans="1:6" ht="15.75" thickBot="1">
      <c r="A36" s="299"/>
      <c r="B36" s="325"/>
      <c r="C36" s="317" t="s">
        <v>166</v>
      </c>
      <c r="D36" s="318">
        <v>180</v>
      </c>
      <c r="E36" s="318">
        <v>177.5</v>
      </c>
      <c r="F36" s="319">
        <v>-2.5</v>
      </c>
    </row>
    <row r="37" spans="1:6">
      <c r="A37" s="299"/>
      <c r="B37" s="324" t="s">
        <v>246</v>
      </c>
      <c r="C37" s="313" t="s">
        <v>237</v>
      </c>
      <c r="D37" s="314">
        <v>68</v>
      </c>
      <c r="E37" s="314">
        <v>67.5</v>
      </c>
      <c r="F37" s="315">
        <v>-0.5</v>
      </c>
    </row>
    <row r="38" spans="1:6">
      <c r="A38" s="299"/>
      <c r="B38" s="316"/>
      <c r="C38" s="317" t="s">
        <v>238</v>
      </c>
      <c r="D38" s="318">
        <v>70.515000000000001</v>
      </c>
      <c r="E38" s="318">
        <v>69.664999999999992</v>
      </c>
      <c r="F38" s="319">
        <v>-0.85000000000000853</v>
      </c>
    </row>
    <row r="39" spans="1:6" ht="15.75" thickBot="1">
      <c r="A39" s="299"/>
      <c r="B39" s="325"/>
      <c r="C39" s="321" t="s">
        <v>166</v>
      </c>
      <c r="D39" s="322">
        <v>70</v>
      </c>
      <c r="E39" s="322">
        <v>70</v>
      </c>
      <c r="F39" s="323">
        <v>0</v>
      </c>
    </row>
    <row r="40" spans="1:6">
      <c r="A40" s="299"/>
      <c r="B40" s="324" t="s">
        <v>247</v>
      </c>
      <c r="C40" s="317" t="s">
        <v>237</v>
      </c>
      <c r="D40" s="318">
        <v>103</v>
      </c>
      <c r="E40" s="318">
        <v>102.5</v>
      </c>
      <c r="F40" s="319">
        <v>-0.5</v>
      </c>
    </row>
    <row r="41" spans="1:6">
      <c r="A41" s="299"/>
      <c r="B41" s="316"/>
      <c r="C41" s="317" t="s">
        <v>238</v>
      </c>
      <c r="D41" s="318">
        <v>103.13499999999999</v>
      </c>
      <c r="E41" s="318">
        <v>102.285</v>
      </c>
      <c r="F41" s="319">
        <v>-0.84999999999999432</v>
      </c>
    </row>
    <row r="42" spans="1:6" ht="15.75" thickBot="1">
      <c r="A42" s="299"/>
      <c r="B42" s="325"/>
      <c r="C42" s="317" t="s">
        <v>166</v>
      </c>
      <c r="D42" s="318">
        <v>105</v>
      </c>
      <c r="E42" s="318">
        <v>105</v>
      </c>
      <c r="F42" s="319">
        <v>0</v>
      </c>
    </row>
    <row r="43" spans="1:6">
      <c r="A43" s="299"/>
      <c r="B43" s="316"/>
      <c r="C43" s="313" t="s">
        <v>237</v>
      </c>
      <c r="D43" s="314">
        <v>76.5</v>
      </c>
      <c r="E43" s="314">
        <v>76.75</v>
      </c>
      <c r="F43" s="315">
        <v>0.25</v>
      </c>
    </row>
    <row r="44" spans="1:6">
      <c r="A44" s="299"/>
      <c r="B44" s="316" t="s">
        <v>248</v>
      </c>
      <c r="C44" s="317" t="s">
        <v>164</v>
      </c>
      <c r="D44" s="318">
        <v>76.525000000000006</v>
      </c>
      <c r="E44" s="318">
        <v>75.05</v>
      </c>
      <c r="F44" s="319">
        <v>-1.4750000000000085</v>
      </c>
    </row>
    <row r="45" spans="1:6" ht="15.75" thickBot="1">
      <c r="A45" s="299"/>
      <c r="B45" s="316"/>
      <c r="C45" s="321" t="s">
        <v>166</v>
      </c>
      <c r="D45" s="322">
        <v>86</v>
      </c>
      <c r="E45" s="322">
        <v>88</v>
      </c>
      <c r="F45" s="323">
        <v>2</v>
      </c>
    </row>
    <row r="46" spans="1:6">
      <c r="A46" s="299"/>
      <c r="B46" s="326" t="s">
        <v>249</v>
      </c>
      <c r="C46" s="317" t="s">
        <v>250</v>
      </c>
      <c r="D46" s="318">
        <v>343.69118480616726</v>
      </c>
      <c r="E46" s="318">
        <v>354.44371047216134</v>
      </c>
      <c r="F46" s="319">
        <v>10.752525665994085</v>
      </c>
    </row>
    <row r="47" spans="1:6">
      <c r="A47" s="299"/>
      <c r="B47" s="327" t="s">
        <v>251</v>
      </c>
      <c r="C47" s="317" t="s">
        <v>252</v>
      </c>
      <c r="D47" s="318">
        <v>294.52827515389527</v>
      </c>
      <c r="E47" s="318">
        <v>294.52827515389527</v>
      </c>
      <c r="F47" s="319">
        <v>0</v>
      </c>
    </row>
    <row r="48" spans="1:6" ht="15.75" thickBot="1">
      <c r="A48" s="304"/>
      <c r="B48" s="328"/>
      <c r="C48" s="321" t="s">
        <v>253</v>
      </c>
      <c r="D48" s="322">
        <v>312.08255529877232</v>
      </c>
      <c r="E48" s="322">
        <v>312.08255529877232</v>
      </c>
      <c r="F48" s="323">
        <v>0</v>
      </c>
    </row>
    <row r="49" spans="1:6">
      <c r="A49" s="304"/>
      <c r="B49" s="304"/>
      <c r="C49" s="304"/>
      <c r="D49" s="304"/>
      <c r="E49" s="304"/>
      <c r="F49" s="99" t="s">
        <v>56</v>
      </c>
    </row>
    <row r="50" spans="1:6">
      <c r="F50" s="329"/>
    </row>
  </sheetData>
  <mergeCells count="3">
    <mergeCell ref="B3:F3"/>
    <mergeCell ref="B5:F5"/>
    <mergeCell ref="B6:F6"/>
  </mergeCells>
  <printOptions horizontalCentered="1" verticalCentered="1"/>
  <pageMargins left="0.23622047244094491" right="0.23622047244094491" top="0.35433070866141736" bottom="0.35433070866141736" header="0.31496062992125984" footer="0.11811023622047245"/>
  <pageSetup paperSize="9" scale="89" fitToHeight="0" orientation="portrait" r:id="rId1"/>
  <headerFooter scaleWithDoc="0" alignWithMargins="0">
    <oddHeader>&amp;R&amp;"Verdana,Normal"&amp;8 13</oddHeader>
    <oddFooter>&amp;R&amp;"Verdana,Cursiva"&amp;8SG. Análisis, Coordinación y Estadística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19</vt:i4>
      </vt:variant>
    </vt:vector>
  </HeadingPairs>
  <TitlesOfParts>
    <vt:vector size="36" baseType="lpstr">
      <vt:lpstr>Indice ISC</vt:lpstr>
      <vt:lpstr>Pág. 4</vt:lpstr>
      <vt:lpstr>Pág. 5</vt:lpstr>
      <vt:lpstr>Pág. 7</vt:lpstr>
      <vt:lpstr>Pág. 9</vt:lpstr>
      <vt:lpstr>Pág. 10</vt:lpstr>
      <vt:lpstr>Pág. 11</vt:lpstr>
      <vt:lpstr>Pág. 12</vt:lpstr>
      <vt:lpstr>Pág. 13</vt:lpstr>
      <vt:lpstr>Pág. 14</vt:lpstr>
      <vt:lpstr>Pág. 15</vt:lpstr>
      <vt:lpstr>Pág. 16</vt:lpstr>
      <vt:lpstr>Pág. 17</vt:lpstr>
      <vt:lpstr>Pág. 18</vt:lpstr>
      <vt:lpstr>Pág. 19</vt:lpstr>
      <vt:lpstr>Pág. 20</vt:lpstr>
      <vt:lpstr>Pág. 21</vt:lpstr>
      <vt:lpstr>'Pág. 10'!Área_de_impresión</vt:lpstr>
      <vt:lpstr>'Pág. 11'!Área_de_impresión</vt:lpstr>
      <vt:lpstr>'Pág. 12'!Área_de_impresión</vt:lpstr>
      <vt:lpstr>'Pág. 13'!Área_de_impresión</vt:lpstr>
      <vt:lpstr>'Pág. 14'!Área_de_impresión</vt:lpstr>
      <vt:lpstr>'Pág. 15'!Área_de_impresión</vt:lpstr>
      <vt:lpstr>'Pág. 16'!Área_de_impresión</vt:lpstr>
      <vt:lpstr>'Pág. 17'!Área_de_impresión</vt:lpstr>
      <vt:lpstr>'Pág. 18'!Área_de_impresión</vt:lpstr>
      <vt:lpstr>'Pág. 19'!Área_de_impresión</vt:lpstr>
      <vt:lpstr>'Pág. 20'!Área_de_impresión</vt:lpstr>
      <vt:lpstr>'Pág. 21'!Área_de_impresión</vt:lpstr>
      <vt:lpstr>'Pág. 4'!Área_de_impresión</vt:lpstr>
      <vt:lpstr>'Pág. 5'!Área_de_impresión</vt:lpstr>
      <vt:lpstr>'Pág. 7'!Área_de_impresión</vt:lpstr>
      <vt:lpstr>'Pág. 9'!Área_de_impresión</vt:lpstr>
      <vt:lpstr>'Pág. 4'!OLE_LINK1</vt:lpstr>
      <vt:lpstr>'Pág. 5'!OLE_LINK1</vt:lpstr>
      <vt:lpstr>'Pág. 7'!OLE_LINK1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fveladog</dc:creator>
  <cp:lastModifiedBy>jgarciaa</cp:lastModifiedBy>
  <dcterms:created xsi:type="dcterms:W3CDTF">2020-01-22T13:10:15Z</dcterms:created>
  <dcterms:modified xsi:type="dcterms:W3CDTF">2020-01-22T13:27:03Z</dcterms:modified>
</cp:coreProperties>
</file>