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11"/>
  </bookViews>
  <sheets>
    <sheet name="Indice ISC" sheetId="20" r:id="rId1"/>
    <sheet name="Pág. 4" sheetId="4" r:id="rId2"/>
    <sheet name="Pág. 5" sheetId="5" r:id="rId3"/>
    <sheet name="Pág. 7" sheetId="6" r:id="rId4"/>
    <sheet name="Pág. 9" sheetId="7" r:id="rId5"/>
    <sheet name="Pág. 10" sheetId="8" r:id="rId6"/>
    <sheet name="Pág. 11" sheetId="9" r:id="rId7"/>
    <sheet name="Pág. 12" sheetId="10" r:id="rId8"/>
    <sheet name="Pág. 13" sheetId="11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10'!$A$1:$F$42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15'!$A$1:$G$37</definedName>
    <definedName name="_xlnm.Print_Area" localSheetId="11">'Pág. 16'!$A$1:$N$60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9'!$A$1:$F$34</definedName>
    <definedName name="_xlnm.Print_Area">'[3]Email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45621"/>
</workbook>
</file>

<file path=xl/calcChain.xml><?xml version="1.0" encoding="utf-8"?>
<calcChain xmlns="http://schemas.openxmlformats.org/spreadsheetml/2006/main">
  <c r="E39" i="19" l="1"/>
  <c r="E37" i="19"/>
  <c r="E35" i="19"/>
  <c r="E32" i="19"/>
  <c r="E31" i="19"/>
  <c r="E27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G14" i="15" l="1"/>
  <c r="M12" i="14"/>
  <c r="L12" i="14"/>
  <c r="K12" i="14"/>
  <c r="J12" i="14"/>
  <c r="I12" i="14"/>
  <c r="H12" i="14"/>
  <c r="G12" i="14"/>
  <c r="G31" i="13"/>
  <c r="G20" i="13"/>
  <c r="N42" i="12"/>
  <c r="H42" i="12"/>
  <c r="G42" i="12"/>
  <c r="N23" i="12"/>
  <c r="H23" i="12"/>
  <c r="G23" i="12"/>
  <c r="I13" i="12"/>
  <c r="I42" i="12" s="1"/>
  <c r="H13" i="12"/>
  <c r="J13" i="12" l="1"/>
  <c r="I23" i="12"/>
  <c r="G36" i="6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J23" i="12" l="1"/>
  <c r="K13" i="12"/>
  <c r="J42" i="12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L13" i="12" l="1"/>
  <c r="K42" i="12"/>
  <c r="K23" i="12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27" i="4"/>
  <c r="F27" i="4"/>
  <c r="G26" i="4"/>
  <c r="F26" i="4"/>
  <c r="G24" i="4"/>
  <c r="F24" i="4"/>
  <c r="G23" i="4"/>
  <c r="F23" i="4"/>
  <c r="G22" i="4"/>
  <c r="F22" i="4"/>
  <c r="G21" i="4"/>
  <c r="F21" i="4"/>
  <c r="G20" i="4"/>
  <c r="F20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M13" i="12" l="1"/>
  <c r="L42" i="12"/>
  <c r="L23" i="12"/>
  <c r="M42" i="12" l="1"/>
  <c r="M23" i="12"/>
</calcChain>
</file>

<file path=xl/sharedStrings.xml><?xml version="1.0" encoding="utf-8"?>
<sst xmlns="http://schemas.openxmlformats.org/spreadsheetml/2006/main" count="1551" uniqueCount="621">
  <si>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</si>
  <si>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</si>
  <si>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</si>
  <si>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</si>
  <si>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</si>
  <si>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</si>
  <si>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28</t>
  </si>
  <si>
    <t>Semana 29</t>
  </si>
  <si>
    <t xml:space="preserve">semanal </t>
  </si>
  <si>
    <t>06-12/07</t>
  </si>
  <si>
    <t>13-19/07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</si>
  <si>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</si>
  <si>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</si>
  <si>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</si>
  <si>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</si>
  <si>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</si>
  <si>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</si>
  <si>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</si>
  <si>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</si>
  <si>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</si>
  <si>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</si>
  <si>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</si>
  <si>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</si>
  <si>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</si>
  <si>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</si>
  <si>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</si>
  <si>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</si>
  <si>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</si>
  <si>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</si>
  <si>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</si>
  <si>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</si>
  <si>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</si>
  <si>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</si>
  <si>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</si>
  <si>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</si>
  <si>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</si>
  <si>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</si>
  <si>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</si>
  <si>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133,27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</si>
  <si>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</si>
  <si>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</si>
  <si>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</si>
  <si>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</si>
  <si>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</si>
  <si>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</si>
  <si>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</si>
  <si>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</si>
  <si>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</si>
  <si>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</si>
  <si>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</si>
  <si>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</si>
  <si>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</si>
  <si>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</si>
  <si>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</si>
  <si>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</si>
  <si>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</si>
  <si>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</si>
  <si>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</si>
  <si>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FRUTAS</t>
  </si>
  <si>
    <t>Limón 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</si>
  <si>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</si>
  <si>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</si>
  <si>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</si>
  <si>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</si>
  <si>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</si>
  <si>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</si>
  <si>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</si>
  <si>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</si>
  <si>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</si>
  <si>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</si>
  <si>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</si>
  <si>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</si>
  <si>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</si>
  <si>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</si>
  <si>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</si>
  <si>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</si>
  <si>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</si>
  <si>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</si>
  <si>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</si>
  <si>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</si>
  <si>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</si>
  <si>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</si>
  <si>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</si>
  <si>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</si>
  <si>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</si>
  <si>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</si>
  <si>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</si>
  <si>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</si>
  <si>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</si>
  <si>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</si>
  <si>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</si>
  <si>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</si>
  <si>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</si>
  <si>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</si>
  <si>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</si>
  <si>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</si>
  <si>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</si>
  <si>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</si>
  <si>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</si>
  <si>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</si>
  <si>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</si>
  <si>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</si>
  <si>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</si>
  <si>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</si>
  <si>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</si>
  <si>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</si>
  <si>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</si>
  <si>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</si>
  <si>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</si>
  <si>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</si>
  <si>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</si>
  <si>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</si>
  <si>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</si>
  <si>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</si>
  <si>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</si>
  <si>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</si>
  <si>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</si>
  <si>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</si>
  <si>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</si>
  <si>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</si>
  <si>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</si>
  <si>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</si>
  <si>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</si>
  <si>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</si>
  <si>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</si>
  <si>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</si>
  <si>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mayo 2020: 32,90 €/100 litros</t>
  </si>
  <si>
    <t>MIEL</t>
  </si>
  <si>
    <t>(11)</t>
  </si>
  <si>
    <t>Miel multifloral a granel (€/100 kg)</t>
  </si>
  <si>
    <t>Precio mayo 2020:  281,66 €/100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</si>
  <si>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</si>
  <si>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</si>
  <si>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</si>
  <si>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</si>
  <si>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</si>
  <si>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</si>
  <si>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</si>
  <si>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</si>
  <si>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</si>
  <si>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</si>
  <si>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28 
06-12/07
2020</t>
  </si>
  <si>
    <t>Semana 29 
13-19/07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</si>
  <si>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</si>
  <si>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</si>
  <si>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</si>
  <si>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</si>
  <si>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</si>
  <si>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</si>
  <si>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</si>
  <si>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</si>
  <si>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</si>
  <si>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</si>
  <si>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</si>
  <si>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</si>
  <si>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</si>
  <si>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</si>
  <si>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</si>
  <si>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</si>
  <si>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</si>
  <si>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</si>
  <si>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</si>
  <si>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</si>
  <si>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</si>
  <si>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</si>
  <si>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</si>
  <si>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</si>
  <si>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</si>
  <si>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</si>
  <si>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</si>
  <si>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</si>
  <si>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</si>
  <si>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</si>
  <si>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</si>
  <si>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</si>
  <si>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</si>
  <si>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</si>
  <si>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</si>
  <si>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</si>
  <si>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</si>
  <si>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</si>
  <si>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</si>
  <si>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</si>
  <si>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</si>
  <si>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</si>
  <si>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</si>
  <si>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</si>
  <si>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</si>
  <si>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</si>
  <si>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(Indica)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</si>
  <si>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</si>
  <si>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</si>
  <si>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</si>
  <si>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</si>
  <si>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</si>
  <si>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</si>
  <si>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</si>
  <si>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Semana 29
13-19/07
2020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</si>
  <si>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</si>
  <si>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</si>
  <si>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</si>
  <si>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</si>
  <si>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</si>
  <si>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</si>
  <si>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</si>
  <si>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</si>
  <si>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</si>
  <si>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</si>
  <si>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</si>
  <si>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</si>
  <si>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</si>
  <si>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</si>
  <si>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</si>
  <si>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</si>
  <si>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</si>
  <si>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</si>
  <si>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</si>
  <si>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</si>
  <si>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</si>
  <si>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</si>
  <si>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</si>
  <si>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</si>
  <si>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</si>
  <si>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</si>
  <si>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</si>
  <si>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</si>
  <si>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</si>
  <si>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</si>
  <si>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</si>
  <si>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</si>
  <si>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</si>
  <si>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</si>
  <si>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</si>
  <si>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</si>
  <si>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</si>
  <si>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</si>
  <si>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</si>
  <si>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</si>
  <si>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</si>
  <si>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</si>
  <si>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</si>
  <si>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</si>
  <si>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</si>
  <si>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</si>
  <si>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</si>
  <si>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</si>
  <si>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</si>
  <si>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</si>
  <si>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</si>
  <si>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</si>
  <si>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</si>
  <si>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</si>
  <si>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</si>
  <si>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</si>
  <si>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</si>
  <si>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</si>
  <si>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</si>
  <si>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</si>
  <si>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</si>
  <si>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</si>
  <si>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</si>
  <si>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</si>
  <si>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</si>
  <si>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</si>
  <si>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</si>
  <si>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</si>
  <si>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</si>
  <si>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</si>
  <si>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</si>
  <si>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</si>
  <si>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</si>
  <si>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</si>
  <si>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</si>
  <si>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</si>
  <si>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</si>
  <si>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</si>
  <si>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</si>
  <si>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</si>
  <si>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</si>
  <si>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</si>
  <si>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</si>
  <si>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</si>
  <si>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</si>
  <si>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>60-65+</t>
  </si>
  <si>
    <t>Ercolini</t>
  </si>
  <si>
    <t>-</t>
  </si>
  <si>
    <t>UVA DE MESA</t>
  </si>
  <si>
    <t>Apirenas Blancas</t>
  </si>
  <si>
    <t>FRUTAS DE HUESO</t>
  </si>
  <si>
    <t>ALBARICOQUE</t>
  </si>
  <si>
    <t>Teruel</t>
  </si>
  <si>
    <t>Todos los tipos y variedades</t>
  </si>
  <si>
    <t>45-50 mm</t>
  </si>
  <si>
    <t>CEREZA</t>
  </si>
  <si>
    <t>Todas las variedades dulces</t>
  </si>
  <si>
    <t>22 y más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</si>
  <si>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</si>
  <si>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</si>
  <si>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</si>
  <si>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</si>
  <si>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</si>
  <si>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</si>
  <si>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</si>
  <si>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</si>
  <si>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>PARAGUAYA</t>
  </si>
  <si>
    <t>PLATERINA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</si>
  <si>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</si>
  <si>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</si>
  <si>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</si>
  <si>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</si>
  <si>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29 - 2020: 13/07 - 19/07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</si>
  <si>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</si>
  <si>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</si>
  <si>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</si>
  <si>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</si>
  <si>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</si>
  <si>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</si>
  <si>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</si>
  <si>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sin pepitas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</si>
  <si>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</si>
  <si>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</si>
  <si>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</si>
  <si>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</si>
  <si>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</si>
  <si>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</si>
  <si>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</si>
  <si>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</si>
  <si>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</si>
  <si>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</si>
  <si>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</si>
  <si>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</si>
  <si>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</si>
  <si>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</si>
  <si>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</si>
  <si>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</si>
  <si>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</si>
  <si>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</si>
  <si>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</si>
  <si>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</si>
  <si>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</si>
  <si>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</si>
  <si>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</si>
  <si>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</si>
  <si>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</si>
  <si>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</si>
  <si>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</si>
  <si>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</si>
  <si>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</si>
  <si>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</si>
  <si>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</si>
  <si>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</si>
  <si>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</si>
  <si>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</si>
  <si>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</si>
  <si>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</si>
  <si>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</si>
  <si>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</si>
  <si>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</si>
  <si>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</si>
  <si>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</si>
  <si>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</si>
  <si>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</si>
  <si>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</si>
  <si>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</si>
  <si>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</t>
  </si>
  <si>
    <t>40 mm y +</t>
  </si>
  <si>
    <t>PUERRO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</si>
  <si>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</si>
  <si>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</si>
  <si>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</si>
  <si>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</si>
  <si>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</si>
  <si>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</si>
  <si>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</si>
  <si>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Redondo</t>
  </si>
  <si>
    <t>57-100mm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</si>
  <si>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</si>
  <si>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</si>
  <si>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</si>
  <si>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</si>
  <si>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</si>
  <si>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</si>
  <si>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</si>
  <si>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</si>
  <si>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</si>
  <si>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</si>
  <si>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</si>
  <si>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</si>
  <si>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</si>
  <si>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</si>
  <si>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</si>
  <si>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</si>
  <si>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</si>
  <si>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</si>
  <si>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28
06-12/07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</si>
  <si>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</si>
  <si>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</si>
  <si>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</si>
  <si>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</si>
  <si>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</si>
  <si>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353,59</t>
  </si>
  <si>
    <t>349,78</t>
  </si>
  <si>
    <t>Muy buena y cubierta (U-3)</t>
  </si>
  <si>
    <t>351,47</t>
  </si>
  <si>
    <t>350,37</t>
  </si>
  <si>
    <t>Precio medio ponderado Categoría U</t>
  </si>
  <si>
    <t>352,12</t>
  </si>
  <si>
    <t>350,18</t>
  </si>
  <si>
    <t>Buena y poco cubierta (R-2)</t>
  </si>
  <si>
    <t>337,92</t>
  </si>
  <si>
    <t>342,15</t>
  </si>
  <si>
    <t>Buena y cubierta (R-3)</t>
  </si>
  <si>
    <t>345,05</t>
  </si>
  <si>
    <t>333,54</t>
  </si>
  <si>
    <t>Precio medio ponderado Categoría R</t>
  </si>
  <si>
    <t>343,03</t>
  </si>
  <si>
    <t>335,99</t>
  </si>
  <si>
    <t>Menos buena y poco cubierta (O-2)</t>
  </si>
  <si>
    <t>306,90</t>
  </si>
  <si>
    <t>313,72</t>
  </si>
  <si>
    <t>Menos buena y cubierta  (O-3)</t>
  </si>
  <si>
    <t>330,89</t>
  </si>
  <si>
    <t>325,62</t>
  </si>
  <si>
    <t>Precio medio ponderado Categoría O</t>
  </si>
  <si>
    <t>321,40</t>
  </si>
  <si>
    <t>320,91</t>
  </si>
  <si>
    <t>Categoría D: Canales de hembras que hayan parido</t>
  </si>
  <si>
    <t>Mediocre  y poco cubierta (P-2)</t>
  </si>
  <si>
    <t>181,15</t>
  </si>
  <si>
    <t>195,01</t>
  </si>
  <si>
    <t>Mediocre y cubierta  (P-3)</t>
  </si>
  <si>
    <t>218,84</t>
  </si>
  <si>
    <t>221,78</t>
  </si>
  <si>
    <t>Precio medio ponderado Categoría P</t>
  </si>
  <si>
    <t>184,24</t>
  </si>
  <si>
    <t>197,20</t>
  </si>
  <si>
    <t>254,23</t>
  </si>
  <si>
    <t>261,26</t>
  </si>
  <si>
    <t>Buena y grasa (R-4)</t>
  </si>
  <si>
    <t>288,25</t>
  </si>
  <si>
    <t>284,88</t>
  </si>
  <si>
    <t>266,86</t>
  </si>
  <si>
    <t>270,03</t>
  </si>
  <si>
    <t>213,61</t>
  </si>
  <si>
    <t>214,66</t>
  </si>
  <si>
    <t>Menos buena y cubierta (O-3)</t>
  </si>
  <si>
    <t>252,65</t>
  </si>
  <si>
    <t>247,65</t>
  </si>
  <si>
    <t>Menos buena y grasa (O-4)</t>
  </si>
  <si>
    <t>298,27</t>
  </si>
  <si>
    <t>287,87</t>
  </si>
  <si>
    <t>246,12</t>
  </si>
  <si>
    <t>242,38</t>
  </si>
  <si>
    <t>Categoría E: Canales de otras hembras ( de 12 meses o más)</t>
  </si>
  <si>
    <t>359,51</t>
  </si>
  <si>
    <t>358,54</t>
  </si>
  <si>
    <t>365,12</t>
  </si>
  <si>
    <t>360,25</t>
  </si>
  <si>
    <t>364,28</t>
  </si>
  <si>
    <t>360,00</t>
  </si>
  <si>
    <t>328,04</t>
  </si>
  <si>
    <t>339,38</t>
  </si>
  <si>
    <t>351,08</t>
  </si>
  <si>
    <t>347,93</t>
  </si>
  <si>
    <t>342,14</t>
  </si>
  <si>
    <t>346,23</t>
  </si>
  <si>
    <t>348,95</t>
  </si>
  <si>
    <t>347,22</t>
  </si>
  <si>
    <t>283,26</t>
  </si>
  <si>
    <t>287,02</t>
  </si>
  <si>
    <t>295,11</t>
  </si>
  <si>
    <t>301,02</t>
  </si>
  <si>
    <t>310,14</t>
  </si>
  <si>
    <t>319,88</t>
  </si>
  <si>
    <t>293,66</t>
  </si>
  <si>
    <t>299,34</t>
  </si>
  <si>
    <t>Categoría Z: Canales de animales desde 8 a menos de 12 meses</t>
  </si>
  <si>
    <t>375,15</t>
  </si>
  <si>
    <t>370,99</t>
  </si>
  <si>
    <t>374,27</t>
  </si>
  <si>
    <t>372,43</t>
  </si>
  <si>
    <t>374,62</t>
  </si>
  <si>
    <t>371,86</t>
  </si>
  <si>
    <t>359,70</t>
  </si>
  <si>
    <t>363,33</t>
  </si>
  <si>
    <t>361,38</t>
  </si>
  <si>
    <t>358,57</t>
  </si>
  <si>
    <t>361,00</t>
  </si>
  <si>
    <t>359,64</t>
  </si>
  <si>
    <t>315,12</t>
  </si>
  <si>
    <t>297,04</t>
  </si>
  <si>
    <t>324,40</t>
  </si>
  <si>
    <t>327,73</t>
  </si>
  <si>
    <t>319,86</t>
  </si>
  <si>
    <t>312,73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</si>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</sst>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_-* #,##0.00\ _€_-;\-* #,##0.00\ _€_-;_-* &quot;-&quot;??\ _€_-;_-@_-"/>
    <numFmt numFmtId="166" formatCode="_-* #,##0.00\ _P_t_s_-;\-* #,##0.00\ _P_t_s_-;_-* &quot;-&quot;??\ _P_t_s_-;_-@_-"/>
    <numFmt numFmtId="167" formatCode="General_)"/>
    <numFmt numFmtId="168" formatCode="0.00_)"/>
    <numFmt numFmtId="169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2"/>
      <name val="Helv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sz val="7"/>
      <color indexed="8"/>
      <name val="Verdana"/>
      <family val="2"/>
    </font>
    <font>
      <b/>
      <sz val="7"/>
      <color indexed="8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0" borderId="0"/>
    <xf numFmtId="167" fontId="14" fillId="0" borderId="0"/>
    <xf numFmtId="168" fontId="14" fillId="0" borderId="0"/>
    <xf numFmtId="0" fontId="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9" fontId="3" fillId="0" borderId="0" applyFont="0" applyFill="0" applyBorder="0" applyAlignment="0" applyProtection="0"/>
    <xf numFmtId="0" fontId="1" fillId="0" borderId="0"/>
    <xf numFmtId="0" fontId="47" fillId="0" borderId="0" applyNumberFormat="0" applyFill="0" applyBorder="0" applyAlignment="0" applyProtection="0">
      <alignment vertical="top"/>
      <protection locked="0"/>
    </xf>
  </cellStyleXfs>
  <cellXfs count="730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5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5" fillId="0" borderId="0" xfId="2" applyFont="1" applyBorder="1"/>
    <xf numFmtId="10" fontId="15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5" fillId="0" borderId="0" xfId="2" applyNumberFormat="1" applyFont="1"/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14" fontId="22" fillId="0" borderId="0" xfId="2" quotePrefix="1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horizontal="centerContinuous" vertical="center" wrapText="1"/>
    </xf>
    <xf numFmtId="49" fontId="21" fillId="0" borderId="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/>
    </xf>
    <xf numFmtId="2" fontId="22" fillId="0" borderId="0" xfId="2" applyNumberFormat="1" applyFont="1" applyFill="1" applyBorder="1" applyAlignment="1">
      <alignment horizontal="right" vertical="center"/>
    </xf>
    <xf numFmtId="164" fontId="22" fillId="0" borderId="0" xfId="2" applyNumberFormat="1" applyFont="1" applyFill="1" applyBorder="1" applyAlignment="1">
      <alignment horizontal="right" vertical="center"/>
    </xf>
    <xf numFmtId="2" fontId="19" fillId="0" borderId="0" xfId="2" applyNumberFormat="1" applyFont="1" applyFill="1" applyBorder="1" applyAlignment="1">
      <alignment horizontal="right" vertical="center"/>
    </xf>
    <xf numFmtId="0" fontId="22" fillId="0" borderId="0" xfId="2" quotePrefix="1" applyFont="1" applyFill="1" applyBorder="1" applyAlignment="1">
      <alignment horizontal="left" vertical="center"/>
    </xf>
    <xf numFmtId="2" fontId="15" fillId="0" borderId="0" xfId="2" applyNumberFormat="1" applyFont="1" applyBorder="1"/>
    <xf numFmtId="2" fontId="15" fillId="0" borderId="0" xfId="2" applyNumberFormat="1" applyFont="1"/>
    <xf numFmtId="49" fontId="21" fillId="0" borderId="0" xfId="2" quotePrefix="1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vertical="center" wrapText="1"/>
    </xf>
    <xf numFmtId="2" fontId="22" fillId="0" borderId="0" xfId="2" quotePrefix="1" applyNumberFormat="1" applyFont="1" applyFill="1" applyBorder="1" applyAlignment="1">
      <alignment horizontal="right" vertical="center"/>
    </xf>
    <xf numFmtId="0" fontId="22" fillId="0" borderId="0" xfId="2" applyFont="1" applyFill="1" applyBorder="1" applyAlignment="1">
      <alignment vertical="center"/>
    </xf>
    <xf numFmtId="0" fontId="21" fillId="0" borderId="0" xfId="2" quotePrefix="1" applyFont="1" applyFill="1" applyBorder="1" applyAlignment="1">
      <alignment horizontal="center" vertical="center"/>
    </xf>
    <xf numFmtId="2" fontId="22" fillId="0" borderId="0" xfId="2" applyNumberFormat="1" applyFont="1" applyFill="1" applyBorder="1" applyAlignment="1">
      <alignment vertical="center"/>
    </xf>
    <xf numFmtId="2" fontId="22" fillId="0" borderId="0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vertical="center"/>
    </xf>
    <xf numFmtId="0" fontId="21" fillId="0" borderId="0" xfId="2" applyFont="1" applyFill="1" applyBorder="1" applyAlignment="1">
      <alignment horizontal="left" vertical="center"/>
    </xf>
    <xf numFmtId="0" fontId="15" fillId="0" borderId="0" xfId="2" applyFont="1" applyFill="1" applyBorder="1"/>
    <xf numFmtId="0" fontId="12" fillId="0" borderId="0" xfId="2" applyFont="1" applyAlignment="1">
      <alignment horizontal="left" vertical="center"/>
    </xf>
    <xf numFmtId="0" fontId="15" fillId="0" borderId="0" xfId="2" applyFont="1" applyFill="1"/>
    <xf numFmtId="0" fontId="12" fillId="0" borderId="0" xfId="2" applyFont="1" applyAlignment="1">
      <alignment vertical="center"/>
    </xf>
    <xf numFmtId="0" fontId="23" fillId="0" borderId="4" xfId="2" applyFont="1" applyFill="1" applyBorder="1" applyAlignment="1">
      <alignment horizontal="center" vertical="center"/>
    </xf>
    <xf numFmtId="0" fontId="23" fillId="0" borderId="9" xfId="2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center" vertical="center"/>
    </xf>
    <xf numFmtId="0" fontId="23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51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3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4" fillId="0" borderId="0" xfId="2" quotePrefix="1" applyNumberFormat="1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2" fontId="24" fillId="0" borderId="0" xfId="2" applyNumberFormat="1" applyFont="1" applyFill="1" applyBorder="1" applyAlignment="1">
      <alignment horizontal="right" vertical="center"/>
    </xf>
    <xf numFmtId="164" fontId="24" fillId="0" borderId="0" xfId="2" applyNumberFormat="1" applyFont="1" applyFill="1" applyBorder="1" applyAlignment="1">
      <alignment horizontal="right" vertical="center"/>
    </xf>
    <xf numFmtId="0" fontId="21" fillId="0" borderId="0" xfId="5" applyNumberFormat="1" applyFont="1" applyFill="1" applyBorder="1" applyAlignment="1"/>
    <xf numFmtId="0" fontId="6" fillId="0" borderId="0" xfId="5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5" applyNumberFormat="1" applyFont="1" applyFill="1" applyBorder="1" applyAlignment="1">
      <alignment horizontal="center" vertical="center"/>
    </xf>
    <xf numFmtId="0" fontId="21" fillId="0" borderId="0" xfId="5" applyNumberFormat="1" applyFont="1" applyFill="1" applyBorder="1" applyAlignment="1">
      <alignment vertical="center"/>
    </xf>
    <xf numFmtId="0" fontId="2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/>
    </xf>
    <xf numFmtId="0" fontId="22" fillId="7" borderId="52" xfId="5" applyFont="1" applyFill="1" applyBorder="1" applyAlignment="1">
      <alignment vertical="center" wrapText="1"/>
    </xf>
    <xf numFmtId="0" fontId="22" fillId="7" borderId="52" xfId="5" applyNumberFormat="1" applyFont="1" applyFill="1" applyBorder="1" applyAlignment="1" applyProtection="1">
      <alignment horizontal="center" vertical="center" wrapText="1"/>
    </xf>
    <xf numFmtId="49" fontId="19" fillId="4" borderId="53" xfId="5" applyNumberFormat="1" applyFont="1" applyFill="1" applyBorder="1" applyAlignment="1" applyProtection="1">
      <alignment horizontal="left" vertical="center" wrapText="1"/>
    </xf>
    <xf numFmtId="49" fontId="25" fillId="4" borderId="54" xfId="5" applyNumberFormat="1" applyFont="1" applyFill="1" applyBorder="1" applyAlignment="1" applyProtection="1">
      <alignment horizontal="left" vertical="center" wrapText="1"/>
    </xf>
    <xf numFmtId="2" fontId="25" fillId="4" borderId="55" xfId="5" applyNumberFormat="1" applyFont="1" applyFill="1" applyBorder="1" applyAlignment="1" applyProtection="1">
      <alignment horizontal="center" vertical="center" wrapText="1"/>
    </xf>
    <xf numFmtId="2" fontId="19" fillId="4" borderId="55" xfId="5" applyNumberFormat="1" applyFont="1" applyFill="1" applyBorder="1" applyAlignment="1" applyProtection="1">
      <alignment horizontal="center" vertical="center" wrapText="1"/>
    </xf>
    <xf numFmtId="0" fontId="26" fillId="4" borderId="53" xfId="5" applyFont="1" applyFill="1" applyBorder="1" applyAlignment="1" applyProtection="1">
      <alignment horizontal="left" vertical="top" wrapText="1"/>
    </xf>
    <xf numFmtId="0" fontId="26" fillId="4" borderId="56" xfId="5" applyFont="1" applyFill="1" applyBorder="1" applyAlignment="1" applyProtection="1">
      <alignment horizontal="left" vertical="top" wrapText="1"/>
    </xf>
    <xf numFmtId="49" fontId="25" fillId="4" borderId="57" xfId="5" applyNumberFormat="1" applyFont="1" applyFill="1" applyBorder="1" applyAlignment="1" applyProtection="1">
      <alignment horizontal="left" vertical="center" wrapText="1"/>
    </xf>
    <xf numFmtId="2" fontId="25" fillId="4" borderId="58" xfId="5" applyNumberFormat="1" applyFont="1" applyFill="1" applyBorder="1" applyAlignment="1" applyProtection="1">
      <alignment horizontal="center" vertical="center" wrapText="1"/>
    </xf>
    <xf numFmtId="2" fontId="19" fillId="4" borderId="58" xfId="5" applyNumberFormat="1" applyFont="1" applyFill="1" applyBorder="1" applyAlignment="1" applyProtection="1">
      <alignment horizontal="center" vertical="center" wrapText="1"/>
    </xf>
    <xf numFmtId="0" fontId="27" fillId="0" borderId="0" xfId="5" applyNumberFormat="1" applyFont="1" applyFill="1" applyBorder="1" applyAlignment="1"/>
    <xf numFmtId="0" fontId="27" fillId="0" borderId="0" xfId="5" applyNumberFormat="1" applyFont="1" applyFill="1" applyBorder="1" applyAlignment="1">
      <alignment horizontal="center" vertical="center"/>
    </xf>
    <xf numFmtId="0" fontId="22" fillId="7" borderId="1" xfId="5" applyNumberFormat="1" applyFont="1" applyFill="1" applyBorder="1" applyAlignment="1" applyProtection="1">
      <alignment horizontal="center" vertical="center" wrapText="1"/>
    </xf>
    <xf numFmtId="2" fontId="21" fillId="0" borderId="0" xfId="5" applyNumberFormat="1" applyFont="1" applyFill="1" applyBorder="1" applyAlignment="1"/>
    <xf numFmtId="0" fontId="27" fillId="0" borderId="0" xfId="5" applyNumberFormat="1" applyFont="1" applyFill="1" applyBorder="1" applyAlignment="1">
      <alignment horizontal="center" vertical="center" wrapText="1"/>
    </xf>
    <xf numFmtId="49" fontId="19" fillId="4" borderId="53" xfId="5" applyNumberFormat="1" applyFont="1" applyFill="1" applyBorder="1" applyAlignment="1" applyProtection="1">
      <alignment horizontal="left" vertical="top" wrapText="1"/>
    </xf>
    <xf numFmtId="49" fontId="25" fillId="4" borderId="54" xfId="5" applyNumberFormat="1" applyFont="1" applyFill="1" applyBorder="1" applyAlignment="1" applyProtection="1">
      <alignment horizontal="left" vertical="top" wrapText="1"/>
    </xf>
    <xf numFmtId="2" fontId="25" fillId="4" borderId="55" xfId="5" applyNumberFormat="1" applyFont="1" applyFill="1" applyBorder="1" applyAlignment="1" applyProtection="1">
      <alignment horizontal="center" vertical="top" wrapText="1"/>
    </xf>
    <xf numFmtId="2" fontId="19" fillId="4" borderId="55" xfId="5" applyNumberFormat="1" applyFont="1" applyFill="1" applyBorder="1" applyAlignment="1" applyProtection="1">
      <alignment horizontal="center" vertical="top" wrapText="1"/>
    </xf>
    <xf numFmtId="49" fontId="25" fillId="4" borderId="57" xfId="5" applyNumberFormat="1" applyFont="1" applyFill="1" applyBorder="1" applyAlignment="1" applyProtection="1">
      <alignment horizontal="left" vertical="top" wrapText="1"/>
    </xf>
    <xf numFmtId="2" fontId="25" fillId="4" borderId="58" xfId="5" applyNumberFormat="1" applyFont="1" applyFill="1" applyBorder="1" applyAlignment="1" applyProtection="1">
      <alignment horizontal="center" vertical="top" wrapText="1"/>
    </xf>
    <xf numFmtId="2" fontId="19" fillId="4" borderId="58" xfId="5" applyNumberFormat="1" applyFont="1" applyFill="1" applyBorder="1" applyAlignment="1" applyProtection="1">
      <alignment horizontal="center" vertical="top" wrapText="1"/>
    </xf>
    <xf numFmtId="0" fontId="21" fillId="0" borderId="0" xfId="5" applyNumberFormat="1" applyFont="1" applyFill="1" applyBorder="1" applyAlignment="1">
      <alignment horizontal="right"/>
    </xf>
    <xf numFmtId="0" fontId="21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7" fillId="0" borderId="0" xfId="2" applyNumberFormat="1" applyFont="1" applyFill="1" applyBorder="1" applyAlignment="1">
      <alignment horizontal="center" vertical="center" wrapText="1"/>
    </xf>
    <xf numFmtId="0" fontId="22" fillId="0" borderId="0" xfId="2" applyNumberFormat="1" applyFont="1" applyFill="1" applyBorder="1" applyAlignment="1">
      <alignment horizontal="center" vertical="center"/>
    </xf>
    <xf numFmtId="0" fontId="22" fillId="7" borderId="52" xfId="2" applyFont="1" applyFill="1" applyBorder="1" applyAlignment="1">
      <alignment vertical="center" wrapText="1"/>
    </xf>
    <xf numFmtId="0" fontId="22" fillId="7" borderId="52" xfId="2" applyNumberFormat="1" applyFont="1" applyFill="1" applyBorder="1" applyAlignment="1" applyProtection="1">
      <alignment horizontal="center" vertical="center" wrapText="1"/>
    </xf>
    <xf numFmtId="0" fontId="22" fillId="8" borderId="52" xfId="2" applyFont="1" applyFill="1" applyBorder="1" applyAlignment="1">
      <alignment horizontal="center" vertical="center" wrapText="1"/>
    </xf>
    <xf numFmtId="0" fontId="22" fillId="4" borderId="59" xfId="2" applyNumberFormat="1" applyFont="1" applyFill="1" applyBorder="1" applyAlignment="1" applyProtection="1">
      <alignment horizontal="left" vertical="center" wrapText="1"/>
    </xf>
    <xf numFmtId="0" fontId="21" fillId="4" borderId="59" xfId="2" applyNumberFormat="1" applyFont="1" applyFill="1" applyBorder="1" applyAlignment="1" applyProtection="1">
      <alignment horizontal="left" vertical="center" wrapText="1"/>
    </xf>
    <xf numFmtId="2" fontId="21" fillId="0" borderId="59" xfId="2" applyNumberFormat="1" applyFont="1" applyFill="1" applyBorder="1" applyAlignment="1">
      <alignment horizontal="center" vertical="center"/>
    </xf>
    <xf numFmtId="2" fontId="22" fillId="0" borderId="59" xfId="2" applyNumberFormat="1" applyFont="1" applyFill="1" applyBorder="1" applyAlignment="1">
      <alignment horizontal="center" vertical="center"/>
    </xf>
    <xf numFmtId="0" fontId="21" fillId="0" borderId="60" xfId="2" applyNumberFormat="1" applyFont="1" applyFill="1" applyBorder="1" applyAlignment="1">
      <alignment horizontal="left" vertical="center"/>
    </xf>
    <xf numFmtId="0" fontId="21" fillId="4" borderId="60" xfId="2" applyNumberFormat="1" applyFont="1" applyFill="1" applyBorder="1" applyAlignment="1" applyProtection="1">
      <alignment horizontal="left" vertical="center" wrapText="1"/>
    </xf>
    <xf numFmtId="2" fontId="21" fillId="0" borderId="60" xfId="2" applyNumberFormat="1" applyFont="1" applyFill="1" applyBorder="1" applyAlignment="1">
      <alignment horizontal="center" vertical="center"/>
    </xf>
    <xf numFmtId="2" fontId="22" fillId="0" borderId="60" xfId="2" applyNumberFormat="1" applyFont="1" applyFill="1" applyBorder="1" applyAlignment="1">
      <alignment horizontal="center" vertical="center"/>
    </xf>
    <xf numFmtId="0" fontId="21" fillId="0" borderId="60" xfId="2" applyNumberFormat="1" applyFont="1" applyFill="1" applyBorder="1" applyAlignment="1"/>
    <xf numFmtId="0" fontId="21" fillId="0" borderId="61" xfId="2" applyNumberFormat="1" applyFont="1" applyFill="1" applyBorder="1" applyAlignment="1"/>
    <xf numFmtId="0" fontId="21" fillId="4" borderId="61" xfId="2" applyNumberFormat="1" applyFont="1" applyFill="1" applyBorder="1" applyAlignment="1" applyProtection="1">
      <alignment horizontal="left" vertical="center" wrapText="1"/>
    </xf>
    <xf numFmtId="2" fontId="21" fillId="0" borderId="61" xfId="2" applyNumberFormat="1" applyFont="1" applyFill="1" applyBorder="1" applyAlignment="1">
      <alignment horizontal="center" vertical="center"/>
    </xf>
    <xf numFmtId="2" fontId="22" fillId="0" borderId="61" xfId="2" applyNumberFormat="1" applyFont="1" applyFill="1" applyBorder="1" applyAlignment="1">
      <alignment horizontal="center" vertical="center"/>
    </xf>
    <xf numFmtId="0" fontId="22" fillId="0" borderId="59" xfId="2" applyNumberFormat="1" applyFont="1" applyFill="1" applyBorder="1" applyAlignment="1"/>
    <xf numFmtId="0" fontId="22" fillId="4" borderId="1" xfId="2" applyNumberFormat="1" applyFont="1" applyFill="1" applyBorder="1" applyAlignment="1" applyProtection="1">
      <alignment horizontal="center" vertical="center" wrapText="1"/>
    </xf>
    <xf numFmtId="0" fontId="22" fillId="4" borderId="2" xfId="2" applyNumberFormat="1" applyFont="1" applyFill="1" applyBorder="1" applyAlignment="1" applyProtection="1">
      <alignment horizontal="center" vertical="center" wrapText="1"/>
    </xf>
    <xf numFmtId="0" fontId="22" fillId="4" borderId="3" xfId="2" applyNumberFormat="1" applyFont="1" applyFill="1" applyBorder="1" applyAlignment="1" applyProtection="1">
      <alignment horizontal="center" vertical="center" wrapText="1"/>
    </xf>
    <xf numFmtId="0" fontId="22" fillId="0" borderId="60" xfId="2" applyNumberFormat="1" applyFont="1" applyFill="1" applyBorder="1" applyAlignment="1"/>
    <xf numFmtId="2" fontId="21" fillId="0" borderId="3" xfId="2" applyNumberFormat="1" applyFont="1" applyFill="1" applyBorder="1" applyAlignment="1">
      <alignment horizontal="center" vertical="center"/>
    </xf>
    <xf numFmtId="2" fontId="22" fillId="0" borderId="52" xfId="2" applyNumberFormat="1" applyFont="1" applyFill="1" applyBorder="1" applyAlignment="1">
      <alignment horizontal="center" vertical="center"/>
    </xf>
    <xf numFmtId="0" fontId="21" fillId="0" borderId="1" xfId="2" applyNumberFormat="1" applyFont="1" applyFill="1" applyBorder="1" applyAlignment="1"/>
    <xf numFmtId="0" fontId="21" fillId="4" borderId="2" xfId="2" applyNumberFormat="1" applyFont="1" applyFill="1" applyBorder="1" applyAlignment="1" applyProtection="1">
      <alignment horizontal="left" vertical="center" wrapText="1"/>
    </xf>
    <xf numFmtId="2" fontId="21" fillId="0" borderId="52" xfId="2" applyNumberFormat="1" applyFont="1" applyFill="1" applyBorder="1" applyAlignment="1">
      <alignment horizontal="center" vertical="center"/>
    </xf>
    <xf numFmtId="0" fontId="22" fillId="4" borderId="60" xfId="2" applyNumberFormat="1" applyFont="1" applyFill="1" applyBorder="1" applyAlignment="1" applyProtection="1">
      <alignment horizontal="left" vertical="center" wrapText="1"/>
    </xf>
    <xf numFmtId="0" fontId="22" fillId="4" borderId="52" xfId="2" applyNumberFormat="1" applyFont="1" applyFill="1" applyBorder="1" applyAlignment="1" applyProtection="1">
      <alignment horizontal="left" vertical="center" wrapText="1"/>
    </xf>
    <xf numFmtId="0" fontId="17" fillId="4" borderId="0" xfId="11" applyFont="1" applyFill="1"/>
    <xf numFmtId="0" fontId="6" fillId="4" borderId="0" xfId="11" quotePrefix="1" applyFont="1" applyFill="1" applyAlignment="1">
      <alignment horizontal="right"/>
    </xf>
    <xf numFmtId="0" fontId="17" fillId="0" borderId="0" xfId="12" applyFont="1"/>
    <xf numFmtId="0" fontId="1" fillId="0" borderId="0" xfId="12"/>
    <xf numFmtId="0" fontId="21" fillId="4" borderId="0" xfId="11" applyFont="1" applyFill="1"/>
    <xf numFmtId="0" fontId="17" fillId="0" borderId="0" xfId="11" applyFont="1"/>
    <xf numFmtId="0" fontId="22" fillId="4" borderId="0" xfId="11" applyFont="1" applyFill="1" applyBorder="1" applyAlignment="1">
      <alignment horizontal="left" indent="5"/>
    </xf>
    <xf numFmtId="0" fontId="22" fillId="4" borderId="0" xfId="11" quotePrefix="1" applyFont="1" applyFill="1" applyBorder="1" applyAlignment="1">
      <alignment horizontal="left"/>
    </xf>
    <xf numFmtId="0" fontId="21" fillId="4" borderId="0" xfId="11" applyFont="1" applyFill="1" applyBorder="1" applyAlignment="1"/>
    <xf numFmtId="0" fontId="17" fillId="4" borderId="0" xfId="11" applyFont="1" applyFill="1" applyBorder="1" applyAlignment="1"/>
    <xf numFmtId="0" fontId="22" fillId="4" borderId="0" xfId="11" applyFont="1" applyFill="1" applyAlignment="1">
      <alignment horizontal="center" vertical="center"/>
    </xf>
    <xf numFmtId="0" fontId="17" fillId="0" borderId="0" xfId="12" applyFont="1" applyAlignment="1">
      <alignment vertical="center"/>
    </xf>
    <xf numFmtId="0" fontId="22" fillId="4" borderId="0" xfId="11" applyFont="1" applyFill="1"/>
    <xf numFmtId="0" fontId="22" fillId="7" borderId="59" xfId="5" applyNumberFormat="1" applyFont="1" applyFill="1" applyBorder="1" applyAlignment="1" applyProtection="1">
      <alignment horizontal="center" vertical="center" wrapText="1"/>
    </xf>
    <xf numFmtId="0" fontId="22" fillId="4" borderId="4" xfId="11" applyFont="1" applyFill="1" applyBorder="1"/>
    <xf numFmtId="0" fontId="21" fillId="4" borderId="59" xfId="11" applyFont="1" applyFill="1" applyBorder="1"/>
    <xf numFmtId="2" fontId="25" fillId="4" borderId="59" xfId="11" applyNumberFormat="1" applyFont="1" applyFill="1" applyBorder="1" applyAlignment="1" applyProtection="1">
      <alignment horizontal="center"/>
      <protection locked="0"/>
    </xf>
    <xf numFmtId="2" fontId="22" fillId="4" borderId="59" xfId="11" applyNumberFormat="1" applyFont="1" applyFill="1" applyBorder="1" applyAlignment="1">
      <alignment horizontal="center"/>
    </xf>
    <xf numFmtId="0" fontId="22" fillId="4" borderId="9" xfId="11" applyFont="1" applyFill="1" applyBorder="1"/>
    <xf numFmtId="0" fontId="21" fillId="4" borderId="60" xfId="11" applyFont="1" applyFill="1" applyBorder="1"/>
    <xf numFmtId="2" fontId="25" fillId="4" borderId="60" xfId="11" applyNumberFormat="1" applyFont="1" applyFill="1" applyBorder="1" applyAlignment="1" applyProtection="1">
      <alignment horizontal="center"/>
      <protection locked="0"/>
    </xf>
    <xf numFmtId="2" fontId="22" fillId="4" borderId="60" xfId="11" applyNumberFormat="1" applyFont="1" applyFill="1" applyBorder="1" applyAlignment="1">
      <alignment horizontal="center"/>
    </xf>
    <xf numFmtId="0" fontId="2" fillId="0" borderId="0" xfId="12" applyFont="1"/>
    <xf numFmtId="0" fontId="21" fillId="4" borderId="61" xfId="11" applyFont="1" applyFill="1" applyBorder="1"/>
    <xf numFmtId="2" fontId="25" fillId="4" borderId="61" xfId="11" applyNumberFormat="1" applyFont="1" applyFill="1" applyBorder="1" applyAlignment="1" applyProtection="1">
      <alignment horizontal="center"/>
      <protection locked="0"/>
    </xf>
    <xf numFmtId="2" fontId="22" fillId="4" borderId="61" xfId="11" applyNumberFormat="1" applyFont="1" applyFill="1" applyBorder="1" applyAlignment="1">
      <alignment horizontal="center"/>
    </xf>
    <xf numFmtId="0" fontId="22" fillId="4" borderId="30" xfId="11" applyFont="1" applyFill="1" applyBorder="1"/>
    <xf numFmtId="0" fontId="22" fillId="4" borderId="62" xfId="11" applyFont="1" applyFill="1" applyBorder="1"/>
    <xf numFmtId="0" fontId="22" fillId="4" borderId="30" xfId="11" applyFont="1" applyFill="1" applyBorder="1" applyAlignment="1">
      <alignment horizontal="left"/>
    </xf>
    <xf numFmtId="0" fontId="22" fillId="4" borderId="9" xfId="11" applyFont="1" applyFill="1" applyBorder="1" applyAlignment="1">
      <alignment horizontal="left"/>
    </xf>
    <xf numFmtId="14" fontId="22" fillId="4" borderId="14" xfId="11" applyNumberFormat="1" applyFont="1" applyFill="1" applyBorder="1" applyAlignment="1">
      <alignment horizontal="left"/>
    </xf>
    <xf numFmtId="0" fontId="21" fillId="0" borderId="0" xfId="2" applyNumberFormat="1" applyFont="1" applyFill="1" applyBorder="1" applyAlignment="1">
      <alignment horizontal="right"/>
    </xf>
    <xf numFmtId="0" fontId="21" fillId="4" borderId="0" xfId="15" applyFont="1" applyFill="1" applyAlignment="1">
      <alignment horizontal="center" vertical="center"/>
    </xf>
    <xf numFmtId="0" fontId="21" fillId="4" borderId="0" xfId="15" applyFont="1" applyFill="1"/>
    <xf numFmtId="0" fontId="29" fillId="4" borderId="0" xfId="15" applyFont="1" applyFill="1"/>
    <xf numFmtId="37" fontId="22" fillId="4" borderId="0" xfId="15" quotePrefix="1" applyNumberFormat="1" applyFont="1" applyFill="1" applyBorder="1" applyAlignment="1" applyProtection="1">
      <alignment horizontal="center"/>
    </xf>
    <xf numFmtId="37" fontId="22" fillId="4" borderId="0" xfId="15" quotePrefix="1" applyNumberFormat="1" applyFont="1" applyFill="1" applyBorder="1" applyAlignment="1" applyProtection="1">
      <alignment horizontal="right"/>
    </xf>
    <xf numFmtId="37" fontId="6" fillId="4" borderId="0" xfId="15" quotePrefix="1" applyNumberFormat="1" applyFont="1" applyFill="1" applyBorder="1" applyAlignment="1" applyProtection="1">
      <alignment horizontal="right"/>
    </xf>
    <xf numFmtId="37" fontId="30" fillId="4" borderId="0" xfId="1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7" fontId="29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8" fontId="30" fillId="4" borderId="0" xfId="15" applyNumberFormat="1" applyFont="1" applyFill="1" applyBorder="1" applyAlignment="1" applyProtection="1">
      <alignment horizontal="center"/>
    </xf>
    <xf numFmtId="168" fontId="6" fillId="4" borderId="4" xfId="15" applyNumberFormat="1" applyFont="1" applyFill="1" applyBorder="1" applyAlignment="1" applyProtection="1">
      <alignment horizontal="center" vertical="center" wrapText="1"/>
    </xf>
    <xf numFmtId="168" fontId="6" fillId="4" borderId="63" xfId="15" applyNumberFormat="1" applyFont="1" applyFill="1" applyBorder="1" applyAlignment="1" applyProtection="1">
      <alignment horizontal="center" vertical="center" wrapText="1"/>
    </xf>
    <xf numFmtId="168" fontId="6" fillId="4" borderId="8" xfId="15" applyNumberFormat="1" applyFont="1" applyFill="1" applyBorder="1" applyAlignment="1" applyProtection="1">
      <alignment horizontal="center" vertical="center" wrapText="1"/>
    </xf>
    <xf numFmtId="168" fontId="6" fillId="4" borderId="14" xfId="15" applyNumberFormat="1" applyFont="1" applyFill="1" applyBorder="1" applyAlignment="1" applyProtection="1">
      <alignment horizontal="center" vertical="center" wrapText="1"/>
    </xf>
    <xf numFmtId="168" fontId="6" fillId="4" borderId="33" xfId="15" applyNumberFormat="1" applyFont="1" applyFill="1" applyBorder="1" applyAlignment="1" applyProtection="1">
      <alignment horizontal="center" vertical="center" wrapText="1"/>
    </xf>
    <xf numFmtId="168" fontId="6" fillId="4" borderId="18" xfId="15" applyNumberFormat="1" applyFont="1" applyFill="1" applyBorder="1" applyAlignment="1" applyProtection="1">
      <alignment horizontal="center" vertical="center" wrapText="1"/>
    </xf>
    <xf numFmtId="168" fontId="27" fillId="4" borderId="0" xfId="15" quotePrefix="1" applyNumberFormat="1" applyFont="1" applyFill="1" applyBorder="1" applyAlignment="1" applyProtection="1">
      <alignment horizontal="center"/>
    </xf>
    <xf numFmtId="0" fontId="21" fillId="4" borderId="0" xfId="15" applyFont="1" applyFill="1" applyBorder="1" applyAlignment="1">
      <alignment horizontal="center" vertical="center"/>
    </xf>
    <xf numFmtId="168" fontId="22" fillId="4" borderId="0" xfId="15" applyNumberFormat="1" applyFont="1" applyFill="1" applyBorder="1" applyAlignment="1" applyProtection="1">
      <alignment horizontal="center"/>
    </xf>
    <xf numFmtId="0" fontId="29" fillId="4" borderId="0" xfId="15" applyFont="1" applyFill="1" applyBorder="1"/>
    <xf numFmtId="168" fontId="20" fillId="4" borderId="0" xfId="15" applyNumberFormat="1" applyFont="1" applyFill="1" applyBorder="1" applyAlignment="1" applyProtection="1"/>
    <xf numFmtId="168" fontId="20" fillId="4" borderId="33" xfId="15" applyNumberFormat="1" applyFont="1" applyFill="1" applyBorder="1" applyAlignment="1" applyProtection="1"/>
    <xf numFmtId="168" fontId="31" fillId="4" borderId="0" xfId="15" applyNumberFormat="1" applyFont="1" applyFill="1" applyBorder="1" applyAlignment="1" applyProtection="1">
      <alignment horizontal="center"/>
    </xf>
    <xf numFmtId="168" fontId="22" fillId="9" borderId="39" xfId="15" applyNumberFormat="1" applyFont="1" applyFill="1" applyBorder="1" applyAlignment="1" applyProtection="1">
      <alignment horizontal="center"/>
    </xf>
    <xf numFmtId="168" fontId="22" fillId="9" borderId="6" xfId="15" quotePrefix="1" applyNumberFormat="1" applyFont="1" applyFill="1" applyBorder="1" applyAlignment="1" applyProtection="1">
      <alignment horizontal="center"/>
    </xf>
    <xf numFmtId="168" fontId="22" fillId="9" borderId="6" xfId="15" applyNumberFormat="1" applyFont="1" applyFill="1" applyBorder="1" applyAlignment="1" applyProtection="1">
      <alignment horizontal="center"/>
    </xf>
    <xf numFmtId="168" fontId="19" fillId="9" borderId="64" xfId="15" applyNumberFormat="1" applyFont="1" applyFill="1" applyBorder="1" applyAlignment="1" applyProtection="1">
      <alignment horizontal="left"/>
    </xf>
    <xf numFmtId="168" fontId="19" fillId="9" borderId="63" xfId="15" applyNumberFormat="1" applyFont="1" applyFill="1" applyBorder="1" applyProtection="1"/>
    <xf numFmtId="168" fontId="19" fillId="9" borderId="63" xfId="15" applyNumberFormat="1" applyFont="1" applyFill="1" applyBorder="1" applyAlignment="1" applyProtection="1">
      <alignment horizontal="left"/>
    </xf>
    <xf numFmtId="168" fontId="19" fillId="9" borderId="65" xfId="15" applyNumberFormat="1" applyFont="1" applyFill="1" applyBorder="1" applyProtection="1"/>
    <xf numFmtId="168" fontId="19" fillId="9" borderId="66" xfId="15" applyNumberFormat="1" applyFont="1" applyFill="1" applyBorder="1" applyProtection="1"/>
    <xf numFmtId="168" fontId="30" fillId="10" borderId="0" xfId="15" applyNumberFormat="1" applyFont="1" applyFill="1" applyBorder="1" applyProtection="1"/>
    <xf numFmtId="168" fontId="22" fillId="9" borderId="67" xfId="15" applyNumberFormat="1" applyFont="1" applyFill="1" applyBorder="1" applyProtection="1"/>
    <xf numFmtId="168" fontId="22" fillId="9" borderId="29" xfId="15" applyNumberFormat="1" applyFont="1" applyFill="1" applyBorder="1" applyProtection="1"/>
    <xf numFmtId="168" fontId="22" fillId="9" borderId="29" xfId="15" applyNumberFormat="1" applyFont="1" applyFill="1" applyBorder="1" applyAlignment="1" applyProtection="1">
      <alignment horizontal="center"/>
    </xf>
    <xf numFmtId="169" fontId="19" fillId="7" borderId="68" xfId="15" applyNumberFormat="1" applyFont="1" applyFill="1" applyBorder="1" applyAlignment="1" applyProtection="1">
      <alignment horizontal="center"/>
    </xf>
    <xf numFmtId="169" fontId="19" fillId="7" borderId="69" xfId="15" applyNumberFormat="1" applyFont="1" applyFill="1" applyBorder="1" applyAlignment="1" applyProtection="1">
      <alignment horizontal="center"/>
    </xf>
    <xf numFmtId="169" fontId="19" fillId="7" borderId="70" xfId="15" applyNumberFormat="1" applyFont="1" applyFill="1" applyBorder="1" applyAlignment="1" applyProtection="1">
      <alignment horizontal="center"/>
    </xf>
    <xf numFmtId="169" fontId="30" fillId="4" borderId="0" xfId="15" applyNumberFormat="1" applyFont="1" applyFill="1" applyBorder="1" applyAlignment="1" applyProtection="1">
      <alignment horizontal="center"/>
    </xf>
    <xf numFmtId="168" fontId="19" fillId="4" borderId="67" xfId="15" applyNumberFormat="1" applyFont="1" applyFill="1" applyBorder="1" applyAlignment="1" applyProtection="1">
      <alignment horizontal="center" vertical="center"/>
    </xf>
    <xf numFmtId="168" fontId="19" fillId="4" borderId="68" xfId="15" applyNumberFormat="1" applyFont="1" applyFill="1" applyBorder="1" applyAlignment="1" applyProtection="1">
      <alignment horizontal="center" vertical="center"/>
    </xf>
    <xf numFmtId="2" fontId="21" fillId="4" borderId="68" xfId="15" applyNumberFormat="1" applyFont="1" applyFill="1" applyBorder="1" applyAlignment="1" applyProtection="1">
      <alignment horizontal="center" vertical="center"/>
    </xf>
    <xf numFmtId="2" fontId="21" fillId="4" borderId="68" xfId="15" quotePrefix="1" applyNumberFormat="1" applyFont="1" applyFill="1" applyBorder="1" applyAlignment="1" applyProtection="1">
      <alignment horizontal="center" vertical="center"/>
    </xf>
    <xf numFmtId="2" fontId="21" fillId="4" borderId="69" xfId="15" quotePrefix="1" applyNumberFormat="1" applyFont="1" applyFill="1" applyBorder="1" applyAlignment="1" applyProtection="1">
      <alignment horizontal="center" vertical="center"/>
    </xf>
    <xf numFmtId="2" fontId="22" fillId="4" borderId="70" xfId="15" quotePrefix="1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16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center"/>
    </xf>
    <xf numFmtId="168" fontId="19" fillId="4" borderId="37" xfId="15" applyNumberFormat="1" applyFont="1" applyFill="1" applyBorder="1" applyAlignment="1" applyProtection="1">
      <alignment horizontal="center" vertical="center"/>
    </xf>
    <xf numFmtId="39" fontId="32" fillId="4" borderId="0" xfId="15" applyNumberFormat="1" applyFont="1" applyFill="1" applyBorder="1" applyAlignment="1" applyProtection="1">
      <alignment horizontal="center" vertical="center"/>
    </xf>
    <xf numFmtId="168" fontId="22" fillId="10" borderId="42" xfId="15" applyNumberFormat="1" applyFont="1" applyFill="1" applyBorder="1" applyAlignment="1" applyProtection="1">
      <alignment horizontal="center" vertical="center"/>
    </xf>
    <xf numFmtId="168" fontId="22" fillId="10" borderId="71" xfId="15" applyNumberFormat="1" applyFont="1" applyFill="1" applyBorder="1" applyAlignment="1" applyProtection="1">
      <alignment horizontal="center" vertical="center"/>
    </xf>
    <xf numFmtId="168" fontId="19" fillId="4" borderId="71" xfId="15" applyNumberFormat="1" applyFont="1" applyFill="1" applyBorder="1" applyAlignment="1" applyProtection="1">
      <alignment horizontal="center" vertical="center"/>
    </xf>
    <xf numFmtId="2" fontId="25" fillId="4" borderId="71" xfId="15" applyNumberFormat="1" applyFont="1" applyFill="1" applyBorder="1" applyAlignment="1" applyProtection="1">
      <alignment horizontal="center" vertical="center"/>
    </xf>
    <xf numFmtId="2" fontId="25" fillId="4" borderId="72" xfId="15" applyNumberFormat="1" applyFont="1" applyFill="1" applyBorder="1" applyAlignment="1" applyProtection="1">
      <alignment horizontal="center" vertical="center"/>
    </xf>
    <xf numFmtId="2" fontId="19" fillId="4" borderId="73" xfId="15" applyNumberFormat="1" applyFont="1" applyFill="1" applyBorder="1" applyAlignment="1" applyProtection="1">
      <alignment horizontal="center" vertical="center"/>
    </xf>
    <xf numFmtId="167" fontId="22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/>
    </xf>
    <xf numFmtId="37" fontId="19" fillId="4" borderId="0" xfId="15" quotePrefix="1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7" fontId="33" fillId="4" borderId="0" xfId="7" applyFont="1" applyFill="1"/>
    <xf numFmtId="167" fontId="34" fillId="4" borderId="0" xfId="7" applyFont="1" applyFill="1"/>
    <xf numFmtId="0" fontId="21" fillId="4" borderId="0" xfId="15" applyFont="1" applyFill="1" applyBorder="1" applyAlignment="1"/>
    <xf numFmtId="0" fontId="29" fillId="4" borderId="0" xfId="15" applyFont="1" applyFill="1" applyBorder="1" applyAlignment="1"/>
    <xf numFmtId="168" fontId="22" fillId="11" borderId="39" xfId="15" applyNumberFormat="1" applyFont="1" applyFill="1" applyBorder="1" applyAlignment="1" applyProtection="1">
      <alignment horizontal="center"/>
    </xf>
    <xf numFmtId="168" fontId="22" fillId="11" borderId="6" xfId="15" quotePrefix="1" applyNumberFormat="1" applyFont="1" applyFill="1" applyBorder="1" applyAlignment="1" applyProtection="1">
      <alignment horizontal="center"/>
    </xf>
    <xf numFmtId="168" fontId="22" fillId="11" borderId="6" xfId="15" applyNumberFormat="1" applyFont="1" applyFill="1" applyBorder="1" applyAlignment="1" applyProtection="1">
      <alignment horizontal="center"/>
    </xf>
    <xf numFmtId="168" fontId="19" fillId="11" borderId="74" xfId="15" applyNumberFormat="1" applyFont="1" applyFill="1" applyBorder="1" applyAlignment="1" applyProtection="1">
      <alignment horizontal="left"/>
    </xf>
    <xf numFmtId="168" fontId="19" fillId="11" borderId="65" xfId="15" applyNumberFormat="1" applyFont="1" applyFill="1" applyBorder="1" applyProtection="1"/>
    <xf numFmtId="168" fontId="19" fillId="11" borderId="65" xfId="15" applyNumberFormat="1" applyFont="1" applyFill="1" applyBorder="1" applyAlignment="1" applyProtection="1">
      <alignment horizontal="left"/>
    </xf>
    <xf numFmtId="168" fontId="19" fillId="11" borderId="66" xfId="15" applyNumberFormat="1" applyFont="1" applyFill="1" applyBorder="1" applyProtection="1"/>
    <xf numFmtId="168" fontId="22" fillId="11" borderId="67" xfId="15" applyNumberFormat="1" applyFont="1" applyFill="1" applyBorder="1" applyProtection="1"/>
    <xf numFmtId="168" fontId="22" fillId="11" borderId="29" xfId="15" applyNumberFormat="1" applyFont="1" applyFill="1" applyBorder="1" applyProtection="1"/>
    <xf numFmtId="168" fontId="22" fillId="11" borderId="29" xfId="15" applyNumberFormat="1" applyFont="1" applyFill="1" applyBorder="1" applyAlignment="1" applyProtection="1">
      <alignment horizontal="center"/>
    </xf>
    <xf numFmtId="169" fontId="19" fillId="8" borderId="68" xfId="15" applyNumberFormat="1" applyFont="1" applyFill="1" applyBorder="1" applyAlignment="1" applyProtection="1">
      <alignment horizontal="center"/>
    </xf>
    <xf numFmtId="169" fontId="19" fillId="8" borderId="75" xfId="15" applyNumberFormat="1" applyFont="1" applyFill="1" applyBorder="1" applyAlignment="1" applyProtection="1">
      <alignment horizontal="center"/>
    </xf>
    <xf numFmtId="169" fontId="19" fillId="8" borderId="76" xfId="15" applyNumberFormat="1" applyFont="1" applyFill="1" applyBorder="1" applyAlignment="1" applyProtection="1">
      <alignment horizontal="center"/>
    </xf>
    <xf numFmtId="168" fontId="22" fillId="10" borderId="77" xfId="15" applyNumberFormat="1" applyFont="1" applyFill="1" applyBorder="1" applyAlignment="1" applyProtection="1">
      <alignment horizontal="center" vertical="center"/>
    </xf>
    <xf numFmtId="168" fontId="22" fillId="10" borderId="31" xfId="15" applyNumberFormat="1" applyFont="1" applyFill="1" applyBorder="1" applyAlignment="1" applyProtection="1">
      <alignment horizontal="center" vertical="center"/>
    </xf>
    <xf numFmtId="2" fontId="25" fillId="4" borderId="31" xfId="15" applyNumberFormat="1" applyFont="1" applyFill="1" applyBorder="1" applyAlignment="1" applyProtection="1">
      <alignment horizontal="center" vertical="center"/>
    </xf>
    <xf numFmtId="2" fontId="25" fillId="4" borderId="78" xfId="15" applyNumberFormat="1" applyFont="1" applyFill="1" applyBorder="1" applyAlignment="1" applyProtection="1">
      <alignment horizontal="center" vertical="center"/>
    </xf>
    <xf numFmtId="2" fontId="19" fillId="4" borderId="79" xfId="15" applyNumberFormat="1" applyFont="1" applyFill="1" applyBorder="1" applyAlignment="1" applyProtection="1">
      <alignment horizontal="center" vertical="center"/>
    </xf>
    <xf numFmtId="168" fontId="22" fillId="10" borderId="16" xfId="15" applyNumberFormat="1" applyFont="1" applyFill="1" applyBorder="1" applyAlignment="1" applyProtection="1">
      <alignment horizontal="center" vertical="center"/>
    </xf>
    <xf numFmtId="2" fontId="25" fillId="4" borderId="16" xfId="15" applyNumberFormat="1" applyFont="1" applyFill="1" applyBorder="1" applyAlignment="1" applyProtection="1">
      <alignment horizontal="center" vertical="center"/>
    </xf>
    <xf numFmtId="2" fontId="25" fillId="4" borderId="49" xfId="15" applyNumberFormat="1" applyFont="1" applyFill="1" applyBorder="1" applyAlignment="1" applyProtection="1">
      <alignment horizontal="center" vertical="center"/>
    </xf>
    <xf numFmtId="2" fontId="19" fillId="4" borderId="18" xfId="15" applyNumberFormat="1" applyFont="1" applyFill="1" applyBorder="1" applyAlignment="1" applyProtection="1">
      <alignment horizontal="center" vertical="center"/>
    </xf>
    <xf numFmtId="39" fontId="19" fillId="4" borderId="0" xfId="15" applyNumberFormat="1" applyFont="1" applyFill="1" applyBorder="1" applyAlignment="1" applyProtection="1">
      <alignment horizontal="center"/>
    </xf>
    <xf numFmtId="0" fontId="35" fillId="4" borderId="0" xfId="15" applyFont="1" applyFill="1"/>
    <xf numFmtId="39" fontId="32" fillId="4" borderId="0" xfId="15" applyNumberFormat="1" applyFont="1" applyFill="1" applyBorder="1" applyAlignment="1" applyProtection="1">
      <alignment horizontal="center"/>
    </xf>
    <xf numFmtId="168" fontId="19" fillId="4" borderId="29" xfId="15" applyNumberFormat="1" applyFont="1" applyFill="1" applyBorder="1" applyAlignment="1" applyProtection="1">
      <alignment horizontal="center" vertical="center"/>
    </xf>
    <xf numFmtId="168" fontId="19" fillId="4" borderId="0" xfId="15" applyNumberFormat="1" applyFont="1" applyFill="1" applyBorder="1" applyAlignment="1" applyProtection="1">
      <alignment horizontal="center"/>
    </xf>
    <xf numFmtId="168" fontId="32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/>
    <xf numFmtId="0" fontId="36" fillId="4" borderId="0" xfId="15" applyFont="1" applyFill="1" applyBorder="1"/>
    <xf numFmtId="0" fontId="37" fillId="4" borderId="0" xfId="15" applyFont="1" applyFill="1" applyAlignment="1">
      <alignment horizontal="center" vertical="center"/>
    </xf>
    <xf numFmtId="0" fontId="37" fillId="4" borderId="0" xfId="15" applyFont="1" applyFill="1"/>
    <xf numFmtId="168" fontId="6" fillId="4" borderId="1" xfId="15" applyNumberFormat="1" applyFont="1" applyFill="1" applyBorder="1" applyAlignment="1" applyProtection="1">
      <alignment horizontal="center" vertical="center"/>
    </xf>
    <xf numFmtId="168" fontId="6" fillId="4" borderId="2" xfId="15" applyNumberFormat="1" applyFont="1" applyFill="1" applyBorder="1" applyAlignment="1" applyProtection="1">
      <alignment horizontal="center" vertical="center"/>
    </xf>
    <xf numFmtId="168" fontId="6" fillId="4" borderId="3" xfId="15" applyNumberFormat="1" applyFont="1" applyFill="1" applyBorder="1" applyAlignment="1" applyProtection="1">
      <alignment horizontal="center" vertical="center"/>
    </xf>
    <xf numFmtId="168" fontId="7" fillId="4" borderId="0" xfId="15" applyNumberFormat="1" applyFont="1" applyFill="1" applyBorder="1" applyAlignment="1" applyProtection="1">
      <alignment horizontal="center"/>
    </xf>
    <xf numFmtId="168" fontId="27" fillId="4" borderId="0" xfId="15" applyNumberFormat="1" applyFont="1" applyFill="1" applyBorder="1" applyAlignment="1" applyProtection="1">
      <alignment horizontal="center"/>
    </xf>
    <xf numFmtId="168" fontId="27" fillId="4" borderId="0" xfId="15" quotePrefix="1" applyNumberFormat="1" applyFont="1" applyFill="1" applyBorder="1" applyAlignment="1" applyProtection="1">
      <alignment horizontal="center" vertical="center"/>
    </xf>
    <xf numFmtId="168" fontId="27" fillId="4" borderId="0" xfId="15" applyNumberFormat="1" applyFont="1" applyFill="1" applyBorder="1" applyAlignment="1" applyProtection="1">
      <alignment horizontal="center" vertical="center"/>
    </xf>
    <xf numFmtId="168" fontId="27" fillId="4" borderId="0" xfId="15" quotePrefix="1" applyNumberFormat="1" applyFont="1" applyFill="1" applyBorder="1" applyAlignment="1" applyProtection="1">
      <alignment horizontal="center" vertical="center"/>
    </xf>
    <xf numFmtId="168" fontId="27" fillId="4" borderId="0" xfId="15" applyNumberFormat="1" applyFont="1" applyFill="1" applyBorder="1" applyAlignment="1" applyProtection="1">
      <alignment horizontal="center" vertical="center"/>
    </xf>
    <xf numFmtId="168" fontId="20" fillId="4" borderId="0" xfId="15" applyNumberFormat="1" applyFont="1" applyFill="1" applyBorder="1" applyAlignment="1" applyProtection="1">
      <alignment horizontal="center" vertical="center"/>
    </xf>
    <xf numFmtId="168" fontId="31" fillId="4" borderId="0" xfId="15" applyNumberFormat="1" applyFont="1" applyFill="1" applyBorder="1" applyAlignment="1" applyProtection="1">
      <alignment horizontal="center" vertical="center"/>
    </xf>
    <xf numFmtId="168" fontId="7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 applyAlignment="1"/>
    <xf numFmtId="168" fontId="19" fillId="9" borderId="48" xfId="15" applyNumberFormat="1" applyFont="1" applyFill="1" applyBorder="1" applyAlignment="1" applyProtection="1">
      <alignment horizontal="center"/>
    </xf>
    <xf numFmtId="168" fontId="22" fillId="9" borderId="29" xfId="15" applyNumberFormat="1" applyFont="1" applyFill="1" applyBorder="1" applyAlignment="1" applyProtection="1">
      <alignment horizontal="center" vertical="center"/>
    </xf>
    <xf numFmtId="169" fontId="19" fillId="7" borderId="80" xfId="15" applyNumberFormat="1" applyFont="1" applyFill="1" applyBorder="1" applyAlignment="1" applyProtection="1">
      <alignment horizontal="center" vertical="center"/>
    </xf>
    <xf numFmtId="167" fontId="37" fillId="4" borderId="0" xfId="7" applyFont="1" applyFill="1" applyAlignment="1">
      <alignment horizontal="center" vertical="center"/>
    </xf>
    <xf numFmtId="168" fontId="22" fillId="10" borderId="81" xfId="15" applyNumberFormat="1" applyFont="1" applyFill="1" applyBorder="1" applyAlignment="1" applyProtection="1">
      <alignment horizontal="center" vertical="center"/>
    </xf>
    <xf numFmtId="168" fontId="22" fillId="10" borderId="68" xfId="15" applyNumberFormat="1" applyFont="1" applyFill="1" applyBorder="1" applyAlignment="1" applyProtection="1">
      <alignment horizontal="center" vertical="center"/>
    </xf>
    <xf numFmtId="168" fontId="22" fillId="10" borderId="68" xfId="15" quotePrefix="1" applyNumberFormat="1" applyFont="1" applyFill="1" applyBorder="1" applyAlignment="1" applyProtection="1">
      <alignment horizontal="center" vertical="center"/>
    </xf>
    <xf numFmtId="2" fontId="19" fillId="4" borderId="69" xfId="15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10" applyNumberFormat="1" applyFont="1" applyFill="1" applyBorder="1" applyAlignment="1" applyProtection="1">
      <alignment horizontal="center" vertical="center"/>
    </xf>
    <xf numFmtId="167" fontId="34" fillId="4" borderId="0" xfId="7" applyFont="1" applyFill="1" applyAlignment="1">
      <alignment vertical="center"/>
    </xf>
    <xf numFmtId="2" fontId="19" fillId="4" borderId="49" xfId="15" applyNumberFormat="1" applyFont="1" applyFill="1" applyBorder="1" applyAlignment="1" applyProtection="1">
      <alignment horizontal="center" vertical="center"/>
    </xf>
    <xf numFmtId="167" fontId="7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 vertical="center"/>
    </xf>
    <xf numFmtId="37" fontId="19" fillId="4" borderId="0" xfId="15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7" fontId="33" fillId="4" borderId="0" xfId="7" applyFont="1" applyFill="1" applyAlignment="1">
      <alignment vertical="center"/>
    </xf>
    <xf numFmtId="167" fontId="21" fillId="4" borderId="0" xfId="7" applyFont="1" applyFill="1" applyAlignment="1">
      <alignment vertical="center"/>
    </xf>
    <xf numFmtId="168" fontId="22" fillId="4" borderId="0" xfId="15" applyNumberFormat="1" applyFont="1" applyFill="1" applyBorder="1" applyAlignment="1" applyProtection="1">
      <alignment horizontal="center" vertical="center"/>
    </xf>
    <xf numFmtId="0" fontId="21" fillId="4" borderId="0" xfId="15" applyFont="1" applyFill="1" applyBorder="1" applyAlignment="1">
      <alignment vertical="center"/>
    </xf>
    <xf numFmtId="0" fontId="29" fillId="4" borderId="0" xfId="15" applyFont="1" applyFill="1" applyBorder="1" applyAlignment="1">
      <alignment vertical="center"/>
    </xf>
    <xf numFmtId="168" fontId="22" fillId="9" borderId="39" xfId="15" applyNumberFormat="1" applyFont="1" applyFill="1" applyBorder="1" applyAlignment="1" applyProtection="1">
      <alignment horizontal="center" vertical="center"/>
    </xf>
    <xf numFmtId="168" fontId="22" fillId="9" borderId="6" xfId="15" quotePrefix="1" applyNumberFormat="1" applyFont="1" applyFill="1" applyBorder="1" applyAlignment="1" applyProtection="1">
      <alignment horizontal="center" vertical="center"/>
    </xf>
    <xf numFmtId="168" fontId="22" fillId="9" borderId="6" xfId="15" applyNumberFormat="1" applyFont="1" applyFill="1" applyBorder="1" applyAlignment="1" applyProtection="1">
      <alignment horizontal="center" vertical="center"/>
    </xf>
    <xf numFmtId="168" fontId="19" fillId="9" borderId="48" xfId="15" applyNumberFormat="1" applyFont="1" applyFill="1" applyBorder="1" applyAlignment="1" applyProtection="1">
      <alignment horizontal="center" vertical="center"/>
    </xf>
    <xf numFmtId="168" fontId="30" fillId="10" borderId="0" xfId="15" applyNumberFormat="1" applyFont="1" applyFill="1" applyBorder="1" applyAlignment="1" applyProtection="1">
      <alignment vertical="center"/>
    </xf>
    <xf numFmtId="168" fontId="22" fillId="9" borderId="67" xfId="15" applyNumberFormat="1" applyFont="1" applyFill="1" applyBorder="1" applyAlignment="1" applyProtection="1">
      <alignment vertical="center"/>
    </xf>
    <xf numFmtId="168" fontId="22" fillId="9" borderId="29" xfId="15" applyNumberFormat="1" applyFont="1" applyFill="1" applyBorder="1" applyAlignment="1" applyProtection="1">
      <alignment vertical="center"/>
    </xf>
    <xf numFmtId="169" fontId="30" fillId="4" borderId="0" xfId="15" applyNumberFormat="1" applyFont="1" applyFill="1" applyBorder="1" applyAlignment="1" applyProtection="1">
      <alignment horizontal="center" vertical="center"/>
    </xf>
    <xf numFmtId="168" fontId="19" fillId="4" borderId="77" xfId="15" applyNumberFormat="1" applyFont="1" applyFill="1" applyBorder="1" applyAlignment="1" applyProtection="1">
      <alignment horizontal="center" vertical="center"/>
    </xf>
    <xf numFmtId="168" fontId="19" fillId="4" borderId="82" xfId="15" applyNumberFormat="1" applyFont="1" applyFill="1" applyBorder="1" applyAlignment="1" applyProtection="1">
      <alignment horizontal="center" vertical="center"/>
    </xf>
    <xf numFmtId="168" fontId="19" fillId="4" borderId="82" xfId="15" quotePrefix="1" applyNumberFormat="1" applyFont="1" applyFill="1" applyBorder="1" applyAlignment="1" applyProtection="1">
      <alignment horizontal="center" vertical="center"/>
    </xf>
    <xf numFmtId="2" fontId="19" fillId="4" borderId="83" xfId="15" applyNumberFormat="1" applyFont="1" applyFill="1" applyBorder="1" applyAlignment="1" applyProtection="1">
      <alignment horizontal="center" vertical="center"/>
    </xf>
    <xf numFmtId="168" fontId="19" fillId="4" borderId="23" xfId="15" applyNumberFormat="1" applyFont="1" applyFill="1" applyBorder="1" applyAlignment="1" applyProtection="1">
      <alignment horizontal="center" vertical="center"/>
    </xf>
    <xf numFmtId="2" fontId="38" fillId="4" borderId="84" xfId="5" applyNumberFormat="1" applyFont="1" applyFill="1" applyBorder="1" applyAlignment="1" applyProtection="1">
      <alignment horizontal="center" vertical="center" wrapText="1"/>
    </xf>
    <xf numFmtId="168" fontId="19" fillId="4" borderId="85" xfId="15" applyNumberFormat="1" applyFont="1" applyFill="1" applyBorder="1" applyAlignment="1" applyProtection="1">
      <alignment horizontal="center" vertical="center"/>
    </xf>
    <xf numFmtId="168" fontId="19" fillId="4" borderId="86" xfId="15" applyNumberFormat="1" applyFont="1" applyFill="1" applyBorder="1" applyAlignment="1" applyProtection="1">
      <alignment horizontal="center" vertical="center"/>
    </xf>
    <xf numFmtId="168" fontId="19" fillId="4" borderId="87" xfId="15" applyNumberFormat="1" applyFont="1" applyFill="1" applyBorder="1" applyAlignment="1" applyProtection="1">
      <alignment horizontal="center" vertical="center"/>
    </xf>
    <xf numFmtId="2" fontId="19" fillId="4" borderId="88" xfId="15" applyNumberFormat="1" applyFont="1" applyFill="1" applyBorder="1" applyAlignment="1" applyProtection="1">
      <alignment horizontal="center" vertical="center"/>
    </xf>
    <xf numFmtId="2" fontId="38" fillId="4" borderId="89" xfId="5" applyNumberFormat="1" applyFont="1" applyFill="1" applyBorder="1" applyAlignment="1" applyProtection="1">
      <alignment horizontal="center" vertical="center" wrapText="1"/>
    </xf>
    <xf numFmtId="168" fontId="19" fillId="4" borderId="0" xfId="15" applyNumberFormat="1" applyFont="1" applyFill="1" applyBorder="1" applyAlignment="1" applyProtection="1">
      <alignment horizontal="center" vertical="center"/>
    </xf>
    <xf numFmtId="168" fontId="19" fillId="4" borderId="0" xfId="15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20" fillId="4" borderId="0" xfId="15" applyNumberFormat="1" applyFont="1" applyFill="1" applyBorder="1" applyAlignment="1" applyProtection="1">
      <alignment horizontal="center"/>
    </xf>
    <xf numFmtId="37" fontId="20" fillId="4" borderId="0" xfId="15" quotePrefix="1" applyNumberFormat="1" applyFont="1" applyFill="1" applyBorder="1" applyAlignment="1" applyProtection="1">
      <alignment horizontal="center"/>
    </xf>
    <xf numFmtId="168" fontId="20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/>
    <xf numFmtId="0" fontId="39" fillId="4" borderId="0" xfId="15" applyFont="1" applyFill="1" applyBorder="1"/>
    <xf numFmtId="0" fontId="37" fillId="4" borderId="0" xfId="15" applyFont="1" applyFill="1" applyAlignment="1">
      <alignment horizontal="left" vertical="top" wrapText="1"/>
    </xf>
    <xf numFmtId="0" fontId="37" fillId="4" borderId="0" xfId="15" applyFont="1" applyFill="1" applyAlignment="1">
      <alignment vertical="top" wrapText="1"/>
    </xf>
    <xf numFmtId="0" fontId="4" fillId="4" borderId="0" xfId="15" applyFont="1" applyFill="1" applyAlignment="1">
      <alignment vertical="center"/>
    </xf>
    <xf numFmtId="0" fontId="4" fillId="4" borderId="0" xfId="15" applyFont="1" applyFill="1"/>
    <xf numFmtId="168" fontId="20" fillId="4" borderId="0" xfId="15" applyNumberFormat="1" applyFont="1" applyFill="1" applyBorder="1" applyAlignment="1" applyProtection="1">
      <alignment horizontal="center"/>
    </xf>
    <xf numFmtId="169" fontId="19" fillId="7" borderId="75" xfId="15" applyNumberFormat="1" applyFont="1" applyFill="1" applyBorder="1" applyAlignment="1" applyProtection="1">
      <alignment horizontal="center"/>
    </xf>
    <xf numFmtId="169" fontId="19" fillId="7" borderId="76" xfId="15" applyNumberFormat="1" applyFont="1" applyFill="1" applyBorder="1" applyAlignment="1" applyProtection="1">
      <alignment horizontal="center"/>
    </xf>
    <xf numFmtId="168" fontId="22" fillId="10" borderId="37" xfId="15" applyNumberFormat="1" applyFont="1" applyFill="1" applyBorder="1" applyAlignment="1" applyProtection="1">
      <alignment horizontal="center" vertical="center"/>
    </xf>
    <xf numFmtId="168" fontId="22" fillId="10" borderId="29" xfId="15" applyNumberFormat="1" applyFont="1" applyFill="1" applyBorder="1" applyAlignment="1" applyProtection="1">
      <alignment horizontal="center" vertical="center"/>
    </xf>
    <xf numFmtId="2" fontId="21" fillId="4" borderId="29" xfId="15" applyNumberFormat="1" applyFont="1" applyFill="1" applyBorder="1" applyAlignment="1" applyProtection="1">
      <alignment horizontal="center" vertical="center"/>
    </xf>
    <xf numFmtId="2" fontId="21" fillId="4" borderId="90" xfId="15" applyNumberFormat="1" applyFont="1" applyFill="1" applyBorder="1" applyAlignment="1" applyProtection="1">
      <alignment horizontal="center" vertical="center"/>
    </xf>
    <xf numFmtId="2" fontId="22" fillId="4" borderId="91" xfId="15" applyNumberFormat="1" applyFont="1" applyFill="1" applyBorder="1" applyAlignment="1" applyProtection="1">
      <alignment horizontal="center" vertical="center"/>
    </xf>
    <xf numFmtId="2" fontId="21" fillId="4" borderId="75" xfId="15" applyNumberFormat="1" applyFont="1" applyFill="1" applyBorder="1" applyAlignment="1" applyProtection="1">
      <alignment horizontal="center" vertical="center"/>
    </xf>
    <xf numFmtId="2" fontId="22" fillId="4" borderId="76" xfId="15" applyNumberFormat="1" applyFont="1" applyFill="1" applyBorder="1" applyAlignment="1" applyProtection="1">
      <alignment horizontal="center" vertical="center"/>
    </xf>
    <xf numFmtId="0" fontId="40" fillId="4" borderId="0" xfId="15" applyFont="1" applyFill="1" applyAlignment="1">
      <alignment horizontal="center"/>
    </xf>
    <xf numFmtId="0" fontId="40" fillId="4" borderId="0" xfId="15" applyFont="1" applyFill="1" applyAlignment="1">
      <alignment horizontal="center" vertical="top"/>
    </xf>
    <xf numFmtId="168" fontId="22" fillId="10" borderId="67" xfId="15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2" fontId="21" fillId="0" borderId="68" xfId="15" applyNumberFormat="1" applyFont="1" applyFill="1" applyBorder="1" applyAlignment="1" applyProtection="1">
      <alignment horizontal="center" vertical="center"/>
    </xf>
    <xf numFmtId="2" fontId="21" fillId="0" borderId="68" xfId="15" quotePrefix="1" applyNumberFormat="1" applyFont="1" applyFill="1" applyBorder="1" applyAlignment="1" applyProtection="1">
      <alignment horizontal="center" vertical="center"/>
    </xf>
    <xf numFmtId="2" fontId="21" fillId="0" borderId="75" xfId="15" quotePrefix="1" applyNumberFormat="1" applyFont="1" applyFill="1" applyBorder="1" applyAlignment="1" applyProtection="1">
      <alignment horizontal="center" vertical="center"/>
    </xf>
    <xf numFmtId="2" fontId="22" fillId="0" borderId="76" xfId="15" applyNumberFormat="1" applyFont="1" applyFill="1" applyBorder="1" applyAlignment="1" applyProtection="1">
      <alignment horizontal="center" vertical="center"/>
    </xf>
    <xf numFmtId="2" fontId="21" fillId="0" borderId="75" xfId="15" applyNumberFormat="1" applyFont="1" applyFill="1" applyBorder="1" applyAlignment="1" applyProtection="1">
      <alignment horizontal="center" vertical="center"/>
    </xf>
    <xf numFmtId="2" fontId="21" fillId="4" borderId="75" xfId="15" quotePrefix="1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/>
    <xf numFmtId="0" fontId="41" fillId="4" borderId="92" xfId="5" applyNumberFormat="1" applyFont="1" applyFill="1" applyBorder="1" applyAlignment="1" applyProtection="1">
      <alignment horizontal="center" vertical="center" wrapText="1"/>
    </xf>
    <xf numFmtId="49" fontId="41" fillId="4" borderId="92" xfId="5" applyNumberFormat="1" applyFont="1" applyFill="1" applyBorder="1" applyAlignment="1" applyProtection="1">
      <alignment horizontal="center" vertical="center" wrapText="1"/>
    </xf>
    <xf numFmtId="0" fontId="42" fillId="4" borderId="93" xfId="5" applyNumberFormat="1" applyFont="1" applyFill="1" applyBorder="1" applyAlignment="1" applyProtection="1">
      <alignment horizontal="center" vertical="center" wrapText="1"/>
    </xf>
    <xf numFmtId="2" fontId="21" fillId="4" borderId="71" xfId="15" applyNumberFormat="1" applyFont="1" applyFill="1" applyBorder="1" applyAlignment="1" applyProtection="1">
      <alignment horizontal="center" vertical="center"/>
    </xf>
    <xf numFmtId="2" fontId="22" fillId="4" borderId="94" xfId="15" applyNumberFormat="1" applyFont="1" applyFill="1" applyBorder="1" applyAlignment="1" applyProtection="1">
      <alignment horizontal="center" vertical="center"/>
    </xf>
    <xf numFmtId="0" fontId="13" fillId="4" borderId="0" xfId="15" applyFont="1" applyFill="1"/>
    <xf numFmtId="0" fontId="4" fillId="4" borderId="0" xfId="15" applyFont="1" applyFill="1" applyAlignment="1">
      <alignment horizontal="center" vertical="center"/>
    </xf>
    <xf numFmtId="10" fontId="29" fillId="4" borderId="0" xfId="10" applyNumberFormat="1" applyFont="1" applyFill="1"/>
    <xf numFmtId="168" fontId="27" fillId="4" borderId="0" xfId="15" applyNumberFormat="1" applyFont="1" applyFill="1" applyBorder="1" applyAlignment="1" applyProtection="1">
      <alignment horizontal="center"/>
    </xf>
    <xf numFmtId="0" fontId="4" fillId="4" borderId="0" xfId="15" applyFont="1" applyFill="1" applyBorder="1" applyAlignment="1">
      <alignment horizontal="center" vertical="center"/>
    </xf>
    <xf numFmtId="168" fontId="6" fillId="4" borderId="0" xfId="15" applyNumberFormat="1" applyFont="1" applyFill="1" applyBorder="1" applyAlignment="1" applyProtection="1">
      <alignment horizontal="center"/>
    </xf>
    <xf numFmtId="10" fontId="29" fillId="4" borderId="0" xfId="10" applyNumberFormat="1" applyFont="1" applyFill="1" applyBorder="1"/>
    <xf numFmtId="0" fontId="4" fillId="4" borderId="0" xfId="15" applyFont="1" applyFill="1" applyAlignment="1">
      <alignment horizontal="center"/>
    </xf>
    <xf numFmtId="168" fontId="8" fillId="4" borderId="0" xfId="15" applyNumberFormat="1" applyFont="1" applyFill="1" applyBorder="1" applyAlignment="1" applyProtection="1">
      <alignment horizontal="center"/>
    </xf>
    <xf numFmtId="168" fontId="32" fillId="12" borderId="0" xfId="15" applyNumberFormat="1" applyFont="1" applyFill="1" applyBorder="1" applyAlignment="1" applyProtection="1">
      <alignment horizontal="center"/>
    </xf>
    <xf numFmtId="168" fontId="8" fillId="4" borderId="0" xfId="15" applyNumberFormat="1" applyFont="1" applyFill="1" applyBorder="1" applyAlignment="1" applyProtection="1">
      <alignment horizontal="center"/>
    </xf>
    <xf numFmtId="168" fontId="32" fillId="13" borderId="0" xfId="15" applyNumberFormat="1" applyFont="1" applyFill="1" applyBorder="1" applyProtection="1"/>
    <xf numFmtId="169" fontId="32" fillId="12" borderId="0" xfId="15" applyNumberFormat="1" applyFont="1" applyFill="1" applyBorder="1" applyAlignment="1" applyProtection="1">
      <alignment horizontal="center"/>
    </xf>
    <xf numFmtId="10" fontId="33" fillId="0" borderId="0" xfId="16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4" fillId="4" borderId="0" xfId="15" applyFont="1" applyFill="1" applyAlignment="1">
      <alignment horizontal="center" vertical="top"/>
    </xf>
    <xf numFmtId="39" fontId="32" fillId="4" borderId="0" xfId="15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8" fontId="19" fillId="4" borderId="81" xfId="15" applyNumberFormat="1" applyFont="1" applyFill="1" applyBorder="1" applyAlignment="1" applyProtection="1">
      <alignment horizontal="center" vertical="center"/>
    </xf>
    <xf numFmtId="168" fontId="19" fillId="4" borderId="81" xfId="15" applyNumberFormat="1" applyFont="1" applyFill="1" applyBorder="1" applyAlignment="1" applyProtection="1">
      <alignment horizontal="center" vertical="center" wrapText="1"/>
    </xf>
    <xf numFmtId="2" fontId="19" fillId="0" borderId="69" xfId="15" applyNumberFormat="1" applyFont="1" applyFill="1" applyBorder="1" applyAlignment="1" applyProtection="1">
      <alignment horizontal="center" vertical="center"/>
    </xf>
    <xf numFmtId="168" fontId="19" fillId="4" borderId="95" xfId="15" applyNumberFormat="1" applyFont="1" applyFill="1" applyBorder="1" applyAlignment="1" applyProtection="1">
      <alignment horizontal="center" vertical="center"/>
    </xf>
    <xf numFmtId="2" fontId="19" fillId="4" borderId="72" xfId="15" applyNumberFormat="1" applyFont="1" applyFill="1" applyBorder="1" applyAlignment="1" applyProtection="1">
      <alignment horizontal="center" vertical="center"/>
    </xf>
    <xf numFmtId="0" fontId="4" fillId="4" borderId="0" xfId="15" applyFont="1" applyFill="1" applyBorder="1"/>
    <xf numFmtId="0" fontId="3" fillId="0" borderId="0" xfId="5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8" fontId="6" fillId="4" borderId="0" xfId="15" applyNumberFormat="1" applyFont="1" applyFill="1" applyBorder="1" applyAlignment="1" applyProtection="1">
      <alignment horizontal="center" vertical="center"/>
    </xf>
    <xf numFmtId="0" fontId="21" fillId="0" borderId="0" xfId="5" applyNumberFormat="1" applyFont="1" applyFill="1" applyBorder="1" applyAlignment="1">
      <alignment horizontal="center" vertical="center"/>
    </xf>
    <xf numFmtId="0" fontId="3" fillId="0" borderId="33" xfId="5" applyNumberFormat="1" applyFont="1" applyFill="1" applyBorder="1" applyAlignment="1"/>
    <xf numFmtId="0" fontId="22" fillId="7" borderId="4" xfId="5" applyNumberFormat="1" applyFont="1" applyFill="1" applyBorder="1" applyAlignment="1"/>
    <xf numFmtId="0" fontId="22" fillId="7" borderId="40" xfId="5" applyNumberFormat="1" applyFont="1" applyFill="1" applyBorder="1" applyAlignment="1"/>
    <xf numFmtId="0" fontId="22" fillId="7" borderId="63" xfId="5" applyNumberFormat="1" applyFont="1" applyFill="1" applyBorder="1" applyAlignment="1"/>
    <xf numFmtId="0" fontId="22" fillId="7" borderId="5" xfId="5" applyNumberFormat="1" applyFont="1" applyFill="1" applyBorder="1" applyAlignment="1"/>
    <xf numFmtId="0" fontId="22" fillId="7" borderId="6" xfId="5" applyNumberFormat="1" applyFont="1" applyFill="1" applyBorder="1" applyAlignment="1">
      <alignment horizontal="center" vertical="center" wrapText="1"/>
    </xf>
    <xf numFmtId="0" fontId="22" fillId="7" borderId="8" xfId="5" applyNumberFormat="1" applyFont="1" applyFill="1" applyBorder="1" applyAlignment="1">
      <alignment horizontal="center"/>
    </xf>
    <xf numFmtId="0" fontId="22" fillId="7" borderId="9" xfId="5" applyNumberFormat="1" applyFont="1" applyFill="1" applyBorder="1" applyAlignment="1"/>
    <xf numFmtId="0" fontId="22" fillId="7" borderId="41" xfId="5" applyNumberFormat="1" applyFont="1" applyFill="1" applyBorder="1" applyAlignment="1"/>
    <xf numFmtId="0" fontId="22" fillId="7" borderId="0" xfId="5" applyNumberFormat="1" applyFont="1" applyFill="1" applyBorder="1" applyAlignment="1"/>
    <xf numFmtId="0" fontId="22" fillId="7" borderId="10" xfId="5" applyNumberFormat="1" applyFont="1" applyFill="1" applyBorder="1" applyAlignment="1"/>
    <xf numFmtId="0" fontId="22" fillId="7" borderId="11" xfId="5" applyNumberFormat="1" applyFont="1" applyFill="1" applyBorder="1" applyAlignment="1">
      <alignment horizontal="center" vertical="center" wrapText="1"/>
    </xf>
    <xf numFmtId="0" fontId="22" fillId="7" borderId="13" xfId="5" applyNumberFormat="1" applyFont="1" applyFill="1" applyBorder="1" applyAlignment="1">
      <alignment horizontal="center"/>
    </xf>
    <xf numFmtId="0" fontId="22" fillId="0" borderId="4" xfId="5" applyNumberFormat="1" applyFont="1" applyFill="1" applyBorder="1" applyAlignment="1">
      <alignment horizontal="center" wrapText="1"/>
    </xf>
    <xf numFmtId="0" fontId="21" fillId="0" borderId="40" xfId="5" applyNumberFormat="1" applyFont="1" applyFill="1" applyBorder="1" applyAlignment="1"/>
    <xf numFmtId="0" fontId="21" fillId="0" borderId="63" xfId="5" applyNumberFormat="1" applyFont="1" applyFill="1" applyBorder="1" applyAlignment="1"/>
    <xf numFmtId="0" fontId="21" fillId="0" borderId="5" xfId="5" applyNumberFormat="1" applyFont="1" applyFill="1" applyBorder="1" applyAlignment="1"/>
    <xf numFmtId="0" fontId="25" fillId="14" borderId="96" xfId="5" applyNumberFormat="1" applyFont="1" applyFill="1" applyBorder="1" applyAlignment="1" applyProtection="1">
      <alignment horizontal="center" vertical="top" wrapText="1"/>
    </xf>
    <xf numFmtId="2" fontId="22" fillId="0" borderId="8" xfId="5" applyNumberFormat="1" applyFont="1" applyFill="1" applyBorder="1" applyAlignment="1">
      <alignment horizontal="center" vertical="top"/>
    </xf>
    <xf numFmtId="0" fontId="22" fillId="0" borderId="9" xfId="5" applyNumberFormat="1" applyFont="1" applyFill="1" applyBorder="1" applyAlignment="1">
      <alignment horizontal="center" wrapText="1"/>
    </xf>
    <xf numFmtId="0" fontId="21" fillId="0" borderId="90" xfId="5" applyNumberFormat="1" applyFont="1" applyFill="1" applyBorder="1" applyAlignment="1"/>
    <xf numFmtId="0" fontId="21" fillId="0" borderId="97" xfId="5" applyNumberFormat="1" applyFont="1" applyFill="1" applyBorder="1" applyAlignment="1"/>
    <xf numFmtId="0" fontId="21" fillId="0" borderId="98" xfId="5" applyNumberFormat="1" applyFont="1" applyFill="1" applyBorder="1" applyAlignment="1"/>
    <xf numFmtId="0" fontId="25" fillId="14" borderId="99" xfId="5" applyNumberFormat="1" applyFont="1" applyFill="1" applyBorder="1" applyAlignment="1" applyProtection="1">
      <alignment horizontal="center" vertical="top" wrapText="1"/>
    </xf>
    <xf numFmtId="2" fontId="22" fillId="0" borderId="100" xfId="5" applyNumberFormat="1" applyFont="1" applyFill="1" applyBorder="1" applyAlignment="1">
      <alignment horizontal="center" vertical="top"/>
    </xf>
    <xf numFmtId="0" fontId="22" fillId="0" borderId="90" xfId="5" applyNumberFormat="1" applyFont="1" applyFill="1" applyBorder="1" applyAlignment="1"/>
    <xf numFmtId="0" fontId="19" fillId="14" borderId="101" xfId="5" applyNumberFormat="1" applyFont="1" applyFill="1" applyBorder="1" applyAlignment="1" applyProtection="1">
      <alignment horizontal="center" vertical="top" wrapText="1"/>
    </xf>
    <xf numFmtId="0" fontId="21" fillId="0" borderId="41" xfId="5" applyNumberFormat="1" applyFont="1" applyFill="1" applyBorder="1" applyAlignment="1"/>
    <xf numFmtId="0" fontId="21" fillId="0" borderId="10" xfId="5" applyNumberFormat="1" applyFont="1" applyFill="1" applyBorder="1" applyAlignment="1"/>
    <xf numFmtId="2" fontId="22" fillId="0" borderId="13" xfId="5" applyNumberFormat="1" applyFont="1" applyFill="1" applyBorder="1" applyAlignment="1">
      <alignment horizontal="center" vertical="top"/>
    </xf>
    <xf numFmtId="0" fontId="22" fillId="0" borderId="9" xfId="5" applyNumberFormat="1" applyFont="1" applyFill="1" applyBorder="1" applyAlignment="1"/>
    <xf numFmtId="0" fontId="22" fillId="0" borderId="42" xfId="5" applyNumberFormat="1" applyFont="1" applyFill="1" applyBorder="1" applyAlignment="1"/>
    <xf numFmtId="0" fontId="22" fillId="0" borderId="43" xfId="5" applyNumberFormat="1" applyFont="1" applyFill="1" applyBorder="1" applyAlignment="1"/>
    <xf numFmtId="0" fontId="21" fillId="0" borderId="33" xfId="5" applyNumberFormat="1" applyFont="1" applyFill="1" applyBorder="1" applyAlignment="1"/>
    <xf numFmtId="0" fontId="21" fillId="0" borderId="15" xfId="5" applyNumberFormat="1" applyFont="1" applyFill="1" applyBorder="1" applyAlignment="1"/>
    <xf numFmtId="0" fontId="19" fillId="14" borderId="102" xfId="5" applyNumberFormat="1" applyFont="1" applyFill="1" applyBorder="1" applyAlignment="1" applyProtection="1">
      <alignment horizontal="center" vertical="top" wrapText="1"/>
    </xf>
    <xf numFmtId="2" fontId="22" fillId="0" borderId="18" xfId="5" applyNumberFormat="1" applyFont="1" applyFill="1" applyBorder="1" applyAlignment="1">
      <alignment horizontal="center" vertical="top"/>
    </xf>
    <xf numFmtId="0" fontId="21" fillId="0" borderId="38" xfId="5" applyNumberFormat="1" applyFont="1" applyFill="1" applyBorder="1" applyAlignment="1"/>
    <xf numFmtId="0" fontId="21" fillId="0" borderId="9" xfId="5" applyNumberFormat="1" applyFont="1" applyFill="1" applyBorder="1" applyAlignment="1"/>
    <xf numFmtId="0" fontId="21" fillId="0" borderId="80" xfId="5" applyNumberFormat="1" applyFont="1" applyFill="1" applyBorder="1" applyAlignment="1"/>
    <xf numFmtId="0" fontId="21" fillId="0" borderId="62" xfId="5" applyNumberFormat="1" applyFont="1" applyFill="1" applyBorder="1" applyAlignment="1"/>
    <xf numFmtId="0" fontId="21" fillId="0" borderId="60" xfId="5" applyNumberFormat="1" applyFont="1" applyFill="1" applyBorder="1" applyAlignment="1"/>
    <xf numFmtId="0" fontId="21" fillId="0" borderId="37" xfId="5" applyNumberFormat="1" applyFont="1" applyFill="1" applyBorder="1" applyAlignment="1"/>
    <xf numFmtId="0" fontId="22" fillId="0" borderId="14" xfId="5" applyNumberFormat="1" applyFont="1" applyFill="1" applyBorder="1" applyAlignment="1"/>
    <xf numFmtId="0" fontId="21" fillId="4" borderId="0" xfId="5" applyNumberFormat="1" applyFont="1" applyFill="1" applyBorder="1" applyAlignment="1" applyProtection="1">
      <alignment horizontal="left" vertical="top" wrapText="1"/>
      <protection locked="0"/>
    </xf>
    <xf numFmtId="0" fontId="15" fillId="4" borderId="0" xfId="5" applyNumberFormat="1" applyFont="1" applyFill="1" applyBorder="1" applyAlignment="1" applyProtection="1">
      <alignment horizontal="center" vertical="center"/>
    </xf>
    <xf numFmtId="0" fontId="22" fillId="7" borderId="103" xfId="5" applyFont="1" applyFill="1" applyBorder="1" applyAlignment="1">
      <alignment vertical="center"/>
    </xf>
    <xf numFmtId="0" fontId="22" fillId="7" borderId="104" xfId="5" applyFont="1" applyFill="1" applyBorder="1" applyAlignment="1">
      <alignment horizontal="center" vertical="center" wrapText="1"/>
    </xf>
    <xf numFmtId="0" fontId="22" fillId="7" borderId="105" xfId="5" applyFont="1" applyFill="1" applyBorder="1" applyAlignment="1">
      <alignment horizontal="center" vertical="center"/>
    </xf>
    <xf numFmtId="0" fontId="21" fillId="4" borderId="106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top"/>
    </xf>
    <xf numFmtId="2" fontId="22" fillId="4" borderId="13" xfId="5" applyNumberFormat="1" applyFont="1" applyFill="1" applyBorder="1" applyAlignment="1" applyProtection="1">
      <alignment horizontal="center" vertical="top"/>
    </xf>
    <xf numFmtId="0" fontId="21" fillId="4" borderId="9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top"/>
    </xf>
    <xf numFmtId="0" fontId="21" fillId="4" borderId="14" xfId="5" applyFont="1" applyFill="1" applyBorder="1" applyAlignment="1">
      <alignment vertical="top"/>
    </xf>
    <xf numFmtId="2" fontId="21" fillId="4" borderId="35" xfId="5" applyNumberFormat="1" applyFont="1" applyFill="1" applyBorder="1" applyAlignment="1">
      <alignment horizontal="center" vertical="top"/>
    </xf>
    <xf numFmtId="2" fontId="22" fillId="4" borderId="18" xfId="5" applyNumberFormat="1" applyFont="1" applyFill="1" applyBorder="1" applyAlignment="1" applyProtection="1">
      <alignment horizontal="center" vertical="top"/>
    </xf>
    <xf numFmtId="0" fontId="21" fillId="4" borderId="0" xfId="5" applyFont="1" applyFill="1" applyBorder="1" applyAlignment="1">
      <alignment vertical="top"/>
    </xf>
    <xf numFmtId="2" fontId="21" fillId="4" borderId="0" xfId="5" applyNumberFormat="1" applyFont="1" applyFill="1" applyBorder="1" applyAlignment="1">
      <alignment horizontal="center" vertical="center"/>
    </xf>
    <xf numFmtId="2" fontId="21" fillId="4" borderId="0" xfId="5" applyNumberFormat="1" applyFont="1" applyFill="1" applyBorder="1" applyAlignment="1">
      <alignment horizontal="center" vertical="top"/>
    </xf>
    <xf numFmtId="2" fontId="22" fillId="4" borderId="0" xfId="5" applyNumberFormat="1" applyFont="1" applyFill="1" applyBorder="1" applyAlignment="1" applyProtection="1">
      <alignment horizontal="center" vertical="top"/>
    </xf>
    <xf numFmtId="168" fontId="6" fillId="4" borderId="0" xfId="15" applyNumberFormat="1" applyFont="1" applyFill="1" applyBorder="1" applyAlignment="1" applyProtection="1">
      <alignment horizontal="center" vertical="center"/>
    </xf>
    <xf numFmtId="0" fontId="22" fillId="7" borderId="108" xfId="5" applyFont="1" applyFill="1" applyBorder="1" applyAlignment="1">
      <alignment vertical="center"/>
    </xf>
    <xf numFmtId="0" fontId="22" fillId="7" borderId="66" xfId="5" applyFont="1" applyFill="1" applyBorder="1" applyAlignment="1">
      <alignment horizontal="center" vertical="center"/>
    </xf>
    <xf numFmtId="0" fontId="21" fillId="0" borderId="9" xfId="5" applyNumberFormat="1" applyFont="1" applyFill="1" applyBorder="1" applyAlignment="1" applyProtection="1">
      <alignment horizontal="left" vertical="top"/>
      <protection locked="0"/>
    </xf>
    <xf numFmtId="0" fontId="21" fillId="4" borderId="11" xfId="5" applyNumberFormat="1" applyFont="1" applyFill="1" applyBorder="1" applyAlignment="1" applyProtection="1">
      <alignment horizontal="center" vertical="center"/>
      <protection locked="0"/>
    </xf>
    <xf numFmtId="0" fontId="21" fillId="4" borderId="13" xfId="5" applyNumberFormat="1" applyFont="1" applyFill="1" applyBorder="1" applyAlignment="1" applyProtection="1">
      <alignment horizontal="center" vertical="center"/>
      <protection locked="0"/>
    </xf>
    <xf numFmtId="2" fontId="21" fillId="4" borderId="11" xfId="5" applyNumberFormat="1" applyFont="1" applyFill="1" applyBorder="1" applyAlignment="1">
      <alignment horizontal="center" vertical="center"/>
    </xf>
    <xf numFmtId="2" fontId="22" fillId="4" borderId="13" xfId="5" applyNumberFormat="1" applyFont="1" applyFill="1" applyBorder="1" applyAlignment="1" applyProtection="1">
      <alignment horizontal="center" vertical="center"/>
    </xf>
    <xf numFmtId="0" fontId="43" fillId="0" borderId="109" xfId="5" applyFont="1" applyFill="1" applyBorder="1" applyAlignment="1">
      <alignment vertical="top"/>
    </xf>
    <xf numFmtId="2" fontId="36" fillId="4" borderId="68" xfId="5" applyNumberFormat="1" applyFont="1" applyFill="1" applyBorder="1" applyAlignment="1">
      <alignment horizontal="center" vertical="center"/>
    </xf>
    <xf numFmtId="2" fontId="36" fillId="4" borderId="70" xfId="5" applyNumberFormat="1" applyFont="1" applyFill="1" applyBorder="1" applyAlignment="1" applyProtection="1">
      <alignment horizontal="center" vertical="center"/>
    </xf>
    <xf numFmtId="2" fontId="21" fillId="4" borderId="11" xfId="5" applyNumberFormat="1" applyFont="1" applyFill="1" applyBorder="1" applyAlignment="1" applyProtection="1">
      <alignment horizontal="center" vertical="center"/>
      <protection locked="0"/>
    </xf>
    <xf numFmtId="2" fontId="22" fillId="4" borderId="13" xfId="5" applyNumberFormat="1" applyFont="1" applyFill="1" applyBorder="1" applyAlignment="1" applyProtection="1">
      <alignment horizontal="center" vertical="center"/>
      <protection locked="0"/>
    </xf>
    <xf numFmtId="0" fontId="43" fillId="4" borderId="110" xfId="5" applyFont="1" applyFill="1" applyBorder="1" applyAlignment="1">
      <alignment vertical="top"/>
    </xf>
    <xf numFmtId="2" fontId="36" fillId="4" borderId="71" xfId="5" applyNumberFormat="1" applyFont="1" applyFill="1" applyBorder="1" applyAlignment="1">
      <alignment horizontal="center" vertical="center"/>
    </xf>
    <xf numFmtId="2" fontId="36" fillId="4" borderId="73" xfId="5" applyNumberFormat="1" applyFont="1" applyFill="1" applyBorder="1" applyAlignment="1" applyProtection="1">
      <alignment horizontal="center" vertical="center"/>
    </xf>
    <xf numFmtId="0" fontId="43" fillId="4" borderId="0" xfId="5" applyFont="1" applyFill="1" applyBorder="1" applyAlignment="1">
      <alignment vertical="top"/>
    </xf>
    <xf numFmtId="0" fontId="36" fillId="4" borderId="0" xfId="5" applyFont="1" applyFill="1" applyBorder="1" applyAlignment="1">
      <alignment horizontal="center" vertical="center"/>
    </xf>
    <xf numFmtId="0" fontId="36" fillId="4" borderId="0" xfId="5" applyNumberFormat="1" applyFont="1" applyFill="1" applyBorder="1" applyAlignment="1" applyProtection="1">
      <alignment horizontal="center" vertical="center"/>
    </xf>
    <xf numFmtId="0" fontId="15" fillId="4" borderId="111" xfId="5" applyNumberFormat="1" applyFont="1" applyFill="1" applyBorder="1" applyAlignment="1" applyProtection="1">
      <alignment horizontal="center" vertical="center"/>
    </xf>
    <xf numFmtId="0" fontId="22" fillId="7" borderId="112" xfId="5" applyFont="1" applyFill="1" applyBorder="1" applyAlignment="1">
      <alignment vertical="center"/>
    </xf>
    <xf numFmtId="0" fontId="22" fillId="7" borderId="113" xfId="5" applyFont="1" applyFill="1" applyBorder="1" applyAlignment="1">
      <alignment horizontal="center" vertical="center"/>
    </xf>
    <xf numFmtId="0" fontId="21" fillId="4" borderId="114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center"/>
    </xf>
    <xf numFmtId="2" fontId="22" fillId="4" borderId="55" xfId="5" applyNumberFormat="1" applyFont="1" applyFill="1" applyBorder="1" applyAlignment="1" applyProtection="1">
      <alignment horizontal="center" vertical="center"/>
    </xf>
    <xf numFmtId="0" fontId="21" fillId="4" borderId="53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center"/>
    </xf>
    <xf numFmtId="0" fontId="43" fillId="4" borderId="115" xfId="5" applyFont="1" applyFill="1" applyBorder="1" applyAlignment="1">
      <alignment vertical="top"/>
    </xf>
    <xf numFmtId="2" fontId="36" fillId="4" borderId="116" xfId="5" applyNumberFormat="1" applyFont="1" applyFill="1" applyBorder="1" applyAlignment="1">
      <alignment horizontal="center" vertical="center"/>
    </xf>
    <xf numFmtId="2" fontId="36" fillId="4" borderId="117" xfId="5" applyNumberFormat="1" applyFont="1" applyFill="1" applyBorder="1" applyAlignment="1" applyProtection="1">
      <alignment horizontal="center" vertical="center"/>
    </xf>
    <xf numFmtId="0" fontId="21" fillId="0" borderId="53" xfId="5" applyNumberFormat="1" applyFont="1" applyFill="1" applyBorder="1" applyAlignment="1"/>
    <xf numFmtId="0" fontId="21" fillId="0" borderId="55" xfId="5" applyNumberFormat="1" applyFont="1" applyFill="1" applyBorder="1" applyAlignment="1"/>
    <xf numFmtId="0" fontId="24" fillId="4" borderId="53" xfId="5" applyNumberFormat="1" applyFont="1" applyFill="1" applyBorder="1" applyAlignment="1" applyProtection="1">
      <alignment horizontal="center" vertical="top" wrapText="1"/>
    </xf>
    <xf numFmtId="0" fontId="24" fillId="4" borderId="0" xfId="5" applyNumberFormat="1" applyFont="1" applyFill="1" applyBorder="1" applyAlignment="1" applyProtection="1">
      <alignment horizontal="center" vertical="top" wrapText="1"/>
    </xf>
    <xf numFmtId="0" fontId="24" fillId="4" borderId="55" xfId="5" applyNumberFormat="1" applyFont="1" applyFill="1" applyBorder="1" applyAlignment="1" applyProtection="1">
      <alignment horizontal="center" vertical="top" wrapText="1"/>
    </xf>
    <xf numFmtId="0" fontId="22" fillId="7" borderId="118" xfId="5" applyFont="1" applyFill="1" applyBorder="1" applyAlignment="1">
      <alignment horizontal="center" vertical="center" wrapText="1"/>
    </xf>
    <xf numFmtId="0" fontId="21" fillId="4" borderId="114" xfId="5" applyFont="1" applyFill="1" applyBorder="1" applyAlignment="1">
      <alignment horizontal="left" vertical="center"/>
    </xf>
    <xf numFmtId="2" fontId="22" fillId="4" borderId="119" xfId="5" applyNumberFormat="1" applyFont="1" applyFill="1" applyBorder="1" applyAlignment="1" applyProtection="1">
      <alignment horizontal="center" vertical="center"/>
    </xf>
    <xf numFmtId="0" fontId="21" fillId="4" borderId="53" xfId="5" applyFont="1" applyFill="1" applyBorder="1" applyAlignment="1">
      <alignment horizontal="left" vertical="center"/>
    </xf>
    <xf numFmtId="0" fontId="21" fillId="4" borderId="120" xfId="5" applyFont="1" applyFill="1" applyBorder="1" applyAlignment="1">
      <alignment horizontal="left" vertical="center"/>
    </xf>
    <xf numFmtId="2" fontId="21" fillId="4" borderId="121" xfId="5" applyNumberFormat="1" applyFont="1" applyFill="1" applyBorder="1" applyAlignment="1">
      <alignment horizontal="center" vertical="center"/>
    </xf>
    <xf numFmtId="2" fontId="22" fillId="4" borderId="122" xfId="5" applyNumberFormat="1" applyFont="1" applyFill="1" applyBorder="1" applyAlignment="1" applyProtection="1">
      <alignment horizontal="center" vertical="center"/>
    </xf>
    <xf numFmtId="0" fontId="44" fillId="4" borderId="0" xfId="5" applyNumberFormat="1" applyFont="1" applyFill="1" applyBorder="1" applyAlignment="1" applyProtection="1">
      <alignment horizontal="left" vertical="top" wrapText="1"/>
      <protection locked="0"/>
    </xf>
    <xf numFmtId="0" fontId="12" fillId="4" borderId="0" xfId="5" applyNumberFormat="1" applyFont="1" applyFill="1" applyBorder="1" applyAlignment="1" applyProtection="1">
      <alignment horizontal="left" vertical="top" wrapText="1"/>
      <protection locked="0"/>
    </xf>
    <xf numFmtId="0" fontId="45" fillId="4" borderId="0" xfId="5" applyNumberFormat="1" applyFont="1" applyFill="1" applyBorder="1" applyAlignment="1" applyProtection="1">
      <alignment horizontal="right" vertical="top" wrapText="1"/>
    </xf>
    <xf numFmtId="0" fontId="44" fillId="0" borderId="0" xfId="5" applyNumberFormat="1" applyFont="1" applyFill="1" applyBorder="1" applyAlignment="1"/>
    <xf numFmtId="0" fontId="6" fillId="4" borderId="0" xfId="5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5" applyNumberFormat="1" applyFont="1" applyFill="1" applyBorder="1" applyAlignment="1" applyProtection="1">
      <alignment horizontal="right" vertical="top" wrapText="1"/>
    </xf>
    <xf numFmtId="0" fontId="44" fillId="0" borderId="0" xfId="5" applyNumberFormat="1" applyFont="1" applyFill="1" applyBorder="1" applyAlignment="1"/>
    <xf numFmtId="0" fontId="44" fillId="4" borderId="0" xfId="5" applyNumberFormat="1" applyFont="1" applyFill="1" applyBorder="1" applyAlignment="1" applyProtection="1">
      <alignment horizontal="left" vertical="top"/>
      <protection locked="0"/>
    </xf>
    <xf numFmtId="0" fontId="15" fillId="4" borderId="0" xfId="5" applyNumberFormat="1" applyFont="1" applyFill="1" applyBorder="1" applyAlignment="1" applyProtection="1">
      <alignment horizontal="center" vertical="top"/>
    </xf>
    <xf numFmtId="0" fontId="22" fillId="7" borderId="123" xfId="5" applyFont="1" applyFill="1" applyBorder="1" applyAlignment="1">
      <alignment horizontal="center" vertical="center" wrapText="1"/>
    </xf>
    <xf numFmtId="0" fontId="22" fillId="7" borderId="124" xfId="5" applyFont="1" applyFill="1" applyBorder="1" applyAlignment="1">
      <alignment horizontal="center" vertical="center" wrapText="1"/>
    </xf>
    <xf numFmtId="0" fontId="22" fillId="7" borderId="63" xfId="5" applyFont="1" applyFill="1" applyBorder="1" applyAlignment="1">
      <alignment horizontal="center" vertical="center" wrapText="1"/>
    </xf>
    <xf numFmtId="0" fontId="22" fillId="7" borderId="125" xfId="5" applyFont="1" applyFill="1" applyBorder="1" applyAlignment="1">
      <alignment horizontal="center" vertical="center" wrapText="1"/>
    </xf>
    <xf numFmtId="0" fontId="22" fillId="7" borderId="64" xfId="5" applyFont="1" applyFill="1" applyBorder="1" applyAlignment="1">
      <alignment horizontal="center" vertical="center" wrapText="1"/>
    </xf>
    <xf numFmtId="0" fontId="22" fillId="7" borderId="126" xfId="5" applyFont="1" applyFill="1" applyBorder="1" applyAlignment="1">
      <alignment horizontal="center" vertical="center" wrapText="1"/>
    </xf>
    <xf numFmtId="0" fontId="22" fillId="7" borderId="127" xfId="5" applyFont="1" applyFill="1" applyBorder="1" applyAlignment="1">
      <alignment horizontal="center" vertical="center" wrapText="1"/>
    </xf>
    <xf numFmtId="0" fontId="22" fillId="7" borderId="128" xfId="5" applyFont="1" applyFill="1" applyBorder="1" applyAlignment="1">
      <alignment horizontal="center" vertical="center" wrapText="1"/>
    </xf>
    <xf numFmtId="0" fontId="22" fillId="7" borderId="129" xfId="5" applyFont="1" applyFill="1" applyBorder="1" applyAlignment="1">
      <alignment horizontal="center" vertical="center" wrapText="1"/>
    </xf>
    <xf numFmtId="0" fontId="22" fillId="7" borderId="92" xfId="5" applyFont="1" applyFill="1" applyBorder="1" applyAlignment="1">
      <alignment horizontal="center" vertical="center"/>
    </xf>
    <xf numFmtId="0" fontId="22" fillId="7" borderId="92" xfId="5" applyFont="1" applyFill="1" applyBorder="1" applyAlignment="1">
      <alignment horizontal="center" vertical="center" wrapText="1"/>
    </xf>
    <xf numFmtId="0" fontId="22" fillId="7" borderId="83" xfId="5" applyFont="1" applyFill="1" applyBorder="1" applyAlignment="1">
      <alignment horizontal="center" vertical="center"/>
    </xf>
    <xf numFmtId="0" fontId="22" fillId="4" borderId="130" xfId="5" applyFont="1" applyFill="1" applyBorder="1" applyAlignment="1">
      <alignment horizontal="center" vertical="center" wrapText="1"/>
    </xf>
    <xf numFmtId="2" fontId="21" fillId="4" borderId="131" xfId="5" applyNumberFormat="1" applyFont="1" applyFill="1" applyBorder="1" applyAlignment="1">
      <alignment horizontal="center" vertical="center" wrapText="1"/>
    </xf>
    <xf numFmtId="2" fontId="22" fillId="4" borderId="131" xfId="5" applyNumberFormat="1" applyFont="1" applyFill="1" applyBorder="1" applyAlignment="1">
      <alignment horizontal="center" vertical="center" wrapText="1"/>
    </xf>
    <xf numFmtId="2" fontId="22" fillId="4" borderId="132" xfId="5" applyNumberFormat="1" applyFont="1" applyFill="1" applyBorder="1" applyAlignment="1" applyProtection="1">
      <alignment horizontal="center" vertical="center" wrapText="1"/>
    </xf>
    <xf numFmtId="0" fontId="21" fillId="0" borderId="128" xfId="5" applyNumberFormat="1" applyFont="1" applyFill="1" applyBorder="1" applyAlignment="1">
      <alignment vertical="center"/>
    </xf>
    <xf numFmtId="2" fontId="21" fillId="0" borderId="92" xfId="5" applyNumberFormat="1" applyFont="1" applyFill="1" applyBorder="1" applyAlignment="1">
      <alignment horizontal="center" vertical="center"/>
    </xf>
    <xf numFmtId="2" fontId="22" fillId="0" borderId="92" xfId="5" applyNumberFormat="1" applyFont="1" applyFill="1" applyBorder="1" applyAlignment="1">
      <alignment horizontal="center" vertical="center"/>
    </xf>
    <xf numFmtId="2" fontId="22" fillId="0" borderId="83" xfId="5" applyNumberFormat="1" applyFont="1" applyFill="1" applyBorder="1" applyAlignment="1">
      <alignment horizontal="center" vertical="center"/>
    </xf>
    <xf numFmtId="0" fontId="21" fillId="0" borderId="130" xfId="5" applyNumberFormat="1" applyFont="1" applyFill="1" applyBorder="1" applyAlignment="1">
      <alignment vertical="center"/>
    </xf>
    <xf numFmtId="2" fontId="21" fillId="0" borderId="131" xfId="5" applyNumberFormat="1" applyFont="1" applyFill="1" applyBorder="1" applyAlignment="1">
      <alignment horizontal="center" vertical="center"/>
    </xf>
    <xf numFmtId="2" fontId="22" fillId="0" borderId="131" xfId="5" applyNumberFormat="1" applyFont="1" applyFill="1" applyBorder="1" applyAlignment="1">
      <alignment horizontal="center" vertical="center"/>
    </xf>
    <xf numFmtId="2" fontId="22" fillId="0" borderId="13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vertical="center"/>
    </xf>
    <xf numFmtId="0" fontId="46" fillId="4" borderId="0" xfId="5" applyNumberFormat="1" applyFont="1" applyFill="1" applyBorder="1" applyAlignment="1" applyProtection="1">
      <alignment vertical="top"/>
      <protection locked="0"/>
    </xf>
    <xf numFmtId="0" fontId="27" fillId="4" borderId="0" xfId="5" applyNumberFormat="1" applyFont="1" applyFill="1" applyBorder="1" applyAlignment="1" applyProtection="1">
      <alignment horizontal="center" vertical="center"/>
    </xf>
    <xf numFmtId="0" fontId="21" fillId="4" borderId="0" xfId="5" applyNumberFormat="1" applyFont="1" applyFill="1" applyBorder="1" applyAlignment="1" applyProtection="1">
      <alignment horizontal="left" vertical="center" wrapText="1"/>
      <protection locked="0"/>
    </xf>
    <xf numFmtId="0" fontId="22" fillId="7" borderId="133" xfId="5" applyNumberFormat="1" applyFont="1" applyFill="1" applyBorder="1" applyAlignment="1" applyProtection="1">
      <alignment horizontal="left" vertical="center" wrapText="1"/>
    </xf>
    <xf numFmtId="0" fontId="22" fillId="7" borderId="118" xfId="5" applyNumberFormat="1" applyFont="1" applyFill="1" applyBorder="1" applyAlignment="1" applyProtection="1">
      <alignment horizontal="center" vertical="center" wrapText="1"/>
    </xf>
    <xf numFmtId="0" fontId="22" fillId="7" borderId="113" xfId="5" applyFont="1" applyFill="1" applyBorder="1" applyAlignment="1">
      <alignment horizontal="center" vertical="center" wrapText="1"/>
    </xf>
    <xf numFmtId="0" fontId="21" fillId="0" borderId="134" xfId="5" applyFont="1" applyFill="1" applyBorder="1" applyAlignment="1">
      <alignment horizontal="left" vertical="top" wrapText="1"/>
    </xf>
    <xf numFmtId="2" fontId="21" fillId="0" borderId="92" xfId="5" applyNumberFormat="1" applyFont="1" applyFill="1" applyBorder="1" applyAlignment="1">
      <alignment horizontal="center" vertical="center" wrapText="1"/>
    </xf>
    <xf numFmtId="2" fontId="22" fillId="0" borderId="84" xfId="5" applyNumberFormat="1" applyFont="1" applyFill="1" applyBorder="1" applyAlignment="1">
      <alignment horizontal="center" vertical="center" wrapText="1"/>
    </xf>
    <xf numFmtId="0" fontId="22" fillId="7" borderId="134" xfId="5" applyNumberFormat="1" applyFont="1" applyFill="1" applyBorder="1" applyAlignment="1" applyProtection="1">
      <alignment horizontal="left" vertical="center" wrapText="1"/>
    </xf>
    <xf numFmtId="2" fontId="21" fillId="7" borderId="92" xfId="5" applyNumberFormat="1" applyFont="1" applyFill="1" applyBorder="1" applyAlignment="1" applyProtection="1">
      <alignment horizontal="center" vertical="center" wrapText="1"/>
      <protection locked="0"/>
    </xf>
    <xf numFmtId="2" fontId="22" fillId="7" borderId="84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53" xfId="5" applyNumberFormat="1" applyFont="1" applyFill="1" applyBorder="1" applyAlignment="1" applyProtection="1">
      <alignment horizontal="left" vertical="top" wrapText="1"/>
      <protection locked="0"/>
    </xf>
    <xf numFmtId="2" fontId="21" fillId="0" borderId="24" xfId="5" applyNumberFormat="1" applyFont="1" applyFill="1" applyBorder="1" applyAlignment="1" applyProtection="1">
      <alignment horizontal="center" vertical="center" wrapText="1"/>
      <protection locked="0"/>
    </xf>
    <xf numFmtId="2" fontId="22" fillId="0" borderId="135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6" xfId="5" applyFont="1" applyFill="1" applyBorder="1" applyAlignment="1">
      <alignment horizontal="left" vertical="top" wrapText="1"/>
    </xf>
    <xf numFmtId="2" fontId="21" fillId="0" borderId="116" xfId="5" applyNumberFormat="1" applyFont="1" applyFill="1" applyBorder="1" applyAlignment="1">
      <alignment horizontal="center" vertical="center" wrapText="1"/>
    </xf>
    <xf numFmtId="2" fontId="22" fillId="0" borderId="89" xfId="5" applyNumberFormat="1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0" xfId="5" applyNumberFormat="1" applyFont="1" applyFill="1" applyBorder="1" applyAlignment="1" applyProtection="1">
      <alignment horizontal="left" vertical="top" wrapText="1"/>
      <protection locked="0"/>
    </xf>
    <xf numFmtId="0" fontId="22" fillId="0" borderId="111" xfId="5" applyNumberFormat="1" applyFont="1" applyFill="1" applyBorder="1" applyAlignment="1">
      <alignment horizontal="center"/>
    </xf>
    <xf numFmtId="0" fontId="22" fillId="7" borderId="137" xfId="5" applyNumberFormat="1" applyFont="1" applyFill="1" applyBorder="1" applyAlignment="1" applyProtection="1">
      <alignment horizontal="center" vertical="center" wrapText="1"/>
    </xf>
    <xf numFmtId="0" fontId="21" fillId="7" borderId="138" xfId="5" applyNumberFormat="1" applyFont="1" applyFill="1" applyBorder="1" applyAlignment="1" applyProtection="1">
      <alignment horizontal="center" vertical="center" wrapText="1"/>
    </xf>
    <xf numFmtId="0" fontId="22" fillId="7" borderId="139" xfId="5" applyFont="1" applyFill="1" applyBorder="1" applyAlignment="1">
      <alignment horizontal="center" vertical="center" wrapText="1"/>
    </xf>
    <xf numFmtId="0" fontId="21" fillId="7" borderId="139" xfId="5" applyFont="1" applyFill="1" applyBorder="1" applyAlignment="1">
      <alignment horizontal="center" vertical="center" wrapText="1"/>
    </xf>
    <xf numFmtId="0" fontId="22" fillId="7" borderId="138" xfId="5" applyNumberFormat="1" applyFont="1" applyFill="1" applyBorder="1" applyAlignment="1" applyProtection="1">
      <alignment horizontal="center" vertical="center" wrapText="1"/>
    </xf>
    <xf numFmtId="2" fontId="21" fillId="0" borderId="107" xfId="5" applyNumberFormat="1" applyFont="1" applyFill="1" applyBorder="1" applyAlignment="1">
      <alignment horizontal="center" vertical="center" wrapText="1"/>
    </xf>
    <xf numFmtId="2" fontId="22" fillId="0" borderId="140" xfId="5" applyNumberFormat="1" applyFont="1" applyFill="1" applyBorder="1" applyAlignment="1">
      <alignment horizontal="center" vertical="center" wrapText="1"/>
    </xf>
    <xf numFmtId="0" fontId="21" fillId="0" borderId="4" xfId="5" applyNumberFormat="1" applyFont="1" applyFill="1" applyBorder="1" applyAlignment="1"/>
    <xf numFmtId="0" fontId="21" fillId="0" borderId="8" xfId="5" applyNumberFormat="1" applyFont="1" applyFill="1" applyBorder="1" applyAlignment="1"/>
    <xf numFmtId="0" fontId="21" fillId="0" borderId="13" xfId="5" applyNumberFormat="1" applyFont="1" applyFill="1" applyBorder="1" applyAlignment="1"/>
    <xf numFmtId="0" fontId="4" fillId="0" borderId="9" xfId="5" applyNumberFormat="1" applyFont="1" applyFill="1" applyBorder="1" applyAlignment="1">
      <alignment horizontal="center" wrapText="1"/>
    </xf>
    <xf numFmtId="0" fontId="4" fillId="0" borderId="0" xfId="5" applyNumberFormat="1" applyFont="1" applyFill="1" applyBorder="1" applyAlignment="1">
      <alignment horizontal="center" wrapText="1"/>
    </xf>
    <xf numFmtId="0" fontId="4" fillId="0" borderId="13" xfId="5" applyNumberFormat="1" applyFont="1" applyFill="1" applyBorder="1" applyAlignment="1">
      <alignment horizontal="center" wrapText="1"/>
    </xf>
    <xf numFmtId="0" fontId="48" fillId="0" borderId="9" xfId="18" applyNumberFormat="1" applyFont="1" applyFill="1" applyBorder="1" applyAlignment="1" applyProtection="1">
      <alignment horizontal="center"/>
    </xf>
    <xf numFmtId="0" fontId="48" fillId="0" borderId="0" xfId="18" applyNumberFormat="1" applyFont="1" applyFill="1" applyBorder="1" applyAlignment="1" applyProtection="1">
      <alignment horizontal="center"/>
    </xf>
    <xf numFmtId="0" fontId="48" fillId="0" borderId="13" xfId="18" applyNumberFormat="1" applyFont="1" applyFill="1" applyBorder="1" applyAlignment="1" applyProtection="1">
      <alignment horizontal="center"/>
    </xf>
    <xf numFmtId="0" fontId="21" fillId="0" borderId="14" xfId="5" applyNumberFormat="1" applyFont="1" applyFill="1" applyBorder="1" applyAlignment="1"/>
    <xf numFmtId="0" fontId="21" fillId="0" borderId="18" xfId="5" applyNumberFormat="1" applyFont="1" applyFill="1" applyBorder="1" applyAlignment="1"/>
    <xf numFmtId="0" fontId="18" fillId="0" borderId="0" xfId="0" applyFont="1"/>
    <xf numFmtId="0" fontId="49" fillId="0" borderId="0" xfId="18" applyFont="1" applyAlignment="1" applyProtection="1"/>
  </cellXfs>
  <cellStyles count="19">
    <cellStyle name="Hipervínculo" xfId="18" builtinId="8"/>
    <cellStyle name="Millares 2" xfId="3"/>
    <cellStyle name="Millares 3" xfId="4"/>
    <cellStyle name="Normal" xfId="0" builtinId="0"/>
    <cellStyle name="Normal 2" xfId="5"/>
    <cellStyle name="Normal 2 2" xfId="2"/>
    <cellStyle name="Normal 3" xfId="6"/>
    <cellStyle name="Normal 3 2" xfId="7"/>
    <cellStyle name="Normal 3 3" xfId="11"/>
    <cellStyle name="Normal 3 3 2" xfId="12"/>
    <cellStyle name="Normal 3 3 2 2" xfId="13"/>
    <cellStyle name="Normal 3 3 3" xfId="14"/>
    <cellStyle name="Normal 3_Pág. 15" xfId="17"/>
    <cellStyle name="Normal 4" xfId="8"/>
    <cellStyle name="Normal 5" xfId="9"/>
    <cellStyle name="Normal_producto intermedio 42-04 2" xfId="15"/>
    <cellStyle name="Porcentaje" xfId="1" builtinId="5"/>
    <cellStyle name="Porcentaje 2" xfId="10"/>
    <cellStyle name="Porcentaje 3" xfId="16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1047750</xdr:colOff>
          <xdr:row>64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38</xdr:row>
      <xdr:rowOff>643467</xdr:rowOff>
    </xdr:from>
    <xdr:to>
      <xdr:col>6</xdr:col>
      <xdr:colOff>1447800</xdr:colOff>
      <xdr:row>59</xdr:row>
      <xdr:rowOff>102393</xdr:rowOff>
    </xdr:to>
    <xdr:sp macro="" textlink="">
      <xdr:nvSpPr>
        <xdr:cNvPr id="2" name="CuadroTexto 4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47626" y="953029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repite cotización esta semana, a punto de terminar campaña.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la recta final también de su temporada, repite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la bajada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precios en este sector: significativamente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(-10,43%) y también, en menor medida,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(-7,10%) y muy ligeramente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(-0,35%). Suben, en contraposición,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(3,07%) —impulsado desde los mercados del valle del Ebro, que van adquiriendo mayor protagonismo— y,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melocoton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(2,63%).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Cambia la tendencia y asciende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(15,16%) también sube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(27,26%). Rompe la tendencia bajista y sube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(21,50%).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y bajadas en esta semana. Sobresalen los incrementos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(7,54%),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berenjera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(2,91%)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(2,80%). Entre los descensos, destacan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(-27,09%),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(-12,46%)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(-9,56%), también en gran medida por la ganancia de importancia de nuevas zonas de producción, menos cotizadas en este caso. Leve descenso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(-1,78%).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1285875</xdr:colOff>
          <xdr:row>68</xdr:row>
          <xdr:rowOff>114300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43995</v>
          </cell>
          <cell r="H13">
            <v>43996</v>
          </cell>
          <cell r="I13">
            <v>43997</v>
          </cell>
          <cell r="J13">
            <v>43998</v>
          </cell>
          <cell r="K13">
            <v>43999</v>
          </cell>
          <cell r="L13">
            <v>44000</v>
          </cell>
          <cell r="M13">
            <v>44001</v>
          </cell>
        </row>
      </sheetData>
      <sheetData sheetId="1">
        <row r="13">
          <cell r="G13" t="str">
            <v>Semana 29 - 2020: 13/07 - 19/07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22" sqref="C22"/>
    </sheetView>
  </sheetViews>
  <sheetFormatPr baseColWidth="10" defaultRowHeight="12.75"/>
  <cols>
    <col min="1" max="16384" width="11.42578125" style="728"/>
  </cols>
  <sheetData>
    <row r="1" spans="1:5">
      <c r="A1" s="728" t="s">
        <v>588</v>
      </c>
    </row>
    <row r="2" spans="1:5">
      <c r="A2" s="728" t="s">
        <v>589</v>
      </c>
    </row>
    <row r="3" spans="1:5">
      <c r="A3" s="728" t="s">
        <v>590</v>
      </c>
    </row>
    <row r="4" spans="1:5">
      <c r="A4" s="729" t="s">
        <v>591</v>
      </c>
      <c r="B4" s="729"/>
      <c r="C4" s="729"/>
      <c r="D4" s="729"/>
      <c r="E4" s="729"/>
    </row>
    <row r="5" spans="1:5">
      <c r="A5" s="729" t="s">
        <v>611</v>
      </c>
      <c r="B5" s="729"/>
      <c r="C5" s="729"/>
      <c r="D5" s="729"/>
      <c r="E5" s="729"/>
    </row>
    <row r="7" spans="1:5">
      <c r="A7" s="728" t="s">
        <v>592</v>
      </c>
    </row>
    <row r="8" spans="1:5">
      <c r="A8" s="729" t="s">
        <v>593</v>
      </c>
      <c r="B8" s="729"/>
      <c r="C8" s="729"/>
      <c r="D8" s="729"/>
      <c r="E8" s="729"/>
    </row>
    <row r="10" spans="1:5">
      <c r="A10" s="728" t="s">
        <v>594</v>
      </c>
    </row>
    <row r="11" spans="1:5">
      <c r="A11" s="728" t="s">
        <v>595</v>
      </c>
    </row>
    <row r="12" spans="1:5">
      <c r="A12" s="729" t="s">
        <v>612</v>
      </c>
      <c r="B12" s="729"/>
      <c r="C12" s="729"/>
      <c r="D12" s="729"/>
      <c r="E12" s="729"/>
    </row>
    <row r="13" spans="1:5">
      <c r="A13" s="729" t="s">
        <v>613</v>
      </c>
      <c r="B13" s="729"/>
      <c r="C13" s="729"/>
      <c r="D13" s="729"/>
      <c r="E13" s="729"/>
    </row>
    <row r="14" spans="1:5">
      <c r="A14" s="729" t="s">
        <v>614</v>
      </c>
      <c r="B14" s="729"/>
      <c r="C14" s="729"/>
      <c r="D14" s="729"/>
      <c r="E14" s="729"/>
    </row>
    <row r="15" spans="1:5">
      <c r="A15" s="729" t="s">
        <v>615</v>
      </c>
      <c r="B15" s="729"/>
      <c r="C15" s="729"/>
      <c r="D15" s="729"/>
      <c r="E15" s="729"/>
    </row>
    <row r="16" spans="1:5">
      <c r="A16" s="729" t="s">
        <v>616</v>
      </c>
      <c r="B16" s="729"/>
      <c r="C16" s="729"/>
      <c r="D16" s="729"/>
      <c r="E16" s="729"/>
    </row>
    <row r="17" spans="1:5">
      <c r="A17" s="728" t="s">
        <v>596</v>
      </c>
    </row>
    <row r="18" spans="1:5">
      <c r="A18" s="728" t="s">
        <v>597</v>
      </c>
    </row>
    <row r="19" spans="1:5">
      <c r="A19" s="729" t="s">
        <v>598</v>
      </c>
      <c r="B19" s="729"/>
      <c r="C19" s="729"/>
      <c r="D19" s="729"/>
      <c r="E19" s="729"/>
    </row>
    <row r="20" spans="1:5">
      <c r="A20" s="729" t="s">
        <v>617</v>
      </c>
      <c r="B20" s="729"/>
      <c r="C20" s="729"/>
      <c r="D20" s="729"/>
      <c r="E20" s="729"/>
    </row>
    <row r="21" spans="1:5">
      <c r="A21" s="728" t="s">
        <v>599</v>
      </c>
    </row>
    <row r="22" spans="1:5">
      <c r="A22" s="729" t="s">
        <v>600</v>
      </c>
      <c r="B22" s="729"/>
      <c r="C22" s="729"/>
      <c r="D22" s="729"/>
      <c r="E22" s="729"/>
    </row>
    <row r="23" spans="1:5">
      <c r="A23" s="729" t="s">
        <v>601</v>
      </c>
      <c r="B23" s="729"/>
      <c r="C23" s="729"/>
      <c r="D23" s="729"/>
      <c r="E23" s="729"/>
    </row>
    <row r="24" spans="1:5">
      <c r="A24" s="728" t="s">
        <v>602</v>
      </c>
    </row>
    <row r="25" spans="1:5">
      <c r="A25" s="728" t="s">
        <v>603</v>
      </c>
    </row>
    <row r="26" spans="1:5">
      <c r="A26" s="729" t="s">
        <v>618</v>
      </c>
      <c r="B26" s="729"/>
      <c r="C26" s="729"/>
      <c r="D26" s="729"/>
      <c r="E26" s="729"/>
    </row>
    <row r="27" spans="1:5">
      <c r="A27" s="729" t="s">
        <v>619</v>
      </c>
      <c r="B27" s="729"/>
      <c r="C27" s="729"/>
      <c r="D27" s="729"/>
      <c r="E27" s="729"/>
    </row>
    <row r="28" spans="1:5">
      <c r="A28" s="729" t="s">
        <v>620</v>
      </c>
      <c r="B28" s="729"/>
      <c r="C28" s="729"/>
      <c r="D28" s="729"/>
      <c r="E28" s="729"/>
    </row>
    <row r="29" spans="1:5">
      <c r="A29" s="728" t="s">
        <v>604</v>
      </c>
    </row>
    <row r="30" spans="1:5">
      <c r="A30" s="729" t="s">
        <v>605</v>
      </c>
      <c r="B30" s="729"/>
      <c r="C30" s="729"/>
      <c r="D30" s="729"/>
      <c r="E30" s="729"/>
    </row>
    <row r="31" spans="1:5">
      <c r="A31" s="728" t="s">
        <v>606</v>
      </c>
    </row>
    <row r="32" spans="1:5">
      <c r="A32" s="729" t="s">
        <v>607</v>
      </c>
      <c r="B32" s="729"/>
      <c r="C32" s="729"/>
      <c r="D32" s="729"/>
      <c r="E32" s="729"/>
    </row>
    <row r="33" spans="1:5">
      <c r="A33" s="729" t="s">
        <v>608</v>
      </c>
      <c r="B33" s="729"/>
      <c r="C33" s="729"/>
      <c r="D33" s="729"/>
      <c r="E33" s="729"/>
    </row>
    <row r="34" spans="1:5">
      <c r="A34" s="729" t="s">
        <v>609</v>
      </c>
      <c r="B34" s="729"/>
      <c r="C34" s="729"/>
      <c r="D34" s="729"/>
      <c r="E34" s="729"/>
    </row>
    <row r="35" spans="1:5">
      <c r="A35" s="729" t="s">
        <v>610</v>
      </c>
      <c r="B35" s="729"/>
      <c r="C35" s="729"/>
      <c r="D35" s="729"/>
      <c r="E35" s="729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zoomScale="73" zoomScaleNormal="73" zoomScaleSheetLayoutView="100" workbookViewId="0">
      <selection activeCell="B2" sqref="B2"/>
    </sheetView>
  </sheetViews>
  <sheetFormatPr baseColWidth="10" defaultColWidth="12.5703125" defaultRowHeight="15"/>
  <cols>
    <col min="1" max="1" width="2.7109375" style="334" customWidth="1"/>
    <col min="2" max="2" width="20.5703125" style="335" customWidth="1"/>
    <col min="3" max="3" width="12" style="335" bestFit="1" customWidth="1"/>
    <col min="4" max="4" width="35.42578125" style="335" bestFit="1" customWidth="1"/>
    <col min="5" max="5" width="8.140625" style="335" customWidth="1"/>
    <col min="6" max="6" width="18.140625" style="335" bestFit="1" customWidth="1"/>
    <col min="7" max="13" width="10.7109375" style="335" customWidth="1"/>
    <col min="14" max="14" width="14.7109375" style="335" customWidth="1"/>
    <col min="15" max="15" width="3.7109375" style="336" customWidth="1"/>
    <col min="16" max="16" width="10.85546875" style="336" customWidth="1"/>
    <col min="17" max="17" width="12.5703125" style="336"/>
    <col min="18" max="19" width="14.7109375" style="336" bestFit="1" customWidth="1"/>
    <col min="20" max="20" width="12.85546875" style="336" bestFit="1" customWidth="1"/>
    <col min="21" max="16384" width="12.5703125" style="336"/>
  </cols>
  <sheetData>
    <row r="1" spans="1:21" ht="11.25" customHeight="1"/>
    <row r="2" spans="1:21">
      <c r="J2" s="337"/>
      <c r="K2" s="337"/>
      <c r="L2" s="338"/>
      <c r="M2" s="338"/>
      <c r="N2" s="339"/>
      <c r="O2" s="340"/>
    </row>
    <row r="3" spans="1:21" ht="0.75" customHeight="1">
      <c r="J3" s="337"/>
      <c r="K3" s="337"/>
      <c r="L3" s="338"/>
      <c r="M3" s="338"/>
      <c r="N3" s="338"/>
      <c r="O3" s="340"/>
    </row>
    <row r="4" spans="1:21" ht="27" customHeight="1">
      <c r="B4" s="341" t="s">
        <v>243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/>
    </row>
    <row r="5" spans="1:21" ht="26.25" customHeight="1" thickBot="1">
      <c r="B5" s="343" t="s">
        <v>244</v>
      </c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4"/>
    </row>
    <row r="6" spans="1:21" ht="24.75" customHeight="1">
      <c r="B6" s="345" t="s">
        <v>245</v>
      </c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7"/>
      <c r="O6" s="344"/>
    </row>
    <row r="7" spans="1:21" ht="19.5" customHeight="1" thickBot="1">
      <c r="B7" s="348" t="s">
        <v>246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50"/>
      <c r="O7" s="344"/>
      <c r="Q7" s="335"/>
    </row>
    <row r="8" spans="1:21" ht="16.5" customHeight="1">
      <c r="B8" s="351" t="s">
        <v>247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44"/>
    </row>
    <row r="9" spans="1:21" s="354" customFormat="1" ht="12" customHeight="1">
      <c r="A9" s="352"/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44"/>
    </row>
    <row r="10" spans="1:21" s="354" customFormat="1" ht="24.75" customHeight="1">
      <c r="A10" s="352"/>
      <c r="B10" s="355" t="s">
        <v>248</v>
      </c>
      <c r="C10" s="355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44"/>
    </row>
    <row r="11" spans="1:21" ht="6" customHeight="1" thickBot="1"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7"/>
    </row>
    <row r="12" spans="1:21" ht="25.9" customHeight="1">
      <c r="B12" s="358" t="s">
        <v>182</v>
      </c>
      <c r="C12" s="359" t="s">
        <v>249</v>
      </c>
      <c r="D12" s="360" t="s">
        <v>250</v>
      </c>
      <c r="E12" s="359" t="s">
        <v>251</v>
      </c>
      <c r="F12" s="360" t="s">
        <v>252</v>
      </c>
      <c r="G12" s="361" t="s">
        <v>253</v>
      </c>
      <c r="H12" s="362"/>
      <c r="I12" s="363"/>
      <c r="J12" s="362" t="s">
        <v>254</v>
      </c>
      <c r="K12" s="362"/>
      <c r="L12" s="364"/>
      <c r="M12" s="364"/>
      <c r="N12" s="365"/>
      <c r="O12" s="366"/>
      <c r="U12" s="335"/>
    </row>
    <row r="13" spans="1:21" ht="19.7" customHeight="1">
      <c r="B13" s="367"/>
      <c r="C13" s="368"/>
      <c r="D13" s="369" t="s">
        <v>255</v>
      </c>
      <c r="E13" s="368"/>
      <c r="F13" s="369"/>
      <c r="G13" s="370">
        <v>43995</v>
      </c>
      <c r="H13" s="370">
        <f>G13+1</f>
        <v>43996</v>
      </c>
      <c r="I13" s="370">
        <f t="shared" ref="I13:M13" si="0">H13+1</f>
        <v>43997</v>
      </c>
      <c r="J13" s="370">
        <f t="shared" si="0"/>
        <v>43998</v>
      </c>
      <c r="K13" s="370">
        <f t="shared" si="0"/>
        <v>43999</v>
      </c>
      <c r="L13" s="370">
        <f t="shared" si="0"/>
        <v>44000</v>
      </c>
      <c r="M13" s="371">
        <f t="shared" si="0"/>
        <v>44001</v>
      </c>
      <c r="N13" s="372" t="s">
        <v>256</v>
      </c>
      <c r="O13" s="373"/>
    </row>
    <row r="14" spans="1:21" s="382" customFormat="1" ht="20.100000000000001" customHeight="1">
      <c r="A14" s="334"/>
      <c r="B14" s="374" t="s">
        <v>257</v>
      </c>
      <c r="C14" s="375" t="s">
        <v>258</v>
      </c>
      <c r="D14" s="375" t="s">
        <v>259</v>
      </c>
      <c r="E14" s="375" t="s">
        <v>260</v>
      </c>
      <c r="F14" s="375" t="s">
        <v>261</v>
      </c>
      <c r="G14" s="376">
        <v>93.13</v>
      </c>
      <c r="H14" s="376">
        <v>93.13</v>
      </c>
      <c r="I14" s="376">
        <v>93.13</v>
      </c>
      <c r="J14" s="376">
        <v>93.13</v>
      </c>
      <c r="K14" s="377">
        <v>93.13</v>
      </c>
      <c r="L14" s="377" t="s">
        <v>262</v>
      </c>
      <c r="M14" s="378" t="s">
        <v>262</v>
      </c>
      <c r="N14" s="379">
        <v>93.13</v>
      </c>
      <c r="O14" s="380"/>
      <c r="P14" s="380"/>
      <c r="Q14" s="381"/>
    </row>
    <row r="15" spans="1:21" s="382" customFormat="1" ht="20.100000000000001" customHeight="1">
      <c r="A15" s="334"/>
      <c r="B15" s="383" t="s">
        <v>263</v>
      </c>
      <c r="C15" s="375" t="s">
        <v>264</v>
      </c>
      <c r="D15" s="375" t="s">
        <v>265</v>
      </c>
      <c r="E15" s="375" t="s">
        <v>260</v>
      </c>
      <c r="F15" s="375" t="s">
        <v>266</v>
      </c>
      <c r="G15" s="376">
        <v>127.46</v>
      </c>
      <c r="H15" s="376">
        <v>127.46</v>
      </c>
      <c r="I15" s="376">
        <v>127.46</v>
      </c>
      <c r="J15" s="376">
        <v>127.06</v>
      </c>
      <c r="K15" s="377">
        <v>127.46</v>
      </c>
      <c r="L15" s="377" t="s">
        <v>262</v>
      </c>
      <c r="M15" s="378" t="s">
        <v>262</v>
      </c>
      <c r="N15" s="379">
        <v>127.37</v>
      </c>
      <c r="O15" s="384"/>
      <c r="P15" s="380"/>
      <c r="Q15" s="381"/>
    </row>
    <row r="16" spans="1:21" s="382" customFormat="1" ht="20.100000000000001" customHeight="1">
      <c r="A16" s="334"/>
      <c r="B16" s="383"/>
      <c r="C16" s="375" t="s">
        <v>264</v>
      </c>
      <c r="D16" s="375" t="s">
        <v>267</v>
      </c>
      <c r="E16" s="375" t="s">
        <v>260</v>
      </c>
      <c r="F16" s="375" t="s">
        <v>266</v>
      </c>
      <c r="G16" s="376">
        <v>114.64</v>
      </c>
      <c r="H16" s="376">
        <v>114.53</v>
      </c>
      <c r="I16" s="376">
        <v>113.2</v>
      </c>
      <c r="J16" s="376">
        <v>109.2</v>
      </c>
      <c r="K16" s="377">
        <v>114.27</v>
      </c>
      <c r="L16" s="377">
        <v>109.55</v>
      </c>
      <c r="M16" s="378" t="s">
        <v>262</v>
      </c>
      <c r="N16" s="379">
        <v>112.15</v>
      </c>
      <c r="O16" s="384"/>
      <c r="P16" s="380"/>
      <c r="Q16" s="381"/>
    </row>
    <row r="17" spans="1:17" s="382" customFormat="1" ht="20.100000000000001" customHeight="1">
      <c r="A17" s="334"/>
      <c r="B17" s="383"/>
      <c r="C17" s="375" t="s">
        <v>207</v>
      </c>
      <c r="D17" s="375" t="s">
        <v>267</v>
      </c>
      <c r="E17" s="375" t="s">
        <v>260</v>
      </c>
      <c r="F17" s="375" t="s">
        <v>266</v>
      </c>
      <c r="G17" s="376">
        <v>89.59</v>
      </c>
      <c r="H17" s="376">
        <v>90.74</v>
      </c>
      <c r="I17" s="376">
        <v>87.84</v>
      </c>
      <c r="J17" s="376">
        <v>87.84</v>
      </c>
      <c r="K17" s="377">
        <v>85.55</v>
      </c>
      <c r="L17" s="377">
        <v>88.04</v>
      </c>
      <c r="M17" s="378">
        <v>97.52</v>
      </c>
      <c r="N17" s="379">
        <v>94.2</v>
      </c>
      <c r="O17" s="384"/>
      <c r="P17" s="380"/>
      <c r="Q17" s="381"/>
    </row>
    <row r="18" spans="1:17" s="382" customFormat="1" ht="20.100000000000001" customHeight="1" thickBot="1">
      <c r="A18" s="334"/>
      <c r="B18" s="385"/>
      <c r="C18" s="386" t="s">
        <v>207</v>
      </c>
      <c r="D18" s="386" t="s">
        <v>268</v>
      </c>
      <c r="E18" s="386" t="s">
        <v>260</v>
      </c>
      <c r="F18" s="387" t="s">
        <v>266</v>
      </c>
      <c r="G18" s="388">
        <v>96.68</v>
      </c>
      <c r="H18" s="388">
        <v>95.76</v>
      </c>
      <c r="I18" s="388">
        <v>96.42</v>
      </c>
      <c r="J18" s="388">
        <v>96.89</v>
      </c>
      <c r="K18" s="388">
        <v>96.66</v>
      </c>
      <c r="L18" s="388">
        <v>93.58</v>
      </c>
      <c r="M18" s="389">
        <v>98.56</v>
      </c>
      <c r="N18" s="390">
        <v>96.57</v>
      </c>
      <c r="O18" s="380"/>
      <c r="P18" s="380"/>
      <c r="Q18" s="381"/>
    </row>
    <row r="19" spans="1:17" s="396" customFormat="1" ht="18.75" customHeight="1">
      <c r="A19" s="391"/>
      <c r="B19" s="392"/>
      <c r="C19" s="393"/>
      <c r="D19" s="392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4"/>
      <c r="P19" s="395"/>
      <c r="Q19" s="394"/>
    </row>
    <row r="20" spans="1:17" ht="15" customHeight="1">
      <c r="B20" s="355" t="s">
        <v>269</v>
      </c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7"/>
      <c r="Q20" s="394"/>
    </row>
    <row r="21" spans="1:17" ht="4.5" customHeight="1" thickBot="1">
      <c r="B21" s="353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8"/>
      <c r="Q21" s="394"/>
    </row>
    <row r="22" spans="1:17" ht="27" customHeight="1">
      <c r="B22" s="399" t="s">
        <v>182</v>
      </c>
      <c r="C22" s="400" t="s">
        <v>249</v>
      </c>
      <c r="D22" s="401" t="s">
        <v>250</v>
      </c>
      <c r="E22" s="400" t="s">
        <v>251</v>
      </c>
      <c r="F22" s="401" t="s">
        <v>252</v>
      </c>
      <c r="G22" s="402" t="s">
        <v>253</v>
      </c>
      <c r="H22" s="403"/>
      <c r="I22" s="404"/>
      <c r="J22" s="403" t="s">
        <v>254</v>
      </c>
      <c r="K22" s="403"/>
      <c r="L22" s="403"/>
      <c r="M22" s="403"/>
      <c r="N22" s="405"/>
      <c r="O22" s="366"/>
      <c r="Q22" s="394"/>
    </row>
    <row r="23" spans="1:17" ht="19.7" customHeight="1">
      <c r="B23" s="406"/>
      <c r="C23" s="407"/>
      <c r="D23" s="408" t="s">
        <v>255</v>
      </c>
      <c r="E23" s="407"/>
      <c r="F23" s="408" t="s">
        <v>270</v>
      </c>
      <c r="G23" s="409">
        <f t="shared" ref="G23:N23" si="1">G13</f>
        <v>43995</v>
      </c>
      <c r="H23" s="409">
        <f t="shared" si="1"/>
        <v>43996</v>
      </c>
      <c r="I23" s="409">
        <f t="shared" si="1"/>
        <v>43997</v>
      </c>
      <c r="J23" s="409">
        <f t="shared" si="1"/>
        <v>43998</v>
      </c>
      <c r="K23" s="409">
        <f t="shared" si="1"/>
        <v>43999</v>
      </c>
      <c r="L23" s="409">
        <f t="shared" si="1"/>
        <v>44000</v>
      </c>
      <c r="M23" s="410">
        <f t="shared" si="1"/>
        <v>44001</v>
      </c>
      <c r="N23" s="411" t="str">
        <f t="shared" si="1"/>
        <v>PMPS</v>
      </c>
      <c r="O23" s="373"/>
      <c r="Q23" s="394"/>
    </row>
    <row r="24" spans="1:17" s="382" customFormat="1" ht="20.100000000000001" customHeight="1">
      <c r="A24" s="334"/>
      <c r="B24" s="383" t="s">
        <v>271</v>
      </c>
      <c r="C24" s="375" t="s">
        <v>272</v>
      </c>
      <c r="D24" s="375" t="s">
        <v>273</v>
      </c>
      <c r="E24" s="375" t="s">
        <v>260</v>
      </c>
      <c r="F24" s="375" t="s">
        <v>274</v>
      </c>
      <c r="G24" s="376">
        <v>115.22</v>
      </c>
      <c r="H24" s="376">
        <v>115.22</v>
      </c>
      <c r="I24" s="376">
        <v>115.22</v>
      </c>
      <c r="J24" s="376">
        <v>115.22</v>
      </c>
      <c r="K24" s="377">
        <v>115.22</v>
      </c>
      <c r="L24" s="377" t="s">
        <v>262</v>
      </c>
      <c r="M24" s="378" t="s">
        <v>262</v>
      </c>
      <c r="N24" s="379">
        <v>115.22</v>
      </c>
      <c r="O24" s="384"/>
      <c r="P24" s="380"/>
      <c r="Q24" s="381"/>
    </row>
    <row r="25" spans="1:17" s="382" customFormat="1" ht="20.100000000000001" customHeight="1">
      <c r="A25" s="334"/>
      <c r="B25" s="383"/>
      <c r="C25" s="375" t="s">
        <v>275</v>
      </c>
      <c r="D25" s="375" t="s">
        <v>273</v>
      </c>
      <c r="E25" s="375" t="s">
        <v>260</v>
      </c>
      <c r="F25" s="375" t="s">
        <v>274</v>
      </c>
      <c r="G25" s="376">
        <v>104.27</v>
      </c>
      <c r="H25" s="376">
        <v>95.8</v>
      </c>
      <c r="I25" s="376">
        <v>101.79</v>
      </c>
      <c r="J25" s="376">
        <v>104.02</v>
      </c>
      <c r="K25" s="377">
        <v>104.54</v>
      </c>
      <c r="L25" s="377" t="s">
        <v>262</v>
      </c>
      <c r="M25" s="378" t="s">
        <v>262</v>
      </c>
      <c r="N25" s="379">
        <v>102.31</v>
      </c>
      <c r="O25" s="384"/>
      <c r="P25" s="380"/>
      <c r="Q25" s="381"/>
    </row>
    <row r="26" spans="1:17" s="382" customFormat="1" ht="20.100000000000001" customHeight="1">
      <c r="A26" s="334"/>
      <c r="B26" s="383"/>
      <c r="C26" s="375" t="s">
        <v>272</v>
      </c>
      <c r="D26" s="375" t="s">
        <v>276</v>
      </c>
      <c r="E26" s="375" t="s">
        <v>260</v>
      </c>
      <c r="F26" s="375" t="s">
        <v>274</v>
      </c>
      <c r="G26" s="376">
        <v>95.52</v>
      </c>
      <c r="H26" s="376">
        <v>95.52</v>
      </c>
      <c r="I26" s="376">
        <v>95.52</v>
      </c>
      <c r="J26" s="376">
        <v>95.52</v>
      </c>
      <c r="K26" s="377">
        <v>95.52</v>
      </c>
      <c r="L26" s="377" t="s">
        <v>262</v>
      </c>
      <c r="M26" s="378" t="s">
        <v>262</v>
      </c>
      <c r="N26" s="379">
        <v>95.52</v>
      </c>
      <c r="O26" s="384"/>
      <c r="P26" s="380"/>
      <c r="Q26" s="381"/>
    </row>
    <row r="27" spans="1:17" s="382" customFormat="1" ht="20.100000000000001" customHeight="1">
      <c r="A27" s="334"/>
      <c r="B27" s="383"/>
      <c r="C27" s="375" t="s">
        <v>275</v>
      </c>
      <c r="D27" s="375" t="s">
        <v>276</v>
      </c>
      <c r="E27" s="375" t="s">
        <v>260</v>
      </c>
      <c r="F27" s="375" t="s">
        <v>274</v>
      </c>
      <c r="G27" s="376">
        <v>61.31</v>
      </c>
      <c r="H27" s="376">
        <v>60.5</v>
      </c>
      <c r="I27" s="376">
        <v>61.33</v>
      </c>
      <c r="J27" s="376">
        <v>61.55</v>
      </c>
      <c r="K27" s="377">
        <v>61.1</v>
      </c>
      <c r="L27" s="377" t="s">
        <v>262</v>
      </c>
      <c r="M27" s="378" t="s">
        <v>262</v>
      </c>
      <c r="N27" s="379">
        <v>61.19</v>
      </c>
      <c r="O27" s="384"/>
      <c r="P27" s="380"/>
      <c r="Q27" s="381"/>
    </row>
    <row r="28" spans="1:17" s="382" customFormat="1" ht="20.100000000000001" customHeight="1">
      <c r="A28" s="334"/>
      <c r="B28" s="383"/>
      <c r="C28" s="375" t="s">
        <v>277</v>
      </c>
      <c r="D28" s="375" t="s">
        <v>276</v>
      </c>
      <c r="E28" s="375" t="s">
        <v>260</v>
      </c>
      <c r="F28" s="375" t="s">
        <v>274</v>
      </c>
      <c r="G28" s="376">
        <v>91.59</v>
      </c>
      <c r="H28" s="376">
        <v>82.79</v>
      </c>
      <c r="I28" s="376">
        <v>88.27</v>
      </c>
      <c r="J28" s="376">
        <v>64.290000000000006</v>
      </c>
      <c r="K28" s="377">
        <v>86.49</v>
      </c>
      <c r="L28" s="377" t="s">
        <v>262</v>
      </c>
      <c r="M28" s="378" t="s">
        <v>262</v>
      </c>
      <c r="N28" s="379">
        <v>83.26</v>
      </c>
      <c r="O28" s="384"/>
      <c r="P28" s="380"/>
      <c r="Q28" s="381"/>
    </row>
    <row r="29" spans="1:17" s="382" customFormat="1" ht="20.100000000000001" customHeight="1">
      <c r="A29" s="334"/>
      <c r="B29" s="383"/>
      <c r="C29" s="375" t="s">
        <v>272</v>
      </c>
      <c r="D29" s="375" t="s">
        <v>278</v>
      </c>
      <c r="E29" s="375" t="s">
        <v>260</v>
      </c>
      <c r="F29" s="375" t="s">
        <v>274</v>
      </c>
      <c r="G29" s="376">
        <v>92.69</v>
      </c>
      <c r="H29" s="376">
        <v>92.69</v>
      </c>
      <c r="I29" s="376">
        <v>92.69</v>
      </c>
      <c r="J29" s="376">
        <v>92.69</v>
      </c>
      <c r="K29" s="377">
        <v>92.69</v>
      </c>
      <c r="L29" s="377" t="s">
        <v>262</v>
      </c>
      <c r="M29" s="378" t="s">
        <v>262</v>
      </c>
      <c r="N29" s="379">
        <v>92.69</v>
      </c>
      <c r="O29" s="384"/>
      <c r="P29" s="380"/>
      <c r="Q29" s="381"/>
    </row>
    <row r="30" spans="1:17" s="382" customFormat="1" ht="20.100000000000001" customHeight="1">
      <c r="A30" s="334"/>
      <c r="B30" s="383"/>
      <c r="C30" s="375" t="s">
        <v>275</v>
      </c>
      <c r="D30" s="375" t="s">
        <v>278</v>
      </c>
      <c r="E30" s="375" t="s">
        <v>260</v>
      </c>
      <c r="F30" s="375" t="s">
        <v>274</v>
      </c>
      <c r="G30" s="376">
        <v>52.5</v>
      </c>
      <c r="H30" s="376">
        <v>52.5</v>
      </c>
      <c r="I30" s="376">
        <v>52.5</v>
      </c>
      <c r="J30" s="376">
        <v>52.5</v>
      </c>
      <c r="K30" s="377">
        <v>52.5</v>
      </c>
      <c r="L30" s="377" t="s">
        <v>262</v>
      </c>
      <c r="M30" s="378" t="s">
        <v>262</v>
      </c>
      <c r="N30" s="379">
        <v>52.5</v>
      </c>
      <c r="O30" s="384"/>
      <c r="P30" s="380"/>
      <c r="Q30" s="381"/>
    </row>
    <row r="31" spans="1:17" s="382" customFormat="1" ht="20.100000000000001" customHeight="1">
      <c r="A31" s="334"/>
      <c r="B31" s="383"/>
      <c r="C31" s="375" t="s">
        <v>275</v>
      </c>
      <c r="D31" s="375" t="s">
        <v>279</v>
      </c>
      <c r="E31" s="375" t="s">
        <v>260</v>
      </c>
      <c r="F31" s="375" t="s">
        <v>274</v>
      </c>
      <c r="G31" s="376">
        <v>60.5</v>
      </c>
      <c r="H31" s="376">
        <v>60.5</v>
      </c>
      <c r="I31" s="376">
        <v>60.5</v>
      </c>
      <c r="J31" s="376">
        <v>60.5</v>
      </c>
      <c r="K31" s="377">
        <v>60.5</v>
      </c>
      <c r="L31" s="377" t="s">
        <v>262</v>
      </c>
      <c r="M31" s="378" t="s">
        <v>262</v>
      </c>
      <c r="N31" s="379">
        <v>60.5</v>
      </c>
      <c r="O31" s="384"/>
      <c r="P31" s="380"/>
      <c r="Q31" s="381"/>
    </row>
    <row r="32" spans="1:17" s="382" customFormat="1" ht="20.100000000000001" customHeight="1">
      <c r="A32" s="334"/>
      <c r="B32" s="374"/>
      <c r="C32" s="375" t="s">
        <v>272</v>
      </c>
      <c r="D32" s="375" t="s">
        <v>280</v>
      </c>
      <c r="E32" s="375" t="s">
        <v>260</v>
      </c>
      <c r="F32" s="375" t="s">
        <v>274</v>
      </c>
      <c r="G32" s="376">
        <v>102.39</v>
      </c>
      <c r="H32" s="376">
        <v>102.39</v>
      </c>
      <c r="I32" s="376">
        <v>102.39</v>
      </c>
      <c r="J32" s="376">
        <v>102.39</v>
      </c>
      <c r="K32" s="377">
        <v>102.39</v>
      </c>
      <c r="L32" s="377" t="s">
        <v>262</v>
      </c>
      <c r="M32" s="378" t="s">
        <v>262</v>
      </c>
      <c r="N32" s="379">
        <v>102.39</v>
      </c>
      <c r="O32" s="384"/>
      <c r="P32" s="380"/>
      <c r="Q32" s="381"/>
    </row>
    <row r="33" spans="1:17" s="382" customFormat="1" ht="20.100000000000001" customHeight="1">
      <c r="A33" s="334"/>
      <c r="B33" s="383" t="s">
        <v>281</v>
      </c>
      <c r="C33" s="375" t="s">
        <v>275</v>
      </c>
      <c r="D33" s="375" t="s">
        <v>282</v>
      </c>
      <c r="E33" s="375" t="s">
        <v>260</v>
      </c>
      <c r="F33" s="375" t="s">
        <v>283</v>
      </c>
      <c r="G33" s="376">
        <v>99.71</v>
      </c>
      <c r="H33" s="376">
        <v>99.83</v>
      </c>
      <c r="I33" s="376">
        <v>99.4</v>
      </c>
      <c r="J33" s="376">
        <v>99.49</v>
      </c>
      <c r="K33" s="377">
        <v>99.93</v>
      </c>
      <c r="L33" s="377" t="s">
        <v>262</v>
      </c>
      <c r="M33" s="378" t="s">
        <v>262</v>
      </c>
      <c r="N33" s="379">
        <v>99.66</v>
      </c>
      <c r="O33" s="384"/>
      <c r="P33" s="380"/>
      <c r="Q33" s="381"/>
    </row>
    <row r="34" spans="1:17" s="382" customFormat="1" ht="20.100000000000001" customHeight="1">
      <c r="A34" s="334"/>
      <c r="B34" s="383"/>
      <c r="C34" s="375" t="s">
        <v>206</v>
      </c>
      <c r="D34" s="375" t="s">
        <v>284</v>
      </c>
      <c r="E34" s="375" t="s">
        <v>260</v>
      </c>
      <c r="F34" s="375" t="s">
        <v>285</v>
      </c>
      <c r="G34" s="376">
        <v>120</v>
      </c>
      <c r="H34" s="376">
        <v>120</v>
      </c>
      <c r="I34" s="376">
        <v>120</v>
      </c>
      <c r="J34" s="376">
        <v>120</v>
      </c>
      <c r="K34" s="377">
        <v>120</v>
      </c>
      <c r="L34" s="377" t="s">
        <v>262</v>
      </c>
      <c r="M34" s="378" t="s">
        <v>262</v>
      </c>
      <c r="N34" s="379">
        <v>120</v>
      </c>
      <c r="O34" s="384"/>
      <c r="P34" s="380"/>
      <c r="Q34" s="381"/>
    </row>
    <row r="35" spans="1:17" s="382" customFormat="1" ht="20.100000000000001" customHeight="1">
      <c r="A35" s="334"/>
      <c r="B35" s="374"/>
      <c r="C35" s="375" t="s">
        <v>277</v>
      </c>
      <c r="D35" s="375" t="s">
        <v>284</v>
      </c>
      <c r="E35" s="375" t="s">
        <v>260</v>
      </c>
      <c r="F35" s="375" t="s">
        <v>285</v>
      </c>
      <c r="G35" s="376">
        <v>111.5</v>
      </c>
      <c r="H35" s="376">
        <v>111.5</v>
      </c>
      <c r="I35" s="376" t="s">
        <v>262</v>
      </c>
      <c r="J35" s="376">
        <v>111.5</v>
      </c>
      <c r="K35" s="377" t="s">
        <v>262</v>
      </c>
      <c r="L35" s="377" t="s">
        <v>262</v>
      </c>
      <c r="M35" s="378" t="s">
        <v>262</v>
      </c>
      <c r="N35" s="379">
        <v>111.5</v>
      </c>
      <c r="O35" s="384"/>
      <c r="P35" s="380"/>
      <c r="Q35" s="381"/>
    </row>
    <row r="36" spans="1:17" s="382" customFormat="1" ht="20.100000000000001" customHeight="1">
      <c r="A36" s="334"/>
      <c r="B36" s="412" t="s">
        <v>286</v>
      </c>
      <c r="C36" s="413" t="s">
        <v>206</v>
      </c>
      <c r="D36" s="413" t="s">
        <v>287</v>
      </c>
      <c r="E36" s="413" t="s">
        <v>260</v>
      </c>
      <c r="F36" s="413" t="s">
        <v>285</v>
      </c>
      <c r="G36" s="414">
        <v>160</v>
      </c>
      <c r="H36" s="414">
        <v>160</v>
      </c>
      <c r="I36" s="414">
        <v>150</v>
      </c>
      <c r="J36" s="414">
        <v>150</v>
      </c>
      <c r="K36" s="414">
        <v>150</v>
      </c>
      <c r="L36" s="414" t="s">
        <v>262</v>
      </c>
      <c r="M36" s="415" t="s">
        <v>262</v>
      </c>
      <c r="N36" s="416">
        <v>153.86000000000001</v>
      </c>
      <c r="O36" s="380"/>
      <c r="P36" s="380"/>
      <c r="Q36" s="381"/>
    </row>
    <row r="37" spans="1:17" s="382" customFormat="1" ht="20.100000000000001" customHeight="1" thickBot="1">
      <c r="A37" s="334"/>
      <c r="B37" s="385"/>
      <c r="C37" s="417" t="s">
        <v>206</v>
      </c>
      <c r="D37" s="417" t="s">
        <v>287</v>
      </c>
      <c r="E37" s="417" t="s">
        <v>260</v>
      </c>
      <c r="F37" s="417" t="s">
        <v>285</v>
      </c>
      <c r="G37" s="418">
        <v>200</v>
      </c>
      <c r="H37" s="418">
        <v>190</v>
      </c>
      <c r="I37" s="418">
        <v>190</v>
      </c>
      <c r="J37" s="418">
        <v>190</v>
      </c>
      <c r="K37" s="418">
        <v>190</v>
      </c>
      <c r="L37" s="418" t="s">
        <v>262</v>
      </c>
      <c r="M37" s="419" t="s">
        <v>262</v>
      </c>
      <c r="N37" s="420">
        <v>191.11</v>
      </c>
      <c r="O37" s="380"/>
      <c r="P37" s="380"/>
      <c r="Q37" s="381"/>
    </row>
    <row r="38" spans="1:17" ht="15.6" customHeight="1">
      <c r="B38" s="392"/>
      <c r="C38" s="393"/>
      <c r="D38" s="392"/>
      <c r="E38" s="393"/>
      <c r="F38" s="393"/>
      <c r="G38" s="393"/>
      <c r="H38" s="393"/>
      <c r="I38" s="393"/>
      <c r="J38" s="393"/>
      <c r="K38" s="393"/>
      <c r="L38" s="393"/>
      <c r="M38" s="421"/>
      <c r="N38" s="422"/>
      <c r="O38" s="423"/>
      <c r="Q38" s="394"/>
    </row>
    <row r="39" spans="1:17" ht="15" customHeight="1">
      <c r="B39" s="355" t="s">
        <v>288</v>
      </c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57"/>
      <c r="Q39" s="394"/>
    </row>
    <row r="40" spans="1:17" ht="4.5" customHeight="1" thickBot="1">
      <c r="B40" s="353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8"/>
      <c r="Q40" s="394"/>
    </row>
    <row r="41" spans="1:17" ht="27" customHeight="1">
      <c r="B41" s="399" t="s">
        <v>182</v>
      </c>
      <c r="C41" s="400" t="s">
        <v>249</v>
      </c>
      <c r="D41" s="401" t="s">
        <v>250</v>
      </c>
      <c r="E41" s="400" t="s">
        <v>251</v>
      </c>
      <c r="F41" s="401" t="s">
        <v>252</v>
      </c>
      <c r="G41" s="402" t="s">
        <v>253</v>
      </c>
      <c r="H41" s="403"/>
      <c r="I41" s="404"/>
      <c r="J41" s="403" t="s">
        <v>254</v>
      </c>
      <c r="K41" s="403"/>
      <c r="L41" s="403"/>
      <c r="M41" s="403"/>
      <c r="N41" s="405"/>
      <c r="O41" s="366"/>
      <c r="Q41" s="394"/>
    </row>
    <row r="42" spans="1:17" ht="19.7" customHeight="1">
      <c r="B42" s="406"/>
      <c r="C42" s="407"/>
      <c r="D42" s="408" t="s">
        <v>255</v>
      </c>
      <c r="E42" s="407"/>
      <c r="F42" s="408"/>
      <c r="G42" s="409">
        <f t="shared" ref="G42:N42" si="2">G13</f>
        <v>43995</v>
      </c>
      <c r="H42" s="409">
        <f t="shared" si="2"/>
        <v>43996</v>
      </c>
      <c r="I42" s="409">
        <f t="shared" si="2"/>
        <v>43997</v>
      </c>
      <c r="J42" s="409">
        <f t="shared" si="2"/>
        <v>43998</v>
      </c>
      <c r="K42" s="409">
        <f t="shared" si="2"/>
        <v>43999</v>
      </c>
      <c r="L42" s="409">
        <f t="shared" si="2"/>
        <v>44000</v>
      </c>
      <c r="M42" s="410">
        <f t="shared" si="2"/>
        <v>44001</v>
      </c>
      <c r="N42" s="411" t="str">
        <f t="shared" si="2"/>
        <v>PMPS</v>
      </c>
      <c r="O42" s="373"/>
      <c r="Q42" s="394"/>
    </row>
    <row r="43" spans="1:17" s="382" customFormat="1" ht="20.100000000000001" customHeight="1">
      <c r="A43" s="334"/>
      <c r="B43" s="383" t="s">
        <v>289</v>
      </c>
      <c r="C43" s="375" t="s">
        <v>290</v>
      </c>
      <c r="D43" s="375" t="s">
        <v>291</v>
      </c>
      <c r="E43" s="375" t="s">
        <v>285</v>
      </c>
      <c r="F43" s="375" t="s">
        <v>292</v>
      </c>
      <c r="G43" s="376">
        <v>203.7</v>
      </c>
      <c r="H43" s="376">
        <v>203.7</v>
      </c>
      <c r="I43" s="376">
        <v>203.7</v>
      </c>
      <c r="J43" s="376">
        <v>203.7</v>
      </c>
      <c r="K43" s="377">
        <v>203.7</v>
      </c>
      <c r="L43" s="377" t="s">
        <v>262</v>
      </c>
      <c r="M43" s="378" t="s">
        <v>262</v>
      </c>
      <c r="N43" s="379">
        <v>203.7</v>
      </c>
      <c r="O43" s="384"/>
      <c r="P43" s="380"/>
      <c r="Q43" s="381"/>
    </row>
    <row r="44" spans="1:17" s="382" customFormat="1" ht="20.100000000000001" customHeight="1">
      <c r="A44" s="334"/>
      <c r="B44" s="374"/>
      <c r="C44" s="375" t="s">
        <v>277</v>
      </c>
      <c r="D44" s="424" t="s">
        <v>291</v>
      </c>
      <c r="E44" s="375" t="s">
        <v>285</v>
      </c>
      <c r="F44" s="375" t="s">
        <v>292</v>
      </c>
      <c r="G44" s="376">
        <v>157.96</v>
      </c>
      <c r="H44" s="376">
        <v>160.63</v>
      </c>
      <c r="I44" s="376">
        <v>153.72999999999999</v>
      </c>
      <c r="J44" s="376">
        <v>173.07</v>
      </c>
      <c r="K44" s="377">
        <v>186.44</v>
      </c>
      <c r="L44" s="377" t="s">
        <v>262</v>
      </c>
      <c r="M44" s="378" t="s">
        <v>262</v>
      </c>
      <c r="N44" s="379">
        <v>162.63999999999999</v>
      </c>
      <c r="O44" s="380"/>
      <c r="P44" s="380"/>
      <c r="Q44" s="381"/>
    </row>
    <row r="45" spans="1:17" s="382" customFormat="1" ht="20.100000000000001" customHeight="1">
      <c r="A45" s="334"/>
      <c r="B45" s="374" t="s">
        <v>293</v>
      </c>
      <c r="C45" s="375" t="s">
        <v>277</v>
      </c>
      <c r="D45" s="424" t="s">
        <v>294</v>
      </c>
      <c r="E45" s="375" t="s">
        <v>285</v>
      </c>
      <c r="F45" s="375" t="s">
        <v>295</v>
      </c>
      <c r="G45" s="376">
        <v>339.5</v>
      </c>
      <c r="H45" s="376">
        <v>339.5</v>
      </c>
      <c r="I45" s="376" t="s">
        <v>262</v>
      </c>
      <c r="J45" s="376" t="s">
        <v>262</v>
      </c>
      <c r="K45" s="377" t="s">
        <v>262</v>
      </c>
      <c r="L45" s="377" t="s">
        <v>262</v>
      </c>
      <c r="M45" s="378" t="s">
        <v>262</v>
      </c>
      <c r="N45" s="379">
        <v>339.5</v>
      </c>
      <c r="O45" s="380"/>
      <c r="P45" s="380"/>
      <c r="Q45" s="381"/>
    </row>
    <row r="46" spans="1:17" s="382" customFormat="1" ht="20.100000000000001" customHeight="1">
      <c r="A46" s="334"/>
      <c r="B46" s="383" t="s">
        <v>296</v>
      </c>
      <c r="C46" s="375" t="s">
        <v>200</v>
      </c>
      <c r="D46" s="375" t="s">
        <v>291</v>
      </c>
      <c r="E46" s="375" t="s">
        <v>260</v>
      </c>
      <c r="F46" s="375" t="s">
        <v>297</v>
      </c>
      <c r="G46" s="376">
        <v>54.73</v>
      </c>
      <c r="H46" s="376">
        <v>54.73</v>
      </c>
      <c r="I46" s="376">
        <v>54.73</v>
      </c>
      <c r="J46" s="376">
        <v>54.73</v>
      </c>
      <c r="K46" s="377">
        <v>54.73</v>
      </c>
      <c r="L46" s="377" t="s">
        <v>262</v>
      </c>
      <c r="M46" s="378" t="s">
        <v>262</v>
      </c>
      <c r="N46" s="379">
        <v>54.73</v>
      </c>
      <c r="O46" s="384"/>
      <c r="P46" s="380"/>
      <c r="Q46" s="381"/>
    </row>
    <row r="47" spans="1:17" s="382" customFormat="1" ht="20.100000000000001" customHeight="1">
      <c r="A47" s="334"/>
      <c r="B47" s="374"/>
      <c r="C47" s="375" t="s">
        <v>298</v>
      </c>
      <c r="D47" s="375" t="s">
        <v>291</v>
      </c>
      <c r="E47" s="375" t="s">
        <v>260</v>
      </c>
      <c r="F47" s="375" t="s">
        <v>297</v>
      </c>
      <c r="G47" s="376">
        <v>54.73</v>
      </c>
      <c r="H47" s="376">
        <v>54.73</v>
      </c>
      <c r="I47" s="376">
        <v>54.73</v>
      </c>
      <c r="J47" s="376">
        <v>54.73</v>
      </c>
      <c r="K47" s="377">
        <v>54.73</v>
      </c>
      <c r="L47" s="377" t="s">
        <v>262</v>
      </c>
      <c r="M47" s="378" t="s">
        <v>262</v>
      </c>
      <c r="N47" s="379">
        <v>54.73</v>
      </c>
      <c r="O47" s="380"/>
      <c r="P47" s="380"/>
      <c r="Q47" s="381"/>
    </row>
    <row r="48" spans="1:17" s="382" customFormat="1" ht="20.100000000000001" customHeight="1">
      <c r="A48" s="334"/>
      <c r="B48" s="383" t="s">
        <v>299</v>
      </c>
      <c r="C48" s="375" t="s">
        <v>200</v>
      </c>
      <c r="D48" s="375" t="s">
        <v>300</v>
      </c>
      <c r="E48" s="375" t="s">
        <v>260</v>
      </c>
      <c r="F48" s="375" t="s">
        <v>301</v>
      </c>
      <c r="G48" s="376">
        <v>95</v>
      </c>
      <c r="H48" s="376">
        <v>95</v>
      </c>
      <c r="I48" s="376">
        <v>95</v>
      </c>
      <c r="J48" s="376">
        <v>95</v>
      </c>
      <c r="K48" s="377">
        <v>95</v>
      </c>
      <c r="L48" s="377" t="s">
        <v>262</v>
      </c>
      <c r="M48" s="378" t="s">
        <v>262</v>
      </c>
      <c r="N48" s="379">
        <v>95</v>
      </c>
      <c r="O48" s="384"/>
      <c r="P48" s="380"/>
      <c r="Q48" s="381"/>
    </row>
    <row r="49" spans="1:17" s="382" customFormat="1" ht="20.100000000000001" customHeight="1">
      <c r="A49" s="334"/>
      <c r="B49" s="383"/>
      <c r="C49" s="375" t="s">
        <v>275</v>
      </c>
      <c r="D49" s="375" t="s">
        <v>300</v>
      </c>
      <c r="E49" s="375" t="s">
        <v>260</v>
      </c>
      <c r="F49" s="375" t="s">
        <v>301</v>
      </c>
      <c r="G49" s="376">
        <v>91.21</v>
      </c>
      <c r="H49" s="376">
        <v>91.69</v>
      </c>
      <c r="I49" s="376">
        <v>91.46</v>
      </c>
      <c r="J49" s="376">
        <v>91.93</v>
      </c>
      <c r="K49" s="377">
        <v>90.75</v>
      </c>
      <c r="L49" s="377" t="s">
        <v>262</v>
      </c>
      <c r="M49" s="378" t="s">
        <v>262</v>
      </c>
      <c r="N49" s="379">
        <v>91.38</v>
      </c>
      <c r="O49" s="384"/>
      <c r="P49" s="380"/>
      <c r="Q49" s="381"/>
    </row>
    <row r="50" spans="1:17" s="382" customFormat="1" ht="20.100000000000001" customHeight="1">
      <c r="A50" s="334"/>
      <c r="B50" s="383"/>
      <c r="C50" s="375" t="s">
        <v>206</v>
      </c>
      <c r="D50" s="375" t="s">
        <v>300</v>
      </c>
      <c r="E50" s="375" t="s">
        <v>260</v>
      </c>
      <c r="F50" s="375" t="s">
        <v>301</v>
      </c>
      <c r="G50" s="376">
        <v>90</v>
      </c>
      <c r="H50" s="376">
        <v>80</v>
      </c>
      <c r="I50" s="376">
        <v>75</v>
      </c>
      <c r="J50" s="376">
        <v>70</v>
      </c>
      <c r="K50" s="377">
        <v>70</v>
      </c>
      <c r="L50" s="377" t="s">
        <v>262</v>
      </c>
      <c r="M50" s="378" t="s">
        <v>262</v>
      </c>
      <c r="N50" s="379">
        <v>78.260000000000005</v>
      </c>
      <c r="O50" s="384"/>
      <c r="P50" s="380"/>
      <c r="Q50" s="381"/>
    </row>
    <row r="51" spans="1:17" s="382" customFormat="1" ht="20.100000000000001" customHeight="1">
      <c r="A51" s="334"/>
      <c r="B51" s="383"/>
      <c r="C51" s="375" t="s">
        <v>290</v>
      </c>
      <c r="D51" s="375" t="s">
        <v>300</v>
      </c>
      <c r="E51" s="375" t="s">
        <v>260</v>
      </c>
      <c r="F51" s="375" t="s">
        <v>301</v>
      </c>
      <c r="G51" s="376">
        <v>146.36000000000001</v>
      </c>
      <c r="H51" s="376">
        <v>146.36000000000001</v>
      </c>
      <c r="I51" s="376">
        <v>146.36000000000001</v>
      </c>
      <c r="J51" s="376">
        <v>146.36000000000001</v>
      </c>
      <c r="K51" s="377">
        <v>146.36000000000001</v>
      </c>
      <c r="L51" s="377" t="s">
        <v>262</v>
      </c>
      <c r="M51" s="378" t="s">
        <v>262</v>
      </c>
      <c r="N51" s="379">
        <v>146.36000000000001</v>
      </c>
      <c r="O51" s="384"/>
      <c r="P51" s="380"/>
      <c r="Q51" s="381"/>
    </row>
    <row r="52" spans="1:17" s="382" customFormat="1" ht="20.100000000000001" customHeight="1">
      <c r="A52" s="334"/>
      <c r="B52" s="383"/>
      <c r="C52" s="375" t="s">
        <v>277</v>
      </c>
      <c r="D52" s="375" t="s">
        <v>300</v>
      </c>
      <c r="E52" s="375" t="s">
        <v>260</v>
      </c>
      <c r="F52" s="375" t="s">
        <v>301</v>
      </c>
      <c r="G52" s="376">
        <v>99.66</v>
      </c>
      <c r="H52" s="376">
        <v>97.52</v>
      </c>
      <c r="I52" s="376">
        <v>107.61</v>
      </c>
      <c r="J52" s="376">
        <v>88.54</v>
      </c>
      <c r="K52" s="377">
        <v>94.72</v>
      </c>
      <c r="L52" s="377" t="s">
        <v>262</v>
      </c>
      <c r="M52" s="378" t="s">
        <v>262</v>
      </c>
      <c r="N52" s="379">
        <v>98.95</v>
      </c>
      <c r="O52" s="384"/>
      <c r="P52" s="380"/>
      <c r="Q52" s="381"/>
    </row>
    <row r="53" spans="1:17" s="382" customFormat="1" ht="20.100000000000001" customHeight="1">
      <c r="A53" s="334"/>
      <c r="B53" s="374"/>
      <c r="C53" s="375" t="s">
        <v>275</v>
      </c>
      <c r="D53" s="375" t="s">
        <v>302</v>
      </c>
      <c r="E53" s="375" t="s">
        <v>260</v>
      </c>
      <c r="F53" s="375" t="s">
        <v>301</v>
      </c>
      <c r="G53" s="376">
        <v>114.37</v>
      </c>
      <c r="H53" s="376">
        <v>107.14</v>
      </c>
      <c r="I53" s="376">
        <v>104.18</v>
      </c>
      <c r="J53" s="376">
        <v>92.67</v>
      </c>
      <c r="K53" s="377">
        <v>103.69</v>
      </c>
      <c r="L53" s="377" t="s">
        <v>262</v>
      </c>
      <c r="M53" s="378" t="s">
        <v>262</v>
      </c>
      <c r="N53" s="379">
        <v>102.89</v>
      </c>
      <c r="O53" s="380"/>
      <c r="P53" s="380"/>
      <c r="Q53" s="381"/>
    </row>
    <row r="54" spans="1:17" s="382" customFormat="1" ht="20.100000000000001" customHeight="1">
      <c r="A54" s="334"/>
      <c r="B54" s="383" t="s">
        <v>303</v>
      </c>
      <c r="C54" s="375" t="s">
        <v>200</v>
      </c>
      <c r="D54" s="375" t="s">
        <v>300</v>
      </c>
      <c r="E54" s="375" t="s">
        <v>260</v>
      </c>
      <c r="F54" s="375" t="s">
        <v>301</v>
      </c>
      <c r="G54" s="376">
        <v>130</v>
      </c>
      <c r="H54" s="376">
        <v>130</v>
      </c>
      <c r="I54" s="376">
        <v>130</v>
      </c>
      <c r="J54" s="376">
        <v>130</v>
      </c>
      <c r="K54" s="377">
        <v>130</v>
      </c>
      <c r="L54" s="377" t="s">
        <v>262</v>
      </c>
      <c r="M54" s="378" t="s">
        <v>262</v>
      </c>
      <c r="N54" s="379">
        <v>130</v>
      </c>
      <c r="O54" s="384"/>
      <c r="P54" s="380"/>
      <c r="Q54" s="381"/>
    </row>
    <row r="55" spans="1:17" s="382" customFormat="1" ht="20.100000000000001" customHeight="1">
      <c r="A55" s="334"/>
      <c r="B55" s="383"/>
      <c r="C55" s="375" t="s">
        <v>275</v>
      </c>
      <c r="D55" s="375" t="s">
        <v>300</v>
      </c>
      <c r="E55" s="375" t="s">
        <v>260</v>
      </c>
      <c r="F55" s="375" t="s">
        <v>301</v>
      </c>
      <c r="G55" s="376">
        <v>121.86</v>
      </c>
      <c r="H55" s="376">
        <v>122.03</v>
      </c>
      <c r="I55" s="376">
        <v>122.41</v>
      </c>
      <c r="J55" s="376">
        <v>121.14</v>
      </c>
      <c r="K55" s="377">
        <v>121.19</v>
      </c>
      <c r="L55" s="377" t="s">
        <v>262</v>
      </c>
      <c r="M55" s="378" t="s">
        <v>262</v>
      </c>
      <c r="N55" s="379">
        <v>121.74</v>
      </c>
      <c r="O55" s="384"/>
      <c r="P55" s="380"/>
      <c r="Q55" s="381"/>
    </row>
    <row r="56" spans="1:17" s="382" customFormat="1" ht="20.100000000000001" customHeight="1">
      <c r="A56" s="334"/>
      <c r="B56" s="383"/>
      <c r="C56" s="375" t="s">
        <v>206</v>
      </c>
      <c r="D56" s="375" t="s">
        <v>300</v>
      </c>
      <c r="E56" s="375" t="s">
        <v>260</v>
      </c>
      <c r="F56" s="375" t="s">
        <v>301</v>
      </c>
      <c r="G56" s="376">
        <v>95</v>
      </c>
      <c r="H56" s="376">
        <v>85</v>
      </c>
      <c r="I56" s="376">
        <v>82</v>
      </c>
      <c r="J56" s="376">
        <v>87</v>
      </c>
      <c r="K56" s="377">
        <v>80</v>
      </c>
      <c r="L56" s="377" t="s">
        <v>262</v>
      </c>
      <c r="M56" s="378" t="s">
        <v>262</v>
      </c>
      <c r="N56" s="379">
        <v>88.24</v>
      </c>
      <c r="O56" s="384"/>
      <c r="P56" s="380"/>
      <c r="Q56" s="381"/>
    </row>
    <row r="57" spans="1:17" s="382" customFormat="1" ht="20.100000000000001" customHeight="1">
      <c r="A57" s="334"/>
      <c r="B57" s="374"/>
      <c r="C57" s="375" t="s">
        <v>277</v>
      </c>
      <c r="D57" s="375" t="s">
        <v>300</v>
      </c>
      <c r="E57" s="375" t="s">
        <v>260</v>
      </c>
      <c r="F57" s="375" t="s">
        <v>301</v>
      </c>
      <c r="G57" s="376" t="s">
        <v>262</v>
      </c>
      <c r="H57" s="376" t="s">
        <v>262</v>
      </c>
      <c r="I57" s="376">
        <v>104.17</v>
      </c>
      <c r="J57" s="376">
        <v>92.13</v>
      </c>
      <c r="K57" s="377" t="s">
        <v>262</v>
      </c>
      <c r="L57" s="377" t="s">
        <v>262</v>
      </c>
      <c r="M57" s="378" t="s">
        <v>262</v>
      </c>
      <c r="N57" s="379">
        <v>94.67</v>
      </c>
      <c r="O57" s="380"/>
      <c r="P57" s="380"/>
      <c r="Q57" s="381"/>
    </row>
    <row r="58" spans="1:17" s="382" customFormat="1" ht="20.100000000000001" customHeight="1">
      <c r="A58" s="334"/>
      <c r="B58" s="383" t="s">
        <v>304</v>
      </c>
      <c r="C58" s="375" t="s">
        <v>275</v>
      </c>
      <c r="D58" s="375" t="s">
        <v>262</v>
      </c>
      <c r="E58" s="375" t="s">
        <v>285</v>
      </c>
      <c r="F58" s="375" t="s">
        <v>301</v>
      </c>
      <c r="G58" s="376">
        <v>108.22</v>
      </c>
      <c r="H58" s="376">
        <v>106.84</v>
      </c>
      <c r="I58" s="376">
        <v>107.16</v>
      </c>
      <c r="J58" s="376">
        <v>108.52</v>
      </c>
      <c r="K58" s="377">
        <v>107.11</v>
      </c>
      <c r="L58" s="377" t="s">
        <v>262</v>
      </c>
      <c r="M58" s="378" t="s">
        <v>262</v>
      </c>
      <c r="N58" s="379">
        <v>107.53</v>
      </c>
      <c r="O58" s="384"/>
      <c r="P58" s="380"/>
      <c r="Q58" s="381"/>
    </row>
    <row r="59" spans="1:17" s="382" customFormat="1" ht="20.100000000000001" customHeight="1">
      <c r="A59" s="334"/>
      <c r="B59" s="383"/>
      <c r="C59" s="375" t="s">
        <v>206</v>
      </c>
      <c r="D59" s="375" t="s">
        <v>262</v>
      </c>
      <c r="E59" s="375" t="s">
        <v>285</v>
      </c>
      <c r="F59" s="375" t="s">
        <v>301</v>
      </c>
      <c r="G59" s="376">
        <v>95</v>
      </c>
      <c r="H59" s="376">
        <v>95</v>
      </c>
      <c r="I59" s="376">
        <v>85</v>
      </c>
      <c r="J59" s="376">
        <v>78</v>
      </c>
      <c r="K59" s="377">
        <v>80</v>
      </c>
      <c r="L59" s="377" t="s">
        <v>262</v>
      </c>
      <c r="M59" s="378" t="s">
        <v>262</v>
      </c>
      <c r="N59" s="379">
        <v>87.16</v>
      </c>
      <c r="O59" s="384"/>
      <c r="P59" s="380"/>
      <c r="Q59" s="381"/>
    </row>
    <row r="60" spans="1:17" s="382" customFormat="1" ht="20.100000000000001" customHeight="1">
      <c r="A60" s="334"/>
      <c r="B60" s="374"/>
      <c r="C60" s="375" t="s">
        <v>277</v>
      </c>
      <c r="D60" s="375" t="s">
        <v>262</v>
      </c>
      <c r="E60" s="375" t="s">
        <v>285</v>
      </c>
      <c r="F60" s="375" t="s">
        <v>301</v>
      </c>
      <c r="G60" s="376">
        <v>91.53</v>
      </c>
      <c r="H60" s="376">
        <v>94.18</v>
      </c>
      <c r="I60" s="376">
        <v>97.38</v>
      </c>
      <c r="J60" s="376">
        <v>118.18</v>
      </c>
      <c r="K60" s="377">
        <v>115</v>
      </c>
      <c r="L60" s="377" t="s">
        <v>262</v>
      </c>
      <c r="M60" s="378" t="s">
        <v>262</v>
      </c>
      <c r="N60" s="379">
        <v>96.26</v>
      </c>
      <c r="O60" s="380"/>
      <c r="P60" s="380"/>
      <c r="Q60" s="381"/>
    </row>
    <row r="61" spans="1:17" s="382" customFormat="1" ht="20.100000000000001" customHeight="1" thickBot="1">
      <c r="A61" s="334"/>
      <c r="B61" s="385" t="s">
        <v>305</v>
      </c>
      <c r="C61" s="417" t="s">
        <v>275</v>
      </c>
      <c r="D61" s="417" t="s">
        <v>262</v>
      </c>
      <c r="E61" s="417" t="s">
        <v>285</v>
      </c>
      <c r="F61" s="417" t="s">
        <v>301</v>
      </c>
      <c r="G61" s="418" t="s">
        <v>262</v>
      </c>
      <c r="H61" s="418">
        <v>94</v>
      </c>
      <c r="I61" s="418">
        <v>90.91</v>
      </c>
      <c r="J61" s="418">
        <v>111</v>
      </c>
      <c r="K61" s="418" t="s">
        <v>262</v>
      </c>
      <c r="L61" s="418" t="s">
        <v>262</v>
      </c>
      <c r="M61" s="419" t="s">
        <v>262</v>
      </c>
      <c r="N61" s="420">
        <v>102.5</v>
      </c>
      <c r="O61" s="380"/>
      <c r="P61" s="380"/>
      <c r="Q61" s="381"/>
    </row>
    <row r="62" spans="1:17" ht="15.6" customHeight="1">
      <c r="B62" s="392"/>
      <c r="C62" s="393"/>
      <c r="D62" s="392"/>
      <c r="E62" s="393"/>
      <c r="F62" s="393"/>
      <c r="G62" s="393"/>
      <c r="H62" s="393"/>
      <c r="I62" s="393"/>
      <c r="J62" s="393"/>
      <c r="K62" s="393"/>
      <c r="L62" s="393"/>
      <c r="M62" s="421"/>
      <c r="N62" s="106" t="s">
        <v>56</v>
      </c>
      <c r="O62" s="423"/>
      <c r="Q62" s="394"/>
    </row>
    <row r="63" spans="1:17" ht="22.5" customHeight="1"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6"/>
      <c r="Q63" s="394"/>
    </row>
    <row r="64" spans="1:17" ht="27.75" customHeight="1">
      <c r="B64" s="427"/>
      <c r="C64" s="427"/>
      <c r="D64" s="427"/>
      <c r="E64" s="427"/>
      <c r="F64" s="427"/>
      <c r="G64" s="428"/>
      <c r="H64" s="427"/>
      <c r="I64" s="427"/>
      <c r="J64" s="427"/>
      <c r="K64" s="427"/>
      <c r="L64" s="427"/>
      <c r="M64" s="427"/>
      <c r="N64" s="427"/>
      <c r="O64" s="354"/>
      <c r="Q64" s="394"/>
    </row>
    <row r="65" spans="13:13">
      <c r="M65" s="267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6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topLeftCell="A4" zoomScale="80" zoomScaleNormal="80" zoomScaleSheetLayoutView="100" workbookViewId="0">
      <selection activeCell="I1" sqref="I1:J1048576"/>
    </sheetView>
  </sheetViews>
  <sheetFormatPr baseColWidth="10" defaultColWidth="12.5703125" defaultRowHeight="15.75"/>
  <cols>
    <col min="1" max="1" width="2.7109375" style="429" customWidth="1"/>
    <col min="2" max="2" width="16" style="430" bestFit="1" customWidth="1"/>
    <col min="3" max="3" width="12.7109375" style="430" customWidth="1"/>
    <col min="4" max="4" width="36" style="430" bestFit="1" customWidth="1"/>
    <col min="5" max="5" width="7.7109375" style="430" customWidth="1"/>
    <col min="6" max="6" width="21.7109375" style="430" customWidth="1"/>
    <col min="7" max="7" width="60.7109375" style="430" customWidth="1"/>
    <col min="8" max="8" width="3.140625" style="336" customWidth="1"/>
    <col min="9" max="9" width="9.28515625" style="336" customWidth="1"/>
    <col min="10" max="10" width="10.85546875" style="336" bestFit="1" customWidth="1"/>
    <col min="11" max="11" width="12.5703125" style="336"/>
    <col min="12" max="13" width="14.7109375" style="336" bestFit="1" customWidth="1"/>
    <col min="14" max="14" width="12.85546875" style="336" bestFit="1" customWidth="1"/>
    <col min="15" max="16384" width="12.5703125" style="336"/>
  </cols>
  <sheetData>
    <row r="1" spans="1:14" ht="11.25" customHeight="1"/>
    <row r="2" spans="1:14">
      <c r="G2" s="339"/>
      <c r="H2" s="340"/>
    </row>
    <row r="3" spans="1:14" ht="8.25" customHeight="1">
      <c r="H3" s="340"/>
    </row>
    <row r="4" spans="1:14" ht="1.5" customHeight="1" thickBot="1">
      <c r="H4" s="340"/>
    </row>
    <row r="5" spans="1:14" ht="26.25" customHeight="1" thickBot="1">
      <c r="B5" s="431" t="s">
        <v>306</v>
      </c>
      <c r="C5" s="432"/>
      <c r="D5" s="432"/>
      <c r="E5" s="432"/>
      <c r="F5" s="432"/>
      <c r="G5" s="433"/>
      <c r="H5" s="342"/>
    </row>
    <row r="6" spans="1:14" ht="15" customHeight="1">
      <c r="B6" s="434"/>
      <c r="C6" s="434"/>
      <c r="D6" s="434"/>
      <c r="E6" s="434"/>
      <c r="F6" s="434"/>
      <c r="G6" s="434"/>
      <c r="H6" s="344"/>
    </row>
    <row r="7" spans="1:14" ht="33.6" customHeight="1">
      <c r="B7" s="435" t="s">
        <v>307</v>
      </c>
      <c r="C7" s="435"/>
      <c r="D7" s="435"/>
      <c r="E7" s="435"/>
      <c r="F7" s="435"/>
      <c r="G7" s="435"/>
      <c r="H7" s="344"/>
    </row>
    <row r="8" spans="1:14" ht="27" customHeight="1">
      <c r="B8" s="436" t="s">
        <v>308</v>
      </c>
      <c r="C8" s="437"/>
      <c r="D8" s="437"/>
      <c r="E8" s="437"/>
      <c r="F8" s="437"/>
      <c r="G8" s="437"/>
      <c r="H8" s="344"/>
    </row>
    <row r="9" spans="1:14" ht="9" customHeight="1">
      <c r="B9" s="438"/>
      <c r="C9" s="439"/>
      <c r="D9" s="439"/>
      <c r="E9" s="439"/>
      <c r="F9" s="439"/>
      <c r="G9" s="439"/>
      <c r="H9" s="344"/>
    </row>
    <row r="10" spans="1:14" s="382" customFormat="1" ht="21" customHeight="1">
      <c r="A10" s="429"/>
      <c r="B10" s="440" t="s">
        <v>248</v>
      </c>
      <c r="C10" s="440"/>
      <c r="D10" s="440"/>
      <c r="E10" s="440"/>
      <c r="F10" s="440"/>
      <c r="G10" s="440"/>
      <c r="H10" s="441"/>
    </row>
    <row r="11" spans="1:14" ht="3.75" customHeight="1" thickBot="1">
      <c r="B11" s="442"/>
      <c r="C11" s="443"/>
      <c r="D11" s="443"/>
      <c r="E11" s="443"/>
      <c r="F11" s="443"/>
      <c r="G11" s="443"/>
      <c r="H11" s="398"/>
    </row>
    <row r="12" spans="1:14" ht="30" customHeight="1">
      <c r="B12" s="358" t="s">
        <v>182</v>
      </c>
      <c r="C12" s="359" t="s">
        <v>249</v>
      </c>
      <c r="D12" s="360" t="s">
        <v>250</v>
      </c>
      <c r="E12" s="359" t="s">
        <v>251</v>
      </c>
      <c r="F12" s="360" t="s">
        <v>252</v>
      </c>
      <c r="G12" s="444" t="s">
        <v>309</v>
      </c>
      <c r="H12" s="366"/>
    </row>
    <row r="13" spans="1:14" ht="30" customHeight="1">
      <c r="B13" s="367"/>
      <c r="C13" s="368"/>
      <c r="D13" s="445" t="s">
        <v>255</v>
      </c>
      <c r="E13" s="368"/>
      <c r="F13" s="369"/>
      <c r="G13" s="446" t="s">
        <v>310</v>
      </c>
      <c r="H13" s="373"/>
    </row>
    <row r="14" spans="1:14" s="454" customFormat="1" ht="30" customHeight="1">
      <c r="A14" s="447"/>
      <c r="B14" s="448" t="s">
        <v>257</v>
      </c>
      <c r="C14" s="449" t="s">
        <v>311</v>
      </c>
      <c r="D14" s="449" t="s">
        <v>312</v>
      </c>
      <c r="E14" s="449" t="s">
        <v>260</v>
      </c>
      <c r="F14" s="450" t="s">
        <v>313</v>
      </c>
      <c r="G14" s="451">
        <v>93.13</v>
      </c>
      <c r="H14" s="380"/>
      <c r="I14" s="452"/>
      <c r="J14" s="453"/>
    </row>
    <row r="15" spans="1:14" s="454" customFormat="1" ht="30" customHeight="1" thickBot="1">
      <c r="A15" s="447"/>
      <c r="B15" s="385" t="s">
        <v>263</v>
      </c>
      <c r="C15" s="417" t="s">
        <v>311</v>
      </c>
      <c r="D15" s="417" t="s">
        <v>267</v>
      </c>
      <c r="E15" s="417" t="s">
        <v>260</v>
      </c>
      <c r="F15" s="417" t="s">
        <v>266</v>
      </c>
      <c r="G15" s="455">
        <v>97</v>
      </c>
      <c r="H15" s="380"/>
      <c r="I15" s="452"/>
      <c r="J15" s="453"/>
    </row>
    <row r="16" spans="1:14" s="454" customFormat="1" ht="50.25" customHeight="1">
      <c r="A16" s="456"/>
      <c r="B16" s="457"/>
      <c r="C16" s="458"/>
      <c r="D16" s="457"/>
      <c r="E16" s="458"/>
      <c r="F16" s="458"/>
      <c r="G16" s="458"/>
      <c r="H16" s="380"/>
      <c r="I16" s="459"/>
      <c r="J16" s="460"/>
      <c r="N16" s="461"/>
    </row>
    <row r="17" spans="1:10" s="382" customFormat="1" ht="15" customHeight="1">
      <c r="A17" s="429"/>
      <c r="B17" s="440" t="s">
        <v>269</v>
      </c>
      <c r="C17" s="440"/>
      <c r="D17" s="440"/>
      <c r="E17" s="440"/>
      <c r="F17" s="440"/>
      <c r="G17" s="440"/>
      <c r="H17" s="441"/>
    </row>
    <row r="18" spans="1:10" s="382" customFormat="1" ht="4.5" customHeight="1" thickBot="1">
      <c r="A18" s="429"/>
      <c r="B18" s="462"/>
      <c r="C18" s="463"/>
      <c r="D18" s="463"/>
      <c r="E18" s="463"/>
      <c r="F18" s="463"/>
      <c r="G18" s="463"/>
      <c r="H18" s="464"/>
    </row>
    <row r="19" spans="1:10" s="382" customFormat="1" ht="30" customHeight="1">
      <c r="A19" s="429"/>
      <c r="B19" s="465" t="s">
        <v>182</v>
      </c>
      <c r="C19" s="466" t="s">
        <v>249</v>
      </c>
      <c r="D19" s="467" t="s">
        <v>250</v>
      </c>
      <c r="E19" s="466" t="s">
        <v>251</v>
      </c>
      <c r="F19" s="467" t="s">
        <v>252</v>
      </c>
      <c r="G19" s="468" t="s">
        <v>309</v>
      </c>
      <c r="H19" s="469"/>
    </row>
    <row r="20" spans="1:10" s="382" customFormat="1" ht="30" customHeight="1">
      <c r="A20" s="429"/>
      <c r="B20" s="470"/>
      <c r="C20" s="471"/>
      <c r="D20" s="445" t="s">
        <v>255</v>
      </c>
      <c r="E20" s="471"/>
      <c r="F20" s="445" t="s">
        <v>270</v>
      </c>
      <c r="G20" s="446" t="str">
        <f>$G$13</f>
        <v>Semana 29 - 2020: 13/07 - 19/07</v>
      </c>
      <c r="H20" s="472"/>
    </row>
    <row r="21" spans="1:10" s="382" customFormat="1" ht="30" customHeight="1">
      <c r="A21" s="429"/>
      <c r="B21" s="473" t="s">
        <v>271</v>
      </c>
      <c r="C21" s="474" t="s">
        <v>311</v>
      </c>
      <c r="D21" s="474" t="s">
        <v>273</v>
      </c>
      <c r="E21" s="474" t="s">
        <v>260</v>
      </c>
      <c r="F21" s="475" t="s">
        <v>274</v>
      </c>
      <c r="G21" s="476">
        <v>113.32</v>
      </c>
      <c r="H21" s="380"/>
      <c r="I21" s="452"/>
      <c r="J21" s="453"/>
    </row>
    <row r="22" spans="1:10" s="382" customFormat="1" ht="30" customHeight="1">
      <c r="A22" s="429"/>
      <c r="B22" s="477"/>
      <c r="C22" s="474" t="s">
        <v>311</v>
      </c>
      <c r="D22" s="474" t="s">
        <v>314</v>
      </c>
      <c r="E22" s="474" t="s">
        <v>260</v>
      </c>
      <c r="F22" s="475" t="s">
        <v>315</v>
      </c>
      <c r="G22" s="478">
        <v>69.069999999999993</v>
      </c>
      <c r="H22" s="380"/>
      <c r="I22" s="452"/>
      <c r="J22" s="453"/>
    </row>
    <row r="23" spans="1:10" s="382" customFormat="1" ht="30" customHeight="1">
      <c r="A23" s="429"/>
      <c r="B23" s="477"/>
      <c r="C23" s="474" t="s">
        <v>311</v>
      </c>
      <c r="D23" s="474" t="s">
        <v>278</v>
      </c>
      <c r="E23" s="474" t="s">
        <v>260</v>
      </c>
      <c r="F23" s="475" t="s">
        <v>315</v>
      </c>
      <c r="G23" s="478">
        <v>68.17</v>
      </c>
      <c r="H23" s="380"/>
      <c r="I23" s="452"/>
      <c r="J23" s="453"/>
    </row>
    <row r="24" spans="1:10" s="382" customFormat="1" ht="30" customHeight="1">
      <c r="A24" s="429"/>
      <c r="B24" s="479"/>
      <c r="C24" s="474" t="s">
        <v>311</v>
      </c>
      <c r="D24" s="474" t="s">
        <v>316</v>
      </c>
      <c r="E24" s="474" t="s">
        <v>260</v>
      </c>
      <c r="F24" s="474" t="s">
        <v>315</v>
      </c>
      <c r="G24" s="478">
        <v>81.44</v>
      </c>
      <c r="H24" s="380"/>
      <c r="I24" s="452"/>
      <c r="J24" s="453"/>
    </row>
    <row r="25" spans="1:10" s="382" customFormat="1" ht="30" customHeight="1">
      <c r="A25" s="429"/>
      <c r="B25" s="480" t="s">
        <v>281</v>
      </c>
      <c r="C25" s="481" t="s">
        <v>311</v>
      </c>
      <c r="D25" s="481" t="s">
        <v>282</v>
      </c>
      <c r="E25" s="481" t="s">
        <v>260</v>
      </c>
      <c r="F25" s="481" t="s">
        <v>317</v>
      </c>
      <c r="G25" s="482">
        <v>99.66</v>
      </c>
      <c r="I25" s="452"/>
      <c r="J25" s="453"/>
    </row>
    <row r="26" spans="1:10" s="382" customFormat="1" ht="30" customHeight="1" thickBot="1">
      <c r="A26" s="429"/>
      <c r="B26" s="385" t="s">
        <v>286</v>
      </c>
      <c r="C26" s="417" t="s">
        <v>311</v>
      </c>
      <c r="D26" s="417" t="s">
        <v>318</v>
      </c>
      <c r="E26" s="417" t="s">
        <v>260</v>
      </c>
      <c r="F26" s="417" t="s">
        <v>285</v>
      </c>
      <c r="G26" s="483">
        <v>166.47</v>
      </c>
      <c r="H26" s="380"/>
      <c r="I26" s="452"/>
      <c r="J26" s="453"/>
    </row>
    <row r="27" spans="1:10" ht="15.6" customHeight="1">
      <c r="B27" s="392"/>
      <c r="C27" s="393"/>
      <c r="D27" s="392"/>
      <c r="E27" s="393"/>
      <c r="F27" s="393"/>
      <c r="G27" s="393"/>
      <c r="H27" s="423"/>
    </row>
    <row r="28" spans="1:10" s="382" customFormat="1" ht="15" customHeight="1">
      <c r="A28" s="429"/>
      <c r="B28" s="484" t="s">
        <v>288</v>
      </c>
      <c r="C28" s="484"/>
      <c r="D28" s="484"/>
      <c r="E28" s="484"/>
      <c r="F28" s="484"/>
      <c r="G28" s="484"/>
      <c r="H28" s="441"/>
    </row>
    <row r="29" spans="1:10" s="382" customFormat="1" ht="4.5" customHeight="1" thickBot="1">
      <c r="A29" s="429"/>
      <c r="B29" s="462"/>
      <c r="C29" s="463"/>
      <c r="D29" s="463"/>
      <c r="E29" s="463"/>
      <c r="F29" s="463"/>
      <c r="G29" s="463"/>
      <c r="H29" s="464"/>
    </row>
    <row r="30" spans="1:10" s="382" customFormat="1" ht="30" customHeight="1">
      <c r="A30" s="429"/>
      <c r="B30" s="465" t="s">
        <v>182</v>
      </c>
      <c r="C30" s="466" t="s">
        <v>249</v>
      </c>
      <c r="D30" s="467" t="s">
        <v>250</v>
      </c>
      <c r="E30" s="466" t="s">
        <v>251</v>
      </c>
      <c r="F30" s="467" t="s">
        <v>252</v>
      </c>
      <c r="G30" s="468" t="s">
        <v>309</v>
      </c>
      <c r="H30" s="469"/>
    </row>
    <row r="31" spans="1:10" s="382" customFormat="1" ht="30" customHeight="1">
      <c r="A31" s="429"/>
      <c r="B31" s="470"/>
      <c r="C31" s="471"/>
      <c r="D31" s="445" t="s">
        <v>255</v>
      </c>
      <c r="E31" s="471"/>
      <c r="F31" s="445"/>
      <c r="G31" s="446" t="str">
        <f>$G$13</f>
        <v>Semana 29 - 2020: 13/07 - 19/07</v>
      </c>
      <c r="H31" s="472"/>
    </row>
    <row r="32" spans="1:10" s="382" customFormat="1" ht="30" customHeight="1">
      <c r="A32" s="429"/>
      <c r="B32" s="480" t="s">
        <v>289</v>
      </c>
      <c r="C32" s="481" t="s">
        <v>311</v>
      </c>
      <c r="D32" s="481" t="s">
        <v>291</v>
      </c>
      <c r="E32" s="481" t="s">
        <v>285</v>
      </c>
      <c r="F32" s="481" t="s">
        <v>292</v>
      </c>
      <c r="G32" s="482">
        <v>175.8</v>
      </c>
      <c r="I32" s="452"/>
      <c r="J32" s="453"/>
    </row>
    <row r="33" spans="1:10" s="382" customFormat="1" ht="30" customHeight="1">
      <c r="A33" s="429"/>
      <c r="B33" s="480" t="s">
        <v>293</v>
      </c>
      <c r="C33" s="481" t="s">
        <v>311</v>
      </c>
      <c r="D33" s="481" t="s">
        <v>294</v>
      </c>
      <c r="E33" s="481" t="s">
        <v>285</v>
      </c>
      <c r="F33" s="481" t="s">
        <v>295</v>
      </c>
      <c r="G33" s="482">
        <v>339.5</v>
      </c>
      <c r="I33" s="452"/>
      <c r="J33" s="453"/>
    </row>
    <row r="34" spans="1:10" s="382" customFormat="1" ht="30" customHeight="1">
      <c r="A34" s="429"/>
      <c r="B34" s="480" t="s">
        <v>296</v>
      </c>
      <c r="C34" s="481" t="s">
        <v>311</v>
      </c>
      <c r="D34" s="481" t="s">
        <v>291</v>
      </c>
      <c r="E34" s="481" t="s">
        <v>285</v>
      </c>
      <c r="F34" s="481" t="s">
        <v>297</v>
      </c>
      <c r="G34" s="482">
        <v>54.73</v>
      </c>
      <c r="I34" s="452"/>
      <c r="J34" s="453"/>
    </row>
    <row r="35" spans="1:10" s="382" customFormat="1" ht="30" customHeight="1">
      <c r="A35" s="429"/>
      <c r="B35" s="473" t="s">
        <v>299</v>
      </c>
      <c r="C35" s="474" t="s">
        <v>311</v>
      </c>
      <c r="D35" s="474" t="s">
        <v>300</v>
      </c>
      <c r="E35" s="474" t="s">
        <v>260</v>
      </c>
      <c r="F35" s="475" t="s">
        <v>301</v>
      </c>
      <c r="G35" s="476">
        <v>90.19</v>
      </c>
      <c r="H35" s="380"/>
      <c r="I35" s="452"/>
      <c r="J35" s="453"/>
    </row>
    <row r="36" spans="1:10" s="382" customFormat="1" ht="30" customHeight="1">
      <c r="A36" s="429"/>
      <c r="B36" s="479"/>
      <c r="C36" s="474" t="s">
        <v>311</v>
      </c>
      <c r="D36" s="474" t="s">
        <v>302</v>
      </c>
      <c r="E36" s="474" t="s">
        <v>260</v>
      </c>
      <c r="F36" s="474" t="s">
        <v>301</v>
      </c>
      <c r="G36" s="478">
        <v>102.89</v>
      </c>
      <c r="H36" s="380"/>
      <c r="I36" s="452"/>
      <c r="J36" s="453"/>
    </row>
    <row r="37" spans="1:10" s="454" customFormat="1" ht="30" customHeight="1" thickBot="1">
      <c r="A37" s="447"/>
      <c r="B37" s="385" t="s">
        <v>303</v>
      </c>
      <c r="C37" s="417" t="s">
        <v>311</v>
      </c>
      <c r="D37" s="417" t="s">
        <v>300</v>
      </c>
      <c r="E37" s="417" t="s">
        <v>260</v>
      </c>
      <c r="F37" s="417" t="s">
        <v>301</v>
      </c>
      <c r="G37" s="455">
        <v>118.52</v>
      </c>
      <c r="H37" s="380"/>
      <c r="I37" s="452"/>
      <c r="J37" s="453"/>
    </row>
    <row r="38" spans="1:10" s="382" customFormat="1" ht="30" customHeight="1">
      <c r="A38" s="429"/>
      <c r="B38" s="485"/>
      <c r="C38" s="485"/>
      <c r="D38" s="485"/>
      <c r="E38" s="485"/>
      <c r="F38" s="485"/>
      <c r="G38" s="486" t="s">
        <v>56</v>
      </c>
      <c r="I38" s="452"/>
      <c r="J38" s="453"/>
    </row>
    <row r="39" spans="1:10" ht="15.6" customHeight="1">
      <c r="B39" s="487"/>
      <c r="C39" s="488"/>
      <c r="D39" s="487"/>
      <c r="E39" s="488"/>
      <c r="F39" s="488"/>
      <c r="G39" s="336"/>
      <c r="H39" s="423"/>
    </row>
    <row r="40" spans="1:10" ht="6" customHeight="1">
      <c r="B40" s="489"/>
      <c r="C40" s="489"/>
      <c r="D40" s="489"/>
      <c r="E40" s="489"/>
      <c r="F40" s="489"/>
      <c r="G40" s="489"/>
      <c r="H40" s="426"/>
    </row>
    <row r="41" spans="1:10" ht="3.75" customHeight="1">
      <c r="B41" s="490"/>
      <c r="C41" s="490"/>
      <c r="D41" s="490"/>
      <c r="E41" s="490"/>
      <c r="F41" s="490"/>
      <c r="G41" s="491" t="s">
        <v>319</v>
      </c>
      <c r="H41" s="354"/>
    </row>
    <row r="42" spans="1:10" ht="15.6" customHeight="1">
      <c r="B42" s="487"/>
      <c r="C42" s="488"/>
      <c r="D42" s="487"/>
      <c r="E42" s="488"/>
      <c r="F42" s="488"/>
      <c r="G42" s="488"/>
      <c r="H42" s="423"/>
    </row>
    <row r="43" spans="1:10">
      <c r="G43" s="336"/>
    </row>
    <row r="44" spans="1:10" ht="15">
      <c r="B44" s="492"/>
      <c r="C44" s="492"/>
      <c r="D44" s="492"/>
      <c r="E44" s="492"/>
      <c r="F44" s="492"/>
      <c r="G44" s="492"/>
    </row>
    <row r="45" spans="1:10" ht="15">
      <c r="B45" s="493"/>
      <c r="C45" s="493"/>
      <c r="D45" s="493"/>
      <c r="E45" s="493"/>
      <c r="F45" s="493"/>
      <c r="G45" s="493"/>
    </row>
  </sheetData>
  <mergeCells count="8">
    <mergeCell ref="B28:G28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7"/>
  <sheetViews>
    <sheetView tabSelected="1"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506" customWidth="1"/>
    <col min="2" max="2" width="21.5703125" style="495" bestFit="1" customWidth="1"/>
    <col min="3" max="3" width="12" style="495" bestFit="1" customWidth="1"/>
    <col min="4" max="4" width="29.5703125" style="495" bestFit="1" customWidth="1"/>
    <col min="5" max="5" width="10.140625" style="495" customWidth="1"/>
    <col min="6" max="6" width="12" style="495" bestFit="1" customWidth="1"/>
    <col min="7" max="14" width="10.7109375" style="495" customWidth="1"/>
    <col min="15" max="15" width="1.140625" style="336" customWidth="1"/>
    <col min="16" max="16" width="9.28515625" style="336" customWidth="1"/>
    <col min="17" max="17" width="12.5703125" style="336"/>
    <col min="18" max="18" width="10.85546875" style="336" bestFit="1" customWidth="1"/>
    <col min="19" max="16384" width="12.5703125" style="336"/>
  </cols>
  <sheetData>
    <row r="2" spans="2:18" ht="16.350000000000001" customHeight="1">
      <c r="B2" s="494"/>
      <c r="C2" s="494"/>
      <c r="D2" s="494"/>
      <c r="E2" s="494"/>
      <c r="F2" s="494"/>
      <c r="G2" s="494"/>
      <c r="K2" s="339"/>
      <c r="L2" s="339"/>
      <c r="M2" s="339"/>
      <c r="N2" s="339"/>
    </row>
    <row r="3" spans="2:18" ht="16.350000000000001" customHeight="1">
      <c r="B3" s="494"/>
      <c r="C3" s="494"/>
      <c r="D3" s="494"/>
      <c r="E3" s="494"/>
      <c r="F3" s="494"/>
      <c r="G3" s="494"/>
    </row>
    <row r="4" spans="2:18" ht="29.25" customHeight="1" thickBot="1">
      <c r="B4" s="343" t="s">
        <v>320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2:18" ht="16.350000000000001" customHeight="1">
      <c r="B5" s="345" t="s">
        <v>321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7"/>
    </row>
    <row r="6" spans="2:18" ht="16.350000000000001" customHeight="1" thickBot="1">
      <c r="B6" s="348" t="s">
        <v>246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</row>
    <row r="7" spans="2:18" ht="16.350000000000001" customHeight="1"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Q7" s="335"/>
    </row>
    <row r="8" spans="2:18" ht="16.350000000000001" customHeight="1">
      <c r="B8" s="351" t="s">
        <v>247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</row>
    <row r="9" spans="2:18" ht="29.25" customHeight="1">
      <c r="B9" s="496" t="s">
        <v>69</v>
      </c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P9" s="354"/>
      <c r="Q9" s="354"/>
    </row>
    <row r="10" spans="2:18" ht="3" customHeight="1" thickBot="1">
      <c r="P10" s="354"/>
      <c r="Q10" s="354"/>
    </row>
    <row r="11" spans="2:18" ht="22.15" customHeight="1">
      <c r="B11" s="358" t="s">
        <v>182</v>
      </c>
      <c r="C11" s="359" t="s">
        <v>249</v>
      </c>
      <c r="D11" s="360" t="s">
        <v>250</v>
      </c>
      <c r="E11" s="359" t="s">
        <v>251</v>
      </c>
      <c r="F11" s="360" t="s">
        <v>252</v>
      </c>
      <c r="G11" s="361" t="s">
        <v>253</v>
      </c>
      <c r="H11" s="362"/>
      <c r="I11" s="363"/>
      <c r="J11" s="362" t="s">
        <v>254</v>
      </c>
      <c r="K11" s="362"/>
      <c r="L11" s="364"/>
      <c r="M11" s="364"/>
      <c r="N11" s="365"/>
    </row>
    <row r="12" spans="2:18" ht="16.350000000000001" customHeight="1">
      <c r="B12" s="367"/>
      <c r="C12" s="368"/>
      <c r="D12" s="369" t="s">
        <v>255</v>
      </c>
      <c r="E12" s="368"/>
      <c r="F12" s="369"/>
      <c r="G12" s="370">
        <f>'[8]Pág. 14'!G13</f>
        <v>43995</v>
      </c>
      <c r="H12" s="370">
        <f>'[8]Pág. 14'!H13</f>
        <v>43996</v>
      </c>
      <c r="I12" s="370">
        <f>'[8]Pág. 14'!I13</f>
        <v>43997</v>
      </c>
      <c r="J12" s="370">
        <f>'[8]Pág. 14'!J13</f>
        <v>43998</v>
      </c>
      <c r="K12" s="370">
        <f>'[8]Pág. 14'!K13</f>
        <v>43999</v>
      </c>
      <c r="L12" s="370">
        <f>'[8]Pág. 14'!L13</f>
        <v>44000</v>
      </c>
      <c r="M12" s="497">
        <f>'[8]Pág. 14'!M13</f>
        <v>44001</v>
      </c>
      <c r="N12" s="498" t="s">
        <v>256</v>
      </c>
    </row>
    <row r="13" spans="2:18" ht="20.100000000000001" customHeight="1">
      <c r="B13" s="499" t="s">
        <v>322</v>
      </c>
      <c r="C13" s="500" t="s">
        <v>323</v>
      </c>
      <c r="D13" s="500" t="s">
        <v>324</v>
      </c>
      <c r="E13" s="500" t="s">
        <v>285</v>
      </c>
      <c r="F13" s="500" t="s">
        <v>325</v>
      </c>
      <c r="G13" s="501">
        <v>185</v>
      </c>
      <c r="H13" s="501">
        <v>185</v>
      </c>
      <c r="I13" s="501">
        <v>185</v>
      </c>
      <c r="J13" s="501">
        <v>185</v>
      </c>
      <c r="K13" s="501">
        <v>185</v>
      </c>
      <c r="L13" s="501" t="s">
        <v>262</v>
      </c>
      <c r="M13" s="502" t="s">
        <v>262</v>
      </c>
      <c r="N13" s="503">
        <v>185</v>
      </c>
      <c r="P13" s="380"/>
      <c r="Q13" s="381"/>
      <c r="R13" s="394"/>
    </row>
    <row r="14" spans="2:18" ht="20.100000000000001" customHeight="1">
      <c r="B14" s="499"/>
      <c r="C14" s="449" t="s">
        <v>223</v>
      </c>
      <c r="D14" s="449" t="s">
        <v>326</v>
      </c>
      <c r="E14" s="449" t="s">
        <v>285</v>
      </c>
      <c r="F14" s="449" t="s">
        <v>327</v>
      </c>
      <c r="G14" s="376">
        <v>190</v>
      </c>
      <c r="H14" s="376">
        <v>190</v>
      </c>
      <c r="I14" s="376">
        <v>190</v>
      </c>
      <c r="J14" s="376">
        <v>190</v>
      </c>
      <c r="K14" s="376">
        <v>190</v>
      </c>
      <c r="L14" s="376" t="s">
        <v>262</v>
      </c>
      <c r="M14" s="504" t="s">
        <v>262</v>
      </c>
      <c r="N14" s="505">
        <v>190</v>
      </c>
      <c r="P14" s="380"/>
      <c r="Q14" s="381"/>
      <c r="R14" s="394"/>
    </row>
    <row r="15" spans="2:18" ht="20.100000000000001" customHeight="1">
      <c r="B15" s="499"/>
      <c r="C15" s="449" t="s">
        <v>323</v>
      </c>
      <c r="D15" s="449" t="s">
        <v>326</v>
      </c>
      <c r="E15" s="449" t="s">
        <v>285</v>
      </c>
      <c r="F15" s="449" t="s">
        <v>327</v>
      </c>
      <c r="G15" s="376">
        <v>220</v>
      </c>
      <c r="H15" s="376">
        <v>220</v>
      </c>
      <c r="I15" s="376">
        <v>220</v>
      </c>
      <c r="J15" s="376">
        <v>220</v>
      </c>
      <c r="K15" s="376">
        <v>220</v>
      </c>
      <c r="L15" s="376" t="s">
        <v>262</v>
      </c>
      <c r="M15" s="504" t="s">
        <v>262</v>
      </c>
      <c r="N15" s="505">
        <v>220</v>
      </c>
      <c r="P15" s="380"/>
      <c r="Q15" s="381"/>
      <c r="R15" s="394"/>
    </row>
    <row r="16" spans="2:18" ht="20.100000000000001" customHeight="1">
      <c r="B16" s="499"/>
      <c r="C16" s="449" t="s">
        <v>199</v>
      </c>
      <c r="D16" s="449" t="s">
        <v>328</v>
      </c>
      <c r="E16" s="449" t="s">
        <v>285</v>
      </c>
      <c r="F16" s="449" t="s">
        <v>325</v>
      </c>
      <c r="G16" s="376">
        <v>120</v>
      </c>
      <c r="H16" s="376">
        <v>120</v>
      </c>
      <c r="I16" s="376">
        <v>120</v>
      </c>
      <c r="J16" s="376">
        <v>120</v>
      </c>
      <c r="K16" s="376">
        <v>120</v>
      </c>
      <c r="L16" s="376" t="s">
        <v>262</v>
      </c>
      <c r="M16" s="504" t="s">
        <v>262</v>
      </c>
      <c r="N16" s="505">
        <v>120</v>
      </c>
      <c r="P16" s="380"/>
      <c r="Q16" s="381"/>
      <c r="R16" s="394"/>
    </row>
    <row r="17" spans="1:18" ht="20.100000000000001" customHeight="1">
      <c r="B17" s="499"/>
      <c r="C17" s="449" t="s">
        <v>223</v>
      </c>
      <c r="D17" s="449" t="s">
        <v>328</v>
      </c>
      <c r="E17" s="449" t="s">
        <v>285</v>
      </c>
      <c r="F17" s="449" t="s">
        <v>325</v>
      </c>
      <c r="G17" s="376">
        <v>175.78</v>
      </c>
      <c r="H17" s="376">
        <v>175.78</v>
      </c>
      <c r="I17" s="376">
        <v>175.78</v>
      </c>
      <c r="J17" s="376">
        <v>175.78</v>
      </c>
      <c r="K17" s="376">
        <v>175.78</v>
      </c>
      <c r="L17" s="376" t="s">
        <v>262</v>
      </c>
      <c r="M17" s="504" t="s">
        <v>262</v>
      </c>
      <c r="N17" s="505">
        <v>175.78</v>
      </c>
      <c r="P17" s="380"/>
      <c r="Q17" s="381"/>
      <c r="R17" s="394"/>
    </row>
    <row r="18" spans="1:18" s="509" customFormat="1" ht="20.100000000000001" customHeight="1">
      <c r="A18" s="507"/>
      <c r="B18" s="508"/>
      <c r="C18" s="449" t="s">
        <v>323</v>
      </c>
      <c r="D18" s="449" t="s">
        <v>328</v>
      </c>
      <c r="E18" s="449" t="s">
        <v>285</v>
      </c>
      <c r="F18" s="449" t="s">
        <v>325</v>
      </c>
      <c r="G18" s="376">
        <v>165</v>
      </c>
      <c r="H18" s="376">
        <v>165</v>
      </c>
      <c r="I18" s="376">
        <v>165</v>
      </c>
      <c r="J18" s="376">
        <v>165</v>
      </c>
      <c r="K18" s="376">
        <v>165</v>
      </c>
      <c r="L18" s="376" t="s">
        <v>262</v>
      </c>
      <c r="M18" s="504" t="s">
        <v>262</v>
      </c>
      <c r="N18" s="505">
        <v>165</v>
      </c>
      <c r="P18" s="380"/>
      <c r="Q18" s="381"/>
      <c r="R18" s="510"/>
    </row>
    <row r="19" spans="1:18" s="509" customFormat="1" ht="20.100000000000001" customHeight="1">
      <c r="A19" s="507"/>
      <c r="B19" s="412" t="s">
        <v>329</v>
      </c>
      <c r="C19" s="449" t="s">
        <v>330</v>
      </c>
      <c r="D19" s="449" t="s">
        <v>291</v>
      </c>
      <c r="E19" s="449" t="s">
        <v>285</v>
      </c>
      <c r="F19" s="449" t="s">
        <v>285</v>
      </c>
      <c r="G19" s="376">
        <v>64</v>
      </c>
      <c r="H19" s="376">
        <v>57</v>
      </c>
      <c r="I19" s="376">
        <v>57</v>
      </c>
      <c r="J19" s="376">
        <v>64</v>
      </c>
      <c r="K19" s="376">
        <v>62</v>
      </c>
      <c r="L19" s="376" t="s">
        <v>262</v>
      </c>
      <c r="M19" s="504" t="s">
        <v>262</v>
      </c>
      <c r="N19" s="505">
        <v>60.8</v>
      </c>
      <c r="P19" s="380"/>
      <c r="Q19" s="381"/>
      <c r="R19" s="394"/>
    </row>
    <row r="20" spans="1:18" ht="20.100000000000001" customHeight="1">
      <c r="B20" s="499"/>
      <c r="C20" s="449" t="s">
        <v>226</v>
      </c>
      <c r="D20" s="449" t="s">
        <v>291</v>
      </c>
      <c r="E20" s="449" t="s">
        <v>285</v>
      </c>
      <c r="F20" s="449" t="s">
        <v>285</v>
      </c>
      <c r="G20" s="511">
        <v>50</v>
      </c>
      <c r="H20" s="511">
        <v>50</v>
      </c>
      <c r="I20" s="511">
        <v>50</v>
      </c>
      <c r="J20" s="511">
        <v>50</v>
      </c>
      <c r="K20" s="511">
        <v>50</v>
      </c>
      <c r="L20" s="512" t="s">
        <v>262</v>
      </c>
      <c r="M20" s="513" t="s">
        <v>262</v>
      </c>
      <c r="N20" s="514">
        <v>50</v>
      </c>
      <c r="P20" s="380"/>
      <c r="Q20" s="381"/>
      <c r="R20" s="394"/>
    </row>
    <row r="21" spans="1:18" s="509" customFormat="1" ht="20.100000000000001" customHeight="1">
      <c r="A21" s="507"/>
      <c r="B21" s="508"/>
      <c r="C21" s="449" t="s">
        <v>228</v>
      </c>
      <c r="D21" s="449" t="s">
        <v>291</v>
      </c>
      <c r="E21" s="449" t="s">
        <v>285</v>
      </c>
      <c r="F21" s="449" t="s">
        <v>285</v>
      </c>
      <c r="G21" s="511">
        <v>56.25</v>
      </c>
      <c r="H21" s="511">
        <v>56.25</v>
      </c>
      <c r="I21" s="511">
        <v>56.25</v>
      </c>
      <c r="J21" s="511">
        <v>56.25</v>
      </c>
      <c r="K21" s="511">
        <v>56.25</v>
      </c>
      <c r="L21" s="511" t="s">
        <v>262</v>
      </c>
      <c r="M21" s="515" t="s">
        <v>262</v>
      </c>
      <c r="N21" s="514">
        <v>56.25</v>
      </c>
      <c r="P21" s="380"/>
      <c r="Q21" s="381"/>
      <c r="R21" s="510"/>
    </row>
    <row r="22" spans="1:18" s="509" customFormat="1" ht="20.100000000000001" customHeight="1">
      <c r="A22" s="507"/>
      <c r="B22" s="412" t="s">
        <v>331</v>
      </c>
      <c r="C22" s="449" t="s">
        <v>206</v>
      </c>
      <c r="D22" s="449" t="s">
        <v>262</v>
      </c>
      <c r="E22" s="449" t="s">
        <v>285</v>
      </c>
      <c r="F22" s="449" t="s">
        <v>285</v>
      </c>
      <c r="G22" s="376">
        <v>100</v>
      </c>
      <c r="H22" s="376">
        <v>105</v>
      </c>
      <c r="I22" s="376">
        <v>115</v>
      </c>
      <c r="J22" s="376">
        <v>118</v>
      </c>
      <c r="K22" s="376">
        <v>118</v>
      </c>
      <c r="L22" s="376" t="s">
        <v>262</v>
      </c>
      <c r="M22" s="504" t="s">
        <v>262</v>
      </c>
      <c r="N22" s="505">
        <v>108.83</v>
      </c>
      <c r="P22" s="380"/>
      <c r="Q22" s="381"/>
      <c r="R22" s="510"/>
    </row>
    <row r="23" spans="1:18" s="509" customFormat="1" ht="20.100000000000001" customHeight="1">
      <c r="A23" s="507"/>
      <c r="B23" s="412" t="s">
        <v>332</v>
      </c>
      <c r="C23" s="449" t="s">
        <v>330</v>
      </c>
      <c r="D23" s="449" t="s">
        <v>312</v>
      </c>
      <c r="E23" s="449" t="s">
        <v>285</v>
      </c>
      <c r="F23" s="449" t="s">
        <v>333</v>
      </c>
      <c r="G23" s="376">
        <v>21.18</v>
      </c>
      <c r="H23" s="376">
        <v>23.53</v>
      </c>
      <c r="I23" s="376">
        <v>26</v>
      </c>
      <c r="J23" s="376">
        <v>31</v>
      </c>
      <c r="K23" s="376">
        <v>29</v>
      </c>
      <c r="L23" s="376" t="s">
        <v>262</v>
      </c>
      <c r="M23" s="504" t="s">
        <v>262</v>
      </c>
      <c r="N23" s="505">
        <v>26.14</v>
      </c>
      <c r="P23" s="380"/>
      <c r="Q23" s="381"/>
      <c r="R23" s="394"/>
    </row>
    <row r="24" spans="1:18" ht="20.100000000000001" customHeight="1">
      <c r="B24" s="499"/>
      <c r="C24" s="449" t="s">
        <v>226</v>
      </c>
      <c r="D24" s="449" t="s">
        <v>312</v>
      </c>
      <c r="E24" s="449" t="s">
        <v>285</v>
      </c>
      <c r="F24" s="449" t="s">
        <v>333</v>
      </c>
      <c r="G24" s="511">
        <v>50</v>
      </c>
      <c r="H24" s="511">
        <v>50</v>
      </c>
      <c r="I24" s="511">
        <v>50</v>
      </c>
      <c r="J24" s="511">
        <v>50</v>
      </c>
      <c r="K24" s="511">
        <v>50</v>
      </c>
      <c r="L24" s="512" t="s">
        <v>262</v>
      </c>
      <c r="M24" s="513" t="s">
        <v>262</v>
      </c>
      <c r="N24" s="514">
        <v>50</v>
      </c>
      <c r="P24" s="380"/>
      <c r="Q24" s="381"/>
      <c r="R24" s="394"/>
    </row>
    <row r="25" spans="1:18" ht="20.100000000000001" customHeight="1">
      <c r="B25" s="499"/>
      <c r="C25" s="449" t="s">
        <v>334</v>
      </c>
      <c r="D25" s="449" t="s">
        <v>312</v>
      </c>
      <c r="E25" s="449" t="s">
        <v>285</v>
      </c>
      <c r="F25" s="449" t="s">
        <v>333</v>
      </c>
      <c r="G25" s="511">
        <v>71</v>
      </c>
      <c r="H25" s="511">
        <v>71</v>
      </c>
      <c r="I25" s="511">
        <v>71</v>
      </c>
      <c r="J25" s="511">
        <v>71</v>
      </c>
      <c r="K25" s="511">
        <v>71</v>
      </c>
      <c r="L25" s="512" t="s">
        <v>262</v>
      </c>
      <c r="M25" s="513" t="s">
        <v>262</v>
      </c>
      <c r="N25" s="514">
        <v>71</v>
      </c>
      <c r="P25" s="380"/>
      <c r="Q25" s="381"/>
      <c r="R25" s="394"/>
    </row>
    <row r="26" spans="1:18" s="509" customFormat="1" ht="20.100000000000001" customHeight="1">
      <c r="A26" s="507"/>
      <c r="B26" s="508"/>
      <c r="C26" s="449" t="s">
        <v>228</v>
      </c>
      <c r="D26" s="449" t="s">
        <v>312</v>
      </c>
      <c r="E26" s="449" t="s">
        <v>285</v>
      </c>
      <c r="F26" s="449" t="s">
        <v>333</v>
      </c>
      <c r="G26" s="511">
        <v>52.5</v>
      </c>
      <c r="H26" s="511">
        <v>52.5</v>
      </c>
      <c r="I26" s="511">
        <v>52.5</v>
      </c>
      <c r="J26" s="511">
        <v>52.5</v>
      </c>
      <c r="K26" s="511">
        <v>52.5</v>
      </c>
      <c r="L26" s="511" t="s">
        <v>262</v>
      </c>
      <c r="M26" s="515" t="s">
        <v>262</v>
      </c>
      <c r="N26" s="514">
        <v>52.5</v>
      </c>
      <c r="P26" s="380"/>
      <c r="Q26" s="381"/>
      <c r="R26" s="510"/>
    </row>
    <row r="27" spans="1:18" s="509" customFormat="1" ht="20.100000000000001" customHeight="1">
      <c r="A27" s="507"/>
      <c r="B27" s="412" t="s">
        <v>335</v>
      </c>
      <c r="C27" s="449" t="s">
        <v>199</v>
      </c>
      <c r="D27" s="449" t="s">
        <v>291</v>
      </c>
      <c r="E27" s="449" t="s">
        <v>285</v>
      </c>
      <c r="F27" s="449" t="s">
        <v>285</v>
      </c>
      <c r="G27" s="376">
        <v>17.8</v>
      </c>
      <c r="H27" s="376">
        <v>17.8</v>
      </c>
      <c r="I27" s="376">
        <v>17.8</v>
      </c>
      <c r="J27" s="376">
        <v>17.8</v>
      </c>
      <c r="K27" s="376">
        <v>17.8</v>
      </c>
      <c r="L27" s="376" t="s">
        <v>262</v>
      </c>
      <c r="M27" s="504" t="s">
        <v>262</v>
      </c>
      <c r="N27" s="505">
        <v>17.8</v>
      </c>
      <c r="P27" s="380"/>
      <c r="Q27" s="381"/>
      <c r="R27" s="394"/>
    </row>
    <row r="28" spans="1:18" s="509" customFormat="1" ht="20.100000000000001" customHeight="1">
      <c r="A28" s="507"/>
      <c r="B28" s="508"/>
      <c r="C28" s="449" t="s">
        <v>323</v>
      </c>
      <c r="D28" s="449" t="s">
        <v>291</v>
      </c>
      <c r="E28" s="449" t="s">
        <v>285</v>
      </c>
      <c r="F28" s="449" t="s">
        <v>285</v>
      </c>
      <c r="G28" s="511">
        <v>26</v>
      </c>
      <c r="H28" s="511">
        <v>26</v>
      </c>
      <c r="I28" s="511">
        <v>26</v>
      </c>
      <c r="J28" s="511">
        <v>26</v>
      </c>
      <c r="K28" s="511">
        <v>26</v>
      </c>
      <c r="L28" s="511" t="s">
        <v>262</v>
      </c>
      <c r="M28" s="515" t="s">
        <v>262</v>
      </c>
      <c r="N28" s="514">
        <v>26</v>
      </c>
      <c r="P28" s="380"/>
      <c r="Q28" s="381"/>
      <c r="R28" s="510"/>
    </row>
    <row r="29" spans="1:18" ht="20.100000000000001" customHeight="1">
      <c r="B29" s="412" t="s">
        <v>336</v>
      </c>
      <c r="C29" s="449" t="s">
        <v>199</v>
      </c>
      <c r="D29" s="449" t="s">
        <v>337</v>
      </c>
      <c r="E29" s="449" t="s">
        <v>285</v>
      </c>
      <c r="F29" s="449" t="s">
        <v>338</v>
      </c>
      <c r="G29" s="511">
        <v>160</v>
      </c>
      <c r="H29" s="511">
        <v>160</v>
      </c>
      <c r="I29" s="511">
        <v>160</v>
      </c>
      <c r="J29" s="511">
        <v>160</v>
      </c>
      <c r="K29" s="511">
        <v>160</v>
      </c>
      <c r="L29" s="512" t="s">
        <v>262</v>
      </c>
      <c r="M29" s="513" t="s">
        <v>262</v>
      </c>
      <c r="N29" s="514">
        <v>160</v>
      </c>
      <c r="P29" s="380"/>
      <c r="Q29" s="381"/>
      <c r="R29" s="394"/>
    </row>
    <row r="30" spans="1:18" ht="20.100000000000001" customHeight="1">
      <c r="B30" s="499"/>
      <c r="C30" s="449" t="s">
        <v>323</v>
      </c>
      <c r="D30" s="449" t="s">
        <v>337</v>
      </c>
      <c r="E30" s="449" t="s">
        <v>285</v>
      </c>
      <c r="F30" s="449" t="s">
        <v>338</v>
      </c>
      <c r="G30" s="511">
        <v>167.76</v>
      </c>
      <c r="H30" s="511">
        <v>167.76</v>
      </c>
      <c r="I30" s="511">
        <v>167.76</v>
      </c>
      <c r="J30" s="511">
        <v>167.76</v>
      </c>
      <c r="K30" s="511">
        <v>167.76</v>
      </c>
      <c r="L30" s="512" t="s">
        <v>262</v>
      </c>
      <c r="M30" s="513" t="s">
        <v>262</v>
      </c>
      <c r="N30" s="514">
        <v>167.76</v>
      </c>
      <c r="P30" s="380"/>
      <c r="Q30" s="381"/>
      <c r="R30" s="394"/>
    </row>
    <row r="31" spans="1:18" ht="20.100000000000001" customHeight="1">
      <c r="B31" s="499"/>
      <c r="C31" s="449" t="s">
        <v>339</v>
      </c>
      <c r="D31" s="449" t="s">
        <v>337</v>
      </c>
      <c r="E31" s="449" t="s">
        <v>285</v>
      </c>
      <c r="F31" s="449" t="s">
        <v>338</v>
      </c>
      <c r="G31" s="511">
        <v>234.62</v>
      </c>
      <c r="H31" s="511">
        <v>234.71</v>
      </c>
      <c r="I31" s="511">
        <v>234.5</v>
      </c>
      <c r="J31" s="511">
        <v>235.16</v>
      </c>
      <c r="K31" s="511">
        <v>235.16</v>
      </c>
      <c r="L31" s="512" t="s">
        <v>262</v>
      </c>
      <c r="M31" s="513" t="s">
        <v>262</v>
      </c>
      <c r="N31" s="514">
        <v>234.83</v>
      </c>
      <c r="P31" s="380"/>
      <c r="Q31" s="381"/>
      <c r="R31" s="394"/>
    </row>
    <row r="32" spans="1:18" s="509" customFormat="1" ht="20.100000000000001" customHeight="1">
      <c r="A32" s="507"/>
      <c r="B32" s="508"/>
      <c r="C32" s="449" t="s">
        <v>334</v>
      </c>
      <c r="D32" s="449" t="s">
        <v>337</v>
      </c>
      <c r="E32" s="449" t="s">
        <v>285</v>
      </c>
      <c r="F32" s="449" t="s">
        <v>338</v>
      </c>
      <c r="G32" s="511">
        <v>230</v>
      </c>
      <c r="H32" s="511">
        <v>230</v>
      </c>
      <c r="I32" s="511">
        <v>230</v>
      </c>
      <c r="J32" s="511">
        <v>230</v>
      </c>
      <c r="K32" s="511">
        <v>230</v>
      </c>
      <c r="L32" s="511" t="s">
        <v>262</v>
      </c>
      <c r="M32" s="515" t="s">
        <v>262</v>
      </c>
      <c r="N32" s="514">
        <v>230</v>
      </c>
      <c r="P32" s="380"/>
      <c r="Q32" s="381"/>
      <c r="R32" s="510"/>
    </row>
    <row r="33" spans="1:18" ht="20.100000000000001" customHeight="1">
      <c r="B33" s="412" t="s">
        <v>340</v>
      </c>
      <c r="C33" s="449" t="s">
        <v>224</v>
      </c>
      <c r="D33" s="449" t="s">
        <v>291</v>
      </c>
      <c r="E33" s="449" t="s">
        <v>285</v>
      </c>
      <c r="F33" s="449" t="s">
        <v>285</v>
      </c>
      <c r="G33" s="511">
        <v>69</v>
      </c>
      <c r="H33" s="511">
        <v>69</v>
      </c>
      <c r="I33" s="511">
        <v>69</v>
      </c>
      <c r="J33" s="511">
        <v>69</v>
      </c>
      <c r="K33" s="511">
        <v>69</v>
      </c>
      <c r="L33" s="512" t="s">
        <v>262</v>
      </c>
      <c r="M33" s="513" t="s">
        <v>262</v>
      </c>
      <c r="N33" s="514">
        <v>69</v>
      </c>
      <c r="P33" s="380"/>
      <c r="Q33" s="381"/>
      <c r="R33" s="394"/>
    </row>
    <row r="34" spans="1:18" s="509" customFormat="1" ht="20.100000000000001" customHeight="1">
      <c r="A34" s="507"/>
      <c r="B34" s="412" t="s">
        <v>341</v>
      </c>
      <c r="C34" s="449" t="s">
        <v>226</v>
      </c>
      <c r="D34" s="449" t="s">
        <v>342</v>
      </c>
      <c r="E34" s="449" t="s">
        <v>285</v>
      </c>
      <c r="F34" s="449" t="s">
        <v>285</v>
      </c>
      <c r="G34" s="376">
        <v>25</v>
      </c>
      <c r="H34" s="376">
        <v>25</v>
      </c>
      <c r="I34" s="376">
        <v>25</v>
      </c>
      <c r="J34" s="376">
        <v>25</v>
      </c>
      <c r="K34" s="376">
        <v>25</v>
      </c>
      <c r="L34" s="376" t="s">
        <v>262</v>
      </c>
      <c r="M34" s="504" t="s">
        <v>262</v>
      </c>
      <c r="N34" s="505">
        <v>25</v>
      </c>
      <c r="P34" s="380"/>
      <c r="Q34" s="381"/>
      <c r="R34" s="394"/>
    </row>
    <row r="35" spans="1:18" ht="20.100000000000001" customHeight="1">
      <c r="B35" s="412" t="s">
        <v>343</v>
      </c>
      <c r="C35" s="449" t="s">
        <v>330</v>
      </c>
      <c r="D35" s="449" t="s">
        <v>344</v>
      </c>
      <c r="E35" s="449" t="s">
        <v>285</v>
      </c>
      <c r="F35" s="449" t="s">
        <v>285</v>
      </c>
      <c r="G35" s="511">
        <v>150.5</v>
      </c>
      <c r="H35" s="511">
        <v>138</v>
      </c>
      <c r="I35" s="511">
        <v>134.5</v>
      </c>
      <c r="J35" s="511" t="s">
        <v>262</v>
      </c>
      <c r="K35" s="511" t="s">
        <v>262</v>
      </c>
      <c r="L35" s="512" t="s">
        <v>262</v>
      </c>
      <c r="M35" s="513" t="s">
        <v>262</v>
      </c>
      <c r="N35" s="514">
        <v>141</v>
      </c>
      <c r="P35" s="380"/>
      <c r="Q35" s="381"/>
      <c r="R35" s="394"/>
    </row>
    <row r="36" spans="1:18" s="509" customFormat="1" ht="20.100000000000001" customHeight="1">
      <c r="A36" s="507"/>
      <c r="B36" s="508"/>
      <c r="C36" s="449" t="s">
        <v>226</v>
      </c>
      <c r="D36" s="449" t="s">
        <v>344</v>
      </c>
      <c r="E36" s="449" t="s">
        <v>285</v>
      </c>
      <c r="F36" s="449" t="s">
        <v>285</v>
      </c>
      <c r="G36" s="376">
        <v>180</v>
      </c>
      <c r="H36" s="376">
        <v>180</v>
      </c>
      <c r="I36" s="376">
        <v>180</v>
      </c>
      <c r="J36" s="376">
        <v>180</v>
      </c>
      <c r="K36" s="376">
        <v>180</v>
      </c>
      <c r="L36" s="376" t="s">
        <v>262</v>
      </c>
      <c r="M36" s="504" t="s">
        <v>262</v>
      </c>
      <c r="N36" s="505">
        <v>180</v>
      </c>
      <c r="P36" s="380"/>
      <c r="Q36" s="381"/>
      <c r="R36" s="510"/>
    </row>
    <row r="37" spans="1:18" ht="20.100000000000001" customHeight="1">
      <c r="B37" s="499" t="s">
        <v>345</v>
      </c>
      <c r="C37" s="449" t="s">
        <v>206</v>
      </c>
      <c r="D37" s="449" t="s">
        <v>346</v>
      </c>
      <c r="E37" s="449" t="s">
        <v>260</v>
      </c>
      <c r="F37" s="449" t="s">
        <v>285</v>
      </c>
      <c r="G37" s="376">
        <v>80</v>
      </c>
      <c r="H37" s="376">
        <v>78</v>
      </c>
      <c r="I37" s="376">
        <v>78</v>
      </c>
      <c r="J37" s="376">
        <v>80</v>
      </c>
      <c r="K37" s="376">
        <v>78</v>
      </c>
      <c r="L37" s="377" t="s">
        <v>262</v>
      </c>
      <c r="M37" s="516" t="s">
        <v>262</v>
      </c>
      <c r="N37" s="505">
        <v>78.77</v>
      </c>
      <c r="P37" s="380"/>
      <c r="Q37" s="381"/>
      <c r="R37" s="394"/>
    </row>
    <row r="38" spans="1:18" ht="20.100000000000001" customHeight="1">
      <c r="B38" s="499"/>
      <c r="C38" s="449" t="s">
        <v>206</v>
      </c>
      <c r="D38" s="449" t="s">
        <v>347</v>
      </c>
      <c r="E38" s="449" t="s">
        <v>260</v>
      </c>
      <c r="F38" s="449" t="s">
        <v>348</v>
      </c>
      <c r="G38" s="376">
        <v>60</v>
      </c>
      <c r="H38" s="376">
        <v>55</v>
      </c>
      <c r="I38" s="376">
        <v>57</v>
      </c>
      <c r="J38" s="376">
        <v>58</v>
      </c>
      <c r="K38" s="376">
        <v>59</v>
      </c>
      <c r="L38" s="377" t="s">
        <v>262</v>
      </c>
      <c r="M38" s="516" t="s">
        <v>262</v>
      </c>
      <c r="N38" s="505">
        <v>58.3</v>
      </c>
      <c r="P38" s="380"/>
      <c r="Q38" s="381"/>
      <c r="R38" s="394"/>
    </row>
    <row r="39" spans="1:18" s="509" customFormat="1" ht="20.100000000000001" customHeight="1">
      <c r="A39" s="507"/>
      <c r="B39" s="508"/>
      <c r="C39" s="449" t="s">
        <v>206</v>
      </c>
      <c r="D39" s="449" t="s">
        <v>349</v>
      </c>
      <c r="E39" s="449" t="s">
        <v>260</v>
      </c>
      <c r="F39" s="449" t="s">
        <v>350</v>
      </c>
      <c r="G39" s="376">
        <v>58</v>
      </c>
      <c r="H39" s="376">
        <v>58</v>
      </c>
      <c r="I39" s="376">
        <v>59</v>
      </c>
      <c r="J39" s="376">
        <v>60</v>
      </c>
      <c r="K39" s="376">
        <v>57</v>
      </c>
      <c r="L39" s="376" t="s">
        <v>262</v>
      </c>
      <c r="M39" s="504" t="s">
        <v>262</v>
      </c>
      <c r="N39" s="505">
        <v>58.36</v>
      </c>
      <c r="P39" s="380"/>
      <c r="Q39" s="381"/>
      <c r="R39" s="510"/>
    </row>
    <row r="40" spans="1:18" s="517" customFormat="1" ht="20.100000000000001" customHeight="1">
      <c r="A40" s="506"/>
      <c r="B40" s="412" t="s">
        <v>351</v>
      </c>
      <c r="C40" s="449" t="s">
        <v>206</v>
      </c>
      <c r="D40" s="449" t="s">
        <v>352</v>
      </c>
      <c r="E40" s="449" t="s">
        <v>285</v>
      </c>
      <c r="F40" s="449" t="s">
        <v>285</v>
      </c>
      <c r="G40" s="376">
        <v>42</v>
      </c>
      <c r="H40" s="376">
        <v>40</v>
      </c>
      <c r="I40" s="376">
        <v>38</v>
      </c>
      <c r="J40" s="376">
        <v>37</v>
      </c>
      <c r="K40" s="376">
        <v>36</v>
      </c>
      <c r="L40" s="376" t="s">
        <v>262</v>
      </c>
      <c r="M40" s="376" t="s">
        <v>262</v>
      </c>
      <c r="N40" s="505">
        <v>39.46</v>
      </c>
      <c r="P40" s="380"/>
      <c r="Q40" s="381"/>
      <c r="R40" s="394"/>
    </row>
    <row r="41" spans="1:18" ht="20.100000000000001" customHeight="1">
      <c r="B41" s="499"/>
      <c r="C41" s="449" t="s">
        <v>206</v>
      </c>
      <c r="D41" s="449" t="s">
        <v>353</v>
      </c>
      <c r="E41" s="449" t="s">
        <v>285</v>
      </c>
      <c r="F41" s="449" t="s">
        <v>285</v>
      </c>
      <c r="G41" s="376">
        <v>44</v>
      </c>
      <c r="H41" s="376">
        <v>41</v>
      </c>
      <c r="I41" s="376">
        <v>40</v>
      </c>
      <c r="J41" s="376">
        <v>40</v>
      </c>
      <c r="K41" s="376">
        <v>41</v>
      </c>
      <c r="L41" s="377" t="s">
        <v>262</v>
      </c>
      <c r="M41" s="516" t="s">
        <v>262</v>
      </c>
      <c r="N41" s="505">
        <v>41.23</v>
      </c>
      <c r="P41" s="380"/>
      <c r="Q41" s="381"/>
      <c r="R41" s="394"/>
    </row>
    <row r="42" spans="1:18" ht="20.100000000000001" customHeight="1">
      <c r="B42" s="499"/>
      <c r="C42" s="449" t="s">
        <v>206</v>
      </c>
      <c r="D42" s="449" t="s">
        <v>354</v>
      </c>
      <c r="E42" s="449" t="s">
        <v>285</v>
      </c>
      <c r="F42" s="449" t="s">
        <v>285</v>
      </c>
      <c r="G42" s="376">
        <v>43</v>
      </c>
      <c r="H42" s="376">
        <v>40</v>
      </c>
      <c r="I42" s="376">
        <v>35</v>
      </c>
      <c r="J42" s="376">
        <v>38</v>
      </c>
      <c r="K42" s="376">
        <v>39</v>
      </c>
      <c r="L42" s="377" t="s">
        <v>262</v>
      </c>
      <c r="M42" s="516" t="s">
        <v>262</v>
      </c>
      <c r="N42" s="505">
        <v>38.869999999999997</v>
      </c>
      <c r="P42" s="380"/>
      <c r="Q42" s="381"/>
      <c r="R42" s="394"/>
    </row>
    <row r="43" spans="1:18" s="509" customFormat="1" ht="20.100000000000001" customHeight="1">
      <c r="A43" s="507"/>
      <c r="B43" s="508"/>
      <c r="C43" s="449" t="s">
        <v>206</v>
      </c>
      <c r="D43" s="449" t="s">
        <v>355</v>
      </c>
      <c r="E43" s="449" t="s">
        <v>285</v>
      </c>
      <c r="F43" s="449" t="s">
        <v>285</v>
      </c>
      <c r="G43" s="376">
        <v>40</v>
      </c>
      <c r="H43" s="376">
        <v>38</v>
      </c>
      <c r="I43" s="376">
        <v>45</v>
      </c>
      <c r="J43" s="376">
        <v>45</v>
      </c>
      <c r="K43" s="376">
        <v>55</v>
      </c>
      <c r="L43" s="376" t="s">
        <v>262</v>
      </c>
      <c r="M43" s="504" t="s">
        <v>262</v>
      </c>
      <c r="N43" s="505">
        <v>41.23</v>
      </c>
      <c r="P43" s="380"/>
      <c r="Q43" s="381"/>
      <c r="R43" s="510"/>
    </row>
    <row r="44" spans="1:18" s="517" customFormat="1" ht="20.100000000000001" customHeight="1">
      <c r="A44" s="506"/>
      <c r="B44" s="412" t="s">
        <v>356</v>
      </c>
      <c r="C44" s="449" t="s">
        <v>330</v>
      </c>
      <c r="D44" s="449" t="s">
        <v>357</v>
      </c>
      <c r="E44" s="449" t="s">
        <v>285</v>
      </c>
      <c r="F44" s="449" t="s">
        <v>358</v>
      </c>
      <c r="G44" s="376">
        <v>75</v>
      </c>
      <c r="H44" s="376">
        <v>80</v>
      </c>
      <c r="I44" s="376">
        <v>75</v>
      </c>
      <c r="J44" s="376">
        <v>78</v>
      </c>
      <c r="K44" s="376">
        <v>78</v>
      </c>
      <c r="L44" s="376" t="s">
        <v>262</v>
      </c>
      <c r="M44" s="504" t="s">
        <v>262</v>
      </c>
      <c r="N44" s="505">
        <v>77.39</v>
      </c>
      <c r="P44" s="380"/>
      <c r="Q44" s="381"/>
      <c r="R44" s="394"/>
    </row>
    <row r="45" spans="1:18" ht="20.100000000000001" customHeight="1">
      <c r="B45" s="499"/>
      <c r="C45" s="449" t="s">
        <v>206</v>
      </c>
      <c r="D45" s="449" t="s">
        <v>359</v>
      </c>
      <c r="E45" s="449" t="s">
        <v>285</v>
      </c>
      <c r="F45" s="449" t="s">
        <v>285</v>
      </c>
      <c r="G45" s="376">
        <v>51.11</v>
      </c>
      <c r="H45" s="376">
        <v>50.03</v>
      </c>
      <c r="I45" s="376">
        <v>50.03</v>
      </c>
      <c r="J45" s="376">
        <v>47.88</v>
      </c>
      <c r="K45" s="376">
        <v>47.88</v>
      </c>
      <c r="L45" s="376">
        <v>47.68</v>
      </c>
      <c r="M45" s="504" t="s">
        <v>262</v>
      </c>
      <c r="N45" s="505">
        <v>49.21</v>
      </c>
      <c r="P45" s="380"/>
      <c r="Q45" s="381"/>
      <c r="R45" s="394"/>
    </row>
    <row r="46" spans="1:18" ht="20.100000000000001" customHeight="1">
      <c r="B46" s="412" t="s">
        <v>360</v>
      </c>
      <c r="C46" s="449" t="s">
        <v>206</v>
      </c>
      <c r="D46" s="449" t="s">
        <v>361</v>
      </c>
      <c r="E46" s="449" t="s">
        <v>260</v>
      </c>
      <c r="F46" s="449" t="s">
        <v>362</v>
      </c>
      <c r="G46" s="518">
        <v>61.63</v>
      </c>
      <c r="H46" s="518">
        <v>64.34</v>
      </c>
      <c r="I46" s="518">
        <v>62.23</v>
      </c>
      <c r="J46" s="518">
        <v>63.86</v>
      </c>
      <c r="K46" s="518">
        <v>64.22</v>
      </c>
      <c r="L46" s="519" t="s">
        <v>262</v>
      </c>
      <c r="M46" s="519" t="s">
        <v>262</v>
      </c>
      <c r="N46" s="520">
        <v>63.26</v>
      </c>
      <c r="P46" s="380"/>
      <c r="Q46" s="381"/>
      <c r="R46" s="394"/>
    </row>
    <row r="47" spans="1:18" ht="20.100000000000001" customHeight="1">
      <c r="B47" s="499"/>
      <c r="C47" s="449" t="s">
        <v>206</v>
      </c>
      <c r="D47" s="449" t="s">
        <v>363</v>
      </c>
      <c r="E47" s="449" t="s">
        <v>260</v>
      </c>
      <c r="F47" s="449" t="s">
        <v>362</v>
      </c>
      <c r="G47" s="518">
        <v>62.93</v>
      </c>
      <c r="H47" s="518">
        <v>66.12</v>
      </c>
      <c r="I47" s="518">
        <v>66.03</v>
      </c>
      <c r="J47" s="518">
        <v>69</v>
      </c>
      <c r="K47" s="518">
        <v>75.239999999999995</v>
      </c>
      <c r="L47" s="519" t="s">
        <v>262</v>
      </c>
      <c r="M47" s="519" t="s">
        <v>262</v>
      </c>
      <c r="N47" s="520">
        <v>67.319999999999993</v>
      </c>
      <c r="P47" s="380"/>
      <c r="Q47" s="381"/>
      <c r="R47" s="394"/>
    </row>
    <row r="48" spans="1:18" ht="20.100000000000001" customHeight="1">
      <c r="B48" s="499"/>
      <c r="C48" s="449" t="s">
        <v>226</v>
      </c>
      <c r="D48" s="449" t="s">
        <v>364</v>
      </c>
      <c r="E48" s="449" t="s">
        <v>260</v>
      </c>
      <c r="F48" s="449" t="s">
        <v>365</v>
      </c>
      <c r="G48" s="518">
        <v>70</v>
      </c>
      <c r="H48" s="518">
        <v>70</v>
      </c>
      <c r="I48" s="518">
        <v>70</v>
      </c>
      <c r="J48" s="518">
        <v>70</v>
      </c>
      <c r="K48" s="518">
        <v>70</v>
      </c>
      <c r="L48" s="519" t="s">
        <v>262</v>
      </c>
      <c r="M48" s="519" t="s">
        <v>262</v>
      </c>
      <c r="N48" s="520">
        <v>70</v>
      </c>
      <c r="P48" s="380"/>
      <c r="Q48" s="381"/>
      <c r="R48" s="394"/>
    </row>
    <row r="49" spans="1:18" s="509" customFormat="1" ht="20.100000000000001" customHeight="1">
      <c r="A49" s="507"/>
      <c r="B49" s="412" t="s">
        <v>366</v>
      </c>
      <c r="C49" s="449" t="s">
        <v>228</v>
      </c>
      <c r="D49" s="449" t="s">
        <v>291</v>
      </c>
      <c r="E49" s="449" t="s">
        <v>285</v>
      </c>
      <c r="F49" s="449" t="s">
        <v>285</v>
      </c>
      <c r="G49" s="518">
        <v>94.5</v>
      </c>
      <c r="H49" s="518">
        <v>94.5</v>
      </c>
      <c r="I49" s="518">
        <v>94.5</v>
      </c>
      <c r="J49" s="518">
        <v>94.5</v>
      </c>
      <c r="K49" s="518">
        <v>94.5</v>
      </c>
      <c r="L49" s="519" t="s">
        <v>262</v>
      </c>
      <c r="M49" s="519" t="s">
        <v>262</v>
      </c>
      <c r="N49" s="520">
        <v>94.5</v>
      </c>
      <c r="P49" s="380"/>
      <c r="Q49" s="381"/>
      <c r="R49" s="510"/>
    </row>
    <row r="50" spans="1:18" ht="20.100000000000001" customHeight="1">
      <c r="B50" s="412" t="s">
        <v>367</v>
      </c>
      <c r="C50" s="449" t="s">
        <v>264</v>
      </c>
      <c r="D50" s="449" t="s">
        <v>368</v>
      </c>
      <c r="E50" s="449" t="s">
        <v>285</v>
      </c>
      <c r="F50" s="449" t="s">
        <v>285</v>
      </c>
      <c r="G50" s="518">
        <v>20</v>
      </c>
      <c r="H50" s="518">
        <v>20</v>
      </c>
      <c r="I50" s="518">
        <v>20</v>
      </c>
      <c r="J50" s="518">
        <v>20</v>
      </c>
      <c r="K50" s="518">
        <v>20</v>
      </c>
      <c r="L50" s="519" t="s">
        <v>262</v>
      </c>
      <c r="M50" s="519" t="s">
        <v>262</v>
      </c>
      <c r="N50" s="520">
        <v>20</v>
      </c>
      <c r="P50" s="380"/>
      <c r="Q50" s="381"/>
      <c r="R50" s="394"/>
    </row>
    <row r="51" spans="1:18" ht="20.100000000000001" customHeight="1">
      <c r="B51" s="499"/>
      <c r="C51" s="449" t="s">
        <v>207</v>
      </c>
      <c r="D51" s="449" t="s">
        <v>368</v>
      </c>
      <c r="E51" s="449" t="s">
        <v>285</v>
      </c>
      <c r="F51" s="449" t="s">
        <v>285</v>
      </c>
      <c r="G51" s="518">
        <v>18.059999999999999</v>
      </c>
      <c r="H51" s="518">
        <v>18.059999999999999</v>
      </c>
      <c r="I51" s="518">
        <v>18.059999999999999</v>
      </c>
      <c r="J51" s="518">
        <v>18.059999999999999</v>
      </c>
      <c r="K51" s="518">
        <v>18.059999999999999</v>
      </c>
      <c r="L51" s="519" t="s">
        <v>262</v>
      </c>
      <c r="M51" s="519" t="s">
        <v>262</v>
      </c>
      <c r="N51" s="520">
        <v>18.059999999999999</v>
      </c>
      <c r="P51" s="380"/>
      <c r="Q51" s="381"/>
      <c r="R51" s="394"/>
    </row>
    <row r="52" spans="1:18" ht="20.100000000000001" customHeight="1">
      <c r="B52" s="499"/>
      <c r="C52" s="449" t="s">
        <v>264</v>
      </c>
      <c r="D52" s="449" t="s">
        <v>369</v>
      </c>
      <c r="E52" s="449" t="s">
        <v>285</v>
      </c>
      <c r="F52" s="449" t="s">
        <v>285</v>
      </c>
      <c r="G52" s="518">
        <v>27</v>
      </c>
      <c r="H52" s="518">
        <v>27</v>
      </c>
      <c r="I52" s="518">
        <v>27</v>
      </c>
      <c r="J52" s="518">
        <v>27</v>
      </c>
      <c r="K52" s="518">
        <v>27</v>
      </c>
      <c r="L52" s="519" t="s">
        <v>262</v>
      </c>
      <c r="M52" s="519" t="s">
        <v>262</v>
      </c>
      <c r="N52" s="520">
        <v>27</v>
      </c>
      <c r="P52" s="380"/>
      <c r="Q52" s="381"/>
      <c r="R52" s="394"/>
    </row>
    <row r="53" spans="1:18" ht="20.100000000000001" customHeight="1">
      <c r="B53" s="499"/>
      <c r="C53" s="449" t="s">
        <v>206</v>
      </c>
      <c r="D53" s="449" t="s">
        <v>369</v>
      </c>
      <c r="E53" s="449" t="s">
        <v>285</v>
      </c>
      <c r="F53" s="449" t="s">
        <v>285</v>
      </c>
      <c r="G53" s="518">
        <v>20</v>
      </c>
      <c r="H53" s="518">
        <v>19</v>
      </c>
      <c r="I53" s="518">
        <v>20</v>
      </c>
      <c r="J53" s="518">
        <v>19</v>
      </c>
      <c r="K53" s="518">
        <v>18</v>
      </c>
      <c r="L53" s="519" t="s">
        <v>262</v>
      </c>
      <c r="M53" s="519" t="s">
        <v>262</v>
      </c>
      <c r="N53" s="520">
        <v>19.13</v>
      </c>
      <c r="P53" s="380"/>
      <c r="Q53" s="381"/>
      <c r="R53" s="394"/>
    </row>
    <row r="54" spans="1:18" s="509" customFormat="1" ht="20.100000000000001" customHeight="1">
      <c r="A54" s="507"/>
      <c r="B54" s="508"/>
      <c r="C54" s="449" t="s">
        <v>207</v>
      </c>
      <c r="D54" s="449" t="s">
        <v>369</v>
      </c>
      <c r="E54" s="449" t="s">
        <v>285</v>
      </c>
      <c r="F54" s="449" t="s">
        <v>285</v>
      </c>
      <c r="G54" s="518">
        <v>22.15</v>
      </c>
      <c r="H54" s="518">
        <v>22.15</v>
      </c>
      <c r="I54" s="518">
        <v>22.15</v>
      </c>
      <c r="J54" s="518">
        <v>22.15</v>
      </c>
      <c r="K54" s="518">
        <v>22.15</v>
      </c>
      <c r="L54" s="519" t="s">
        <v>262</v>
      </c>
      <c r="M54" s="519" t="s">
        <v>262</v>
      </c>
      <c r="N54" s="520">
        <v>22.15</v>
      </c>
      <c r="P54" s="380"/>
      <c r="Q54" s="381"/>
      <c r="R54" s="510"/>
    </row>
    <row r="55" spans="1:18" s="509" customFormat="1" ht="20.100000000000001" customHeight="1">
      <c r="A55" s="507"/>
      <c r="B55" s="412" t="s">
        <v>370</v>
      </c>
      <c r="C55" s="449" t="s">
        <v>339</v>
      </c>
      <c r="D55" s="449" t="s">
        <v>371</v>
      </c>
      <c r="E55" s="449" t="s">
        <v>285</v>
      </c>
      <c r="F55" s="449" t="s">
        <v>285</v>
      </c>
      <c r="G55" s="518">
        <v>246.88</v>
      </c>
      <c r="H55" s="518">
        <v>249.06</v>
      </c>
      <c r="I55" s="518">
        <v>247.93</v>
      </c>
      <c r="J55" s="518">
        <v>246.88</v>
      </c>
      <c r="K55" s="518">
        <v>246.88</v>
      </c>
      <c r="L55" s="519" t="s">
        <v>262</v>
      </c>
      <c r="M55" s="519" t="s">
        <v>262</v>
      </c>
      <c r="N55" s="520">
        <v>247.52</v>
      </c>
      <c r="P55" s="380"/>
      <c r="Q55" s="381"/>
      <c r="R55" s="510"/>
    </row>
    <row r="56" spans="1:18" ht="20.100000000000001" customHeight="1">
      <c r="B56" s="412" t="s">
        <v>372</v>
      </c>
      <c r="C56" s="449" t="s">
        <v>330</v>
      </c>
      <c r="D56" s="449" t="s">
        <v>373</v>
      </c>
      <c r="E56" s="449" t="s">
        <v>260</v>
      </c>
      <c r="F56" s="449" t="s">
        <v>285</v>
      </c>
      <c r="G56" s="376" t="s">
        <v>262</v>
      </c>
      <c r="H56" s="376">
        <v>157</v>
      </c>
      <c r="I56" s="376">
        <v>100</v>
      </c>
      <c r="J56" s="376">
        <v>127</v>
      </c>
      <c r="K56" s="376">
        <v>120</v>
      </c>
      <c r="L56" s="376">
        <v>170</v>
      </c>
      <c r="M56" s="504" t="s">
        <v>262</v>
      </c>
      <c r="N56" s="505">
        <v>140.28</v>
      </c>
      <c r="P56" s="380"/>
      <c r="Q56" s="381"/>
      <c r="R56" s="394"/>
    </row>
    <row r="57" spans="1:18" ht="20.100000000000001" customHeight="1">
      <c r="B57" s="499"/>
      <c r="C57" s="449" t="s">
        <v>206</v>
      </c>
      <c r="D57" s="449" t="s">
        <v>373</v>
      </c>
      <c r="E57" s="449" t="s">
        <v>260</v>
      </c>
      <c r="F57" s="449" t="s">
        <v>285</v>
      </c>
      <c r="G57" s="376">
        <v>140</v>
      </c>
      <c r="H57" s="376">
        <v>125</v>
      </c>
      <c r="I57" s="376">
        <v>135</v>
      </c>
      <c r="J57" s="376">
        <v>165</v>
      </c>
      <c r="K57" s="376">
        <v>170</v>
      </c>
      <c r="L57" s="376" t="s">
        <v>262</v>
      </c>
      <c r="M57" s="504" t="s">
        <v>262</v>
      </c>
      <c r="N57" s="505">
        <v>140.80000000000001</v>
      </c>
      <c r="P57" s="380"/>
      <c r="Q57" s="381"/>
      <c r="R57" s="394"/>
    </row>
    <row r="58" spans="1:18" ht="20.100000000000001" customHeight="1">
      <c r="B58" s="499"/>
      <c r="C58" s="449" t="s">
        <v>330</v>
      </c>
      <c r="D58" s="449" t="s">
        <v>374</v>
      </c>
      <c r="E58" s="449" t="s">
        <v>260</v>
      </c>
      <c r="F58" s="449" t="s">
        <v>375</v>
      </c>
      <c r="G58" s="376">
        <v>40</v>
      </c>
      <c r="H58" s="376">
        <v>43</v>
      </c>
      <c r="I58" s="376">
        <v>42</v>
      </c>
      <c r="J58" s="376">
        <v>34</v>
      </c>
      <c r="K58" s="376">
        <v>42</v>
      </c>
      <c r="L58" s="376">
        <v>56</v>
      </c>
      <c r="M58" s="504" t="s">
        <v>262</v>
      </c>
      <c r="N58" s="505">
        <v>45.37</v>
      </c>
      <c r="P58" s="380"/>
      <c r="Q58" s="381"/>
      <c r="R58" s="394"/>
    </row>
    <row r="59" spans="1:18" ht="20.100000000000001" customHeight="1">
      <c r="B59" s="499"/>
      <c r="C59" s="449" t="s">
        <v>226</v>
      </c>
      <c r="D59" s="449" t="s">
        <v>374</v>
      </c>
      <c r="E59" s="449" t="s">
        <v>260</v>
      </c>
      <c r="F59" s="449" t="s">
        <v>375</v>
      </c>
      <c r="G59" s="376">
        <v>60</v>
      </c>
      <c r="H59" s="376">
        <v>60</v>
      </c>
      <c r="I59" s="376">
        <v>60</v>
      </c>
      <c r="J59" s="376">
        <v>60</v>
      </c>
      <c r="K59" s="376">
        <v>60</v>
      </c>
      <c r="L59" s="376" t="s">
        <v>262</v>
      </c>
      <c r="M59" s="504" t="s">
        <v>262</v>
      </c>
      <c r="N59" s="505">
        <v>60</v>
      </c>
      <c r="P59" s="380"/>
      <c r="Q59" s="381"/>
      <c r="R59" s="394"/>
    </row>
    <row r="60" spans="1:18" ht="20.100000000000001" customHeight="1" thickBot="1">
      <c r="B60" s="385"/>
      <c r="C60" s="386" t="s">
        <v>206</v>
      </c>
      <c r="D60" s="386" t="s">
        <v>374</v>
      </c>
      <c r="E60" s="386" t="s">
        <v>260</v>
      </c>
      <c r="F60" s="386" t="s">
        <v>375</v>
      </c>
      <c r="G60" s="521">
        <v>50</v>
      </c>
      <c r="H60" s="521">
        <v>45</v>
      </c>
      <c r="I60" s="521">
        <v>50</v>
      </c>
      <c r="J60" s="521">
        <v>43</v>
      </c>
      <c r="K60" s="521">
        <v>45</v>
      </c>
      <c r="L60" s="521" t="s">
        <v>262</v>
      </c>
      <c r="M60" s="521" t="s">
        <v>262</v>
      </c>
      <c r="N60" s="522">
        <v>46.54</v>
      </c>
      <c r="P60" s="380"/>
      <c r="Q60" s="381"/>
      <c r="R60" s="394"/>
    </row>
    <row r="61" spans="1:18" ht="16.350000000000001" customHeight="1">
      <c r="N61" s="106" t="s">
        <v>56</v>
      </c>
      <c r="P61" s="380"/>
      <c r="Q61" s="381"/>
    </row>
    <row r="62" spans="1:18" ht="16.350000000000001" customHeight="1">
      <c r="M62" s="523"/>
      <c r="N62" s="267"/>
      <c r="P62" s="380"/>
      <c r="Q62" s="381"/>
    </row>
    <row r="63" spans="1:18" ht="16.350000000000001" customHeight="1">
      <c r="P63" s="380"/>
      <c r="Q63" s="381"/>
    </row>
    <row r="64" spans="1:18" ht="16.350000000000001" customHeight="1">
      <c r="P64" s="380"/>
      <c r="Q64" s="381"/>
    </row>
    <row r="65" spans="17:17" ht="16.350000000000001" customHeight="1">
      <c r="Q65" s="394"/>
    </row>
    <row r="66" spans="17:17" ht="16.350000000000001" customHeight="1">
      <c r="Q66" s="394"/>
    </row>
    <row r="67" spans="17:17" ht="16.350000000000001" customHeight="1">
      <c r="Q67" s="394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>
      <selection activeCell="I1" sqref="I1:J1048576"/>
    </sheetView>
  </sheetViews>
  <sheetFormatPr baseColWidth="10" defaultColWidth="12.5703125" defaultRowHeight="15"/>
  <cols>
    <col min="1" max="1" width="2.7109375" style="524" customWidth="1"/>
    <col min="2" max="2" width="36.28515625" style="495" bestFit="1" customWidth="1"/>
    <col min="3" max="3" width="12.7109375" style="495" customWidth="1"/>
    <col min="4" max="4" width="29.5703125" style="495" bestFit="1" customWidth="1"/>
    <col min="5" max="5" width="7.7109375" style="495" customWidth="1"/>
    <col min="6" max="6" width="21.7109375" style="495" customWidth="1"/>
    <col min="7" max="7" width="51.7109375" style="495" bestFit="1" customWidth="1"/>
    <col min="8" max="8" width="3.7109375" style="336" customWidth="1"/>
    <col min="9" max="9" width="8.28515625" style="336" bestFit="1" customWidth="1"/>
    <col min="10" max="10" width="10.85546875" style="525" bestFit="1" customWidth="1"/>
    <col min="11" max="11" width="9.28515625" style="336" customWidth="1"/>
    <col min="12" max="12" width="12.5703125" style="336"/>
    <col min="13" max="14" width="14.7109375" style="336" bestFit="1" customWidth="1"/>
    <col min="15" max="15" width="12.85546875" style="336" bestFit="1" customWidth="1"/>
    <col min="16" max="16384" width="12.5703125" style="336"/>
  </cols>
  <sheetData>
    <row r="2" spans="1:11">
      <c r="G2" s="339"/>
      <c r="H2" s="340"/>
    </row>
    <row r="3" spans="1:11" ht="8.25" customHeight="1">
      <c r="H3" s="340"/>
    </row>
    <row r="4" spans="1:11" ht="0.75" customHeight="1" thickBot="1">
      <c r="H4" s="340"/>
    </row>
    <row r="5" spans="1:11" ht="26.25" customHeight="1" thickBot="1">
      <c r="B5" s="431" t="s">
        <v>376</v>
      </c>
      <c r="C5" s="432"/>
      <c r="D5" s="432"/>
      <c r="E5" s="432"/>
      <c r="F5" s="432"/>
      <c r="G5" s="433"/>
      <c r="H5" s="342"/>
    </row>
    <row r="6" spans="1:11" ht="15" customHeight="1">
      <c r="B6" s="435"/>
      <c r="C6" s="435"/>
      <c r="D6" s="435"/>
      <c r="E6" s="435"/>
      <c r="F6" s="435"/>
      <c r="G6" s="435"/>
      <c r="H6" s="344"/>
    </row>
    <row r="7" spans="1:11" ht="15" customHeight="1">
      <c r="B7" s="435" t="s">
        <v>307</v>
      </c>
      <c r="C7" s="435"/>
      <c r="D7" s="435"/>
      <c r="E7" s="435"/>
      <c r="F7" s="435"/>
      <c r="G7" s="435"/>
      <c r="H7" s="344"/>
    </row>
    <row r="8" spans="1:11" ht="15" customHeight="1">
      <c r="B8" s="526"/>
      <c r="C8" s="526"/>
      <c r="D8" s="526"/>
      <c r="E8" s="526"/>
      <c r="F8" s="526"/>
      <c r="G8" s="526"/>
      <c r="H8" s="344"/>
    </row>
    <row r="9" spans="1:11" ht="16.5" customHeight="1">
      <c r="B9" s="351" t="s">
        <v>308</v>
      </c>
      <c r="C9" s="351"/>
      <c r="D9" s="351"/>
      <c r="E9" s="351"/>
      <c r="F9" s="351"/>
      <c r="G9" s="351"/>
      <c r="H9" s="344"/>
    </row>
    <row r="10" spans="1:11" s="354" customFormat="1" ht="12" customHeight="1">
      <c r="A10" s="527"/>
      <c r="B10" s="528"/>
      <c r="C10" s="528"/>
      <c r="D10" s="528"/>
      <c r="E10" s="528"/>
      <c r="F10" s="528"/>
      <c r="G10" s="528"/>
      <c r="H10" s="344"/>
      <c r="J10" s="529"/>
    </row>
    <row r="11" spans="1:11" ht="17.25" customHeight="1">
      <c r="A11" s="530"/>
      <c r="B11" s="531" t="s">
        <v>69</v>
      </c>
      <c r="C11" s="531"/>
      <c r="D11" s="531"/>
      <c r="E11" s="531"/>
      <c r="F11" s="531"/>
      <c r="G11" s="531"/>
      <c r="H11" s="532"/>
    </row>
    <row r="12" spans="1:11" ht="6.75" customHeight="1" thickBot="1">
      <c r="A12" s="530"/>
      <c r="B12" s="533"/>
      <c r="C12" s="533"/>
      <c r="D12" s="533"/>
      <c r="E12" s="533"/>
      <c r="F12" s="533"/>
      <c r="G12" s="533"/>
      <c r="H12" s="532"/>
    </row>
    <row r="13" spans="1:11" ht="16.350000000000001" customHeight="1">
      <c r="A13" s="530"/>
      <c r="B13" s="358" t="s">
        <v>182</v>
      </c>
      <c r="C13" s="359" t="s">
        <v>249</v>
      </c>
      <c r="D13" s="360" t="s">
        <v>250</v>
      </c>
      <c r="E13" s="359" t="s">
        <v>251</v>
      </c>
      <c r="F13" s="360" t="s">
        <v>252</v>
      </c>
      <c r="G13" s="444" t="s">
        <v>309</v>
      </c>
      <c r="H13" s="534"/>
    </row>
    <row r="14" spans="1:11" ht="16.350000000000001" customHeight="1">
      <c r="A14" s="530"/>
      <c r="B14" s="367"/>
      <c r="C14" s="368"/>
      <c r="D14" s="445" t="s">
        <v>255</v>
      </c>
      <c r="E14" s="368"/>
      <c r="F14" s="369"/>
      <c r="G14" s="446" t="str">
        <f>'[8]Pág. 15'!$G$13</f>
        <v>Semana 29 - 2020: 13/07 - 19/07</v>
      </c>
      <c r="H14" s="535"/>
    </row>
    <row r="15" spans="1:11" s="517" customFormat="1" ht="30" customHeight="1">
      <c r="A15" s="530"/>
      <c r="B15" s="473" t="s">
        <v>322</v>
      </c>
      <c r="C15" s="375" t="s">
        <v>311</v>
      </c>
      <c r="D15" s="375" t="s">
        <v>324</v>
      </c>
      <c r="E15" s="375" t="s">
        <v>285</v>
      </c>
      <c r="F15" s="375" t="s">
        <v>325</v>
      </c>
      <c r="G15" s="451">
        <v>185</v>
      </c>
      <c r="H15" s="423"/>
      <c r="I15" s="452"/>
      <c r="J15" s="536"/>
      <c r="K15" s="537"/>
    </row>
    <row r="16" spans="1:11" s="382" customFormat="1" ht="30" customHeight="1">
      <c r="A16" s="524"/>
      <c r="B16" s="383"/>
      <c r="C16" s="375" t="s">
        <v>311</v>
      </c>
      <c r="D16" s="375" t="s">
        <v>326</v>
      </c>
      <c r="E16" s="375" t="s">
        <v>285</v>
      </c>
      <c r="F16" s="375" t="s">
        <v>377</v>
      </c>
      <c r="G16" s="451">
        <v>201.09</v>
      </c>
      <c r="I16" s="452"/>
      <c r="J16" s="536"/>
      <c r="K16" s="452"/>
    </row>
    <row r="17" spans="1:11" s="509" customFormat="1" ht="30" customHeight="1">
      <c r="A17" s="538"/>
      <c r="B17" s="374"/>
      <c r="C17" s="375" t="s">
        <v>311</v>
      </c>
      <c r="D17" s="375" t="s">
        <v>328</v>
      </c>
      <c r="E17" s="375" t="s">
        <v>285</v>
      </c>
      <c r="F17" s="375" t="s">
        <v>325</v>
      </c>
      <c r="G17" s="451">
        <v>153.68</v>
      </c>
      <c r="H17" s="539"/>
      <c r="I17" s="452"/>
      <c r="J17" s="536"/>
      <c r="K17" s="540"/>
    </row>
    <row r="18" spans="1:11" s="382" customFormat="1" ht="30" customHeight="1">
      <c r="A18" s="524"/>
      <c r="B18" s="541" t="s">
        <v>329</v>
      </c>
      <c r="C18" s="375" t="s">
        <v>311</v>
      </c>
      <c r="D18" s="375" t="s">
        <v>291</v>
      </c>
      <c r="E18" s="375" t="s">
        <v>285</v>
      </c>
      <c r="F18" s="375" t="s">
        <v>378</v>
      </c>
      <c r="G18" s="451">
        <v>58.19</v>
      </c>
      <c r="H18" s="384"/>
      <c r="I18" s="452"/>
      <c r="J18" s="536"/>
      <c r="K18" s="452"/>
    </row>
    <row r="19" spans="1:11" s="382" customFormat="1" ht="30" customHeight="1">
      <c r="A19" s="524"/>
      <c r="B19" s="541" t="s">
        <v>332</v>
      </c>
      <c r="C19" s="375" t="s">
        <v>311</v>
      </c>
      <c r="D19" s="375" t="s">
        <v>312</v>
      </c>
      <c r="E19" s="375" t="s">
        <v>285</v>
      </c>
      <c r="F19" s="375" t="s">
        <v>379</v>
      </c>
      <c r="G19" s="451">
        <v>51.13</v>
      </c>
      <c r="H19" s="384"/>
      <c r="I19" s="452"/>
      <c r="J19" s="536"/>
      <c r="K19" s="452"/>
    </row>
    <row r="20" spans="1:11" s="382" customFormat="1" ht="30" customHeight="1">
      <c r="A20" s="524"/>
      <c r="B20" s="541" t="s">
        <v>335</v>
      </c>
      <c r="C20" s="375" t="s">
        <v>311</v>
      </c>
      <c r="D20" s="375" t="s">
        <v>291</v>
      </c>
      <c r="E20" s="375" t="s">
        <v>285</v>
      </c>
      <c r="F20" s="375" t="s">
        <v>285</v>
      </c>
      <c r="G20" s="451">
        <v>23.24</v>
      </c>
      <c r="H20" s="384"/>
      <c r="I20" s="452"/>
      <c r="J20" s="536"/>
      <c r="K20" s="452"/>
    </row>
    <row r="21" spans="1:11" s="382" customFormat="1" ht="30" customHeight="1">
      <c r="A21" s="524"/>
      <c r="B21" s="542" t="s">
        <v>336</v>
      </c>
      <c r="C21" s="375" t="s">
        <v>311</v>
      </c>
      <c r="D21" s="375" t="s">
        <v>337</v>
      </c>
      <c r="E21" s="375" t="s">
        <v>285</v>
      </c>
      <c r="F21" s="375" t="s">
        <v>380</v>
      </c>
      <c r="G21" s="543">
        <v>170.34</v>
      </c>
      <c r="H21" s="384"/>
      <c r="I21" s="452"/>
      <c r="J21" s="536"/>
      <c r="K21" s="452"/>
    </row>
    <row r="22" spans="1:11" s="382" customFormat="1" ht="30" customHeight="1">
      <c r="A22" s="524"/>
      <c r="B22" s="542" t="s">
        <v>340</v>
      </c>
      <c r="C22" s="375" t="s">
        <v>311</v>
      </c>
      <c r="D22" s="375" t="s">
        <v>291</v>
      </c>
      <c r="E22" s="375" t="s">
        <v>285</v>
      </c>
      <c r="F22" s="375" t="s">
        <v>381</v>
      </c>
      <c r="G22" s="543">
        <v>69</v>
      </c>
      <c r="H22" s="384"/>
      <c r="I22" s="452"/>
      <c r="J22" s="536"/>
      <c r="K22" s="452"/>
    </row>
    <row r="23" spans="1:11" s="382" customFormat="1" ht="30" customHeight="1">
      <c r="A23" s="524"/>
      <c r="B23" s="541" t="s">
        <v>343</v>
      </c>
      <c r="C23" s="375" t="s">
        <v>311</v>
      </c>
      <c r="D23" s="375" t="s">
        <v>291</v>
      </c>
      <c r="E23" s="375" t="s">
        <v>285</v>
      </c>
      <c r="F23" s="375" t="s">
        <v>285</v>
      </c>
      <c r="G23" s="451">
        <v>156.6</v>
      </c>
      <c r="H23" s="384"/>
      <c r="I23" s="452"/>
      <c r="J23" s="536"/>
      <c r="K23" s="452"/>
    </row>
    <row r="24" spans="1:11" s="382" customFormat="1" ht="30" customHeight="1">
      <c r="A24" s="524"/>
      <c r="B24" s="541" t="s">
        <v>345</v>
      </c>
      <c r="C24" s="375" t="s">
        <v>311</v>
      </c>
      <c r="D24" s="375" t="s">
        <v>291</v>
      </c>
      <c r="E24" s="375" t="s">
        <v>260</v>
      </c>
      <c r="F24" s="375" t="s">
        <v>382</v>
      </c>
      <c r="G24" s="451">
        <v>58.33</v>
      </c>
      <c r="H24" s="384"/>
      <c r="I24" s="452"/>
      <c r="J24" s="536"/>
      <c r="K24" s="452"/>
    </row>
    <row r="25" spans="1:11" s="382" customFormat="1" ht="30" customHeight="1">
      <c r="A25" s="524"/>
      <c r="B25" s="541" t="s">
        <v>351</v>
      </c>
      <c r="C25" s="375" t="s">
        <v>311</v>
      </c>
      <c r="D25" s="375" t="s">
        <v>291</v>
      </c>
      <c r="E25" s="375" t="s">
        <v>285</v>
      </c>
      <c r="F25" s="375" t="s">
        <v>285</v>
      </c>
      <c r="G25" s="451">
        <v>40.35</v>
      </c>
      <c r="H25" s="384"/>
      <c r="I25" s="452"/>
      <c r="J25" s="536"/>
      <c r="K25" s="452"/>
    </row>
    <row r="26" spans="1:11" s="382" customFormat="1" ht="30" customHeight="1">
      <c r="A26" s="524"/>
      <c r="B26" s="541" t="s">
        <v>356</v>
      </c>
      <c r="C26" s="375" t="s">
        <v>311</v>
      </c>
      <c r="D26" s="375" t="s">
        <v>383</v>
      </c>
      <c r="E26" s="375" t="s">
        <v>285</v>
      </c>
      <c r="F26" s="375" t="s">
        <v>358</v>
      </c>
      <c r="G26" s="451">
        <v>49.21</v>
      </c>
      <c r="H26" s="384"/>
      <c r="I26" s="452"/>
      <c r="J26" s="536"/>
      <c r="K26" s="452"/>
    </row>
    <row r="27" spans="1:11" s="382" customFormat="1" ht="30" customHeight="1">
      <c r="A27" s="524"/>
      <c r="B27" s="541" t="s">
        <v>384</v>
      </c>
      <c r="C27" s="375" t="s">
        <v>311</v>
      </c>
      <c r="D27" s="375" t="s">
        <v>291</v>
      </c>
      <c r="E27" s="375" t="s">
        <v>260</v>
      </c>
      <c r="F27" s="375" t="s">
        <v>385</v>
      </c>
      <c r="G27" s="451">
        <v>65.55</v>
      </c>
      <c r="H27" s="384"/>
      <c r="I27" s="452"/>
      <c r="J27" s="536"/>
      <c r="K27" s="452"/>
    </row>
    <row r="28" spans="1:11" s="382" customFormat="1" ht="30" customHeight="1">
      <c r="A28" s="524"/>
      <c r="B28" s="541" t="s">
        <v>367</v>
      </c>
      <c r="C28" s="375" t="s">
        <v>311</v>
      </c>
      <c r="D28" s="375" t="s">
        <v>291</v>
      </c>
      <c r="E28" s="375" t="s">
        <v>285</v>
      </c>
      <c r="F28" s="375" t="s">
        <v>285</v>
      </c>
      <c r="G28" s="451">
        <v>19.95</v>
      </c>
      <c r="H28" s="384"/>
      <c r="I28" s="452"/>
      <c r="J28" s="536"/>
      <c r="K28" s="452"/>
    </row>
    <row r="29" spans="1:11" s="517" customFormat="1" ht="30" customHeight="1">
      <c r="A29" s="530"/>
      <c r="B29" s="473" t="s">
        <v>372</v>
      </c>
      <c r="C29" s="375" t="s">
        <v>311</v>
      </c>
      <c r="D29" s="375" t="s">
        <v>373</v>
      </c>
      <c r="E29" s="375" t="s">
        <v>260</v>
      </c>
      <c r="F29" s="375" t="s">
        <v>285</v>
      </c>
      <c r="G29" s="451">
        <v>140.54</v>
      </c>
      <c r="I29" s="452"/>
      <c r="J29" s="536"/>
      <c r="K29" s="537"/>
    </row>
    <row r="30" spans="1:11" ht="30" customHeight="1">
      <c r="B30" s="374"/>
      <c r="C30" s="375" t="s">
        <v>311</v>
      </c>
      <c r="D30" s="375" t="s">
        <v>374</v>
      </c>
      <c r="E30" s="375" t="s">
        <v>260</v>
      </c>
      <c r="F30" s="375" t="s">
        <v>375</v>
      </c>
      <c r="G30" s="451">
        <v>47.1</v>
      </c>
      <c r="H30" s="423"/>
      <c r="I30" s="452"/>
      <c r="J30" s="536"/>
      <c r="K30" s="540"/>
    </row>
    <row r="31" spans="1:11" s="382" customFormat="1" ht="30" customHeight="1" thickBot="1">
      <c r="A31" s="524"/>
      <c r="B31" s="544" t="s">
        <v>386</v>
      </c>
      <c r="C31" s="387" t="s">
        <v>311</v>
      </c>
      <c r="D31" s="387" t="s">
        <v>291</v>
      </c>
      <c r="E31" s="387" t="s">
        <v>285</v>
      </c>
      <c r="F31" s="387" t="s">
        <v>285</v>
      </c>
      <c r="G31" s="545">
        <v>40.6</v>
      </c>
      <c r="H31" s="384"/>
      <c r="I31" s="452"/>
      <c r="J31" s="536"/>
      <c r="K31" s="452"/>
    </row>
    <row r="32" spans="1:11">
      <c r="B32" s="546"/>
      <c r="C32" s="546"/>
      <c r="D32" s="546"/>
      <c r="E32" s="546"/>
      <c r="F32" s="546"/>
      <c r="G32" s="106" t="s">
        <v>56</v>
      </c>
      <c r="I32" s="354"/>
      <c r="J32" s="529"/>
    </row>
    <row r="33" spans="7:7" ht="14.25" customHeight="1">
      <c r="G33" s="26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K16" sqref="K16"/>
    </sheetView>
  </sheetViews>
  <sheetFormatPr baseColWidth="10" defaultRowHeight="12.75"/>
  <cols>
    <col min="1" max="1" width="2.7109375" style="547" customWidth="1"/>
    <col min="2" max="2" width="25" style="547" customWidth="1"/>
    <col min="3" max="3" width="11.5703125" style="547" customWidth="1"/>
    <col min="4" max="4" width="11.42578125" style="547"/>
    <col min="5" max="5" width="19" style="547" customWidth="1"/>
    <col min="6" max="6" width="15" style="547" customWidth="1"/>
    <col min="7" max="7" width="14.5703125" style="547" customWidth="1"/>
    <col min="8" max="8" width="15.85546875" style="547" customWidth="1"/>
    <col min="9" max="9" width="2.7109375" style="547" customWidth="1"/>
    <col min="10" max="16384" width="11.42578125" style="547"/>
  </cols>
  <sheetData>
    <row r="3" spans="2:8" ht="18">
      <c r="B3" s="341" t="s">
        <v>387</v>
      </c>
      <c r="C3" s="341"/>
      <c r="D3" s="341"/>
      <c r="E3" s="341"/>
      <c r="F3" s="341"/>
      <c r="G3" s="341"/>
      <c r="H3" s="341"/>
    </row>
    <row r="4" spans="2:8" ht="15">
      <c r="B4" s="548" t="s">
        <v>388</v>
      </c>
      <c r="C4" s="548"/>
      <c r="D4" s="548"/>
      <c r="E4" s="548"/>
      <c r="F4" s="548"/>
      <c r="G4" s="548"/>
      <c r="H4" s="548"/>
    </row>
    <row r="5" spans="2:8" ht="15.75" thickBot="1">
      <c r="B5" s="549"/>
      <c r="C5" s="549"/>
      <c r="D5" s="549"/>
      <c r="E5" s="549"/>
      <c r="F5" s="549"/>
      <c r="G5" s="549"/>
      <c r="H5" s="549"/>
    </row>
    <row r="6" spans="2:8" ht="15" thickBot="1">
      <c r="B6" s="431" t="s">
        <v>389</v>
      </c>
      <c r="C6" s="432"/>
      <c r="D6" s="432"/>
      <c r="E6" s="432"/>
      <c r="F6" s="432"/>
      <c r="G6" s="432"/>
      <c r="H6" s="433"/>
    </row>
    <row r="7" spans="2:8" ht="9" customHeight="1">
      <c r="B7" s="550"/>
      <c r="C7" s="550"/>
      <c r="D7" s="550"/>
      <c r="E7" s="550"/>
      <c r="F7" s="550"/>
      <c r="G7" s="550"/>
      <c r="H7" s="550"/>
    </row>
    <row r="8" spans="2:8">
      <c r="B8" s="551" t="s">
        <v>390</v>
      </c>
      <c r="C8" s="551"/>
      <c r="D8" s="551"/>
      <c r="E8" s="551"/>
      <c r="F8" s="551"/>
      <c r="G8" s="551"/>
      <c r="H8" s="551"/>
    </row>
    <row r="9" spans="2:8">
      <c r="B9" s="241" t="s">
        <v>391</v>
      </c>
      <c r="C9" s="241" t="s">
        <v>392</v>
      </c>
      <c r="D9" s="241"/>
      <c r="E9" s="241"/>
      <c r="F9" s="241"/>
      <c r="G9" s="241"/>
      <c r="H9" s="241"/>
    </row>
    <row r="10" spans="2:8" ht="13.5" thickBot="1">
      <c r="B10" s="552"/>
      <c r="C10" s="552"/>
      <c r="D10" s="552"/>
      <c r="E10" s="552"/>
      <c r="F10" s="552"/>
      <c r="G10" s="552"/>
      <c r="H10" s="552"/>
    </row>
    <row r="11" spans="2:8" ht="12.75" customHeight="1">
      <c r="B11" s="553"/>
      <c r="C11" s="554" t="s">
        <v>393</v>
      </c>
      <c r="D11" s="555"/>
      <c r="E11" s="556"/>
      <c r="F11" s="557" t="s">
        <v>394</v>
      </c>
      <c r="G11" s="557" t="s">
        <v>197</v>
      </c>
      <c r="H11" s="558"/>
    </row>
    <row r="12" spans="2:8">
      <c r="B12" s="559" t="s">
        <v>395</v>
      </c>
      <c r="C12" s="560" t="s">
        <v>396</v>
      </c>
      <c r="D12" s="561"/>
      <c r="E12" s="562"/>
      <c r="F12" s="563"/>
      <c r="G12" s="563"/>
      <c r="H12" s="564" t="s">
        <v>210</v>
      </c>
    </row>
    <row r="13" spans="2:8" ht="13.5" thickBot="1">
      <c r="B13" s="559"/>
      <c r="C13" s="560" t="s">
        <v>397</v>
      </c>
      <c r="D13" s="561"/>
      <c r="E13" s="562"/>
      <c r="F13" s="563"/>
      <c r="G13" s="563"/>
      <c r="H13" s="564"/>
    </row>
    <row r="14" spans="2:8" ht="15.95" customHeight="1">
      <c r="B14" s="565" t="s">
        <v>398</v>
      </c>
      <c r="C14" s="566" t="s">
        <v>399</v>
      </c>
      <c r="D14" s="567"/>
      <c r="E14" s="568"/>
      <c r="F14" s="569" t="s">
        <v>400</v>
      </c>
      <c r="G14" s="569" t="s">
        <v>401</v>
      </c>
      <c r="H14" s="570">
        <f>G14-F14</f>
        <v>-3.8100000000000023</v>
      </c>
    </row>
    <row r="15" spans="2:8" ht="15.95" customHeight="1">
      <c r="B15" s="571"/>
      <c r="C15" s="572" t="s">
        <v>402</v>
      </c>
      <c r="D15" s="573"/>
      <c r="E15" s="574"/>
      <c r="F15" s="575" t="s">
        <v>403</v>
      </c>
      <c r="G15" s="575" t="s">
        <v>404</v>
      </c>
      <c r="H15" s="576">
        <f t="shared" ref="H15:H52" si="0">G15-F15</f>
        <v>-1.1000000000000227</v>
      </c>
    </row>
    <row r="16" spans="2:8" ht="15.95" customHeight="1">
      <c r="B16" s="571"/>
      <c r="C16" s="577" t="s">
        <v>405</v>
      </c>
      <c r="D16" s="573"/>
      <c r="E16" s="574"/>
      <c r="F16" s="578" t="s">
        <v>406</v>
      </c>
      <c r="G16" s="578" t="s">
        <v>407</v>
      </c>
      <c r="H16" s="576">
        <f t="shared" si="0"/>
        <v>-1.9399999999999977</v>
      </c>
    </row>
    <row r="17" spans="2:8" ht="15.95" customHeight="1">
      <c r="B17" s="571"/>
      <c r="C17" s="579" t="s">
        <v>408</v>
      </c>
      <c r="D17" s="236"/>
      <c r="E17" s="580"/>
      <c r="F17" s="575" t="s">
        <v>409</v>
      </c>
      <c r="G17" s="575" t="s">
        <v>410</v>
      </c>
      <c r="H17" s="581">
        <f t="shared" si="0"/>
        <v>4.2299999999999613</v>
      </c>
    </row>
    <row r="18" spans="2:8" ht="15.95" customHeight="1">
      <c r="B18" s="571"/>
      <c r="C18" s="572" t="s">
        <v>411</v>
      </c>
      <c r="D18" s="573"/>
      <c r="E18" s="574"/>
      <c r="F18" s="575" t="s">
        <v>412</v>
      </c>
      <c r="G18" s="575" t="s">
        <v>413</v>
      </c>
      <c r="H18" s="576">
        <f t="shared" si="0"/>
        <v>-11.509999999999991</v>
      </c>
    </row>
    <row r="19" spans="2:8" ht="15.95" customHeight="1">
      <c r="B19" s="571"/>
      <c r="C19" s="577" t="s">
        <v>414</v>
      </c>
      <c r="D19" s="573"/>
      <c r="E19" s="574"/>
      <c r="F19" s="578" t="s">
        <v>415</v>
      </c>
      <c r="G19" s="578" t="s">
        <v>416</v>
      </c>
      <c r="H19" s="576">
        <f t="shared" si="0"/>
        <v>-7.0399999999999636</v>
      </c>
    </row>
    <row r="20" spans="2:8" ht="15.95" customHeight="1">
      <c r="B20" s="582"/>
      <c r="C20" s="579" t="s">
        <v>417</v>
      </c>
      <c r="D20" s="236"/>
      <c r="E20" s="580"/>
      <c r="F20" s="575" t="s">
        <v>418</v>
      </c>
      <c r="G20" s="575" t="s">
        <v>419</v>
      </c>
      <c r="H20" s="581">
        <f t="shared" si="0"/>
        <v>6.82000000000005</v>
      </c>
    </row>
    <row r="21" spans="2:8" ht="15.95" customHeight="1">
      <c r="B21" s="582"/>
      <c r="C21" s="572" t="s">
        <v>420</v>
      </c>
      <c r="D21" s="573"/>
      <c r="E21" s="574"/>
      <c r="F21" s="575" t="s">
        <v>421</v>
      </c>
      <c r="G21" s="575" t="s">
        <v>422</v>
      </c>
      <c r="H21" s="576">
        <f t="shared" si="0"/>
        <v>-5.2699999999999818</v>
      </c>
    </row>
    <row r="22" spans="2:8" ht="15.95" customHeight="1" thickBot="1">
      <c r="B22" s="583"/>
      <c r="C22" s="584" t="s">
        <v>423</v>
      </c>
      <c r="D22" s="585"/>
      <c r="E22" s="586"/>
      <c r="F22" s="587" t="s">
        <v>424</v>
      </c>
      <c r="G22" s="587" t="s">
        <v>425</v>
      </c>
      <c r="H22" s="588">
        <f t="shared" si="0"/>
        <v>-0.48999999999995225</v>
      </c>
    </row>
    <row r="23" spans="2:8" ht="15.95" customHeight="1">
      <c r="B23" s="565" t="s">
        <v>426</v>
      </c>
      <c r="C23" s="566" t="s">
        <v>427</v>
      </c>
      <c r="D23" s="567"/>
      <c r="E23" s="568"/>
      <c r="F23" s="569" t="s">
        <v>428</v>
      </c>
      <c r="G23" s="569" t="s">
        <v>429</v>
      </c>
      <c r="H23" s="570">
        <f t="shared" si="0"/>
        <v>13.859999999999985</v>
      </c>
    </row>
    <row r="24" spans="2:8" ht="15.95" customHeight="1">
      <c r="B24" s="571"/>
      <c r="C24" s="572" t="s">
        <v>430</v>
      </c>
      <c r="D24" s="573"/>
      <c r="E24" s="574"/>
      <c r="F24" s="575" t="s">
        <v>431</v>
      </c>
      <c r="G24" s="575" t="s">
        <v>432</v>
      </c>
      <c r="H24" s="576">
        <f t="shared" si="0"/>
        <v>2.9399999999999977</v>
      </c>
    </row>
    <row r="25" spans="2:8" ht="15.95" customHeight="1">
      <c r="B25" s="571"/>
      <c r="C25" s="577" t="s">
        <v>433</v>
      </c>
      <c r="D25" s="573"/>
      <c r="E25" s="574"/>
      <c r="F25" s="578" t="s">
        <v>434</v>
      </c>
      <c r="G25" s="578" t="s">
        <v>435</v>
      </c>
      <c r="H25" s="576">
        <f t="shared" si="0"/>
        <v>12.95999999999998</v>
      </c>
    </row>
    <row r="26" spans="2:8" ht="15.95" customHeight="1">
      <c r="B26" s="571"/>
      <c r="C26" s="579" t="s">
        <v>411</v>
      </c>
      <c r="D26" s="236"/>
      <c r="E26" s="580"/>
      <c r="F26" s="575" t="s">
        <v>436</v>
      </c>
      <c r="G26" s="575" t="s">
        <v>437</v>
      </c>
      <c r="H26" s="581">
        <f t="shared" si="0"/>
        <v>7.0300000000000011</v>
      </c>
    </row>
    <row r="27" spans="2:8" ht="15.95" customHeight="1">
      <c r="B27" s="571"/>
      <c r="C27" s="572" t="s">
        <v>438</v>
      </c>
      <c r="D27" s="573"/>
      <c r="E27" s="574"/>
      <c r="F27" s="575" t="s">
        <v>439</v>
      </c>
      <c r="G27" s="575" t="s">
        <v>440</v>
      </c>
      <c r="H27" s="576">
        <f t="shared" si="0"/>
        <v>-3.3700000000000045</v>
      </c>
    </row>
    <row r="28" spans="2:8" ht="15.95" customHeight="1">
      <c r="B28" s="571"/>
      <c r="C28" s="577" t="s">
        <v>414</v>
      </c>
      <c r="D28" s="573"/>
      <c r="E28" s="574"/>
      <c r="F28" s="578" t="s">
        <v>441</v>
      </c>
      <c r="G28" s="578" t="s">
        <v>442</v>
      </c>
      <c r="H28" s="576">
        <f t="shared" si="0"/>
        <v>3.1699999999999591</v>
      </c>
    </row>
    <row r="29" spans="2:8" ht="15.95" customHeight="1">
      <c r="B29" s="582"/>
      <c r="C29" s="589" t="s">
        <v>417</v>
      </c>
      <c r="D29" s="590"/>
      <c r="E29" s="580"/>
      <c r="F29" s="575" t="s">
        <v>443</v>
      </c>
      <c r="G29" s="575" t="s">
        <v>444</v>
      </c>
      <c r="H29" s="581">
        <f t="shared" si="0"/>
        <v>1.0499999999999829</v>
      </c>
    </row>
    <row r="30" spans="2:8" ht="15.95" customHeight="1">
      <c r="B30" s="582"/>
      <c r="C30" s="589" t="s">
        <v>445</v>
      </c>
      <c r="D30" s="590"/>
      <c r="E30" s="580"/>
      <c r="F30" s="575" t="s">
        <v>446</v>
      </c>
      <c r="G30" s="575" t="s">
        <v>447</v>
      </c>
      <c r="H30" s="581">
        <f t="shared" si="0"/>
        <v>-5</v>
      </c>
    </row>
    <row r="31" spans="2:8" ht="15.95" customHeight="1">
      <c r="B31" s="582"/>
      <c r="C31" s="591" t="s">
        <v>448</v>
      </c>
      <c r="D31" s="592"/>
      <c r="E31" s="574"/>
      <c r="F31" s="575" t="s">
        <v>449</v>
      </c>
      <c r="G31" s="575" t="s">
        <v>450</v>
      </c>
      <c r="H31" s="576">
        <f t="shared" si="0"/>
        <v>-10.399999999999977</v>
      </c>
    </row>
    <row r="32" spans="2:8" ht="15.95" customHeight="1" thickBot="1">
      <c r="B32" s="583"/>
      <c r="C32" s="584" t="s">
        <v>423</v>
      </c>
      <c r="D32" s="585"/>
      <c r="E32" s="586"/>
      <c r="F32" s="587" t="s">
        <v>451</v>
      </c>
      <c r="G32" s="587" t="s">
        <v>452</v>
      </c>
      <c r="H32" s="588">
        <f t="shared" si="0"/>
        <v>-3.7400000000000091</v>
      </c>
    </row>
    <row r="33" spans="2:8" ht="15.95" customHeight="1">
      <c r="B33" s="565" t="s">
        <v>453</v>
      </c>
      <c r="C33" s="566" t="s">
        <v>399</v>
      </c>
      <c r="D33" s="567"/>
      <c r="E33" s="568"/>
      <c r="F33" s="569" t="s">
        <v>454</v>
      </c>
      <c r="G33" s="569" t="s">
        <v>455</v>
      </c>
      <c r="H33" s="570">
        <f t="shared" si="0"/>
        <v>-0.96999999999997044</v>
      </c>
    </row>
    <row r="34" spans="2:8" ht="15.95" customHeight="1">
      <c r="B34" s="571"/>
      <c r="C34" s="572" t="s">
        <v>402</v>
      </c>
      <c r="D34" s="573"/>
      <c r="E34" s="574"/>
      <c r="F34" s="575" t="s">
        <v>456</v>
      </c>
      <c r="G34" s="575" t="s">
        <v>457</v>
      </c>
      <c r="H34" s="576">
        <f t="shared" si="0"/>
        <v>-4.8700000000000045</v>
      </c>
    </row>
    <row r="35" spans="2:8" ht="15.95" customHeight="1">
      <c r="B35" s="571"/>
      <c r="C35" s="577" t="s">
        <v>405</v>
      </c>
      <c r="D35" s="573"/>
      <c r="E35" s="574"/>
      <c r="F35" s="578" t="s">
        <v>458</v>
      </c>
      <c r="G35" s="578" t="s">
        <v>459</v>
      </c>
      <c r="H35" s="576">
        <f t="shared" si="0"/>
        <v>-4.2799999999999727</v>
      </c>
    </row>
    <row r="36" spans="2:8" ht="15.95" customHeight="1">
      <c r="B36" s="571"/>
      <c r="C36" s="579" t="s">
        <v>408</v>
      </c>
      <c r="D36" s="236"/>
      <c r="E36" s="580"/>
      <c r="F36" s="575" t="s">
        <v>460</v>
      </c>
      <c r="G36" s="575" t="s">
        <v>461</v>
      </c>
      <c r="H36" s="581">
        <f t="shared" si="0"/>
        <v>11.339999999999975</v>
      </c>
    </row>
    <row r="37" spans="2:8" ht="15.95" customHeight="1">
      <c r="B37" s="571"/>
      <c r="C37" s="589" t="s">
        <v>411</v>
      </c>
      <c r="D37" s="590"/>
      <c r="E37" s="580"/>
      <c r="F37" s="575" t="s">
        <v>462</v>
      </c>
      <c r="G37" s="575" t="s">
        <v>463</v>
      </c>
      <c r="H37" s="581">
        <f t="shared" si="0"/>
        <v>-3.1499999999999773</v>
      </c>
    </row>
    <row r="38" spans="2:8" ht="15.95" customHeight="1">
      <c r="B38" s="571"/>
      <c r="C38" s="591" t="s">
        <v>438</v>
      </c>
      <c r="D38" s="592"/>
      <c r="E38" s="574"/>
      <c r="F38" s="575" t="s">
        <v>464</v>
      </c>
      <c r="G38" s="575" t="s">
        <v>465</v>
      </c>
      <c r="H38" s="576">
        <f t="shared" si="0"/>
        <v>4.0900000000000318</v>
      </c>
    </row>
    <row r="39" spans="2:8" ht="15.95" customHeight="1">
      <c r="B39" s="582"/>
      <c r="C39" s="577" t="s">
        <v>414</v>
      </c>
      <c r="D39" s="573"/>
      <c r="E39" s="574"/>
      <c r="F39" s="578" t="s">
        <v>466</v>
      </c>
      <c r="G39" s="578" t="s">
        <v>467</v>
      </c>
      <c r="H39" s="576">
        <f t="shared" si="0"/>
        <v>-1.7299999999999613</v>
      </c>
    </row>
    <row r="40" spans="2:8" ht="15.95" customHeight="1">
      <c r="B40" s="582"/>
      <c r="C40" s="589" t="s">
        <v>417</v>
      </c>
      <c r="D40" s="593"/>
      <c r="E40" s="594"/>
      <c r="F40" s="575" t="s">
        <v>468</v>
      </c>
      <c r="G40" s="575" t="s">
        <v>469</v>
      </c>
      <c r="H40" s="581">
        <f t="shared" si="0"/>
        <v>3.7599999999999909</v>
      </c>
    </row>
    <row r="41" spans="2:8" ht="15.95" customHeight="1">
      <c r="B41" s="582"/>
      <c r="C41" s="589" t="s">
        <v>445</v>
      </c>
      <c r="D41" s="590"/>
      <c r="E41" s="580"/>
      <c r="F41" s="575" t="s">
        <v>470</v>
      </c>
      <c r="G41" s="575" t="s">
        <v>471</v>
      </c>
      <c r="H41" s="581">
        <f t="shared" si="0"/>
        <v>5.9099999999999682</v>
      </c>
    </row>
    <row r="42" spans="2:8" ht="15.95" customHeight="1">
      <c r="B42" s="582"/>
      <c r="C42" s="591" t="s">
        <v>448</v>
      </c>
      <c r="D42" s="592"/>
      <c r="E42" s="574"/>
      <c r="F42" s="575" t="s">
        <v>472</v>
      </c>
      <c r="G42" s="575" t="s">
        <v>473</v>
      </c>
      <c r="H42" s="576">
        <f t="shared" si="0"/>
        <v>9.7400000000000091</v>
      </c>
    </row>
    <row r="43" spans="2:8" ht="15.95" customHeight="1" thickBot="1">
      <c r="B43" s="583"/>
      <c r="C43" s="584" t="s">
        <v>423</v>
      </c>
      <c r="D43" s="585"/>
      <c r="E43" s="586"/>
      <c r="F43" s="587" t="s">
        <v>474</v>
      </c>
      <c r="G43" s="587" t="s">
        <v>475</v>
      </c>
      <c r="H43" s="588">
        <f t="shared" si="0"/>
        <v>5.67999999999995</v>
      </c>
    </row>
    <row r="44" spans="2:8" ht="15.95" customHeight="1">
      <c r="B44" s="571" t="s">
        <v>476</v>
      </c>
      <c r="C44" s="579" t="s">
        <v>399</v>
      </c>
      <c r="D44" s="236"/>
      <c r="E44" s="580"/>
      <c r="F44" s="569" t="s">
        <v>477</v>
      </c>
      <c r="G44" s="569" t="s">
        <v>478</v>
      </c>
      <c r="H44" s="581">
        <f t="shared" si="0"/>
        <v>-4.1599999999999682</v>
      </c>
    </row>
    <row r="45" spans="2:8" ht="15.95" customHeight="1">
      <c r="B45" s="571"/>
      <c r="C45" s="572" t="s">
        <v>402</v>
      </c>
      <c r="D45" s="573"/>
      <c r="E45" s="574"/>
      <c r="F45" s="575" t="s">
        <v>479</v>
      </c>
      <c r="G45" s="575" t="s">
        <v>480</v>
      </c>
      <c r="H45" s="576">
        <f t="shared" si="0"/>
        <v>-1.839999999999975</v>
      </c>
    </row>
    <row r="46" spans="2:8" ht="15.95" customHeight="1">
      <c r="B46" s="571"/>
      <c r="C46" s="577" t="s">
        <v>405</v>
      </c>
      <c r="D46" s="573"/>
      <c r="E46" s="574"/>
      <c r="F46" s="578" t="s">
        <v>481</v>
      </c>
      <c r="G46" s="578" t="s">
        <v>482</v>
      </c>
      <c r="H46" s="576">
        <f t="shared" si="0"/>
        <v>-2.7599999999999909</v>
      </c>
    </row>
    <row r="47" spans="2:8" ht="15.95" customHeight="1">
      <c r="B47" s="571"/>
      <c r="C47" s="579" t="s">
        <v>408</v>
      </c>
      <c r="D47" s="236"/>
      <c r="E47" s="580"/>
      <c r="F47" s="575" t="s">
        <v>483</v>
      </c>
      <c r="G47" s="575" t="s">
        <v>484</v>
      </c>
      <c r="H47" s="581">
        <f t="shared" si="0"/>
        <v>3.6299999999999955</v>
      </c>
    </row>
    <row r="48" spans="2:8" ht="15.95" customHeight="1">
      <c r="B48" s="571"/>
      <c r="C48" s="572" t="s">
        <v>411</v>
      </c>
      <c r="D48" s="573"/>
      <c r="E48" s="574"/>
      <c r="F48" s="575" t="s">
        <v>485</v>
      </c>
      <c r="G48" s="575" t="s">
        <v>486</v>
      </c>
      <c r="H48" s="576">
        <f t="shared" si="0"/>
        <v>-2.8100000000000023</v>
      </c>
    </row>
    <row r="49" spans="2:8" ht="15.95" customHeight="1">
      <c r="B49" s="571"/>
      <c r="C49" s="577" t="s">
        <v>414</v>
      </c>
      <c r="D49" s="573"/>
      <c r="E49" s="574"/>
      <c r="F49" s="578" t="s">
        <v>487</v>
      </c>
      <c r="G49" s="578" t="s">
        <v>488</v>
      </c>
      <c r="H49" s="576">
        <f t="shared" si="0"/>
        <v>-1.3600000000000136</v>
      </c>
    </row>
    <row r="50" spans="2:8" ht="15.95" customHeight="1">
      <c r="B50" s="582"/>
      <c r="C50" s="579" t="s">
        <v>417</v>
      </c>
      <c r="D50" s="236"/>
      <c r="E50" s="580"/>
      <c r="F50" s="575" t="s">
        <v>489</v>
      </c>
      <c r="G50" s="575" t="s">
        <v>490</v>
      </c>
      <c r="H50" s="581">
        <f t="shared" si="0"/>
        <v>-18.079999999999984</v>
      </c>
    </row>
    <row r="51" spans="2:8" ht="15.95" customHeight="1">
      <c r="B51" s="582"/>
      <c r="C51" s="572" t="s">
        <v>420</v>
      </c>
      <c r="D51" s="573"/>
      <c r="E51" s="574"/>
      <c r="F51" s="575" t="s">
        <v>491</v>
      </c>
      <c r="G51" s="575" t="s">
        <v>492</v>
      </c>
      <c r="H51" s="576">
        <f t="shared" si="0"/>
        <v>3.3300000000000409</v>
      </c>
    </row>
    <row r="52" spans="2:8" ht="15.95" customHeight="1" thickBot="1">
      <c r="B52" s="595"/>
      <c r="C52" s="584" t="s">
        <v>423</v>
      </c>
      <c r="D52" s="585"/>
      <c r="E52" s="586"/>
      <c r="F52" s="587" t="s">
        <v>493</v>
      </c>
      <c r="G52" s="587" t="s">
        <v>494</v>
      </c>
      <c r="H52" s="588">
        <f t="shared" si="0"/>
        <v>-7.1299999999999955</v>
      </c>
    </row>
    <row r="53" spans="2:8">
      <c r="H53" s="106" t="s">
        <v>56</v>
      </c>
    </row>
    <row r="54" spans="2:8">
      <c r="G54" s="10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E41" sqref="E41"/>
    </sheetView>
  </sheetViews>
  <sheetFormatPr baseColWidth="10" defaultColWidth="9.140625" defaultRowHeight="11.25"/>
  <cols>
    <col min="1" max="1" width="1" style="236" customWidth="1"/>
    <col min="2" max="2" width="48" style="236" customWidth="1"/>
    <col min="3" max="3" width="21.85546875" style="236" customWidth="1"/>
    <col min="4" max="4" width="19" style="236" customWidth="1"/>
    <col min="5" max="5" width="35.42578125" style="236" customWidth="1"/>
    <col min="6" max="6" width="4.140625" style="236" customWidth="1"/>
    <col min="7" max="16384" width="9.140625" style="236"/>
  </cols>
  <sheetData>
    <row r="2" spans="2:7" ht="10.15" customHeight="1" thickBot="1">
      <c r="B2" s="596"/>
      <c r="C2" s="596"/>
      <c r="D2" s="596"/>
      <c r="E2" s="596"/>
    </row>
    <row r="3" spans="2:7" ht="18.600000000000001" customHeight="1" thickBot="1">
      <c r="B3" s="431" t="s">
        <v>495</v>
      </c>
      <c r="C3" s="432"/>
      <c r="D3" s="432"/>
      <c r="E3" s="433"/>
    </row>
    <row r="4" spans="2:7" ht="13.15" customHeight="1" thickBot="1">
      <c r="B4" s="597" t="s">
        <v>496</v>
      </c>
      <c r="C4" s="597"/>
      <c r="D4" s="597"/>
      <c r="E4" s="597"/>
      <c r="F4" s="241"/>
      <c r="G4" s="241"/>
    </row>
    <row r="5" spans="2:7" ht="40.15" customHeight="1">
      <c r="B5" s="598" t="s">
        <v>497</v>
      </c>
      <c r="C5" s="599" t="s">
        <v>394</v>
      </c>
      <c r="D5" s="599" t="s">
        <v>197</v>
      </c>
      <c r="E5" s="600" t="s">
        <v>143</v>
      </c>
      <c r="F5" s="241"/>
      <c r="G5" s="241"/>
    </row>
    <row r="6" spans="2:7" ht="12.95" customHeight="1">
      <c r="B6" s="601" t="s">
        <v>498</v>
      </c>
      <c r="C6" s="602">
        <v>207.34</v>
      </c>
      <c r="D6" s="602">
        <v>207.41</v>
      </c>
      <c r="E6" s="603">
        <f>D6-C6</f>
        <v>6.9999999999993179E-2</v>
      </c>
    </row>
    <row r="7" spans="2:7" ht="12.95" customHeight="1">
      <c r="B7" s="604" t="s">
        <v>499</v>
      </c>
      <c r="C7" s="605">
        <v>189.12</v>
      </c>
      <c r="D7" s="605">
        <v>189.17</v>
      </c>
      <c r="E7" s="603">
        <f t="shared" ref="E7:E10" si="0">D7-C7</f>
        <v>4.9999999999982947E-2</v>
      </c>
    </row>
    <row r="8" spans="2:7" ht="12.95" customHeight="1">
      <c r="B8" s="604" t="s">
        <v>500</v>
      </c>
      <c r="C8" s="605">
        <v>88.76</v>
      </c>
      <c r="D8" s="605">
        <v>85.74</v>
      </c>
      <c r="E8" s="603">
        <f t="shared" si="0"/>
        <v>-3.0200000000000102</v>
      </c>
    </row>
    <row r="9" spans="2:7" ht="12.95" customHeight="1">
      <c r="B9" s="604" t="s">
        <v>501</v>
      </c>
      <c r="C9" s="605">
        <v>207.66</v>
      </c>
      <c r="D9" s="605">
        <v>208.08</v>
      </c>
      <c r="E9" s="603">
        <f t="shared" si="0"/>
        <v>0.42000000000001592</v>
      </c>
    </row>
    <row r="10" spans="2:7" ht="12.95" customHeight="1" thickBot="1">
      <c r="B10" s="606" t="s">
        <v>502</v>
      </c>
      <c r="C10" s="607">
        <v>197.57</v>
      </c>
      <c r="D10" s="607">
        <v>198.23</v>
      </c>
      <c r="E10" s="608">
        <f t="shared" si="0"/>
        <v>0.65999999999999659</v>
      </c>
    </row>
    <row r="11" spans="2:7" ht="12.95" customHeight="1" thickBot="1">
      <c r="B11" s="609"/>
      <c r="C11" s="610"/>
      <c r="D11" s="611"/>
      <c r="E11" s="612"/>
    </row>
    <row r="12" spans="2:7" ht="15.75" customHeight="1" thickBot="1">
      <c r="B12" s="431" t="s">
        <v>503</v>
      </c>
      <c r="C12" s="432"/>
      <c r="D12" s="432"/>
      <c r="E12" s="433"/>
    </row>
    <row r="13" spans="2:7" ht="12" customHeight="1" thickBot="1">
      <c r="B13" s="613"/>
      <c r="C13" s="613"/>
      <c r="D13" s="613"/>
      <c r="E13" s="613"/>
    </row>
    <row r="14" spans="2:7" ht="40.15" customHeight="1">
      <c r="B14" s="614" t="s">
        <v>504</v>
      </c>
      <c r="C14" s="599" t="str">
        <f>C5</f>
        <v>Semana 28
06-12/07
2020</v>
      </c>
      <c r="D14" s="599" t="str">
        <f>D5</f>
        <v>Semana 29
13-19/07
2020</v>
      </c>
      <c r="E14" s="615" t="s">
        <v>143</v>
      </c>
    </row>
    <row r="15" spans="2:7" ht="12.95" customHeight="1">
      <c r="B15" s="616" t="s">
        <v>505</v>
      </c>
      <c r="C15" s="617"/>
      <c r="D15" s="617"/>
      <c r="E15" s="618"/>
    </row>
    <row r="16" spans="2:7" ht="12.95" customHeight="1">
      <c r="B16" s="616" t="s">
        <v>506</v>
      </c>
      <c r="C16" s="619">
        <v>89.14</v>
      </c>
      <c r="D16" s="619">
        <v>80.28</v>
      </c>
      <c r="E16" s="620">
        <f t="shared" ref="E16:E20" si="1">D16-C16</f>
        <v>-8.86</v>
      </c>
    </row>
    <row r="17" spans="2:5" ht="12.95" customHeight="1">
      <c r="B17" s="616" t="s">
        <v>507</v>
      </c>
      <c r="C17" s="619">
        <v>188.3</v>
      </c>
      <c r="D17" s="619">
        <v>192.36</v>
      </c>
      <c r="E17" s="620">
        <f t="shared" si="1"/>
        <v>4.0600000000000023</v>
      </c>
    </row>
    <row r="18" spans="2:5" ht="12.95" customHeight="1">
      <c r="B18" s="616" t="s">
        <v>508</v>
      </c>
      <c r="C18" s="619">
        <v>91.03</v>
      </c>
      <c r="D18" s="619">
        <v>90.55</v>
      </c>
      <c r="E18" s="620">
        <f t="shared" si="1"/>
        <v>-0.48000000000000398</v>
      </c>
    </row>
    <row r="19" spans="2:5" ht="12.95" customHeight="1">
      <c r="B19" s="616" t="s">
        <v>509</v>
      </c>
      <c r="C19" s="619">
        <v>125.18</v>
      </c>
      <c r="D19" s="619">
        <v>124.1</v>
      </c>
      <c r="E19" s="620">
        <f t="shared" si="1"/>
        <v>-1.0800000000000125</v>
      </c>
    </row>
    <row r="20" spans="2:5" ht="12.95" customHeight="1">
      <c r="B20" s="621" t="s">
        <v>510</v>
      </c>
      <c r="C20" s="622">
        <v>128.82</v>
      </c>
      <c r="D20" s="622">
        <v>126.39</v>
      </c>
      <c r="E20" s="623">
        <f t="shared" si="1"/>
        <v>-2.4299999999999926</v>
      </c>
    </row>
    <row r="21" spans="2:5" ht="12.95" customHeight="1">
      <c r="B21" s="616" t="s">
        <v>511</v>
      </c>
      <c r="C21" s="624"/>
      <c r="D21" s="624"/>
      <c r="E21" s="625"/>
    </row>
    <row r="22" spans="2:5" ht="12.95" customHeight="1">
      <c r="B22" s="616" t="s">
        <v>512</v>
      </c>
      <c r="C22" s="624">
        <v>151.19</v>
      </c>
      <c r="D22" s="624">
        <v>150.6</v>
      </c>
      <c r="E22" s="625">
        <f t="shared" ref="E22:E26" si="2">D22-C22</f>
        <v>-0.59000000000000341</v>
      </c>
    </row>
    <row r="23" spans="2:5" ht="12.95" customHeight="1">
      <c r="B23" s="616" t="s">
        <v>513</v>
      </c>
      <c r="C23" s="624">
        <v>280.45999999999998</v>
      </c>
      <c r="D23" s="624">
        <v>279.88</v>
      </c>
      <c r="E23" s="625">
        <f t="shared" si="2"/>
        <v>-0.57999999999998408</v>
      </c>
    </row>
    <row r="24" spans="2:5" ht="12.95" customHeight="1">
      <c r="B24" s="616" t="s">
        <v>514</v>
      </c>
      <c r="C24" s="624">
        <v>350</v>
      </c>
      <c r="D24" s="624">
        <v>350</v>
      </c>
      <c r="E24" s="625">
        <f t="shared" si="2"/>
        <v>0</v>
      </c>
    </row>
    <row r="25" spans="2:5" ht="12.95" customHeight="1">
      <c r="B25" s="616" t="s">
        <v>515</v>
      </c>
      <c r="C25" s="624">
        <v>193.26</v>
      </c>
      <c r="D25" s="624">
        <v>194.53</v>
      </c>
      <c r="E25" s="625">
        <f t="shared" si="2"/>
        <v>1.2700000000000102</v>
      </c>
    </row>
    <row r="26" spans="2:5" ht="12.95" customHeight="1" thickBot="1">
      <c r="B26" s="626" t="s">
        <v>516</v>
      </c>
      <c r="C26" s="627">
        <v>242.36</v>
      </c>
      <c r="D26" s="627">
        <v>242.5</v>
      </c>
      <c r="E26" s="628">
        <f t="shared" si="2"/>
        <v>0.13999999999998636</v>
      </c>
    </row>
    <row r="27" spans="2:5" ht="12.95" customHeight="1">
      <c r="B27" s="629"/>
      <c r="C27" s="630"/>
      <c r="D27" s="630"/>
      <c r="E27" s="631"/>
    </row>
    <row r="28" spans="2:5" ht="18.600000000000001" customHeight="1">
      <c r="B28" s="548" t="s">
        <v>517</v>
      </c>
      <c r="C28" s="548"/>
      <c r="D28" s="548"/>
      <c r="E28" s="548"/>
    </row>
    <row r="29" spans="2:5" ht="10.5" customHeight="1" thickBot="1">
      <c r="B29" s="549"/>
      <c r="C29" s="549"/>
      <c r="D29" s="549"/>
      <c r="E29" s="549"/>
    </row>
    <row r="30" spans="2:5" ht="18.600000000000001" customHeight="1" thickBot="1">
      <c r="B30" s="431" t="s">
        <v>518</v>
      </c>
      <c r="C30" s="432"/>
      <c r="D30" s="432"/>
      <c r="E30" s="433"/>
    </row>
    <row r="31" spans="2:5" ht="14.45" customHeight="1" thickBot="1">
      <c r="B31" s="632" t="s">
        <v>519</v>
      </c>
      <c r="C31" s="632"/>
      <c r="D31" s="632"/>
      <c r="E31" s="632"/>
    </row>
    <row r="32" spans="2:5" ht="40.15" customHeight="1">
      <c r="B32" s="633" t="s">
        <v>520</v>
      </c>
      <c r="C32" s="599" t="str">
        <f>C5</f>
        <v>Semana 28
06-12/07
2020</v>
      </c>
      <c r="D32" s="599" t="str">
        <f>D5</f>
        <v>Semana 29
13-19/07
2020</v>
      </c>
      <c r="E32" s="634" t="s">
        <v>143</v>
      </c>
    </row>
    <row r="33" spans="2:5" ht="15" customHeight="1">
      <c r="B33" s="635" t="s">
        <v>521</v>
      </c>
      <c r="C33" s="636">
        <v>628.66</v>
      </c>
      <c r="D33" s="636">
        <v>631.08000000000004</v>
      </c>
      <c r="E33" s="637">
        <f t="shared" ref="E33:E35" si="3">D33-C33</f>
        <v>2.4200000000000728</v>
      </c>
    </row>
    <row r="34" spans="2:5" ht="14.25" customHeight="1">
      <c r="B34" s="638" t="s">
        <v>522</v>
      </c>
      <c r="C34" s="639">
        <v>598.41</v>
      </c>
      <c r="D34" s="639">
        <v>600.82000000000005</v>
      </c>
      <c r="E34" s="637">
        <f t="shared" si="3"/>
        <v>2.4100000000000819</v>
      </c>
    </row>
    <row r="35" spans="2:5" ht="12" thickBot="1">
      <c r="B35" s="640" t="s">
        <v>523</v>
      </c>
      <c r="C35" s="641">
        <v>613.54</v>
      </c>
      <c r="D35" s="641">
        <v>615.95000000000005</v>
      </c>
      <c r="E35" s="642">
        <f t="shared" si="3"/>
        <v>2.4100000000000819</v>
      </c>
    </row>
    <row r="36" spans="2:5">
      <c r="B36" s="643"/>
      <c r="E36" s="644"/>
    </row>
    <row r="37" spans="2:5" ht="12" thickBot="1">
      <c r="B37" s="645" t="s">
        <v>524</v>
      </c>
      <c r="C37" s="646"/>
      <c r="D37" s="646"/>
      <c r="E37" s="647"/>
    </row>
    <row r="38" spans="2:5" ht="40.15" customHeight="1">
      <c r="B38" s="633" t="s">
        <v>525</v>
      </c>
      <c r="C38" s="648" t="str">
        <f>C5</f>
        <v>Semana 28
06-12/07
2020</v>
      </c>
      <c r="D38" s="648" t="str">
        <f>D5</f>
        <v>Semana 29
13-19/07
2020</v>
      </c>
      <c r="E38" s="634" t="s">
        <v>143</v>
      </c>
    </row>
    <row r="39" spans="2:5">
      <c r="B39" s="649" t="s">
        <v>526</v>
      </c>
      <c r="C39" s="636">
        <v>688.59</v>
      </c>
      <c r="D39" s="636">
        <v>688.59</v>
      </c>
      <c r="E39" s="650">
        <f t="shared" ref="E39:E47" si="4">D39-C39</f>
        <v>0</v>
      </c>
    </row>
    <row r="40" spans="2:5">
      <c r="B40" s="651" t="s">
        <v>527</v>
      </c>
      <c r="C40" s="639">
        <v>682.99</v>
      </c>
      <c r="D40" s="639">
        <v>682.99</v>
      </c>
      <c r="E40" s="637">
        <f t="shared" si="4"/>
        <v>0</v>
      </c>
    </row>
    <row r="41" spans="2:5">
      <c r="B41" s="651" t="s">
        <v>207</v>
      </c>
      <c r="C41" s="639">
        <v>652.05999999999995</v>
      </c>
      <c r="D41" s="639">
        <v>652.05999999999995</v>
      </c>
      <c r="E41" s="637">
        <f t="shared" si="4"/>
        <v>0</v>
      </c>
    </row>
    <row r="42" spans="2:5">
      <c r="B42" s="651" t="s">
        <v>199</v>
      </c>
      <c r="C42" s="639">
        <v>602.04</v>
      </c>
      <c r="D42" s="639">
        <v>626.04</v>
      </c>
      <c r="E42" s="637">
        <f t="shared" si="4"/>
        <v>24</v>
      </c>
    </row>
    <row r="43" spans="2:5">
      <c r="B43" s="651" t="s">
        <v>528</v>
      </c>
      <c r="C43" s="639">
        <v>630.9</v>
      </c>
      <c r="D43" s="639">
        <v>630.9</v>
      </c>
      <c r="E43" s="637">
        <f t="shared" si="4"/>
        <v>0</v>
      </c>
    </row>
    <row r="44" spans="2:5">
      <c r="B44" s="651" t="s">
        <v>529</v>
      </c>
      <c r="C44" s="639">
        <v>647.80999999999995</v>
      </c>
      <c r="D44" s="639">
        <v>647.80999999999995</v>
      </c>
      <c r="E44" s="637">
        <f t="shared" si="4"/>
        <v>0</v>
      </c>
    </row>
    <row r="45" spans="2:5">
      <c r="B45" s="651" t="s">
        <v>203</v>
      </c>
      <c r="C45" s="639">
        <v>607.21</v>
      </c>
      <c r="D45" s="639">
        <v>607.21</v>
      </c>
      <c r="E45" s="637">
        <f t="shared" si="4"/>
        <v>0</v>
      </c>
    </row>
    <row r="46" spans="2:5">
      <c r="B46" s="652" t="s">
        <v>277</v>
      </c>
      <c r="C46" s="653">
        <v>685.89</v>
      </c>
      <c r="D46" s="653">
        <v>685.89</v>
      </c>
      <c r="E46" s="654">
        <f t="shared" si="4"/>
        <v>0</v>
      </c>
    </row>
    <row r="47" spans="2:5" ht="12" thickBot="1">
      <c r="B47" s="640" t="s">
        <v>523</v>
      </c>
      <c r="C47" s="641">
        <v>641.74</v>
      </c>
      <c r="D47" s="641">
        <v>644.16</v>
      </c>
      <c r="E47" s="642">
        <f t="shared" si="4"/>
        <v>2.4199999999999591</v>
      </c>
    </row>
    <row r="48" spans="2:5">
      <c r="E48" s="106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17" zoomScale="85" zoomScaleNormal="85" zoomScaleSheetLayoutView="90" workbookViewId="0">
      <selection activeCell="J32" sqref="J32"/>
    </sheetView>
  </sheetViews>
  <sheetFormatPr baseColWidth="10" defaultColWidth="11.42578125" defaultRowHeight="12.75"/>
  <cols>
    <col min="1" max="1" width="2.140625" style="547" customWidth="1"/>
    <col min="2" max="2" width="32.85546875" style="547" customWidth="1"/>
    <col min="3" max="3" width="14.7109375" style="547" customWidth="1"/>
    <col min="4" max="4" width="15" style="547" customWidth="1"/>
    <col min="5" max="5" width="11.7109375" style="547" customWidth="1"/>
    <col min="6" max="6" width="14.85546875" style="547" customWidth="1"/>
    <col min="7" max="7" width="15.140625" style="547" customWidth="1"/>
    <col min="8" max="8" width="11.7109375" style="547" customWidth="1"/>
    <col min="9" max="9" width="15.5703125" style="547" customWidth="1"/>
    <col min="10" max="10" width="14.85546875" style="547" customWidth="1"/>
    <col min="11" max="11" width="13.28515625" style="547" customWidth="1"/>
    <col min="12" max="12" width="3.28515625" style="547" customWidth="1"/>
    <col min="13" max="13" width="11.42578125" style="547"/>
    <col min="14" max="14" width="16.140625" style="547" customWidth="1"/>
    <col min="15" max="16384" width="11.42578125" style="547"/>
  </cols>
  <sheetData>
    <row r="1" spans="2:20" hidden="1">
      <c r="B1" s="655"/>
      <c r="C1" s="655"/>
      <c r="D1" s="655"/>
      <c r="E1" s="655"/>
      <c r="F1" s="655"/>
      <c r="G1" s="655"/>
      <c r="H1" s="655"/>
      <c r="I1" s="655"/>
      <c r="J1" s="655"/>
      <c r="K1" s="656"/>
      <c r="L1" s="657" t="s">
        <v>530</v>
      </c>
      <c r="M1" s="658"/>
      <c r="N1" s="658"/>
      <c r="O1" s="658"/>
      <c r="P1" s="658"/>
      <c r="Q1" s="658"/>
      <c r="R1" s="658"/>
      <c r="S1" s="658"/>
      <c r="T1" s="658"/>
    </row>
    <row r="2" spans="2:20" ht="21.6" customHeight="1">
      <c r="B2" s="655"/>
      <c r="C2" s="655"/>
      <c r="D2" s="655"/>
      <c r="E2" s="655"/>
      <c r="F2" s="655"/>
      <c r="G2" s="655"/>
      <c r="H2" s="655"/>
      <c r="I2" s="655"/>
      <c r="J2" s="655"/>
      <c r="K2" s="659"/>
      <c r="L2" s="660"/>
      <c r="M2" s="661"/>
      <c r="N2" s="661"/>
      <c r="O2" s="661"/>
      <c r="P2" s="661"/>
      <c r="Q2" s="661"/>
      <c r="R2" s="661"/>
      <c r="S2" s="661"/>
      <c r="T2" s="661"/>
    </row>
    <row r="3" spans="2:20" ht="9.6" customHeight="1"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</row>
    <row r="4" spans="2:20" ht="23.45" customHeight="1" thickBot="1">
      <c r="B4" s="343" t="s">
        <v>531</v>
      </c>
      <c r="C4" s="343"/>
      <c r="D4" s="343"/>
      <c r="E4" s="343"/>
      <c r="F4" s="343"/>
      <c r="G4" s="343"/>
      <c r="H4" s="343"/>
      <c r="I4" s="343"/>
      <c r="J4" s="343"/>
      <c r="K4" s="343"/>
      <c r="L4" s="661"/>
      <c r="M4" s="661"/>
      <c r="N4" s="661"/>
      <c r="O4" s="661"/>
      <c r="P4" s="661"/>
      <c r="Q4" s="661"/>
      <c r="R4" s="661"/>
      <c r="S4" s="655"/>
      <c r="T4" s="655"/>
    </row>
    <row r="5" spans="2:20" ht="21" customHeight="1" thickBot="1">
      <c r="B5" s="431" t="s">
        <v>532</v>
      </c>
      <c r="C5" s="432"/>
      <c r="D5" s="432"/>
      <c r="E5" s="432"/>
      <c r="F5" s="432"/>
      <c r="G5" s="432"/>
      <c r="H5" s="432"/>
      <c r="I5" s="432"/>
      <c r="J5" s="432"/>
      <c r="K5" s="433"/>
      <c r="L5" s="662"/>
      <c r="M5" s="662"/>
      <c r="N5" s="662"/>
      <c r="O5" s="662"/>
      <c r="P5" s="662"/>
      <c r="Q5" s="662"/>
      <c r="R5" s="662"/>
      <c r="S5" s="655"/>
      <c r="T5" s="655"/>
    </row>
    <row r="6" spans="2:20" ht="13.15" customHeight="1">
      <c r="L6" s="661"/>
      <c r="M6" s="661"/>
      <c r="N6" s="661"/>
      <c r="O6" s="661"/>
      <c r="P6" s="661"/>
      <c r="Q6" s="661"/>
      <c r="R6" s="662"/>
      <c r="S6" s="655"/>
      <c r="T6" s="655"/>
    </row>
    <row r="7" spans="2:20" ht="13.15" customHeight="1">
      <c r="B7" s="663" t="s">
        <v>533</v>
      </c>
      <c r="C7" s="663"/>
      <c r="D7" s="663"/>
      <c r="E7" s="663"/>
      <c r="F7" s="663"/>
      <c r="G7" s="663"/>
      <c r="H7" s="663"/>
      <c r="I7" s="663"/>
      <c r="J7" s="663"/>
      <c r="K7" s="663"/>
      <c r="L7" s="661"/>
      <c r="M7" s="661"/>
      <c r="N7" s="661"/>
      <c r="O7" s="661"/>
      <c r="P7" s="661"/>
      <c r="Q7" s="661"/>
      <c r="R7" s="662"/>
      <c r="S7" s="655"/>
      <c r="T7" s="655"/>
    </row>
    <row r="8" spans="2:20" ht="13.5" thickBot="1">
      <c r="B8" s="236"/>
      <c r="C8" s="236"/>
      <c r="D8" s="236"/>
      <c r="E8" s="236"/>
      <c r="F8" s="236"/>
      <c r="G8" s="236"/>
      <c r="H8" s="236"/>
      <c r="I8" s="236"/>
      <c r="J8" s="236"/>
      <c r="K8" s="236"/>
    </row>
    <row r="9" spans="2:20" ht="19.899999999999999" customHeight="1">
      <c r="B9" s="664" t="s">
        <v>534</v>
      </c>
      <c r="C9" s="665" t="s">
        <v>535</v>
      </c>
      <c r="D9" s="666"/>
      <c r="E9" s="667"/>
      <c r="F9" s="668" t="s">
        <v>536</v>
      </c>
      <c r="G9" s="669"/>
      <c r="H9" s="667"/>
      <c r="I9" s="668" t="s">
        <v>537</v>
      </c>
      <c r="J9" s="669"/>
      <c r="K9" s="670"/>
    </row>
    <row r="10" spans="2:20" ht="37.15" customHeight="1">
      <c r="B10" s="671"/>
      <c r="C10" s="672" t="s">
        <v>394</v>
      </c>
      <c r="D10" s="672" t="s">
        <v>197</v>
      </c>
      <c r="E10" s="673" t="s">
        <v>143</v>
      </c>
      <c r="F10" s="674" t="str">
        <f>C10</f>
        <v>Semana 28
06-12/07
2020</v>
      </c>
      <c r="G10" s="674" t="str">
        <f>D10</f>
        <v>Semana 29
13-19/07
2020</v>
      </c>
      <c r="H10" s="673" t="s">
        <v>143</v>
      </c>
      <c r="I10" s="674" t="str">
        <f>C10</f>
        <v>Semana 28
06-12/07
2020</v>
      </c>
      <c r="J10" s="674" t="str">
        <f>D10</f>
        <v>Semana 29
13-19/07
2020</v>
      </c>
      <c r="K10" s="675" t="s">
        <v>143</v>
      </c>
    </row>
    <row r="11" spans="2:20" ht="30" customHeight="1" thickBot="1">
      <c r="B11" s="676" t="s">
        <v>538</v>
      </c>
      <c r="C11" s="677">
        <v>169.64</v>
      </c>
      <c r="D11" s="677">
        <v>168.67</v>
      </c>
      <c r="E11" s="678">
        <f>D11-C11</f>
        <v>-0.96999999999999886</v>
      </c>
      <c r="F11" s="677">
        <v>161.54</v>
      </c>
      <c r="G11" s="677">
        <v>161.58000000000001</v>
      </c>
      <c r="H11" s="678">
        <f>G11-F11</f>
        <v>4.0000000000020464E-2</v>
      </c>
      <c r="I11" s="677">
        <v>162.4</v>
      </c>
      <c r="J11" s="677">
        <v>161.65</v>
      </c>
      <c r="K11" s="679">
        <f>J11-I11</f>
        <v>-0.75</v>
      </c>
    </row>
    <row r="12" spans="2:20" ht="19.899999999999999" customHeight="1">
      <c r="B12" s="236"/>
      <c r="C12" s="236"/>
      <c r="D12" s="236"/>
      <c r="E12" s="236"/>
      <c r="F12" s="236"/>
      <c r="G12" s="236"/>
      <c r="H12" s="236"/>
      <c r="I12" s="236"/>
      <c r="J12" s="236"/>
      <c r="K12" s="236"/>
    </row>
    <row r="13" spans="2:20" ht="19.899999999999999" customHeight="1" thickBot="1">
      <c r="B13" s="236"/>
      <c r="C13" s="236"/>
      <c r="D13" s="236"/>
      <c r="E13" s="236"/>
      <c r="F13" s="236"/>
      <c r="G13" s="236"/>
      <c r="H13" s="236"/>
      <c r="I13" s="236"/>
      <c r="J13" s="236"/>
      <c r="K13" s="236"/>
    </row>
    <row r="14" spans="2:20" ht="19.899999999999999" customHeight="1">
      <c r="B14" s="664" t="s">
        <v>534</v>
      </c>
      <c r="C14" s="668" t="s">
        <v>539</v>
      </c>
      <c r="D14" s="669"/>
      <c r="E14" s="667"/>
      <c r="F14" s="668" t="s">
        <v>540</v>
      </c>
      <c r="G14" s="669"/>
      <c r="H14" s="667"/>
      <c r="I14" s="668" t="s">
        <v>541</v>
      </c>
      <c r="J14" s="669"/>
      <c r="K14" s="670"/>
    </row>
    <row r="15" spans="2:20" ht="37.15" customHeight="1">
      <c r="B15" s="671"/>
      <c r="C15" s="674" t="str">
        <f>C10</f>
        <v>Semana 28
06-12/07
2020</v>
      </c>
      <c r="D15" s="674" t="str">
        <f>D10</f>
        <v>Semana 29
13-19/07
2020</v>
      </c>
      <c r="E15" s="673" t="s">
        <v>143</v>
      </c>
      <c r="F15" s="674" t="str">
        <f>C10</f>
        <v>Semana 28
06-12/07
2020</v>
      </c>
      <c r="G15" s="674" t="str">
        <f>D10</f>
        <v>Semana 29
13-19/07
2020</v>
      </c>
      <c r="H15" s="673" t="s">
        <v>143</v>
      </c>
      <c r="I15" s="674" t="str">
        <f>C10</f>
        <v>Semana 28
06-12/07
2020</v>
      </c>
      <c r="J15" s="674" t="str">
        <f>D10</f>
        <v>Semana 29
13-19/07
2020</v>
      </c>
      <c r="K15" s="675" t="s">
        <v>143</v>
      </c>
    </row>
    <row r="16" spans="2:20" ht="30" customHeight="1" thickBot="1">
      <c r="B16" s="676" t="s">
        <v>538</v>
      </c>
      <c r="C16" s="677">
        <v>161.03</v>
      </c>
      <c r="D16" s="677">
        <v>159.47999999999999</v>
      </c>
      <c r="E16" s="678">
        <f>D16-C16</f>
        <v>-1.5500000000000114</v>
      </c>
      <c r="F16" s="677">
        <v>156.75</v>
      </c>
      <c r="G16" s="677">
        <v>153.99</v>
      </c>
      <c r="H16" s="678">
        <f>G16-F16</f>
        <v>-2.7599999999999909</v>
      </c>
      <c r="I16" s="677">
        <v>149.69</v>
      </c>
      <c r="J16" s="677">
        <v>147.24</v>
      </c>
      <c r="K16" s="679">
        <f>J16-I16</f>
        <v>-2.4499999999999886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31" t="s">
        <v>542</v>
      </c>
      <c r="C19" s="432"/>
      <c r="D19" s="432"/>
      <c r="E19" s="432"/>
      <c r="F19" s="432"/>
      <c r="G19" s="432"/>
      <c r="H19" s="432"/>
      <c r="I19" s="432"/>
      <c r="J19" s="432"/>
      <c r="K19" s="433"/>
    </row>
    <row r="20" spans="2:11" ht="19.899999999999999" customHeight="1">
      <c r="B20" s="255"/>
    </row>
    <row r="21" spans="2:11" ht="19.899999999999999" customHeight="1" thickBot="1"/>
    <row r="22" spans="2:11" ht="19.899999999999999" customHeight="1">
      <c r="B22" s="664" t="s">
        <v>543</v>
      </c>
      <c r="C22" s="668" t="s">
        <v>544</v>
      </c>
      <c r="D22" s="669"/>
      <c r="E22" s="667"/>
      <c r="F22" s="668" t="s">
        <v>545</v>
      </c>
      <c r="G22" s="669"/>
      <c r="H22" s="667"/>
      <c r="I22" s="668" t="s">
        <v>546</v>
      </c>
      <c r="J22" s="669"/>
      <c r="K22" s="670"/>
    </row>
    <row r="23" spans="2:11" ht="37.15" customHeight="1">
      <c r="B23" s="671"/>
      <c r="C23" s="674" t="str">
        <f>C10</f>
        <v>Semana 28
06-12/07
2020</v>
      </c>
      <c r="D23" s="674" t="str">
        <f>D10</f>
        <v>Semana 29
13-19/07
2020</v>
      </c>
      <c r="E23" s="673" t="s">
        <v>143</v>
      </c>
      <c r="F23" s="674" t="str">
        <f>C10</f>
        <v>Semana 28
06-12/07
2020</v>
      </c>
      <c r="G23" s="674" t="str">
        <f>D10</f>
        <v>Semana 29
13-19/07
2020</v>
      </c>
      <c r="H23" s="673" t="s">
        <v>143</v>
      </c>
      <c r="I23" s="674" t="str">
        <f>C10</f>
        <v>Semana 28
06-12/07
2020</v>
      </c>
      <c r="J23" s="674" t="str">
        <f>D10</f>
        <v>Semana 29
13-19/07
2020</v>
      </c>
      <c r="K23" s="675" t="s">
        <v>143</v>
      </c>
    </row>
    <row r="24" spans="2:11" ht="30" customHeight="1">
      <c r="B24" s="680" t="s">
        <v>547</v>
      </c>
      <c r="C24" s="681" t="s">
        <v>262</v>
      </c>
      <c r="D24" s="681" t="s">
        <v>262</v>
      </c>
      <c r="E24" s="682" t="s">
        <v>262</v>
      </c>
      <c r="F24" s="681">
        <v>1.38</v>
      </c>
      <c r="G24" s="681">
        <v>1.36</v>
      </c>
      <c r="H24" s="682">
        <f t="shared" ref="H24:H31" si="0">G24-F24</f>
        <v>-1.9999999999999796E-2</v>
      </c>
      <c r="I24" s="681">
        <v>1.35</v>
      </c>
      <c r="J24" s="681">
        <v>1.33</v>
      </c>
      <c r="K24" s="683">
        <f t="shared" ref="K24:K31" si="1">J24-I24</f>
        <v>-2.0000000000000018E-2</v>
      </c>
    </row>
    <row r="25" spans="2:11" ht="30" customHeight="1">
      <c r="B25" s="680" t="s">
        <v>548</v>
      </c>
      <c r="C25" s="681">
        <v>1.34</v>
      </c>
      <c r="D25" s="681">
        <v>1.33</v>
      </c>
      <c r="E25" s="682">
        <f>D25-C25</f>
        <v>-1.0000000000000009E-2</v>
      </c>
      <c r="F25" s="681">
        <v>1.32</v>
      </c>
      <c r="G25" s="681">
        <v>1.31</v>
      </c>
      <c r="H25" s="682">
        <f t="shared" si="0"/>
        <v>-1.0000000000000009E-2</v>
      </c>
      <c r="I25" s="681">
        <v>1.3</v>
      </c>
      <c r="J25" s="681">
        <v>1.29</v>
      </c>
      <c r="K25" s="683">
        <f t="shared" si="1"/>
        <v>-1.0000000000000009E-2</v>
      </c>
    </row>
    <row r="26" spans="2:11" ht="30" customHeight="1">
      <c r="B26" s="680" t="s">
        <v>549</v>
      </c>
      <c r="C26" s="681">
        <v>1.34</v>
      </c>
      <c r="D26" s="681">
        <v>1.33</v>
      </c>
      <c r="E26" s="682">
        <f t="shared" ref="E26:E31" si="2">D26-C26</f>
        <v>-1.0000000000000009E-2</v>
      </c>
      <c r="F26" s="681">
        <v>1.32</v>
      </c>
      <c r="G26" s="681">
        <v>1.32</v>
      </c>
      <c r="H26" s="682">
        <f t="shared" si="0"/>
        <v>0</v>
      </c>
      <c r="I26" s="681">
        <v>1.32</v>
      </c>
      <c r="J26" s="681">
        <v>1.31</v>
      </c>
      <c r="K26" s="683">
        <f t="shared" si="1"/>
        <v>-1.0000000000000009E-2</v>
      </c>
    </row>
    <row r="27" spans="2:11" ht="30" customHeight="1">
      <c r="B27" s="680" t="s">
        <v>550</v>
      </c>
      <c r="C27" s="681">
        <v>1.37</v>
      </c>
      <c r="D27" s="681">
        <v>1.37</v>
      </c>
      <c r="E27" s="682">
        <f t="shared" si="2"/>
        <v>0</v>
      </c>
      <c r="F27" s="681">
        <v>1.36</v>
      </c>
      <c r="G27" s="681">
        <v>1.36</v>
      </c>
      <c r="H27" s="682">
        <f t="shared" si="0"/>
        <v>0</v>
      </c>
      <c r="I27" s="681">
        <v>1.35</v>
      </c>
      <c r="J27" s="681">
        <v>1.35</v>
      </c>
      <c r="K27" s="683">
        <f t="shared" si="1"/>
        <v>0</v>
      </c>
    </row>
    <row r="28" spans="2:11" ht="30" customHeight="1">
      <c r="B28" s="680" t="s">
        <v>551</v>
      </c>
      <c r="C28" s="681">
        <v>1.36</v>
      </c>
      <c r="D28" s="681">
        <v>1.36</v>
      </c>
      <c r="E28" s="682">
        <f t="shared" si="2"/>
        <v>0</v>
      </c>
      <c r="F28" s="681">
        <v>1.33</v>
      </c>
      <c r="G28" s="681">
        <v>1.33</v>
      </c>
      <c r="H28" s="682">
        <f t="shared" si="0"/>
        <v>0</v>
      </c>
      <c r="I28" s="681">
        <v>1.73</v>
      </c>
      <c r="J28" s="681">
        <v>1.73</v>
      </c>
      <c r="K28" s="683">
        <f t="shared" si="1"/>
        <v>0</v>
      </c>
    </row>
    <row r="29" spans="2:11" ht="30" customHeight="1">
      <c r="B29" s="680" t="s">
        <v>552</v>
      </c>
      <c r="C29" s="681">
        <v>1.34</v>
      </c>
      <c r="D29" s="681">
        <v>1.34</v>
      </c>
      <c r="E29" s="682">
        <f t="shared" si="2"/>
        <v>0</v>
      </c>
      <c r="F29" s="681">
        <v>1.32</v>
      </c>
      <c r="G29" s="681">
        <v>1.32</v>
      </c>
      <c r="H29" s="682">
        <f t="shared" si="0"/>
        <v>0</v>
      </c>
      <c r="I29" s="681">
        <v>1.3</v>
      </c>
      <c r="J29" s="681">
        <v>1.3</v>
      </c>
      <c r="K29" s="683">
        <f t="shared" si="1"/>
        <v>0</v>
      </c>
    </row>
    <row r="30" spans="2:11" ht="30" customHeight="1">
      <c r="B30" s="680" t="s">
        <v>553</v>
      </c>
      <c r="C30" s="681">
        <v>1.34</v>
      </c>
      <c r="D30" s="681">
        <v>1.32</v>
      </c>
      <c r="E30" s="682">
        <f t="shared" si="2"/>
        <v>-2.0000000000000018E-2</v>
      </c>
      <c r="F30" s="681">
        <v>1.33</v>
      </c>
      <c r="G30" s="681">
        <v>1.3</v>
      </c>
      <c r="H30" s="682">
        <f t="shared" si="0"/>
        <v>-3.0000000000000027E-2</v>
      </c>
      <c r="I30" s="681">
        <v>1.39</v>
      </c>
      <c r="J30" s="681">
        <v>1.39</v>
      </c>
      <c r="K30" s="683">
        <f t="shared" si="1"/>
        <v>0</v>
      </c>
    </row>
    <row r="31" spans="2:11" ht="30" customHeight="1" thickBot="1">
      <c r="B31" s="684" t="s">
        <v>554</v>
      </c>
      <c r="C31" s="685">
        <v>1.37</v>
      </c>
      <c r="D31" s="685">
        <v>1.36</v>
      </c>
      <c r="E31" s="686">
        <f t="shared" si="2"/>
        <v>-1.0000000000000009E-2</v>
      </c>
      <c r="F31" s="685">
        <v>1.33</v>
      </c>
      <c r="G31" s="685">
        <v>1.32</v>
      </c>
      <c r="H31" s="686">
        <f t="shared" si="0"/>
        <v>-1.0000000000000009E-2</v>
      </c>
      <c r="I31" s="685">
        <v>1.32</v>
      </c>
      <c r="J31" s="685">
        <v>1.31</v>
      </c>
      <c r="K31" s="687">
        <f t="shared" si="1"/>
        <v>-1.0000000000000009E-2</v>
      </c>
    </row>
    <row r="32" spans="2:11">
      <c r="K32" s="106" t="s">
        <v>56</v>
      </c>
    </row>
    <row r="33" spans="2:11">
      <c r="B33" s="688" t="s">
        <v>555</v>
      </c>
    </row>
    <row r="34" spans="2:11">
      <c r="K34" s="267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topLeftCell="A19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36" customWidth="1"/>
    <col min="2" max="2" width="40.85546875" style="236" customWidth="1"/>
    <col min="3" max="4" width="15.7109375" style="236" customWidth="1"/>
    <col min="5" max="5" width="35.140625" style="236" customWidth="1"/>
    <col min="6" max="6" width="4.140625" style="236" customWidth="1"/>
    <col min="7" max="8" width="10.7109375" style="236" customWidth="1"/>
    <col min="9" max="16384" width="9.140625" style="236"/>
  </cols>
  <sheetData>
    <row r="2" spans="2:8" ht="14.25">
      <c r="E2" s="237"/>
    </row>
    <row r="3" spans="2:8" ht="13.9" customHeight="1" thickBot="1">
      <c r="B3" s="596"/>
      <c r="C3" s="596"/>
      <c r="D3" s="596"/>
      <c r="E3" s="596"/>
      <c r="F3" s="596"/>
      <c r="G3" s="596"/>
      <c r="H3" s="596"/>
    </row>
    <row r="4" spans="2:8" ht="19.899999999999999" customHeight="1" thickBot="1">
      <c r="B4" s="431" t="s">
        <v>556</v>
      </c>
      <c r="C4" s="432"/>
      <c r="D4" s="432"/>
      <c r="E4" s="433"/>
      <c r="F4" s="689"/>
      <c r="G4" s="689"/>
      <c r="H4" s="596"/>
    </row>
    <row r="5" spans="2:8" ht="22.9" customHeight="1">
      <c r="B5" s="690" t="s">
        <v>557</v>
      </c>
      <c r="C5" s="690"/>
      <c r="D5" s="690"/>
      <c r="E5" s="690"/>
      <c r="G5" s="596"/>
      <c r="H5" s="596"/>
    </row>
    <row r="6" spans="2:8" ht="15" customHeight="1">
      <c r="B6" s="242"/>
      <c r="C6" s="242"/>
      <c r="D6" s="242"/>
      <c r="E6" s="242"/>
      <c r="F6" s="241"/>
      <c r="G6" s="691"/>
      <c r="H6" s="596"/>
    </row>
    <row r="7" spans="2:8" ht="0.95" customHeight="1" thickBot="1">
      <c r="B7" s="691"/>
      <c r="C7" s="691"/>
      <c r="D7" s="691"/>
      <c r="E7" s="691"/>
      <c r="F7" s="691"/>
      <c r="G7" s="691"/>
      <c r="H7" s="596"/>
    </row>
    <row r="8" spans="2:8" ht="40.15" customHeight="1">
      <c r="B8" s="692" t="s">
        <v>558</v>
      </c>
      <c r="C8" s="693" t="s">
        <v>394</v>
      </c>
      <c r="D8" s="693" t="s">
        <v>197</v>
      </c>
      <c r="E8" s="694" t="s">
        <v>210</v>
      </c>
      <c r="F8" s="596"/>
      <c r="G8" s="596"/>
      <c r="H8" s="596"/>
    </row>
    <row r="9" spans="2:8" ht="12.95" customHeight="1">
      <c r="B9" s="695" t="s">
        <v>559</v>
      </c>
      <c r="C9" s="696">
        <v>41.16</v>
      </c>
      <c r="D9" s="696">
        <v>39.29</v>
      </c>
      <c r="E9" s="697">
        <f>D9-C9</f>
        <v>-1.8699999999999974</v>
      </c>
      <c r="F9" s="596"/>
      <c r="G9" s="596"/>
      <c r="H9" s="596"/>
    </row>
    <row r="10" spans="2:8" ht="32.1" customHeight="1">
      <c r="B10" s="698" t="s">
        <v>560</v>
      </c>
      <c r="C10" s="699"/>
      <c r="D10" s="699"/>
      <c r="E10" s="700"/>
      <c r="F10" s="596"/>
      <c r="G10" s="596"/>
      <c r="H10" s="596"/>
    </row>
    <row r="11" spans="2:8" ht="12.95" customHeight="1">
      <c r="B11" s="695" t="s">
        <v>561</v>
      </c>
      <c r="C11" s="696">
        <v>125.05</v>
      </c>
      <c r="D11" s="696">
        <v>124.47</v>
      </c>
      <c r="E11" s="697">
        <f>D11-C11</f>
        <v>-0.57999999999999829</v>
      </c>
      <c r="F11" s="596"/>
      <c r="G11" s="596"/>
      <c r="H11" s="596"/>
    </row>
    <row r="12" spans="2:8" ht="11.25" hidden="1" customHeight="1">
      <c r="B12" s="701"/>
      <c r="C12" s="702"/>
      <c r="D12" s="702"/>
      <c r="E12" s="703"/>
      <c r="F12" s="596"/>
      <c r="G12" s="596"/>
      <c r="H12" s="596"/>
    </row>
    <row r="13" spans="2:8" ht="32.1" customHeight="1">
      <c r="B13" s="698" t="s">
        <v>562</v>
      </c>
      <c r="C13" s="699"/>
      <c r="D13" s="699"/>
      <c r="E13" s="700"/>
      <c r="F13" s="596"/>
      <c r="G13" s="596"/>
      <c r="H13" s="596"/>
    </row>
    <row r="14" spans="2:8" ht="12.95" customHeight="1">
      <c r="B14" s="695" t="s">
        <v>563</v>
      </c>
      <c r="C14" s="696">
        <v>152.5</v>
      </c>
      <c r="D14" s="696">
        <v>122.5</v>
      </c>
      <c r="E14" s="697">
        <f>D14-C14</f>
        <v>-30</v>
      </c>
      <c r="F14" s="596"/>
      <c r="G14" s="596"/>
      <c r="H14" s="596"/>
    </row>
    <row r="15" spans="2:8" ht="12.95" customHeight="1">
      <c r="B15" s="695" t="s">
        <v>564</v>
      </c>
      <c r="C15" s="696">
        <v>180</v>
      </c>
      <c r="D15" s="696">
        <v>160</v>
      </c>
      <c r="E15" s="697">
        <f>D15-C15</f>
        <v>-20</v>
      </c>
      <c r="F15" s="596"/>
      <c r="G15" s="596"/>
      <c r="H15" s="596"/>
    </row>
    <row r="16" spans="2:8" ht="12.95" customHeight="1" thickBot="1">
      <c r="B16" s="704" t="s">
        <v>565</v>
      </c>
      <c r="C16" s="705">
        <v>181.39</v>
      </c>
      <c r="D16" s="705">
        <v>153.58000000000001</v>
      </c>
      <c r="E16" s="706">
        <f>D16-C16</f>
        <v>-27.809999999999974</v>
      </c>
      <c r="F16" s="596"/>
      <c r="G16" s="596"/>
      <c r="H16" s="596"/>
    </row>
    <row r="17" spans="2:8" ht="0.95" customHeight="1">
      <c r="B17" s="707"/>
      <c r="C17" s="707"/>
      <c r="D17" s="707"/>
      <c r="E17" s="707"/>
      <c r="F17" s="596"/>
      <c r="G17" s="596"/>
      <c r="H17" s="596"/>
    </row>
    <row r="18" spans="2:8" ht="21.95" customHeight="1" thickBot="1">
      <c r="B18" s="708"/>
      <c r="C18" s="708"/>
      <c r="D18" s="708"/>
      <c r="E18" s="708"/>
      <c r="F18" s="596"/>
      <c r="G18" s="596"/>
      <c r="H18" s="596"/>
    </row>
    <row r="19" spans="2:8" ht="14.45" customHeight="1" thickBot="1">
      <c r="B19" s="431" t="s">
        <v>566</v>
      </c>
      <c r="C19" s="432"/>
      <c r="D19" s="432"/>
      <c r="E19" s="433"/>
      <c r="F19" s="596"/>
      <c r="G19" s="596"/>
      <c r="H19" s="596"/>
    </row>
    <row r="20" spans="2:8" ht="12" customHeight="1" thickBot="1">
      <c r="B20" s="709"/>
      <c r="C20" s="709"/>
      <c r="D20" s="709"/>
      <c r="E20" s="709"/>
      <c r="F20" s="596"/>
      <c r="G20" s="596"/>
      <c r="H20" s="596"/>
    </row>
    <row r="21" spans="2:8" ht="40.15" customHeight="1">
      <c r="B21" s="692" t="s">
        <v>567</v>
      </c>
      <c r="C21" s="710" t="str">
        <f>C8</f>
        <v>Semana 28
06-12/07
2020</v>
      </c>
      <c r="D21" s="693" t="str">
        <f>D8</f>
        <v>Semana 29
13-19/07
2020</v>
      </c>
      <c r="E21" s="694" t="s">
        <v>210</v>
      </c>
      <c r="F21" s="596"/>
      <c r="G21" s="596"/>
      <c r="H21" s="596"/>
    </row>
    <row r="22" spans="2:8" ht="12.75" customHeight="1">
      <c r="B22" s="695" t="s">
        <v>568</v>
      </c>
      <c r="C22" s="696">
        <v>263.57</v>
      </c>
      <c r="D22" s="696">
        <v>286.43</v>
      </c>
      <c r="E22" s="697">
        <f t="shared" ref="E22:E23" si="0">D22-C22</f>
        <v>22.860000000000014</v>
      </c>
      <c r="F22" s="596"/>
      <c r="G22" s="596"/>
      <c r="H22" s="596"/>
    </row>
    <row r="23" spans="2:8">
      <c r="B23" s="695" t="s">
        <v>569</v>
      </c>
      <c r="C23" s="696">
        <v>377.86</v>
      </c>
      <c r="D23" s="696">
        <v>402.14</v>
      </c>
      <c r="E23" s="697">
        <f t="shared" si="0"/>
        <v>24.279999999999973</v>
      </c>
    </row>
    <row r="24" spans="2:8" ht="32.1" customHeight="1">
      <c r="B24" s="698" t="s">
        <v>562</v>
      </c>
      <c r="C24" s="711"/>
      <c r="D24" s="711"/>
      <c r="E24" s="712"/>
    </row>
    <row r="25" spans="2:8" ht="14.25" customHeight="1">
      <c r="B25" s="695" t="s">
        <v>570</v>
      </c>
      <c r="C25" s="696">
        <v>273</v>
      </c>
      <c r="D25" s="696">
        <v>294.83</v>
      </c>
      <c r="E25" s="697">
        <f>D25-C25</f>
        <v>21.829999999999984</v>
      </c>
    </row>
    <row r="26" spans="2:8" ht="32.1" customHeight="1">
      <c r="B26" s="698" t="s">
        <v>571</v>
      </c>
      <c r="C26" s="711"/>
      <c r="D26" s="711"/>
      <c r="E26" s="713"/>
    </row>
    <row r="27" spans="2:8" ht="14.25" customHeight="1">
      <c r="B27" s="695" t="s">
        <v>572</v>
      </c>
      <c r="C27" s="696">
        <v>176.96</v>
      </c>
      <c r="D27" s="696">
        <v>196.96</v>
      </c>
      <c r="E27" s="697">
        <f>D27-C27</f>
        <v>20</v>
      </c>
    </row>
    <row r="28" spans="2:8" ht="32.1" customHeight="1">
      <c r="B28" s="698" t="s">
        <v>573</v>
      </c>
      <c r="C28" s="714"/>
      <c r="D28" s="714"/>
      <c r="E28" s="712"/>
    </row>
    <row r="29" spans="2:8">
      <c r="B29" s="695" t="s">
        <v>574</v>
      </c>
      <c r="C29" s="715" t="s">
        <v>285</v>
      </c>
      <c r="D29" s="715" t="s">
        <v>285</v>
      </c>
      <c r="E29" s="716" t="s">
        <v>285</v>
      </c>
    </row>
    <row r="30" spans="2:8" ht="27.75" customHeight="1">
      <c r="B30" s="698" t="s">
        <v>575</v>
      </c>
      <c r="C30" s="714"/>
      <c r="D30" s="714"/>
      <c r="E30" s="712"/>
    </row>
    <row r="31" spans="2:8">
      <c r="B31" s="695" t="s">
        <v>576</v>
      </c>
      <c r="C31" s="696">
        <v>145.31</v>
      </c>
      <c r="D31" s="696">
        <v>148.34</v>
      </c>
      <c r="E31" s="697">
        <f t="shared" ref="E31:E32" si="1">D31-C31</f>
        <v>3.0300000000000011</v>
      </c>
    </row>
    <row r="32" spans="2:8">
      <c r="B32" s="695" t="s">
        <v>577</v>
      </c>
      <c r="C32" s="696">
        <v>152.65</v>
      </c>
      <c r="D32" s="696">
        <v>155.84</v>
      </c>
      <c r="E32" s="697">
        <f t="shared" si="1"/>
        <v>3.1899999999999977</v>
      </c>
    </row>
    <row r="33" spans="2:5">
      <c r="B33" s="695" t="s">
        <v>578</v>
      </c>
      <c r="C33" s="696" t="s">
        <v>285</v>
      </c>
      <c r="D33" s="696" t="s">
        <v>285</v>
      </c>
      <c r="E33" s="697" t="s">
        <v>285</v>
      </c>
    </row>
    <row r="34" spans="2:5" ht="32.1" customHeight="1">
      <c r="B34" s="698" t="s">
        <v>579</v>
      </c>
      <c r="C34" s="711"/>
      <c r="D34" s="711"/>
      <c r="E34" s="713"/>
    </row>
    <row r="35" spans="2:5" ht="16.5" customHeight="1">
      <c r="B35" s="695" t="s">
        <v>580</v>
      </c>
      <c r="C35" s="696">
        <v>60.87</v>
      </c>
      <c r="D35" s="696">
        <v>60.87</v>
      </c>
      <c r="E35" s="697">
        <f>D35-C35</f>
        <v>0</v>
      </c>
    </row>
    <row r="36" spans="2:5" ht="23.25" customHeight="1">
      <c r="B36" s="698" t="s">
        <v>581</v>
      </c>
      <c r="C36" s="711"/>
      <c r="D36" s="711"/>
      <c r="E36" s="713"/>
    </row>
    <row r="37" spans="2:5" ht="13.5" customHeight="1">
      <c r="B37" s="695" t="s">
        <v>582</v>
      </c>
      <c r="C37" s="696">
        <v>201.25</v>
      </c>
      <c r="D37" s="696">
        <v>201.25</v>
      </c>
      <c r="E37" s="697">
        <f>D37-C37</f>
        <v>0</v>
      </c>
    </row>
    <row r="38" spans="2:5" ht="32.1" customHeight="1">
      <c r="B38" s="698" t="s">
        <v>583</v>
      </c>
      <c r="C38" s="711"/>
      <c r="D38" s="711"/>
      <c r="E38" s="712"/>
    </row>
    <row r="39" spans="2:5" ht="16.5" customHeight="1" thickBot="1">
      <c r="B39" s="704" t="s">
        <v>584</v>
      </c>
      <c r="C39" s="705">
        <v>67.39</v>
      </c>
      <c r="D39" s="705">
        <v>69.56</v>
      </c>
      <c r="E39" s="706">
        <f>D39-C39</f>
        <v>2.1700000000000017</v>
      </c>
    </row>
    <row r="40" spans="2:5">
      <c r="B40" s="236" t="s">
        <v>585</v>
      </c>
    </row>
    <row r="41" spans="2:5">
      <c r="C41" s="267"/>
      <c r="D41" s="267"/>
      <c r="E41" s="267"/>
    </row>
    <row r="42" spans="2:5" ht="13.15" customHeight="1" thickBot="1">
      <c r="B42" s="267"/>
      <c r="C42" s="267"/>
      <c r="D42" s="267"/>
      <c r="E42" s="267"/>
    </row>
    <row r="43" spans="2:5">
      <c r="B43" s="717"/>
      <c r="C43" s="567"/>
      <c r="D43" s="567"/>
      <c r="E43" s="718"/>
    </row>
    <row r="44" spans="2:5">
      <c r="B44" s="590"/>
      <c r="E44" s="719"/>
    </row>
    <row r="45" spans="2:5" ht="12.75" customHeight="1">
      <c r="B45" s="720" t="s">
        <v>586</v>
      </c>
      <c r="C45" s="721"/>
      <c r="D45" s="721"/>
      <c r="E45" s="722"/>
    </row>
    <row r="46" spans="2:5" ht="18" customHeight="1">
      <c r="B46" s="720"/>
      <c r="C46" s="721"/>
      <c r="D46" s="721"/>
      <c r="E46" s="722"/>
    </row>
    <row r="47" spans="2:5">
      <c r="B47" s="590"/>
      <c r="E47" s="719"/>
    </row>
    <row r="48" spans="2:5" ht="14.25">
      <c r="B48" s="723" t="s">
        <v>587</v>
      </c>
      <c r="C48" s="724"/>
      <c r="D48" s="724"/>
      <c r="E48" s="725"/>
    </row>
    <row r="49" spans="2:5">
      <c r="B49" s="590"/>
      <c r="E49" s="719"/>
    </row>
    <row r="50" spans="2:5">
      <c r="B50" s="590"/>
      <c r="E50" s="719"/>
    </row>
    <row r="51" spans="2:5" ht="12" thickBot="1">
      <c r="B51" s="726"/>
      <c r="C51" s="585"/>
      <c r="D51" s="585"/>
      <c r="E51" s="727"/>
    </row>
    <row r="54" spans="2:5">
      <c r="E54" s="106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70" zoomScaleNormal="7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183.43</v>
      </c>
      <c r="E11" s="32">
        <v>184.66</v>
      </c>
      <c r="F11" s="33">
        <f t="shared" ref="F11:F18" si="0">E11-D11</f>
        <v>1.2299999999999898</v>
      </c>
      <c r="G11" s="34">
        <f t="shared" ref="G11:G18" si="1">(E11*100/D11)-100</f>
        <v>0.67055552526849738</v>
      </c>
    </row>
    <row r="12" spans="2:7" ht="19.899999999999999" customHeight="1">
      <c r="B12" s="35" t="s">
        <v>14</v>
      </c>
      <c r="C12" s="36" t="s">
        <v>16</v>
      </c>
      <c r="D12" s="37">
        <v>267.33</v>
      </c>
      <c r="E12" s="37">
        <v>268.44</v>
      </c>
      <c r="F12" s="33">
        <f t="shared" si="0"/>
        <v>1.1100000000000136</v>
      </c>
      <c r="G12" s="38">
        <f t="shared" si="1"/>
        <v>0.41521714734598447</v>
      </c>
    </row>
    <row r="13" spans="2:7" ht="19.899999999999999" customHeight="1">
      <c r="B13" s="35" t="s">
        <v>14</v>
      </c>
      <c r="C13" s="36" t="s">
        <v>17</v>
      </c>
      <c r="D13" s="37">
        <v>153.91999999999999</v>
      </c>
      <c r="E13" s="37">
        <v>155.94999999999999</v>
      </c>
      <c r="F13" s="33">
        <f t="shared" si="0"/>
        <v>2.0300000000000011</v>
      </c>
      <c r="G13" s="38">
        <f t="shared" si="1"/>
        <v>1.3188669438669365</v>
      </c>
    </row>
    <row r="14" spans="2:7" ht="19.899999999999999" customHeight="1">
      <c r="B14" s="35" t="s">
        <v>14</v>
      </c>
      <c r="C14" s="36" t="s">
        <v>18</v>
      </c>
      <c r="D14" s="39">
        <v>169.91</v>
      </c>
      <c r="E14" s="39">
        <v>170.92</v>
      </c>
      <c r="F14" s="33">
        <f t="shared" si="0"/>
        <v>1.0099999999999909</v>
      </c>
      <c r="G14" s="38">
        <f t="shared" si="1"/>
        <v>0.59443234653640786</v>
      </c>
    </row>
    <row r="15" spans="2:7" ht="19.899999999999999" customHeight="1">
      <c r="B15" s="35" t="s">
        <v>14</v>
      </c>
      <c r="C15" s="36" t="s">
        <v>19</v>
      </c>
      <c r="D15" s="37">
        <v>178.7</v>
      </c>
      <c r="E15" s="37">
        <v>180.77</v>
      </c>
      <c r="F15" s="33">
        <f t="shared" si="0"/>
        <v>2.0700000000000216</v>
      </c>
      <c r="G15" s="38">
        <f t="shared" si="1"/>
        <v>1.1583659764969241</v>
      </c>
    </row>
    <row r="16" spans="2:7" ht="19.899999999999999" customHeight="1">
      <c r="B16" s="40" t="s">
        <v>20</v>
      </c>
      <c r="C16" s="36" t="s">
        <v>21</v>
      </c>
      <c r="D16" s="37">
        <v>328.64</v>
      </c>
      <c r="E16" s="37">
        <v>328.37</v>
      </c>
      <c r="F16" s="33">
        <f t="shared" si="0"/>
        <v>-0.26999999999998181</v>
      </c>
      <c r="G16" s="38">
        <f t="shared" si="1"/>
        <v>-8.2156767283350973E-2</v>
      </c>
    </row>
    <row r="17" spans="2:13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f t="shared" si="0"/>
        <v>0</v>
      </c>
      <c r="G17" s="38">
        <f t="shared" si="1"/>
        <v>0</v>
      </c>
    </row>
    <row r="18" spans="2:13" ht="19.899999999999999" customHeight="1" thickBot="1">
      <c r="B18" s="40" t="s">
        <v>20</v>
      </c>
      <c r="C18" s="36" t="s">
        <v>23</v>
      </c>
      <c r="D18" s="37">
        <v>625.64</v>
      </c>
      <c r="E18" s="37">
        <v>625.64</v>
      </c>
      <c r="F18" s="33">
        <f t="shared" si="0"/>
        <v>0</v>
      </c>
      <c r="G18" s="38">
        <f t="shared" si="1"/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167.68</v>
      </c>
      <c r="E20" s="46">
        <v>167.12</v>
      </c>
      <c r="F20" s="33">
        <f>E20-D20</f>
        <v>-0.56000000000000227</v>
      </c>
      <c r="G20" s="47">
        <f>(E20*100/D20)-100</f>
        <v>-0.33396946564886321</v>
      </c>
    </row>
    <row r="21" spans="2:13" ht="19.899999999999999" customHeight="1">
      <c r="B21" s="35" t="s">
        <v>14</v>
      </c>
      <c r="C21" s="48" t="s">
        <v>26</v>
      </c>
      <c r="D21" s="46">
        <v>327.52</v>
      </c>
      <c r="E21" s="46">
        <v>327.66000000000003</v>
      </c>
      <c r="F21" s="33">
        <f>E21-D21</f>
        <v>0.1400000000000432</v>
      </c>
      <c r="G21" s="47">
        <f>(E21*100/D21)-100</f>
        <v>4.2745481192000057E-2</v>
      </c>
    </row>
    <row r="22" spans="2:13" ht="19.899999999999999" customHeight="1">
      <c r="B22" s="35" t="s">
        <v>14</v>
      </c>
      <c r="C22" s="48" t="s">
        <v>27</v>
      </c>
      <c r="D22" s="46">
        <v>381.26</v>
      </c>
      <c r="E22" s="46">
        <v>381.39</v>
      </c>
      <c r="F22" s="33">
        <f>E22-D22</f>
        <v>0.12999999999999545</v>
      </c>
      <c r="G22" s="47">
        <f>(E22*100/D22)-100</f>
        <v>3.409746629597521E-2</v>
      </c>
    </row>
    <row r="23" spans="2:13" ht="19.899999999999999" customHeight="1">
      <c r="B23" s="40" t="s">
        <v>20</v>
      </c>
      <c r="C23" s="48" t="s">
        <v>28</v>
      </c>
      <c r="D23" s="46">
        <v>312.3</v>
      </c>
      <c r="E23" s="46">
        <v>313.12</v>
      </c>
      <c r="F23" s="33">
        <f>E23-D23</f>
        <v>0.81999999999999318</v>
      </c>
      <c r="G23" s="47">
        <f>(E23*100/D23)-100</f>
        <v>0.26256804354787278</v>
      </c>
    </row>
    <row r="24" spans="2:13" ht="19.899999999999999" customHeight="1" thickBot="1">
      <c r="B24" s="40" t="s">
        <v>20</v>
      </c>
      <c r="C24" s="49" t="s">
        <v>29</v>
      </c>
      <c r="D24" s="37">
        <v>207.46</v>
      </c>
      <c r="E24" s="37">
        <v>206.21</v>
      </c>
      <c r="F24" s="33">
        <f>E24-D24</f>
        <v>-1.25</v>
      </c>
      <c r="G24" s="47">
        <f>(E24*100/D24)-100</f>
        <v>-0.60252578810373336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28.35</v>
      </c>
      <c r="E26" s="56">
        <v>29.39</v>
      </c>
      <c r="F26" s="57">
        <f>E26-D26</f>
        <v>1.0399999999999991</v>
      </c>
      <c r="G26" s="58">
        <f>(E26*100/D26)-100</f>
        <v>3.6684303350969998</v>
      </c>
    </row>
    <row r="27" spans="2:13" ht="19.899999999999999" customHeight="1">
      <c r="B27" s="35" t="s">
        <v>31</v>
      </c>
      <c r="C27" s="59" t="s">
        <v>33</v>
      </c>
      <c r="D27" s="56">
        <v>40.880000000000003</v>
      </c>
      <c r="E27" s="56">
        <v>40.78</v>
      </c>
      <c r="F27" s="60">
        <f>E27-D27</f>
        <v>-0.10000000000000142</v>
      </c>
      <c r="G27" s="47">
        <f>(E27*100/D27)-100</f>
        <v>-0.24461839530333407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36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37</v>
      </c>
      <c r="D29" s="67" t="s">
        <v>38</v>
      </c>
      <c r="E29" s="67" t="s">
        <v>39</v>
      </c>
      <c r="F29" s="56">
        <v>0</v>
      </c>
      <c r="G29" s="38">
        <v>0</v>
      </c>
    </row>
    <row r="30" spans="2:13" ht="19.899999999999999" customHeight="1" thickBot="1">
      <c r="B30" s="68"/>
      <c r="C30" s="69" t="s">
        <v>40</v>
      </c>
      <c r="D30" s="70"/>
      <c r="E30" s="70"/>
      <c r="F30" s="53"/>
      <c r="G30" s="71"/>
    </row>
    <row r="31" spans="2:13" s="74" customFormat="1" ht="19.899999999999999" customHeight="1">
      <c r="B31" s="72" t="s">
        <v>41</v>
      </c>
      <c r="C31" s="55" t="s">
        <v>42</v>
      </c>
      <c r="D31" s="73">
        <v>196.16</v>
      </c>
      <c r="E31" s="73">
        <v>195.7636869225972</v>
      </c>
      <c r="F31" s="33">
        <f t="shared" ref="F31:F37" si="2">E31-D31</f>
        <v>-0.39631307740279453</v>
      </c>
      <c r="G31" s="58">
        <f t="shared" ref="G31:G37" si="3">(E31*100/D31)-100</f>
        <v>-0.2020356226564104</v>
      </c>
      <c r="I31" s="1"/>
      <c r="J31" s="1"/>
      <c r="K31" s="1"/>
      <c r="L31" s="1"/>
      <c r="M31" s="1"/>
    </row>
    <row r="32" spans="2:13" ht="19.899999999999999" customHeight="1">
      <c r="B32" s="40" t="s">
        <v>41</v>
      </c>
      <c r="C32" s="59" t="s">
        <v>43</v>
      </c>
      <c r="D32" s="37">
        <v>174.57</v>
      </c>
      <c r="E32" s="37">
        <v>177.50450610387793</v>
      </c>
      <c r="F32" s="33">
        <f t="shared" si="2"/>
        <v>2.9345061038779363</v>
      </c>
      <c r="G32" s="47">
        <f t="shared" si="3"/>
        <v>1.6809910659780911</v>
      </c>
    </row>
    <row r="33" spans="2:12" ht="19.899999999999999" customHeight="1">
      <c r="B33" s="40" t="s">
        <v>41</v>
      </c>
      <c r="C33" s="59" t="s">
        <v>44</v>
      </c>
      <c r="D33" s="37">
        <v>168.04</v>
      </c>
      <c r="E33" s="37">
        <v>167.77500674356995</v>
      </c>
      <c r="F33" s="33">
        <f t="shared" si="2"/>
        <v>-0.26499325643004568</v>
      </c>
      <c r="G33" s="38">
        <f t="shared" si="3"/>
        <v>-0.15769653441445541</v>
      </c>
    </row>
    <row r="34" spans="2:12" ht="19.899999999999999" customHeight="1">
      <c r="B34" s="40" t="s">
        <v>41</v>
      </c>
      <c r="C34" s="59" t="s">
        <v>45</v>
      </c>
      <c r="D34" s="37">
        <v>170.09</v>
      </c>
      <c r="E34" s="37">
        <v>170.38875000000002</v>
      </c>
      <c r="F34" s="33">
        <f t="shared" si="2"/>
        <v>0.29875000000001251</v>
      </c>
      <c r="G34" s="38">
        <f t="shared" si="3"/>
        <v>0.17564230701393058</v>
      </c>
    </row>
    <row r="35" spans="2:12" ht="19.899999999999999" customHeight="1">
      <c r="B35" s="40" t="s">
        <v>41</v>
      </c>
      <c r="C35" s="59" t="s">
        <v>46</v>
      </c>
      <c r="D35" s="37">
        <v>62.51</v>
      </c>
      <c r="E35" s="37">
        <v>62.169999999999995</v>
      </c>
      <c r="F35" s="33">
        <f t="shared" si="2"/>
        <v>-0.34000000000000341</v>
      </c>
      <c r="G35" s="38">
        <f t="shared" si="3"/>
        <v>-0.54391297392417925</v>
      </c>
    </row>
    <row r="36" spans="2:12" ht="19.899999999999999" customHeight="1">
      <c r="B36" s="40" t="s">
        <v>41</v>
      </c>
      <c r="C36" s="59" t="s">
        <v>47</v>
      </c>
      <c r="D36" s="37">
        <v>94.9</v>
      </c>
      <c r="E36" s="37">
        <v>95.07</v>
      </c>
      <c r="F36" s="33">
        <f t="shared" si="2"/>
        <v>0.16999999999998749</v>
      </c>
      <c r="G36" s="38">
        <f t="shared" si="3"/>
        <v>0.17913593256058391</v>
      </c>
    </row>
    <row r="37" spans="2:12" ht="19.899999999999999" customHeight="1" thickBot="1">
      <c r="B37" s="75" t="s">
        <v>41</v>
      </c>
      <c r="C37" s="76" t="s">
        <v>48</v>
      </c>
      <c r="D37" s="77">
        <v>79.22</v>
      </c>
      <c r="E37" s="77">
        <v>79.268333333333331</v>
      </c>
      <c r="F37" s="78">
        <f t="shared" si="2"/>
        <v>4.8333333333332007E-2</v>
      </c>
      <c r="G37" s="79">
        <f t="shared" si="3"/>
        <v>6.1011529075145177E-2</v>
      </c>
    </row>
    <row r="38" spans="2:12" ht="15" customHeight="1">
      <c r="B38" s="80" t="s">
        <v>49</v>
      </c>
      <c r="C38" s="81"/>
      <c r="F38" s="81"/>
      <c r="G38" s="81"/>
      <c r="L38" s="82"/>
    </row>
    <row r="39" spans="2:12" ht="14.25" customHeight="1">
      <c r="B39" s="83" t="s">
        <v>50</v>
      </c>
      <c r="C39" s="81"/>
      <c r="D39" s="81"/>
      <c r="E39" s="81"/>
      <c r="F39" s="81"/>
      <c r="G39" s="81"/>
      <c r="L39" s="82"/>
    </row>
    <row r="40" spans="2:12" ht="14.25" customHeight="1">
      <c r="B40" s="1" t="s">
        <v>51</v>
      </c>
      <c r="C40" s="84"/>
      <c r="D40" s="85"/>
      <c r="E40" s="85"/>
      <c r="F40" s="81"/>
      <c r="L40" s="82"/>
    </row>
    <row r="41" spans="2:12" ht="14.25" customHeight="1">
      <c r="B41" s="1" t="s">
        <v>52</v>
      </c>
      <c r="C41" s="81"/>
      <c r="D41" s="85"/>
      <c r="E41" s="81"/>
      <c r="F41" s="81"/>
      <c r="L41" s="82"/>
    </row>
    <row r="42" spans="2:12" ht="12.75" customHeight="1">
      <c r="B42" s="1" t="s">
        <v>53</v>
      </c>
      <c r="C42" s="81"/>
      <c r="D42" s="85"/>
      <c r="E42" s="81"/>
      <c r="F42" s="81"/>
      <c r="L42" s="82"/>
    </row>
    <row r="43" spans="2:12" ht="14.25" customHeight="1">
      <c r="B43" s="1" t="s">
        <v>54</v>
      </c>
      <c r="C43" s="81"/>
      <c r="D43" s="85"/>
      <c r="E43" s="81"/>
      <c r="F43" s="81"/>
      <c r="L43" s="82"/>
    </row>
    <row r="44" spans="2:12" ht="12" customHeight="1">
      <c r="B44" s="83"/>
      <c r="G44" s="86"/>
      <c r="L44" s="82"/>
    </row>
    <row r="45" spans="2:12" ht="21.75" customHeight="1">
      <c r="B45" s="87" t="s">
        <v>55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  <c r="L48" s="89"/>
    </row>
    <row r="49" spans="2:12" ht="13.5" customHeight="1">
      <c r="I49" s="88"/>
    </row>
    <row r="50" spans="2:12" ht="15" customHeight="1">
      <c r="B50" s="90"/>
      <c r="C50" s="90"/>
      <c r="D50" s="91"/>
      <c r="E50" s="91"/>
      <c r="F50" s="90"/>
      <c r="G50" s="90"/>
    </row>
    <row r="51" spans="2:12" ht="11.25" customHeight="1">
      <c r="B51" s="90"/>
      <c r="C51" s="90"/>
      <c r="D51" s="90"/>
      <c r="E51" s="90"/>
      <c r="F51" s="90"/>
      <c r="G51" s="90"/>
    </row>
    <row r="52" spans="2:12" ht="13.5" customHeight="1">
      <c r="B52" s="90"/>
      <c r="C52" s="90"/>
      <c r="D52" s="92"/>
      <c r="E52" s="92"/>
      <c r="F52" s="93"/>
      <c r="G52" s="93"/>
      <c r="L52" s="74"/>
    </row>
    <row r="53" spans="2:12" ht="15" customHeight="1">
      <c r="B53" s="94"/>
      <c r="C53" s="95"/>
      <c r="D53" s="96"/>
      <c r="E53" s="96"/>
      <c r="F53" s="97"/>
      <c r="G53" s="96"/>
      <c r="L53" s="74"/>
    </row>
    <row r="54" spans="2:12" ht="15" customHeight="1">
      <c r="B54" s="94"/>
      <c r="C54" s="95"/>
      <c r="D54" s="96"/>
      <c r="E54" s="96"/>
      <c r="F54" s="97"/>
      <c r="G54" s="96"/>
      <c r="L54" s="74"/>
    </row>
    <row r="55" spans="2:12" ht="15" customHeight="1">
      <c r="B55" s="94"/>
      <c r="C55" s="95"/>
      <c r="D55" s="96"/>
      <c r="E55" s="96"/>
      <c r="F55" s="97"/>
      <c r="G55" s="96"/>
      <c r="L55" s="74"/>
    </row>
    <row r="56" spans="2:12" ht="15" customHeight="1">
      <c r="B56" s="94"/>
      <c r="C56" s="95"/>
      <c r="D56" s="96"/>
      <c r="E56" s="96"/>
      <c r="F56" s="97"/>
      <c r="G56" s="98"/>
    </row>
    <row r="57" spans="2:12" ht="15" customHeight="1">
      <c r="B57" s="94"/>
      <c r="C57" s="99"/>
      <c r="D57" s="96"/>
      <c r="E57" s="96"/>
      <c r="F57" s="97"/>
      <c r="G57" s="98"/>
      <c r="I57" s="100"/>
    </row>
    <row r="58" spans="2:12" ht="15" customHeight="1">
      <c r="B58" s="94"/>
      <c r="C58" s="99"/>
      <c r="D58" s="96"/>
      <c r="E58" s="96"/>
      <c r="F58" s="97"/>
      <c r="G58" s="98"/>
      <c r="H58" s="100"/>
      <c r="I58" s="101"/>
    </row>
    <row r="59" spans="2:12" ht="15" customHeight="1">
      <c r="B59" s="102"/>
      <c r="C59" s="99"/>
      <c r="D59" s="96"/>
      <c r="E59" s="96"/>
      <c r="F59" s="97"/>
      <c r="H59" s="100"/>
      <c r="I59" s="101"/>
      <c r="J59" s="103"/>
    </row>
    <row r="60" spans="2:12" ht="15" customHeight="1">
      <c r="B60" s="94"/>
      <c r="C60" s="99"/>
      <c r="D60" s="96"/>
      <c r="E60" s="96"/>
      <c r="F60" s="97"/>
      <c r="G60" s="96"/>
      <c r="H60" s="101"/>
    </row>
    <row r="61" spans="2:12" ht="15" customHeight="1">
      <c r="B61" s="94"/>
      <c r="C61" s="99"/>
      <c r="D61" s="96"/>
      <c r="E61" s="96"/>
      <c r="F61" s="97"/>
      <c r="G61" s="96"/>
      <c r="H61" s="100"/>
    </row>
    <row r="62" spans="2:12" ht="15" customHeight="1">
      <c r="B62" s="94"/>
      <c r="C62" s="99"/>
      <c r="D62" s="96"/>
      <c r="E62" s="96"/>
      <c r="F62" s="97"/>
      <c r="H62" s="101"/>
      <c r="I62" s="101"/>
    </row>
    <row r="63" spans="2:12" ht="15" customHeight="1">
      <c r="B63" s="94"/>
      <c r="C63" s="104"/>
      <c r="D63" s="96"/>
      <c r="E63" s="96"/>
      <c r="F63" s="97"/>
      <c r="I63" s="101"/>
      <c r="K63" s="103"/>
    </row>
    <row r="64" spans="2:12" ht="15" customHeight="1">
      <c r="B64" s="94"/>
      <c r="C64" s="105"/>
      <c r="D64" s="96"/>
      <c r="E64" s="96"/>
      <c r="F64" s="97"/>
      <c r="G64" s="96"/>
    </row>
    <row r="65" spans="2:8" ht="15" customHeight="1">
      <c r="B65" s="94"/>
      <c r="C65" s="105"/>
      <c r="D65" s="96"/>
      <c r="E65" s="96"/>
      <c r="F65" s="97"/>
      <c r="G65" s="106" t="s">
        <v>56</v>
      </c>
    </row>
    <row r="66" spans="2:8" ht="15" customHeight="1">
      <c r="B66" s="94"/>
      <c r="C66" s="105"/>
      <c r="D66" s="96"/>
      <c r="E66" s="96"/>
      <c r="F66" s="97"/>
      <c r="G66" s="96"/>
    </row>
    <row r="67" spans="2:8" ht="15" customHeight="1">
      <c r="B67" s="94"/>
      <c r="C67" s="105"/>
      <c r="D67" s="96"/>
      <c r="E67" s="96"/>
      <c r="F67" s="97"/>
      <c r="G67" s="96"/>
    </row>
    <row r="68" spans="2:8" ht="15" customHeight="1">
      <c r="B68" s="94"/>
      <c r="C68" s="99"/>
      <c r="D68" s="107"/>
      <c r="E68" s="107"/>
      <c r="F68" s="97"/>
      <c r="H68" s="101"/>
    </row>
    <row r="69" spans="2:8" ht="15" customHeight="1">
      <c r="B69" s="94"/>
      <c r="C69" s="108"/>
      <c r="D69" s="96"/>
      <c r="E69" s="96"/>
      <c r="F69" s="97"/>
      <c r="G69" s="96"/>
    </row>
    <row r="70" spans="2:8" ht="15" customHeight="1">
      <c r="B70" s="109"/>
      <c r="C70" s="108"/>
      <c r="D70" s="110"/>
      <c r="E70" s="110"/>
      <c r="F70" s="97"/>
      <c r="G70" s="111"/>
    </row>
    <row r="71" spans="2:8" ht="15" customHeight="1">
      <c r="B71" s="109"/>
      <c r="C71" s="108"/>
      <c r="D71" s="96"/>
      <c r="E71" s="96"/>
      <c r="F71" s="97"/>
      <c r="G71" s="96"/>
    </row>
    <row r="72" spans="2:8" ht="15" customHeight="1">
      <c r="B72" s="109"/>
      <c r="C72" s="108"/>
      <c r="D72" s="112"/>
      <c r="E72" s="112"/>
      <c r="F72" s="112"/>
      <c r="G72" s="112"/>
    </row>
    <row r="73" spans="2:8" ht="12" customHeight="1">
      <c r="B73" s="108"/>
      <c r="C73" s="113"/>
      <c r="D73" s="113"/>
      <c r="E73" s="113"/>
      <c r="F73" s="113"/>
      <c r="G73" s="113"/>
    </row>
    <row r="74" spans="2:8" ht="15" customHeight="1">
      <c r="B74" s="114"/>
      <c r="C74" s="113"/>
      <c r="D74" s="113"/>
      <c r="E74" s="113"/>
      <c r="F74" s="113"/>
      <c r="G74" s="113"/>
    </row>
    <row r="75" spans="2:8" ht="13.5" customHeight="1">
      <c r="B75" s="114"/>
      <c r="C75" s="91"/>
      <c r="D75" s="91"/>
      <c r="E75" s="91"/>
      <c r="F75" s="91"/>
      <c r="G75" s="91"/>
      <c r="H75" s="101"/>
    </row>
    <row r="76" spans="2:8">
      <c r="B76" s="83"/>
    </row>
    <row r="77" spans="2:8" ht="11.25" customHeight="1">
      <c r="B77" s="74"/>
      <c r="C77" s="74"/>
      <c r="D77" s="74"/>
    </row>
    <row r="79" spans="2:8">
      <c r="E79" s="11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1047750</xdr:colOff>
                <xdr:row>64</xdr:row>
                <xdr:rowOff>123825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8"/>
  <sheetViews>
    <sheetView showGridLines="0" topLeftCell="A39" zoomScaleNormal="100" zoomScaleSheetLayoutView="100" workbookViewId="0">
      <selection activeCell="J50" sqref="J50"/>
    </sheetView>
  </sheetViews>
  <sheetFormatPr baseColWidth="10" defaultColWidth="11.5703125" defaultRowHeight="12.75"/>
  <cols>
    <col min="1" max="1" width="3.140625" style="116" customWidth="1"/>
    <col min="2" max="2" width="9.28515625" style="116" customWidth="1"/>
    <col min="3" max="3" width="47.42578125" style="116" customWidth="1"/>
    <col min="4" max="7" width="22.7109375" style="116" customWidth="1"/>
    <col min="8" max="8" width="3.140625" style="116" customWidth="1"/>
    <col min="9" max="9" width="10.5703125" style="116" customWidth="1"/>
    <col min="10" max="16384" width="11.5703125" style="116"/>
  </cols>
  <sheetData>
    <row r="1" spans="2:10" ht="14.25" customHeight="1"/>
    <row r="2" spans="2:10" ht="7.5" customHeight="1" thickBot="1">
      <c r="B2" s="117"/>
      <c r="C2" s="117"/>
      <c r="D2" s="117"/>
      <c r="E2" s="117"/>
      <c r="F2" s="117"/>
      <c r="G2" s="117"/>
    </row>
    <row r="3" spans="2:10" ht="21" customHeight="1" thickBot="1">
      <c r="B3" s="7" t="s">
        <v>57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9</v>
      </c>
      <c r="E6" s="22" t="s">
        <v>10</v>
      </c>
      <c r="F6" s="23" t="s">
        <v>11</v>
      </c>
      <c r="G6" s="24" t="s">
        <v>12</v>
      </c>
    </row>
    <row r="7" spans="2:10" ht="20.100000000000001" customHeight="1" thickBot="1">
      <c r="B7" s="50"/>
      <c r="C7" s="118" t="s">
        <v>58</v>
      </c>
      <c r="D7" s="119"/>
      <c r="E7" s="119"/>
      <c r="F7" s="120"/>
      <c r="G7" s="121"/>
    </row>
    <row r="8" spans="2:10" ht="20.100000000000001" customHeight="1">
      <c r="B8" s="122" t="s">
        <v>20</v>
      </c>
      <c r="C8" s="123" t="s">
        <v>59</v>
      </c>
      <c r="D8" s="124">
        <v>31.25</v>
      </c>
      <c r="E8" s="124">
        <v>31.25</v>
      </c>
      <c r="F8" s="125">
        <f t="shared" ref="F8:F17" si="0">E8-D8</f>
        <v>0</v>
      </c>
      <c r="G8" s="126">
        <f t="shared" ref="G8:G17" si="1">(E8*100/D8)-100</f>
        <v>0</v>
      </c>
      <c r="J8" s="127"/>
    </row>
    <row r="9" spans="2:10" ht="20.100000000000001" customHeight="1">
      <c r="B9" s="122" t="s">
        <v>20</v>
      </c>
      <c r="C9" s="123" t="s">
        <v>60</v>
      </c>
      <c r="D9" s="124">
        <v>55</v>
      </c>
      <c r="E9" s="124">
        <v>55</v>
      </c>
      <c r="F9" s="125">
        <f t="shared" si="0"/>
        <v>0</v>
      </c>
      <c r="G9" s="126">
        <f t="shared" si="1"/>
        <v>0</v>
      </c>
      <c r="J9" s="127"/>
    </row>
    <row r="10" spans="2:10" ht="20.100000000000001" customHeight="1">
      <c r="B10" s="122" t="s">
        <v>20</v>
      </c>
      <c r="C10" s="123" t="s">
        <v>61</v>
      </c>
      <c r="D10" s="124">
        <v>85.204821319440413</v>
      </c>
      <c r="E10" s="124">
        <v>87.823694565887664</v>
      </c>
      <c r="F10" s="125">
        <f t="shared" si="0"/>
        <v>2.6188732464472508</v>
      </c>
      <c r="G10" s="126">
        <f t="shared" si="1"/>
        <v>3.0736209593455612</v>
      </c>
      <c r="J10" s="128"/>
    </row>
    <row r="11" spans="2:10" ht="20.100000000000001" customHeight="1">
      <c r="B11" s="122" t="s">
        <v>20</v>
      </c>
      <c r="C11" s="123" t="s">
        <v>62</v>
      </c>
      <c r="D11" s="124">
        <v>215.31904233378555</v>
      </c>
      <c r="E11" s="124">
        <v>192.86042192763608</v>
      </c>
      <c r="F11" s="125">
        <f t="shared" si="0"/>
        <v>-22.458620406149464</v>
      </c>
      <c r="G11" s="126">
        <f t="shared" si="1"/>
        <v>-10.430392111504148</v>
      </c>
      <c r="J11" s="128"/>
    </row>
    <row r="12" spans="2:10" ht="20.100000000000001" customHeight="1">
      <c r="B12" s="122" t="s">
        <v>20</v>
      </c>
      <c r="C12" s="123" t="s">
        <v>63</v>
      </c>
      <c r="D12" s="124">
        <v>38.604213237140577</v>
      </c>
      <c r="E12" s="124">
        <v>35.861512941723809</v>
      </c>
      <c r="F12" s="125">
        <f t="shared" si="0"/>
        <v>-2.7427002954167676</v>
      </c>
      <c r="G12" s="126">
        <f t="shared" si="1"/>
        <v>-7.104665696898735</v>
      </c>
      <c r="J12" s="128"/>
    </row>
    <row r="13" spans="2:10" ht="20.100000000000001" customHeight="1">
      <c r="B13" s="122" t="s">
        <v>20</v>
      </c>
      <c r="C13" s="123" t="s">
        <v>64</v>
      </c>
      <c r="D13" s="124">
        <v>58.662487782492704</v>
      </c>
      <c r="E13" s="124">
        <v>60.203294297154052</v>
      </c>
      <c r="F13" s="125">
        <f t="shared" si="0"/>
        <v>1.5408065146613481</v>
      </c>
      <c r="G13" s="126">
        <f t="shared" si="1"/>
        <v>2.626561833474085</v>
      </c>
      <c r="J13" s="128"/>
    </row>
    <row r="14" spans="2:10" ht="20.100000000000001" customHeight="1">
      <c r="B14" s="122" t="s">
        <v>20</v>
      </c>
      <c r="C14" s="123" t="s">
        <v>65</v>
      </c>
      <c r="D14" s="124">
        <v>71.679828060118993</v>
      </c>
      <c r="E14" s="124">
        <v>71.425965316822513</v>
      </c>
      <c r="F14" s="125">
        <f t="shared" si="0"/>
        <v>-0.25386274329648018</v>
      </c>
      <c r="G14" s="126">
        <f t="shared" si="1"/>
        <v>-0.35416204274871177</v>
      </c>
      <c r="J14" s="127"/>
    </row>
    <row r="15" spans="2:10" ht="20.100000000000001" customHeight="1">
      <c r="B15" s="122" t="s">
        <v>20</v>
      </c>
      <c r="C15" s="123" t="s">
        <v>66</v>
      </c>
      <c r="D15" s="124">
        <v>214.66999999999996</v>
      </c>
      <c r="E15" s="124">
        <v>247.21</v>
      </c>
      <c r="F15" s="125">
        <f>E15-D15</f>
        <v>32.540000000000049</v>
      </c>
      <c r="G15" s="126">
        <f>(E15*100/D15)-100</f>
        <v>15.158149718172098</v>
      </c>
      <c r="J15" s="127"/>
    </row>
    <row r="16" spans="2:10" ht="20.100000000000001" customHeight="1">
      <c r="B16" s="122" t="s">
        <v>20</v>
      </c>
      <c r="C16" s="123" t="s">
        <v>67</v>
      </c>
      <c r="D16" s="124">
        <v>32.32</v>
      </c>
      <c r="E16" s="124">
        <v>41.13</v>
      </c>
      <c r="F16" s="125">
        <f t="shared" si="0"/>
        <v>8.8100000000000023</v>
      </c>
      <c r="G16" s="126">
        <f t="shared" si="1"/>
        <v>27.258663366336634</v>
      </c>
      <c r="J16" s="127"/>
    </row>
    <row r="17" spans="2:10" ht="20.100000000000001" customHeight="1" thickBot="1">
      <c r="B17" s="122" t="s">
        <v>20</v>
      </c>
      <c r="C17" s="123" t="s">
        <v>68</v>
      </c>
      <c r="D17" s="124">
        <v>70</v>
      </c>
      <c r="E17" s="124">
        <v>78.75</v>
      </c>
      <c r="F17" s="125">
        <f t="shared" si="0"/>
        <v>8.75</v>
      </c>
      <c r="G17" s="126">
        <f t="shared" si="1"/>
        <v>12.5</v>
      </c>
      <c r="J17" s="127"/>
    </row>
    <row r="18" spans="2:10" ht="20.100000000000001" customHeight="1" thickBot="1">
      <c r="B18" s="50"/>
      <c r="C18" s="118" t="s">
        <v>69</v>
      </c>
      <c r="D18" s="129"/>
      <c r="E18" s="129"/>
      <c r="F18" s="130"/>
      <c r="G18" s="131"/>
    </row>
    <row r="19" spans="2:10" ht="20.100000000000001" customHeight="1">
      <c r="B19" s="132" t="s">
        <v>20</v>
      </c>
      <c r="C19" s="133" t="s">
        <v>70</v>
      </c>
      <c r="D19" s="134">
        <v>69.473564358099594</v>
      </c>
      <c r="E19" s="135">
        <v>50.656630201410906</v>
      </c>
      <c r="F19" s="125">
        <f t="shared" ref="F19:F34" si="2">E19-D19</f>
        <v>-18.816934156688689</v>
      </c>
      <c r="G19" s="126">
        <f t="shared" ref="G19:G34" si="3">(E19*100/D19)-100</f>
        <v>-27.085027708809221</v>
      </c>
    </row>
    <row r="20" spans="2:10" ht="20.100000000000001" customHeight="1">
      <c r="B20" s="136" t="s">
        <v>20</v>
      </c>
      <c r="C20" s="137" t="s">
        <v>71</v>
      </c>
      <c r="D20" s="138">
        <v>128.44155698331119</v>
      </c>
      <c r="E20" s="124">
        <v>121.57367423431616</v>
      </c>
      <c r="F20" s="125">
        <f t="shared" si="2"/>
        <v>-6.8678827489950294</v>
      </c>
      <c r="G20" s="126">
        <f t="shared" si="3"/>
        <v>-5.3470877419271687</v>
      </c>
    </row>
    <row r="21" spans="2:10" ht="20.100000000000001" customHeight="1">
      <c r="B21" s="136" t="s">
        <v>20</v>
      </c>
      <c r="C21" s="137" t="s">
        <v>72</v>
      </c>
      <c r="D21" s="138">
        <v>31.598681319461829</v>
      </c>
      <c r="E21" s="124">
        <v>32.518189602055507</v>
      </c>
      <c r="F21" s="125">
        <f t="shared" si="2"/>
        <v>0.91950828259367867</v>
      </c>
      <c r="G21" s="126">
        <f t="shared" si="3"/>
        <v>2.9099577710141631</v>
      </c>
    </row>
    <row r="22" spans="2:10" ht="20.100000000000001" customHeight="1">
      <c r="B22" s="136" t="s">
        <v>20</v>
      </c>
      <c r="C22" s="137" t="s">
        <v>73</v>
      </c>
      <c r="D22" s="138">
        <v>31.256575586515719</v>
      </c>
      <c r="E22" s="124">
        <v>30.240136050419547</v>
      </c>
      <c r="F22" s="125">
        <f t="shared" si="2"/>
        <v>-1.016439536096172</v>
      </c>
      <c r="G22" s="126">
        <f t="shared" si="3"/>
        <v>-3.251922250032635</v>
      </c>
    </row>
    <row r="23" spans="2:10" ht="20.100000000000001" customHeight="1">
      <c r="B23" s="136" t="s">
        <v>20</v>
      </c>
      <c r="C23" s="137" t="s">
        <v>74</v>
      </c>
      <c r="D23" s="138">
        <v>12.978207008937302</v>
      </c>
      <c r="E23" s="124">
        <v>11.360882763199424</v>
      </c>
      <c r="F23" s="125">
        <f t="shared" si="2"/>
        <v>-1.617324245737878</v>
      </c>
      <c r="G23" s="126">
        <f t="shared" si="3"/>
        <v>-12.461846575756766</v>
      </c>
    </row>
    <row r="24" spans="2:10" ht="20.100000000000001" customHeight="1">
      <c r="B24" s="136" t="s">
        <v>20</v>
      </c>
      <c r="C24" s="137" t="s">
        <v>75</v>
      </c>
      <c r="D24" s="138">
        <v>133.94391354779938</v>
      </c>
      <c r="E24" s="124">
        <v>136.35396083222389</v>
      </c>
      <c r="F24" s="125">
        <f t="shared" si="2"/>
        <v>2.4100472844245076</v>
      </c>
      <c r="G24" s="126">
        <f t="shared" si="3"/>
        <v>1.7992958549508558</v>
      </c>
    </row>
    <row r="25" spans="2:10" ht="20.100000000000001" customHeight="1">
      <c r="B25" s="136" t="s">
        <v>20</v>
      </c>
      <c r="C25" s="137" t="s">
        <v>76</v>
      </c>
      <c r="D25" s="138">
        <v>149.82156482427916</v>
      </c>
      <c r="E25" s="124">
        <v>151.39669768782318</v>
      </c>
      <c r="F25" s="125">
        <f t="shared" si="2"/>
        <v>1.5751328635440132</v>
      </c>
      <c r="G25" s="126">
        <f t="shared" si="3"/>
        <v>1.051339215013158</v>
      </c>
    </row>
    <row r="26" spans="2:10" ht="20.100000000000001" customHeight="1">
      <c r="B26" s="136" t="s">
        <v>20</v>
      </c>
      <c r="C26" s="137" t="s">
        <v>77</v>
      </c>
      <c r="D26" s="138">
        <v>26.060735898218351</v>
      </c>
      <c r="E26" s="124">
        <v>24.80242285392362</v>
      </c>
      <c r="F26" s="125">
        <f t="shared" si="2"/>
        <v>-1.2583130442947308</v>
      </c>
      <c r="G26" s="126">
        <f t="shared" si="3"/>
        <v>-4.8283864631034987</v>
      </c>
    </row>
    <row r="27" spans="2:10" ht="20.100000000000001" customHeight="1">
      <c r="B27" s="136" t="s">
        <v>20</v>
      </c>
      <c r="C27" s="137" t="s">
        <v>78</v>
      </c>
      <c r="D27" s="138">
        <v>38.033488999376019</v>
      </c>
      <c r="E27" s="124">
        <v>34.649433911128511</v>
      </c>
      <c r="F27" s="125">
        <f t="shared" si="2"/>
        <v>-3.3840550882475071</v>
      </c>
      <c r="G27" s="126">
        <f t="shared" si="3"/>
        <v>-8.8975667951552566</v>
      </c>
    </row>
    <row r="28" spans="2:10" ht="20.100000000000001" customHeight="1">
      <c r="B28" s="136" t="s">
        <v>20</v>
      </c>
      <c r="C28" s="137" t="s">
        <v>79</v>
      </c>
      <c r="D28" s="138">
        <v>44.384888569070249</v>
      </c>
      <c r="E28" s="124">
        <v>47.733645156511244</v>
      </c>
      <c r="F28" s="125">
        <f t="shared" si="2"/>
        <v>3.3487565874409952</v>
      </c>
      <c r="G28" s="126">
        <f t="shared" si="3"/>
        <v>7.5448124246831867</v>
      </c>
    </row>
    <row r="29" spans="2:10" ht="20.100000000000001" customHeight="1">
      <c r="B29" s="136" t="s">
        <v>20</v>
      </c>
      <c r="C29" s="137" t="s">
        <v>80</v>
      </c>
      <c r="D29" s="138">
        <v>68.763436603985312</v>
      </c>
      <c r="E29" s="124">
        <v>67.226975295724074</v>
      </c>
      <c r="F29" s="125">
        <f t="shared" si="2"/>
        <v>-1.5364613082612379</v>
      </c>
      <c r="G29" s="126">
        <f t="shared" si="3"/>
        <v>-2.2344161143513617</v>
      </c>
    </row>
    <row r="30" spans="2:10" ht="20.100000000000001" customHeight="1">
      <c r="B30" s="136" t="s">
        <v>20</v>
      </c>
      <c r="C30" s="137" t="s">
        <v>81</v>
      </c>
      <c r="D30" s="138">
        <v>41.703448869058015</v>
      </c>
      <c r="E30" s="124">
        <v>42.873162202480941</v>
      </c>
      <c r="F30" s="125">
        <f t="shared" si="2"/>
        <v>1.1697133334229264</v>
      </c>
      <c r="G30" s="126">
        <f t="shared" si="3"/>
        <v>2.8048359671537924</v>
      </c>
    </row>
    <row r="31" spans="2:10" ht="20.100000000000001" customHeight="1">
      <c r="B31" s="136" t="s">
        <v>20</v>
      </c>
      <c r="C31" s="137" t="s">
        <v>82</v>
      </c>
      <c r="D31" s="138">
        <v>17.433199075464135</v>
      </c>
      <c r="E31" s="124">
        <v>15.765854343353382</v>
      </c>
      <c r="F31" s="125">
        <f t="shared" si="2"/>
        <v>-1.6673447321107524</v>
      </c>
      <c r="G31" s="126">
        <f t="shared" si="3"/>
        <v>-9.5641925781562946</v>
      </c>
    </row>
    <row r="32" spans="2:10" ht="20.100000000000001" customHeight="1">
      <c r="B32" s="136" t="s">
        <v>20</v>
      </c>
      <c r="C32" s="137" t="s">
        <v>83</v>
      </c>
      <c r="D32" s="138">
        <v>49.359400431514693</v>
      </c>
      <c r="E32" s="124">
        <v>49.375287812326221</v>
      </c>
      <c r="F32" s="125">
        <f t="shared" si="2"/>
        <v>1.5887380811527407E-2</v>
      </c>
      <c r="G32" s="126">
        <f t="shared" si="3"/>
        <v>3.2187143021673137E-2</v>
      </c>
    </row>
    <row r="33" spans="2:10" ht="20.100000000000001" customHeight="1">
      <c r="B33" s="136" t="s">
        <v>20</v>
      </c>
      <c r="C33" s="137" t="s">
        <v>84</v>
      </c>
      <c r="D33" s="138">
        <v>22.139666331090105</v>
      </c>
      <c r="E33" s="124">
        <v>20.627101874037308</v>
      </c>
      <c r="F33" s="125">
        <f t="shared" si="2"/>
        <v>-1.5125644570527967</v>
      </c>
      <c r="G33" s="126">
        <f t="shared" si="3"/>
        <v>-6.831920745475486</v>
      </c>
    </row>
    <row r="34" spans="2:10" ht="20.100000000000001" customHeight="1" thickBot="1">
      <c r="B34" s="139" t="s">
        <v>20</v>
      </c>
      <c r="C34" s="140" t="s">
        <v>85</v>
      </c>
      <c r="D34" s="141">
        <v>22.783812679689408</v>
      </c>
      <c r="E34" s="142">
        <v>22.377835963434237</v>
      </c>
      <c r="F34" s="143">
        <f t="shared" si="2"/>
        <v>-0.40597671625517151</v>
      </c>
      <c r="G34" s="144">
        <f t="shared" si="3"/>
        <v>-1.7818647035185649</v>
      </c>
    </row>
    <row r="35" spans="2:10" ht="15" customHeight="1">
      <c r="B35" s="80" t="s">
        <v>49</v>
      </c>
      <c r="C35" s="145"/>
      <c r="F35" s="145"/>
      <c r="G35" s="145"/>
      <c r="J35" s="146"/>
    </row>
    <row r="36" spans="2:10" ht="15" customHeight="1">
      <c r="B36" s="83" t="s">
        <v>86</v>
      </c>
      <c r="C36" s="81"/>
      <c r="D36" s="145"/>
      <c r="E36" s="145"/>
      <c r="F36" s="145"/>
      <c r="G36" s="145"/>
    </row>
    <row r="37" spans="2:10" ht="9.75" customHeight="1">
      <c r="B37" s="147"/>
      <c r="D37" s="145"/>
      <c r="E37" s="148"/>
      <c r="F37" s="145"/>
      <c r="G37" s="145"/>
    </row>
    <row r="38" spans="2:10" s="145" customFormat="1" ht="27.75" customHeight="1">
      <c r="B38" s="149"/>
      <c r="C38" s="149"/>
      <c r="D38" s="149"/>
      <c r="E38" s="149"/>
      <c r="F38" s="149"/>
      <c r="G38" s="149"/>
    </row>
    <row r="39" spans="2:10" ht="51" customHeight="1">
      <c r="B39" s="149" t="s">
        <v>55</v>
      </c>
      <c r="C39" s="149"/>
      <c r="D39" s="149"/>
      <c r="E39" s="149"/>
      <c r="F39" s="149"/>
      <c r="G39" s="149"/>
    </row>
    <row r="40" spans="2:10" ht="51" customHeight="1">
      <c r="I40" s="150"/>
    </row>
    <row r="41" spans="2:10" ht="18.75" customHeight="1">
      <c r="I41" s="150"/>
    </row>
    <row r="42" spans="2:10" ht="18.75" customHeight="1">
      <c r="I42" s="150"/>
    </row>
    <row r="43" spans="2:10" ht="13.5" customHeight="1">
      <c r="I43" s="150"/>
    </row>
    <row r="44" spans="2:10" ht="15" customHeight="1">
      <c r="B44" s="151"/>
      <c r="C44" s="152"/>
      <c r="D44" s="153"/>
      <c r="E44" s="153"/>
      <c r="F44" s="151"/>
      <c r="G44" s="151"/>
    </row>
    <row r="45" spans="2:10" ht="11.25" customHeight="1">
      <c r="B45" s="151"/>
      <c r="C45" s="152"/>
      <c r="D45" s="151"/>
      <c r="E45" s="151"/>
      <c r="F45" s="151"/>
      <c r="G45" s="151"/>
    </row>
    <row r="46" spans="2:10" ht="13.5" customHeight="1">
      <c r="B46" s="151"/>
      <c r="C46" s="151"/>
      <c r="D46" s="154"/>
      <c r="E46" s="154"/>
      <c r="F46" s="155"/>
      <c r="G46" s="155"/>
    </row>
    <row r="47" spans="2:10" ht="6" customHeight="1">
      <c r="B47" s="156"/>
      <c r="C47" s="157"/>
      <c r="D47" s="158"/>
      <c r="E47" s="158"/>
      <c r="F47" s="159"/>
      <c r="G47" s="158"/>
    </row>
    <row r="48" spans="2:10" ht="15" customHeight="1">
      <c r="B48" s="156"/>
      <c r="C48" s="157"/>
      <c r="D48" s="158"/>
      <c r="E48" s="158"/>
      <c r="F48" s="159"/>
      <c r="G48" s="158"/>
    </row>
    <row r="49" spans="2:11" ht="15" customHeight="1">
      <c r="B49" s="156"/>
      <c r="C49" s="157"/>
      <c r="D49" s="158"/>
      <c r="E49" s="158"/>
      <c r="F49" s="159"/>
      <c r="G49" s="158"/>
    </row>
    <row r="50" spans="2:11" ht="15" customHeight="1">
      <c r="B50" s="156"/>
      <c r="C50" s="157"/>
      <c r="D50" s="158"/>
      <c r="E50" s="158"/>
      <c r="F50" s="159"/>
      <c r="G50" s="160"/>
    </row>
    <row r="51" spans="2:11" ht="15" customHeight="1">
      <c r="B51" s="156"/>
      <c r="C51" s="161"/>
      <c r="D51" s="158"/>
      <c r="E51" s="158"/>
      <c r="F51" s="159"/>
      <c r="G51" s="160"/>
      <c r="I51" s="162"/>
    </row>
    <row r="52" spans="2:11" ht="15" customHeight="1">
      <c r="B52" s="156"/>
      <c r="C52" s="161"/>
      <c r="D52" s="158"/>
      <c r="E52" s="158"/>
      <c r="F52" s="159"/>
      <c r="G52" s="160"/>
      <c r="H52" s="162"/>
      <c r="I52" s="163"/>
    </row>
    <row r="53" spans="2:11" ht="15" customHeight="1">
      <c r="B53" s="164"/>
      <c r="C53" s="161"/>
      <c r="D53" s="158"/>
      <c r="E53" s="158"/>
      <c r="F53" s="159"/>
      <c r="G53" s="160"/>
      <c r="H53" s="162"/>
      <c r="I53" s="163"/>
      <c r="J53" s="127"/>
    </row>
    <row r="54" spans="2:11" ht="15" customHeight="1">
      <c r="B54" s="156"/>
      <c r="C54" s="161"/>
      <c r="D54" s="158"/>
      <c r="E54" s="158"/>
      <c r="F54" s="159"/>
      <c r="G54" s="158"/>
      <c r="H54" s="163"/>
      <c r="K54" s="106"/>
    </row>
    <row r="55" spans="2:11" ht="15" customHeight="1">
      <c r="B55" s="156"/>
      <c r="C55" s="161"/>
      <c r="D55" s="158"/>
      <c r="E55" s="158"/>
      <c r="F55" s="159"/>
      <c r="G55" s="158"/>
      <c r="H55" s="162"/>
    </row>
    <row r="56" spans="2:11" ht="15" customHeight="1">
      <c r="B56" s="156"/>
      <c r="C56" s="161"/>
      <c r="D56" s="158"/>
      <c r="E56" s="158"/>
      <c r="F56" s="159"/>
      <c r="H56" s="101"/>
      <c r="I56" s="163"/>
    </row>
    <row r="57" spans="2:11" ht="15" customHeight="1">
      <c r="B57" s="156"/>
      <c r="C57" s="165"/>
      <c r="D57" s="158"/>
      <c r="E57" s="158"/>
      <c r="F57" s="159"/>
      <c r="I57" s="163"/>
    </row>
    <row r="58" spans="2:11" ht="15" customHeight="1">
      <c r="B58" s="156"/>
      <c r="C58" s="166"/>
      <c r="D58" s="158"/>
      <c r="E58" s="158"/>
      <c r="F58" s="159"/>
    </row>
    <row r="59" spans="2:11" ht="15" customHeight="1">
      <c r="B59" s="156"/>
      <c r="C59" s="161"/>
      <c r="D59" s="167"/>
      <c r="E59" s="167"/>
      <c r="F59" s="159"/>
      <c r="H59" s="163"/>
    </row>
    <row r="60" spans="2:11" ht="15" customHeight="1">
      <c r="B60" s="156"/>
      <c r="C60" s="168"/>
      <c r="D60" s="158"/>
      <c r="E60" s="158"/>
      <c r="F60" s="159"/>
    </row>
    <row r="61" spans="2:11" ht="15" customHeight="1">
      <c r="B61" s="169"/>
      <c r="C61" s="168"/>
      <c r="D61" s="170"/>
      <c r="E61" s="170"/>
      <c r="F61" s="159"/>
      <c r="G61" s="106" t="s">
        <v>56</v>
      </c>
    </row>
    <row r="62" spans="2:11" ht="15" customHeight="1">
      <c r="B62" s="169"/>
      <c r="C62" s="168"/>
      <c r="D62" s="158"/>
      <c r="E62" s="158"/>
      <c r="F62" s="159"/>
    </row>
    <row r="63" spans="2:11" ht="15" customHeight="1">
      <c r="B63" s="169"/>
      <c r="C63" s="168"/>
      <c r="D63" s="171"/>
      <c r="E63" s="171"/>
      <c r="F63" s="171"/>
      <c r="G63" s="171"/>
    </row>
    <row r="64" spans="2:11" ht="12" customHeight="1">
      <c r="B64" s="168"/>
      <c r="C64" s="172"/>
      <c r="D64" s="172"/>
      <c r="E64" s="172"/>
      <c r="F64" s="172"/>
      <c r="G64" s="172"/>
    </row>
    <row r="65" spans="2:8" ht="15" customHeight="1">
      <c r="B65" s="173"/>
      <c r="C65" s="172"/>
      <c r="D65" s="172"/>
      <c r="E65" s="172"/>
      <c r="F65" s="172"/>
      <c r="G65" s="172"/>
    </row>
    <row r="66" spans="2:8" ht="13.5" customHeight="1">
      <c r="B66" s="173"/>
      <c r="C66" s="174"/>
      <c r="D66" s="174"/>
      <c r="E66" s="174"/>
      <c r="F66" s="174"/>
      <c r="G66" s="174"/>
      <c r="H66" s="101"/>
    </row>
    <row r="67" spans="2:8">
      <c r="B67" s="175"/>
    </row>
    <row r="68" spans="2:8" ht="11.25" customHeight="1">
      <c r="B68" s="176"/>
      <c r="C68" s="176"/>
      <c r="D68" s="176"/>
    </row>
  </sheetData>
  <mergeCells count="4">
    <mergeCell ref="B3:G3"/>
    <mergeCell ref="B38:G38"/>
    <mergeCell ref="B39:G39"/>
    <mergeCell ref="D63:G63"/>
  </mergeCells>
  <conditionalFormatting sqref="G47:G55 G15:G34 G7:G13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5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topLeftCell="A4" zoomScale="85" zoomScaleNormal="85" zoomScaleSheetLayoutView="90" zoomScalePageLayoutView="75" workbookViewId="0">
      <selection activeCell="J43" sqref="J43"/>
    </sheetView>
  </sheetViews>
  <sheetFormatPr baseColWidth="10" defaultColWidth="11.5703125" defaultRowHeight="10.5"/>
  <cols>
    <col min="1" max="1" width="1.85546875" style="115" customWidth="1"/>
    <col min="2" max="2" width="5.28515625" style="115" customWidth="1"/>
    <col min="3" max="3" width="69.7109375" style="115" customWidth="1"/>
    <col min="4" max="4" width="17.42578125" style="115" customWidth="1"/>
    <col min="5" max="5" width="18.140625" style="115" customWidth="1"/>
    <col min="6" max="6" width="18" style="115" customWidth="1"/>
    <col min="7" max="7" width="20.28515625" style="115" customWidth="1"/>
    <col min="8" max="8" width="10.5703125" style="115" customWidth="1"/>
    <col min="9" max="16384" width="11.5703125" style="115"/>
  </cols>
  <sheetData>
    <row r="1" spans="1:8" ht="10.5" customHeight="1">
      <c r="G1" s="3"/>
    </row>
    <row r="2" spans="1:8" ht="15.6" customHeight="1">
      <c r="B2" s="5" t="s">
        <v>87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7"/>
      <c r="B4" s="7" t="s">
        <v>88</v>
      </c>
      <c r="C4" s="8"/>
      <c r="D4" s="8"/>
      <c r="E4" s="8"/>
      <c r="F4" s="8"/>
      <c r="G4" s="9"/>
    </row>
    <row r="5" spans="1:8" ht="15.75" customHeight="1">
      <c r="B5" s="178"/>
      <c r="C5" s="11" t="s">
        <v>89</v>
      </c>
      <c r="D5" s="12"/>
      <c r="E5" s="12"/>
      <c r="F5" s="13" t="s">
        <v>4</v>
      </c>
      <c r="G5" s="14" t="s">
        <v>4</v>
      </c>
    </row>
    <row r="6" spans="1:8" ht="14.25">
      <c r="B6" s="179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80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81"/>
      <c r="C8" s="182" t="s">
        <v>90</v>
      </c>
      <c r="D8" s="183"/>
      <c r="E8" s="183"/>
      <c r="F8" s="184"/>
      <c r="G8" s="185"/>
    </row>
    <row r="9" spans="1:8" ht="20.100000000000001" customHeight="1">
      <c r="B9" s="186" t="s">
        <v>91</v>
      </c>
      <c r="C9" s="187" t="s">
        <v>92</v>
      </c>
      <c r="D9" s="188">
        <v>351.7</v>
      </c>
      <c r="E9" s="188">
        <v>352.11</v>
      </c>
      <c r="F9" s="189">
        <f>E9-D9</f>
        <v>0.41000000000002501</v>
      </c>
      <c r="G9" s="190">
        <f>(E9*100/D9)-100</f>
        <v>0.11657662780778821</v>
      </c>
    </row>
    <row r="10" spans="1:8" ht="20.100000000000001" customHeight="1">
      <c r="B10" s="191" t="s">
        <v>91</v>
      </c>
      <c r="C10" s="36" t="s">
        <v>93</v>
      </c>
      <c r="D10" s="37">
        <v>343.03</v>
      </c>
      <c r="E10" s="37">
        <v>335.99</v>
      </c>
      <c r="F10" s="33">
        <f t="shared" ref="F10:F12" si="0">E10-D10</f>
        <v>-7.0399999999999636</v>
      </c>
      <c r="G10" s="38">
        <f t="shared" ref="G10:G11" si="1">(E10*100/D10)-100</f>
        <v>-2.0522986327726329</v>
      </c>
      <c r="H10" s="192"/>
    </row>
    <row r="11" spans="1:8" ht="20.100000000000001" customHeight="1">
      <c r="B11" s="191" t="s">
        <v>91</v>
      </c>
      <c r="C11" s="36" t="s">
        <v>94</v>
      </c>
      <c r="D11" s="37">
        <v>361</v>
      </c>
      <c r="E11" s="37">
        <v>359.64</v>
      </c>
      <c r="F11" s="33">
        <f t="shared" si="0"/>
        <v>-1.3600000000000136</v>
      </c>
      <c r="G11" s="38">
        <f t="shared" si="1"/>
        <v>-0.3767313019390599</v>
      </c>
      <c r="H11" s="192"/>
    </row>
    <row r="12" spans="1:8" ht="20.100000000000001" customHeight="1" thickBot="1">
      <c r="B12" s="191" t="s">
        <v>91</v>
      </c>
      <c r="C12" s="36" t="s">
        <v>95</v>
      </c>
      <c r="D12" s="37">
        <v>181.4</v>
      </c>
      <c r="E12" s="37">
        <v>181.07</v>
      </c>
      <c r="F12" s="33">
        <f t="shared" si="0"/>
        <v>-0.33000000000001251</v>
      </c>
      <c r="G12" s="47">
        <f>(E12*100/D12)-100</f>
        <v>-0.18191841234840922</v>
      </c>
    </row>
    <row r="13" spans="1:8" ht="20.100000000000001" customHeight="1" thickBot="1">
      <c r="B13" s="193"/>
      <c r="C13" s="194" t="s">
        <v>96</v>
      </c>
      <c r="D13" s="195"/>
      <c r="E13" s="195"/>
      <c r="F13" s="196"/>
      <c r="G13" s="197"/>
    </row>
    <row r="14" spans="1:8" ht="20.100000000000001" customHeight="1">
      <c r="B14" s="191" t="s">
        <v>91</v>
      </c>
      <c r="C14" s="59" t="s">
        <v>97</v>
      </c>
      <c r="D14" s="37">
        <v>641.74</v>
      </c>
      <c r="E14" s="37">
        <v>644.16</v>
      </c>
      <c r="F14" s="33">
        <f t="shared" ref="F14:F17" si="2">E14-D14</f>
        <v>2.4199999999999591</v>
      </c>
      <c r="G14" s="47">
        <f>(E14*100/D14)-100</f>
        <v>0.37709976002741996</v>
      </c>
    </row>
    <row r="15" spans="1:8" ht="20.100000000000001" customHeight="1">
      <c r="B15" s="191" t="s">
        <v>91</v>
      </c>
      <c r="C15" s="59" t="s">
        <v>98</v>
      </c>
      <c r="D15" s="37">
        <v>613.54</v>
      </c>
      <c r="E15" s="37">
        <v>615.95000000000005</v>
      </c>
      <c r="F15" s="33">
        <f t="shared" si="2"/>
        <v>2.4100000000000819</v>
      </c>
      <c r="G15" s="47">
        <f>(E15*100/D15)-100</f>
        <v>0.39280242526976394</v>
      </c>
    </row>
    <row r="16" spans="1:8" ht="20.100000000000001" customHeight="1">
      <c r="B16" s="191" t="s">
        <v>91</v>
      </c>
      <c r="C16" s="59" t="s">
        <v>99</v>
      </c>
      <c r="D16" s="37">
        <v>628.66</v>
      </c>
      <c r="E16" s="37">
        <v>631.08000000000004</v>
      </c>
      <c r="F16" s="33">
        <f t="shared" si="2"/>
        <v>2.4200000000000728</v>
      </c>
      <c r="G16" s="47">
        <f>(E16*100/D16)-100</f>
        <v>0.38494575764325134</v>
      </c>
    </row>
    <row r="17" spans="2:12" ht="20.100000000000001" customHeight="1" thickBot="1">
      <c r="B17" s="191" t="s">
        <v>91</v>
      </c>
      <c r="C17" s="59" t="s">
        <v>100</v>
      </c>
      <c r="D17" s="37">
        <v>598.41</v>
      </c>
      <c r="E17" s="37">
        <v>600.82000000000005</v>
      </c>
      <c r="F17" s="33">
        <f t="shared" si="2"/>
        <v>2.4100000000000819</v>
      </c>
      <c r="G17" s="47">
        <f>(E17*100/D17)-100</f>
        <v>0.4027339115322377</v>
      </c>
      <c r="H17" s="198"/>
    </row>
    <row r="18" spans="2:12" ht="20.100000000000001" customHeight="1" thickBot="1">
      <c r="B18" s="193"/>
      <c r="C18" s="199" t="s">
        <v>101</v>
      </c>
      <c r="D18" s="195"/>
      <c r="E18" s="195"/>
      <c r="F18" s="196"/>
      <c r="G18" s="197"/>
    </row>
    <row r="19" spans="2:12" ht="20.100000000000001" customHeight="1">
      <c r="B19" s="200" t="s">
        <v>91</v>
      </c>
      <c r="C19" s="59" t="s">
        <v>102</v>
      </c>
      <c r="D19" s="37">
        <v>169.64</v>
      </c>
      <c r="E19" s="37">
        <v>168.67</v>
      </c>
      <c r="F19" s="33">
        <f t="shared" ref="F19:F23" si="3">E19-D19</f>
        <v>-0.96999999999999886</v>
      </c>
      <c r="G19" s="47">
        <f>(E19*100/D19)-100</f>
        <v>-0.57179910398490108</v>
      </c>
    </row>
    <row r="20" spans="2:12" ht="20.100000000000001" customHeight="1">
      <c r="B20" s="191" t="s">
        <v>91</v>
      </c>
      <c r="C20" s="59" t="s">
        <v>103</v>
      </c>
      <c r="D20" s="37">
        <v>161.54</v>
      </c>
      <c r="E20" s="37">
        <v>161.58000000000001</v>
      </c>
      <c r="F20" s="201">
        <f t="shared" si="3"/>
        <v>4.0000000000020464E-2</v>
      </c>
      <c r="G20" s="38">
        <f>(E20*100/D20)-100</f>
        <v>2.4761668936505998E-2</v>
      </c>
    </row>
    <row r="21" spans="2:12" ht="20.100000000000001" customHeight="1">
      <c r="B21" s="191" t="s">
        <v>91</v>
      </c>
      <c r="C21" s="59" t="s">
        <v>104</v>
      </c>
      <c r="D21" s="37">
        <v>162.4</v>
      </c>
      <c r="E21" s="37">
        <v>161.65</v>
      </c>
      <c r="F21" s="33">
        <f t="shared" si="3"/>
        <v>-0.75</v>
      </c>
      <c r="G21" s="38">
        <f>(E21*100/D21)-100</f>
        <v>-0.46182266009851958</v>
      </c>
      <c r="L21" s="202"/>
    </row>
    <row r="22" spans="2:12" ht="20.100000000000001" customHeight="1">
      <c r="B22" s="191" t="s">
        <v>91</v>
      </c>
      <c r="C22" s="59" t="s">
        <v>105</v>
      </c>
      <c r="D22" s="37">
        <v>161.03</v>
      </c>
      <c r="E22" s="37">
        <v>159.47999999999999</v>
      </c>
      <c r="F22" s="33">
        <f t="shared" si="3"/>
        <v>-1.5500000000000114</v>
      </c>
      <c r="G22" s="38">
        <f>(E22*100/D22)-100</f>
        <v>-0.96255356144818904</v>
      </c>
      <c r="H22" s="198"/>
    </row>
    <row r="23" spans="2:12" ht="20.100000000000001" customHeight="1" thickBot="1">
      <c r="B23" s="191" t="s">
        <v>91</v>
      </c>
      <c r="C23" s="203" t="s">
        <v>106</v>
      </c>
      <c r="D23" s="37">
        <v>36.28</v>
      </c>
      <c r="E23" s="37">
        <v>30.72</v>
      </c>
      <c r="F23" s="201">
        <f t="shared" si="3"/>
        <v>-5.5600000000000023</v>
      </c>
      <c r="G23" s="38">
        <f>(E23*100/D23)-100</f>
        <v>-15.325248070562296</v>
      </c>
    </row>
    <row r="24" spans="2:12" ht="20.100000000000001" customHeight="1" thickBot="1">
      <c r="B24" s="193"/>
      <c r="C24" s="199" t="s">
        <v>107</v>
      </c>
      <c r="D24" s="195"/>
      <c r="E24" s="195"/>
      <c r="F24" s="196"/>
      <c r="G24" s="204"/>
    </row>
    <row r="25" spans="2:12" ht="20.100000000000001" customHeight="1">
      <c r="B25" s="205" t="s">
        <v>108</v>
      </c>
      <c r="C25" s="123" t="s">
        <v>109</v>
      </c>
      <c r="D25" s="124">
        <v>152.74</v>
      </c>
      <c r="E25" s="124">
        <v>162.87</v>
      </c>
      <c r="F25" s="125">
        <f t="shared" ref="F25:F27" si="4">E25-D25</f>
        <v>10.129999999999995</v>
      </c>
      <c r="G25" s="126">
        <f>(E25*100/D25)-100</f>
        <v>6.6321854131203253</v>
      </c>
    </row>
    <row r="26" spans="2:12" ht="20.100000000000001" customHeight="1">
      <c r="B26" s="205" t="s">
        <v>108</v>
      </c>
      <c r="C26" s="123" t="s">
        <v>110</v>
      </c>
      <c r="D26" s="124">
        <v>142.19999999999999</v>
      </c>
      <c r="E26" s="124">
        <v>152.19999999999999</v>
      </c>
      <c r="F26" s="125">
        <f t="shared" si="4"/>
        <v>10</v>
      </c>
      <c r="G26" s="126">
        <f>(E26*100/D26)-100</f>
        <v>7.0323488045006997</v>
      </c>
    </row>
    <row r="27" spans="2:12" ht="20.100000000000001" customHeight="1" thickBot="1">
      <c r="B27" s="205" t="s">
        <v>108</v>
      </c>
      <c r="C27" s="123" t="s">
        <v>111</v>
      </c>
      <c r="D27" s="124">
        <v>153.54</v>
      </c>
      <c r="E27" s="124">
        <v>163.68</v>
      </c>
      <c r="F27" s="125">
        <f t="shared" si="4"/>
        <v>10.140000000000015</v>
      </c>
      <c r="G27" s="126">
        <f>(E27*100/D27)-100</f>
        <v>6.6041422430637056</v>
      </c>
    </row>
    <row r="28" spans="2:12" ht="20.100000000000001" customHeight="1" thickBot="1">
      <c r="B28" s="193"/>
      <c r="C28" s="206" t="s">
        <v>112</v>
      </c>
      <c r="D28" s="195"/>
      <c r="E28" s="195"/>
      <c r="F28" s="196"/>
      <c r="G28" s="204"/>
    </row>
    <row r="29" spans="2:12" ht="20.100000000000001" customHeight="1">
      <c r="B29" s="205" t="s">
        <v>113</v>
      </c>
      <c r="C29" s="123" t="s">
        <v>114</v>
      </c>
      <c r="D29" s="124">
        <v>83.73</v>
      </c>
      <c r="E29" s="124">
        <v>83.72</v>
      </c>
      <c r="F29" s="125">
        <f t="shared" ref="F29:F31" si="5">E29-D29</f>
        <v>-1.0000000000005116E-2</v>
      </c>
      <c r="G29" s="126">
        <f>(E29*100/D29)-100</f>
        <v>-1.1943150603130448E-2</v>
      </c>
    </row>
    <row r="30" spans="2:12" ht="20.100000000000001" customHeight="1">
      <c r="B30" s="205" t="s">
        <v>113</v>
      </c>
      <c r="C30" s="207" t="s">
        <v>115</v>
      </c>
      <c r="D30" s="208">
        <v>0.69</v>
      </c>
      <c r="E30" s="208">
        <v>0.69</v>
      </c>
      <c r="F30" s="125">
        <f t="shared" si="5"/>
        <v>0</v>
      </c>
      <c r="G30" s="126">
        <f>(E30*100/D30)-100</f>
        <v>0</v>
      </c>
    </row>
    <row r="31" spans="2:12" ht="20.100000000000001" customHeight="1" thickBot="1">
      <c r="B31" s="205" t="s">
        <v>113</v>
      </c>
      <c r="C31" s="209" t="s">
        <v>116</v>
      </c>
      <c r="D31" s="210">
        <v>0.57999999999999996</v>
      </c>
      <c r="E31" s="210">
        <v>0.57999999999999996</v>
      </c>
      <c r="F31" s="125">
        <f t="shared" si="5"/>
        <v>0</v>
      </c>
      <c r="G31" s="126">
        <f>(E31*100/D31)-100</f>
        <v>0</v>
      </c>
    </row>
    <row r="32" spans="2:12" ht="20.100000000000001" customHeight="1" thickBot="1">
      <c r="B32" s="193"/>
      <c r="C32" s="199" t="s">
        <v>117</v>
      </c>
      <c r="D32" s="195"/>
      <c r="E32" s="195"/>
      <c r="F32" s="196"/>
      <c r="G32" s="204"/>
    </row>
    <row r="33" spans="2:7" ht="20.100000000000001" customHeight="1" thickBot="1">
      <c r="B33" s="211" t="s">
        <v>118</v>
      </c>
      <c r="C33" s="209" t="s">
        <v>119</v>
      </c>
      <c r="D33" s="124">
        <v>177.16</v>
      </c>
      <c r="E33" s="124">
        <v>177.16</v>
      </c>
      <c r="F33" s="125">
        <f>E33-D33</f>
        <v>0</v>
      </c>
      <c r="G33" s="126">
        <f>(E33*100/D33)-100</f>
        <v>0</v>
      </c>
    </row>
    <row r="34" spans="2:7" ht="20.100000000000001" customHeight="1" thickBot="1">
      <c r="B34" s="212"/>
      <c r="C34" s="199" t="s">
        <v>120</v>
      </c>
      <c r="D34" s="195"/>
      <c r="E34" s="195"/>
      <c r="F34" s="196"/>
      <c r="G34" s="204"/>
    </row>
    <row r="35" spans="2:7" ht="20.100000000000001" customHeight="1">
      <c r="B35" s="213" t="s">
        <v>121</v>
      </c>
      <c r="C35" s="214" t="s">
        <v>122</v>
      </c>
      <c r="D35" s="134">
        <v>75.98</v>
      </c>
      <c r="E35" s="134">
        <v>82.15</v>
      </c>
      <c r="F35" s="57">
        <f>E35-D35</f>
        <v>6.1700000000000017</v>
      </c>
      <c r="G35" s="215">
        <f>(E35*100/D35)-100</f>
        <v>8.1205580415898879</v>
      </c>
    </row>
    <row r="36" spans="2:7" ht="20.100000000000001" customHeight="1" thickBot="1">
      <c r="B36" s="216" t="s">
        <v>121</v>
      </c>
      <c r="C36" s="217" t="s">
        <v>123</v>
      </c>
      <c r="D36" s="218">
        <v>327.52</v>
      </c>
      <c r="E36" s="218">
        <v>347.94</v>
      </c>
      <c r="F36" s="219">
        <f>E36-D36</f>
        <v>20.420000000000016</v>
      </c>
      <c r="G36" s="220">
        <f>(E36*100/D36)-100</f>
        <v>6.2347337567171479</v>
      </c>
    </row>
    <row r="37" spans="2:7" ht="20.100000000000001" customHeight="1" thickBot="1">
      <c r="B37" s="221" t="s">
        <v>124</v>
      </c>
      <c r="C37" s="222" t="s">
        <v>125</v>
      </c>
      <c r="D37" s="223" t="s">
        <v>126</v>
      </c>
      <c r="E37" s="224"/>
      <c r="F37" s="224"/>
      <c r="G37" s="225"/>
    </row>
    <row r="38" spans="2:7" ht="20.100000000000001" customHeight="1" thickBot="1">
      <c r="B38" s="212"/>
      <c r="C38" s="199" t="s">
        <v>127</v>
      </c>
      <c r="D38" s="195"/>
      <c r="E38" s="195"/>
      <c r="F38" s="196"/>
      <c r="G38" s="204"/>
    </row>
    <row r="39" spans="2:7" ht="20.100000000000001" customHeight="1" thickBot="1">
      <c r="B39" s="221" t="s">
        <v>128</v>
      </c>
      <c r="C39" s="222" t="s">
        <v>129</v>
      </c>
      <c r="D39" s="223" t="s">
        <v>130</v>
      </c>
      <c r="E39" s="224"/>
      <c r="F39" s="224"/>
      <c r="G39" s="225"/>
    </row>
    <row r="40" spans="2:7" ht="14.25">
      <c r="B40" s="80" t="s">
        <v>49</v>
      </c>
      <c r="C40" s="81"/>
      <c r="D40" s="81"/>
      <c r="E40" s="81"/>
      <c r="F40" s="81"/>
      <c r="G40" s="177"/>
    </row>
    <row r="41" spans="2:7" ht="14.25">
      <c r="B41" s="83" t="s">
        <v>131</v>
      </c>
      <c r="C41" s="81"/>
      <c r="D41" s="81"/>
      <c r="E41" s="81"/>
      <c r="F41" s="81"/>
      <c r="G41" s="177"/>
    </row>
    <row r="42" spans="2:7" ht="12" customHeight="1">
      <c r="B42" s="83" t="s">
        <v>132</v>
      </c>
      <c r="C42" s="81"/>
      <c r="D42" s="81"/>
      <c r="E42" s="81"/>
      <c r="F42" s="81"/>
      <c r="G42" s="177"/>
    </row>
    <row r="43" spans="2:7" ht="32.25" customHeight="1">
      <c r="B43" s="83"/>
      <c r="C43" s="81"/>
      <c r="D43" s="81"/>
      <c r="E43" s="81"/>
      <c r="F43" s="81"/>
      <c r="G43" s="177"/>
    </row>
    <row r="44" spans="2:7" ht="22.5" customHeight="1">
      <c r="B44" s="87" t="s">
        <v>55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6"/>
    </row>
    <row r="50" spans="2:9" ht="39" customHeight="1">
      <c r="H50" s="226"/>
    </row>
    <row r="51" spans="2:9" ht="18.75" customHeight="1">
      <c r="H51" s="226"/>
    </row>
    <row r="52" spans="2:9" ht="18.75" customHeight="1">
      <c r="H52" s="226"/>
    </row>
    <row r="53" spans="2:9" ht="13.5" customHeight="1">
      <c r="H53" s="226"/>
    </row>
    <row r="54" spans="2:9" ht="15" customHeight="1">
      <c r="B54" s="227"/>
      <c r="C54" s="227"/>
      <c r="D54" s="228"/>
      <c r="E54" s="228"/>
      <c r="F54" s="227"/>
      <c r="G54" s="227"/>
    </row>
    <row r="55" spans="2:9" ht="11.25" customHeight="1">
      <c r="B55" s="227"/>
      <c r="C55" s="227"/>
      <c r="D55" s="227"/>
      <c r="E55" s="227"/>
      <c r="F55" s="227"/>
    </row>
    <row r="56" spans="2:9" ht="13.5" customHeight="1">
      <c r="B56" s="227"/>
      <c r="C56" s="227"/>
      <c r="D56" s="229"/>
      <c r="E56" s="229"/>
      <c r="F56" s="230"/>
      <c r="G56" s="230"/>
      <c r="I56" s="231"/>
    </row>
    <row r="57" spans="2:9" ht="15" customHeight="1">
      <c r="B57" s="232"/>
      <c r="C57" s="233"/>
      <c r="D57" s="234"/>
      <c r="E57" s="234"/>
      <c r="F57" s="235"/>
      <c r="G57" s="234"/>
      <c r="I57" s="231"/>
    </row>
    <row r="58" spans="2:9" ht="15" customHeight="1">
      <c r="B58" s="232"/>
      <c r="C58" s="233"/>
      <c r="D58" s="234"/>
      <c r="E58" s="234"/>
      <c r="F58" s="235"/>
      <c r="G58" s="234"/>
      <c r="I58" s="231"/>
    </row>
    <row r="59" spans="2:9" ht="15" customHeight="1">
      <c r="B59" s="232"/>
      <c r="C59" s="233"/>
      <c r="D59" s="234"/>
      <c r="E59" s="234"/>
      <c r="F59" s="235"/>
      <c r="G59" s="234"/>
      <c r="I59" s="231"/>
    </row>
    <row r="60" spans="2:9" ht="15" customHeight="1">
      <c r="B60" s="232"/>
      <c r="C60" s="233"/>
      <c r="D60" s="234"/>
      <c r="E60" s="234"/>
      <c r="F60" s="235"/>
    </row>
    <row r="70" spans="7:7">
      <c r="G70" s="106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1285875</xdr:colOff>
                <xdr:row>68</xdr:row>
                <xdr:rowOff>114300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>
      <selection activeCell="D11" sqref="D11:E11"/>
    </sheetView>
  </sheetViews>
  <sheetFormatPr baseColWidth="10" defaultColWidth="8.85546875" defaultRowHeight="11.25"/>
  <cols>
    <col min="1" max="1" width="2.7109375" style="236" customWidth="1"/>
    <col min="2" max="2" width="26.140625" style="236" customWidth="1"/>
    <col min="3" max="3" width="27.140625" style="236" customWidth="1"/>
    <col min="4" max="4" width="16.5703125" style="236" customWidth="1"/>
    <col min="5" max="5" width="15" style="236" customWidth="1"/>
    <col min="6" max="6" width="13.5703125" style="236" customWidth="1"/>
    <col min="7" max="7" width="6.140625" style="236" customWidth="1"/>
    <col min="8" max="16384" width="8.85546875" style="236"/>
  </cols>
  <sheetData>
    <row r="1" spans="2:7" ht="19.899999999999999" customHeight="1">
      <c r="G1" s="237"/>
    </row>
    <row r="2" spans="2:7" ht="36.75" customHeight="1">
      <c r="B2" s="238" t="s">
        <v>133</v>
      </c>
      <c r="C2" s="238"/>
      <c r="D2" s="238"/>
      <c r="E2" s="238"/>
      <c r="F2" s="238"/>
    </row>
    <row r="3" spans="2:7" ht="14.25" customHeight="1">
      <c r="B3" s="239"/>
      <c r="C3" s="239"/>
      <c r="D3" s="239"/>
      <c r="E3" s="239"/>
      <c r="F3" s="239"/>
    </row>
    <row r="4" spans="2:7" ht="19.899999999999999" customHeight="1">
      <c r="B4" s="5" t="s">
        <v>134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135</v>
      </c>
      <c r="C6" s="8"/>
      <c r="D6" s="8"/>
      <c r="E6" s="8"/>
      <c r="F6" s="9"/>
    </row>
    <row r="7" spans="2:7" ht="12" customHeight="1">
      <c r="B7" s="240" t="s">
        <v>136</v>
      </c>
      <c r="C7" s="240"/>
      <c r="D7" s="240"/>
      <c r="E7" s="240"/>
      <c r="F7" s="240"/>
      <c r="G7" s="241"/>
    </row>
    <row r="8" spans="2:7" ht="19.899999999999999" customHeight="1">
      <c r="B8" s="242" t="s">
        <v>137</v>
      </c>
      <c r="C8" s="242"/>
      <c r="D8" s="242"/>
      <c r="E8" s="242"/>
      <c r="F8" s="242"/>
      <c r="G8" s="241"/>
    </row>
    <row r="9" spans="2:7" ht="19.899999999999999" customHeight="1">
      <c r="B9" s="243" t="s">
        <v>138</v>
      </c>
      <c r="C9" s="243"/>
      <c r="D9" s="243"/>
      <c r="E9" s="243"/>
      <c r="F9" s="243"/>
    </row>
    <row r="10" spans="2:7" ht="19.899999999999999" customHeight="1" thickBot="1"/>
    <row r="11" spans="2:7" ht="39" customHeight="1" thickBot="1">
      <c r="B11" s="244" t="s">
        <v>139</v>
      </c>
      <c r="C11" s="245" t="s">
        <v>140</v>
      </c>
      <c r="D11" s="245" t="s">
        <v>141</v>
      </c>
      <c r="E11" s="245" t="s">
        <v>142</v>
      </c>
      <c r="F11" s="245" t="s">
        <v>143</v>
      </c>
    </row>
    <row r="12" spans="2:7" ht="15" customHeight="1">
      <c r="B12" s="246" t="s">
        <v>144</v>
      </c>
      <c r="C12" s="247" t="s">
        <v>145</v>
      </c>
      <c r="D12" s="248">
        <v>184</v>
      </c>
      <c r="E12" s="248">
        <v>186</v>
      </c>
      <c r="F12" s="249">
        <v>2</v>
      </c>
    </row>
    <row r="13" spans="2:7" ht="15" customHeight="1">
      <c r="B13" s="250"/>
      <c r="C13" s="247" t="s">
        <v>146</v>
      </c>
      <c r="D13" s="248">
        <v>175</v>
      </c>
      <c r="E13" s="248">
        <v>179</v>
      </c>
      <c r="F13" s="249">
        <v>4</v>
      </c>
    </row>
    <row r="14" spans="2:7" ht="15" customHeight="1">
      <c r="B14" s="250"/>
      <c r="C14" s="247" t="s">
        <v>147</v>
      </c>
      <c r="D14" s="248">
        <v>200</v>
      </c>
      <c r="E14" s="248">
        <v>205</v>
      </c>
      <c r="F14" s="249">
        <v>5</v>
      </c>
    </row>
    <row r="15" spans="2:7" ht="15" customHeight="1">
      <c r="B15" s="250"/>
      <c r="C15" s="247" t="s">
        <v>148</v>
      </c>
      <c r="D15" s="248">
        <v>179.6</v>
      </c>
      <c r="E15" s="248">
        <v>179.2</v>
      </c>
      <c r="F15" s="249">
        <v>-0.4</v>
      </c>
    </row>
    <row r="16" spans="2:7" ht="15" customHeight="1">
      <c r="B16" s="250"/>
      <c r="C16" s="247" t="s">
        <v>149</v>
      </c>
      <c r="D16" s="248">
        <v>182</v>
      </c>
      <c r="E16" s="248">
        <v>187</v>
      </c>
      <c r="F16" s="249">
        <v>5</v>
      </c>
    </row>
    <row r="17" spans="2:6" ht="15" customHeight="1">
      <c r="B17" s="250"/>
      <c r="C17" s="247" t="s">
        <v>150</v>
      </c>
      <c r="D17" s="248">
        <v>186</v>
      </c>
      <c r="E17" s="248">
        <v>190</v>
      </c>
      <c r="F17" s="249">
        <v>4</v>
      </c>
    </row>
    <row r="18" spans="2:6" ht="15" customHeight="1">
      <c r="B18" s="250"/>
      <c r="C18" s="247" t="s">
        <v>151</v>
      </c>
      <c r="D18" s="248">
        <v>182</v>
      </c>
      <c r="E18" s="248">
        <v>182</v>
      </c>
      <c r="F18" s="249">
        <v>0</v>
      </c>
    </row>
    <row r="19" spans="2:6" ht="15" customHeight="1">
      <c r="B19" s="250"/>
      <c r="C19" s="247" t="s">
        <v>152</v>
      </c>
      <c r="D19" s="248">
        <v>192</v>
      </c>
      <c r="E19" s="248">
        <v>192</v>
      </c>
      <c r="F19" s="249">
        <v>0</v>
      </c>
    </row>
    <row r="20" spans="2:6" ht="15" customHeight="1">
      <c r="B20" s="250"/>
      <c r="C20" s="247" t="s">
        <v>153</v>
      </c>
      <c r="D20" s="248">
        <v>184</v>
      </c>
      <c r="E20" s="248">
        <v>187</v>
      </c>
      <c r="F20" s="249">
        <v>3</v>
      </c>
    </row>
    <row r="21" spans="2:6" ht="15" customHeight="1">
      <c r="B21" s="250"/>
      <c r="C21" s="247" t="s">
        <v>154</v>
      </c>
      <c r="D21" s="248">
        <v>197</v>
      </c>
      <c r="E21" s="248">
        <v>198</v>
      </c>
      <c r="F21" s="249">
        <v>1</v>
      </c>
    </row>
    <row r="22" spans="2:6" ht="15" customHeight="1">
      <c r="B22" s="250"/>
      <c r="C22" s="247" t="s">
        <v>155</v>
      </c>
      <c r="D22" s="248">
        <v>183</v>
      </c>
      <c r="E22" s="248">
        <v>187</v>
      </c>
      <c r="F22" s="249">
        <v>4</v>
      </c>
    </row>
    <row r="23" spans="2:6" ht="15" customHeight="1">
      <c r="B23" s="250"/>
      <c r="C23" s="247" t="s">
        <v>156</v>
      </c>
      <c r="D23" s="248">
        <v>181.6</v>
      </c>
      <c r="E23" s="248">
        <v>182</v>
      </c>
      <c r="F23" s="249">
        <v>0.4</v>
      </c>
    </row>
    <row r="24" spans="2:6" ht="15" customHeight="1">
      <c r="B24" s="250"/>
      <c r="C24" s="247" t="s">
        <v>157</v>
      </c>
      <c r="D24" s="248">
        <v>190</v>
      </c>
      <c r="E24" s="248">
        <v>190</v>
      </c>
      <c r="F24" s="249">
        <v>0</v>
      </c>
    </row>
    <row r="25" spans="2:6" ht="15" customHeight="1">
      <c r="B25" s="250"/>
      <c r="C25" s="247" t="s">
        <v>158</v>
      </c>
      <c r="D25" s="248">
        <v>178.8</v>
      </c>
      <c r="E25" s="248">
        <v>180.6</v>
      </c>
      <c r="F25" s="249">
        <v>1.8</v>
      </c>
    </row>
    <row r="26" spans="2:6" ht="15" customHeight="1">
      <c r="B26" s="250"/>
      <c r="C26" s="247" t="s">
        <v>159</v>
      </c>
      <c r="D26" s="248">
        <v>169.2</v>
      </c>
      <c r="E26" s="248">
        <v>171.2</v>
      </c>
      <c r="F26" s="249">
        <v>2</v>
      </c>
    </row>
    <row r="27" spans="2:6" ht="15" customHeight="1">
      <c r="B27" s="250"/>
      <c r="C27" s="247" t="s">
        <v>160</v>
      </c>
      <c r="D27" s="248">
        <v>184</v>
      </c>
      <c r="E27" s="248">
        <v>185</v>
      </c>
      <c r="F27" s="249">
        <v>1</v>
      </c>
    </row>
    <row r="28" spans="2:6" ht="15" customHeight="1">
      <c r="B28" s="250"/>
      <c r="C28" s="247" t="s">
        <v>161</v>
      </c>
      <c r="D28" s="248">
        <v>178.7</v>
      </c>
      <c r="E28" s="248">
        <v>183.1</v>
      </c>
      <c r="F28" s="249">
        <v>4.4000000000000004</v>
      </c>
    </row>
    <row r="29" spans="2:6" ht="15" customHeight="1">
      <c r="B29" s="250"/>
      <c r="C29" s="247" t="s">
        <v>162</v>
      </c>
      <c r="D29" s="248">
        <v>190</v>
      </c>
      <c r="E29" s="248">
        <v>190</v>
      </c>
      <c r="F29" s="249">
        <v>0</v>
      </c>
    </row>
    <row r="30" spans="2:6" ht="15" customHeight="1">
      <c r="B30" s="250"/>
      <c r="C30" s="247" t="s">
        <v>163</v>
      </c>
      <c r="D30" s="248">
        <v>178.8</v>
      </c>
      <c r="E30" s="248">
        <v>178</v>
      </c>
      <c r="F30" s="249">
        <v>-0.8</v>
      </c>
    </row>
    <row r="31" spans="2:6" ht="15" customHeight="1">
      <c r="B31" s="250"/>
      <c r="C31" s="247" t="s">
        <v>164</v>
      </c>
      <c r="D31" s="248">
        <v>182</v>
      </c>
      <c r="E31" s="248">
        <v>178.8</v>
      </c>
      <c r="F31" s="249">
        <v>-3.2</v>
      </c>
    </row>
    <row r="32" spans="2:6" ht="15" customHeight="1" thickBot="1">
      <c r="B32" s="251"/>
      <c r="C32" s="252" t="s">
        <v>165</v>
      </c>
      <c r="D32" s="253">
        <v>186</v>
      </c>
      <c r="E32" s="253">
        <v>190</v>
      </c>
      <c r="F32" s="254">
        <v>4</v>
      </c>
    </row>
    <row r="33" spans="2:6">
      <c r="B33" s="246" t="s">
        <v>166</v>
      </c>
      <c r="C33" s="247" t="s">
        <v>167</v>
      </c>
      <c r="D33" s="248">
        <v>264</v>
      </c>
      <c r="E33" s="248">
        <v>264</v>
      </c>
      <c r="F33" s="249">
        <v>0</v>
      </c>
    </row>
    <row r="34" spans="2:6" ht="13.5" thickBot="1">
      <c r="B34" s="251"/>
      <c r="C34" s="252" t="s">
        <v>165</v>
      </c>
      <c r="D34" s="253">
        <v>270</v>
      </c>
      <c r="E34" s="253">
        <v>272</v>
      </c>
      <c r="F34" s="254">
        <v>2</v>
      </c>
    </row>
    <row r="35" spans="2:6">
      <c r="F35" s="106" t="s">
        <v>56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zoomScaleNormal="100" zoomScaleSheetLayoutView="79" workbookViewId="0">
      <selection activeCell="D8" sqref="D8:E8"/>
    </sheetView>
  </sheetViews>
  <sheetFormatPr baseColWidth="10" defaultColWidth="8.85546875" defaultRowHeight="11.25"/>
  <cols>
    <col min="1" max="1" width="2.7109375" style="236" customWidth="1"/>
    <col min="2" max="2" width="26.140625" style="236" customWidth="1"/>
    <col min="3" max="3" width="25.5703125" style="236" customWidth="1"/>
    <col min="4" max="4" width="14.7109375" style="236" bestFit="1" customWidth="1"/>
    <col min="5" max="5" width="15.140625" style="236" customWidth="1"/>
    <col min="6" max="6" width="14.42578125" style="236" customWidth="1"/>
    <col min="7" max="7" width="2.42578125" style="236" customWidth="1"/>
    <col min="8" max="16384" width="8.85546875" style="236"/>
  </cols>
  <sheetData>
    <row r="1" spans="1:8" ht="19.899999999999999" customHeight="1">
      <c r="F1" s="237"/>
    </row>
    <row r="2" spans="1:8" ht="19.899999999999999" customHeight="1" thickBot="1"/>
    <row r="3" spans="1:8" ht="19.899999999999999" customHeight="1" thickBot="1">
      <c r="A3" s="255"/>
      <c r="B3" s="7" t="s">
        <v>168</v>
      </c>
      <c r="C3" s="8"/>
      <c r="D3" s="8"/>
      <c r="E3" s="8"/>
      <c r="F3" s="9"/>
      <c r="G3" s="255"/>
    </row>
    <row r="4" spans="1:8" ht="12" customHeight="1">
      <c r="B4" s="240" t="s">
        <v>136</v>
      </c>
      <c r="C4" s="240"/>
      <c r="D4" s="240"/>
      <c r="E4" s="240"/>
      <c r="F4" s="240"/>
      <c r="G4" s="241"/>
    </row>
    <row r="5" spans="1:8" ht="19.899999999999999" customHeight="1">
      <c r="B5" s="256" t="s">
        <v>137</v>
      </c>
      <c r="C5" s="256"/>
      <c r="D5" s="256"/>
      <c r="E5" s="256"/>
      <c r="F5" s="256"/>
      <c r="G5" s="241"/>
    </row>
    <row r="6" spans="1:8" ht="19.899999999999999" customHeight="1">
      <c r="B6" s="243" t="s">
        <v>138</v>
      </c>
      <c r="C6" s="243"/>
      <c r="D6" s="243"/>
      <c r="E6" s="243"/>
      <c r="F6" s="243"/>
    </row>
    <row r="7" spans="1:8" ht="19.899999999999999" customHeight="1" thickBot="1"/>
    <row r="8" spans="1:8" ht="39" customHeight="1" thickBot="1">
      <c r="B8" s="244" t="s">
        <v>139</v>
      </c>
      <c r="C8" s="257" t="s">
        <v>140</v>
      </c>
      <c r="D8" s="245" t="s">
        <v>141</v>
      </c>
      <c r="E8" s="245" t="s">
        <v>142</v>
      </c>
      <c r="F8" s="245" t="s">
        <v>143</v>
      </c>
    </row>
    <row r="9" spans="1:8" ht="15" customHeight="1">
      <c r="B9" s="246" t="s">
        <v>169</v>
      </c>
      <c r="C9" s="247" t="s">
        <v>145</v>
      </c>
      <c r="D9" s="248">
        <v>150.6</v>
      </c>
      <c r="E9" s="248">
        <v>152.80000000000001</v>
      </c>
      <c r="F9" s="249">
        <v>2.2000000000000002</v>
      </c>
      <c r="G9" s="258"/>
      <c r="H9" s="258"/>
    </row>
    <row r="10" spans="1:8" ht="15" customHeight="1">
      <c r="B10" s="250"/>
      <c r="C10" s="247" t="s">
        <v>146</v>
      </c>
      <c r="D10" s="248">
        <v>150</v>
      </c>
      <c r="E10" s="248">
        <v>152</v>
      </c>
      <c r="F10" s="249">
        <v>2</v>
      </c>
      <c r="G10" s="258"/>
      <c r="H10" s="258"/>
    </row>
    <row r="11" spans="1:8" ht="15" customHeight="1">
      <c r="B11" s="250"/>
      <c r="C11" s="247" t="s">
        <v>148</v>
      </c>
      <c r="D11" s="248">
        <v>154</v>
      </c>
      <c r="E11" s="248">
        <v>154</v>
      </c>
      <c r="F11" s="249">
        <v>0</v>
      </c>
      <c r="G11" s="258"/>
      <c r="H11" s="258"/>
    </row>
    <row r="12" spans="1:8" ht="15" customHeight="1">
      <c r="B12" s="250"/>
      <c r="C12" s="247" t="s">
        <v>170</v>
      </c>
      <c r="D12" s="248">
        <v>155</v>
      </c>
      <c r="E12" s="248">
        <v>156</v>
      </c>
      <c r="F12" s="249">
        <v>1</v>
      </c>
      <c r="G12" s="258"/>
      <c r="H12" s="258"/>
    </row>
    <row r="13" spans="1:8" ht="15" customHeight="1">
      <c r="B13" s="250"/>
      <c r="C13" s="247" t="s">
        <v>171</v>
      </c>
      <c r="D13" s="248">
        <v>154.6</v>
      </c>
      <c r="E13" s="248">
        <v>156.19999999999999</v>
      </c>
      <c r="F13" s="249">
        <v>1.6</v>
      </c>
      <c r="G13" s="258"/>
      <c r="H13" s="258"/>
    </row>
    <row r="14" spans="1:8" ht="15" customHeight="1">
      <c r="B14" s="250"/>
      <c r="C14" s="247" t="s">
        <v>167</v>
      </c>
      <c r="D14" s="248">
        <v>155</v>
      </c>
      <c r="E14" s="248">
        <v>158</v>
      </c>
      <c r="F14" s="249">
        <v>3</v>
      </c>
      <c r="G14" s="258"/>
      <c r="H14" s="258"/>
    </row>
    <row r="15" spans="1:8" ht="15" customHeight="1">
      <c r="B15" s="250"/>
      <c r="C15" s="247" t="s">
        <v>172</v>
      </c>
      <c r="D15" s="248">
        <v>170</v>
      </c>
      <c r="E15" s="248">
        <v>170</v>
      </c>
      <c r="F15" s="249">
        <v>0</v>
      </c>
      <c r="G15" s="258"/>
      <c r="H15" s="258"/>
    </row>
    <row r="16" spans="1:8" ht="15" customHeight="1">
      <c r="B16" s="250"/>
      <c r="C16" s="247" t="s">
        <v>173</v>
      </c>
      <c r="D16" s="248">
        <v>152</v>
      </c>
      <c r="E16" s="248">
        <v>154</v>
      </c>
      <c r="F16" s="249">
        <v>2</v>
      </c>
      <c r="G16" s="258"/>
      <c r="H16" s="258"/>
    </row>
    <row r="17" spans="2:8" ht="15" customHeight="1">
      <c r="B17" s="250"/>
      <c r="C17" s="247" t="s">
        <v>174</v>
      </c>
      <c r="D17" s="248">
        <v>160</v>
      </c>
      <c r="E17" s="248">
        <v>167</v>
      </c>
      <c r="F17" s="249">
        <v>7</v>
      </c>
      <c r="G17" s="258"/>
      <c r="H17" s="258"/>
    </row>
    <row r="18" spans="2:8" ht="15" customHeight="1">
      <c r="B18" s="250"/>
      <c r="C18" s="247" t="s">
        <v>149</v>
      </c>
      <c r="D18" s="248">
        <v>148.4</v>
      </c>
      <c r="E18" s="248">
        <v>151.19999999999999</v>
      </c>
      <c r="F18" s="249">
        <v>2.8</v>
      </c>
      <c r="G18" s="258"/>
      <c r="H18" s="258"/>
    </row>
    <row r="19" spans="2:8" ht="15" customHeight="1">
      <c r="B19" s="250"/>
      <c r="C19" s="247" t="s">
        <v>150</v>
      </c>
      <c r="D19" s="248">
        <v>158</v>
      </c>
      <c r="E19" s="248">
        <v>164</v>
      </c>
      <c r="F19" s="249">
        <v>6</v>
      </c>
      <c r="G19" s="258"/>
      <c r="H19" s="258"/>
    </row>
    <row r="20" spans="2:8" ht="15" customHeight="1">
      <c r="B20" s="250"/>
      <c r="C20" s="247" t="s">
        <v>151</v>
      </c>
      <c r="D20" s="248">
        <v>152</v>
      </c>
      <c r="E20" s="248">
        <v>152</v>
      </c>
      <c r="F20" s="249">
        <v>0</v>
      </c>
      <c r="G20" s="258"/>
      <c r="H20" s="258"/>
    </row>
    <row r="21" spans="2:8" ht="15" customHeight="1">
      <c r="B21" s="250"/>
      <c r="C21" s="247" t="s">
        <v>152</v>
      </c>
      <c r="D21" s="248">
        <v>161</v>
      </c>
      <c r="E21" s="248">
        <v>161</v>
      </c>
      <c r="F21" s="249">
        <v>0</v>
      </c>
      <c r="G21" s="258"/>
      <c r="H21" s="258"/>
    </row>
    <row r="22" spans="2:8" ht="15" customHeight="1">
      <c r="B22" s="250"/>
      <c r="C22" s="247" t="s">
        <v>156</v>
      </c>
      <c r="D22" s="248">
        <v>157</v>
      </c>
      <c r="E22" s="248">
        <v>158</v>
      </c>
      <c r="F22" s="249">
        <v>1</v>
      </c>
      <c r="G22" s="258"/>
      <c r="H22" s="258"/>
    </row>
    <row r="23" spans="2:8" ht="15" customHeight="1">
      <c r="B23" s="250"/>
      <c r="C23" s="247" t="s">
        <v>158</v>
      </c>
      <c r="D23" s="248">
        <v>153</v>
      </c>
      <c r="E23" s="248">
        <v>156</v>
      </c>
      <c r="F23" s="249">
        <v>3</v>
      </c>
      <c r="G23" s="258"/>
      <c r="H23" s="258"/>
    </row>
    <row r="24" spans="2:8" ht="15" customHeight="1">
      <c r="B24" s="250"/>
      <c r="C24" s="247" t="s">
        <v>159</v>
      </c>
      <c r="D24" s="248">
        <v>150</v>
      </c>
      <c r="E24" s="248">
        <v>150</v>
      </c>
      <c r="F24" s="249">
        <v>0</v>
      </c>
      <c r="G24" s="258"/>
      <c r="H24" s="258"/>
    </row>
    <row r="25" spans="2:8" ht="15" customHeight="1">
      <c r="B25" s="250"/>
      <c r="C25" s="247" t="s">
        <v>161</v>
      </c>
      <c r="D25" s="248">
        <v>150</v>
      </c>
      <c r="E25" s="248">
        <v>154</v>
      </c>
      <c r="F25" s="249">
        <v>4</v>
      </c>
      <c r="G25" s="258"/>
      <c r="H25" s="258"/>
    </row>
    <row r="26" spans="2:8" ht="15" customHeight="1">
      <c r="B26" s="250"/>
      <c r="C26" s="247" t="s">
        <v>175</v>
      </c>
      <c r="D26" s="248">
        <v>156</v>
      </c>
      <c r="E26" s="248">
        <v>160</v>
      </c>
      <c r="F26" s="249">
        <v>4</v>
      </c>
      <c r="G26" s="258"/>
      <c r="H26" s="258"/>
    </row>
    <row r="27" spans="2:8" ht="15" customHeight="1">
      <c r="B27" s="250"/>
      <c r="C27" s="247" t="s">
        <v>176</v>
      </c>
      <c r="D27" s="248">
        <v>154.19999999999999</v>
      </c>
      <c r="E27" s="248">
        <v>154.19999999999999</v>
      </c>
      <c r="F27" s="249">
        <v>0</v>
      </c>
      <c r="G27" s="258"/>
      <c r="H27" s="258"/>
    </row>
    <row r="28" spans="2:8" ht="15" customHeight="1">
      <c r="B28" s="250"/>
      <c r="C28" s="247" t="s">
        <v>163</v>
      </c>
      <c r="D28" s="248">
        <v>150</v>
      </c>
      <c r="E28" s="248">
        <v>151</v>
      </c>
      <c r="F28" s="249">
        <v>1</v>
      </c>
      <c r="G28" s="258"/>
      <c r="H28" s="258"/>
    </row>
    <row r="29" spans="2:8" ht="15" customHeight="1">
      <c r="B29" s="250"/>
      <c r="C29" s="247" t="s">
        <v>164</v>
      </c>
      <c r="D29" s="248">
        <v>152</v>
      </c>
      <c r="E29" s="248">
        <v>152</v>
      </c>
      <c r="F29" s="249">
        <v>0</v>
      </c>
      <c r="G29" s="258"/>
      <c r="H29" s="258"/>
    </row>
    <row r="30" spans="2:8" ht="15" customHeight="1" thickBot="1">
      <c r="B30" s="251"/>
      <c r="C30" s="252" t="s">
        <v>165</v>
      </c>
      <c r="D30" s="253">
        <v>156</v>
      </c>
      <c r="E30" s="253">
        <v>160</v>
      </c>
      <c r="F30" s="254">
        <v>4</v>
      </c>
      <c r="G30" s="258"/>
      <c r="H30" s="258"/>
    </row>
    <row r="31" spans="2:8" ht="15" customHeight="1">
      <c r="B31" s="246" t="s">
        <v>177</v>
      </c>
      <c r="C31" s="247" t="s">
        <v>148</v>
      </c>
      <c r="D31" s="248">
        <v>167.2</v>
      </c>
      <c r="E31" s="248">
        <v>166.8</v>
      </c>
      <c r="F31" s="249">
        <v>-0.4</v>
      </c>
      <c r="G31" s="258"/>
      <c r="H31" s="258"/>
    </row>
    <row r="32" spans="2:8" ht="15" customHeight="1">
      <c r="B32" s="250"/>
      <c r="C32" s="247" t="s">
        <v>171</v>
      </c>
      <c r="D32" s="248">
        <v>172.8</v>
      </c>
      <c r="E32" s="248">
        <v>173.6</v>
      </c>
      <c r="F32" s="249">
        <v>0.8</v>
      </c>
      <c r="G32" s="258"/>
      <c r="H32" s="258"/>
    </row>
    <row r="33" spans="2:8" ht="15" customHeight="1">
      <c r="B33" s="250"/>
      <c r="C33" s="247" t="s">
        <v>149</v>
      </c>
      <c r="D33" s="248">
        <v>164.4</v>
      </c>
      <c r="E33" s="248">
        <v>166.4</v>
      </c>
      <c r="F33" s="249">
        <v>2</v>
      </c>
      <c r="G33" s="258"/>
      <c r="H33" s="258"/>
    </row>
    <row r="34" spans="2:8" ht="15" customHeight="1">
      <c r="B34" s="250"/>
      <c r="C34" s="247" t="s">
        <v>156</v>
      </c>
      <c r="D34" s="248">
        <v>166</v>
      </c>
      <c r="E34" s="248">
        <v>166.4</v>
      </c>
      <c r="F34" s="249">
        <v>0.4</v>
      </c>
      <c r="G34" s="258"/>
      <c r="H34" s="258"/>
    </row>
    <row r="35" spans="2:8" ht="15" customHeight="1">
      <c r="B35" s="250"/>
      <c r="C35" s="247" t="s">
        <v>158</v>
      </c>
      <c r="D35" s="248">
        <v>168</v>
      </c>
      <c r="E35" s="248">
        <v>170</v>
      </c>
      <c r="F35" s="249">
        <v>2</v>
      </c>
      <c r="G35" s="258"/>
      <c r="H35" s="258"/>
    </row>
    <row r="36" spans="2:8" ht="15" customHeight="1">
      <c r="B36" s="250"/>
      <c r="C36" s="247" t="s">
        <v>159</v>
      </c>
      <c r="D36" s="248">
        <v>171</v>
      </c>
      <c r="E36" s="248">
        <v>171</v>
      </c>
      <c r="F36" s="249">
        <v>0</v>
      </c>
      <c r="G36" s="258"/>
      <c r="H36" s="258"/>
    </row>
    <row r="37" spans="2:8" ht="15" customHeight="1">
      <c r="B37" s="250"/>
      <c r="C37" s="247" t="s">
        <v>161</v>
      </c>
      <c r="D37" s="248">
        <v>168</v>
      </c>
      <c r="E37" s="248">
        <v>170</v>
      </c>
      <c r="F37" s="249">
        <v>2</v>
      </c>
      <c r="G37" s="258"/>
      <c r="H37" s="258"/>
    </row>
    <row r="38" spans="2:8" ht="15" customHeight="1">
      <c r="B38" s="250"/>
      <c r="C38" s="247" t="s">
        <v>175</v>
      </c>
      <c r="D38" s="248">
        <v>177</v>
      </c>
      <c r="E38" s="248">
        <v>180</v>
      </c>
      <c r="F38" s="249">
        <v>3</v>
      </c>
      <c r="G38" s="258"/>
      <c r="H38" s="258"/>
    </row>
    <row r="39" spans="2:8" ht="15" customHeight="1">
      <c r="B39" s="250"/>
      <c r="C39" s="247" t="s">
        <v>176</v>
      </c>
      <c r="D39" s="248">
        <v>175</v>
      </c>
      <c r="E39" s="248">
        <v>175</v>
      </c>
      <c r="F39" s="249">
        <v>0</v>
      </c>
      <c r="G39" s="258"/>
      <c r="H39" s="258"/>
    </row>
    <row r="40" spans="2:8" ht="15" customHeight="1">
      <c r="B40" s="250"/>
      <c r="C40" s="247" t="s">
        <v>163</v>
      </c>
      <c r="D40" s="248">
        <v>163.6</v>
      </c>
      <c r="E40" s="248">
        <v>164.4</v>
      </c>
      <c r="F40" s="249">
        <v>0.8</v>
      </c>
      <c r="G40" s="258"/>
      <c r="H40" s="258"/>
    </row>
    <row r="41" spans="2:8" ht="15" customHeight="1">
      <c r="B41" s="250"/>
      <c r="C41" s="247" t="s">
        <v>164</v>
      </c>
      <c r="D41" s="248">
        <v>172</v>
      </c>
      <c r="E41" s="248">
        <v>172</v>
      </c>
      <c r="F41" s="249">
        <v>0</v>
      </c>
      <c r="G41" s="258"/>
      <c r="H41" s="258"/>
    </row>
    <row r="42" spans="2:8" ht="13.5" thickBot="1">
      <c r="B42" s="251"/>
      <c r="C42" s="252" t="s">
        <v>165</v>
      </c>
      <c r="D42" s="253">
        <v>177</v>
      </c>
      <c r="E42" s="253">
        <v>180</v>
      </c>
      <c r="F42" s="254">
        <v>3</v>
      </c>
    </row>
    <row r="43" spans="2:8">
      <c r="F43" s="106" t="s">
        <v>56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topLeftCell="A2" zoomScaleNormal="100" zoomScaleSheetLayoutView="80" workbookViewId="0">
      <selection activeCell="D9" sqref="D9:E9"/>
    </sheetView>
  </sheetViews>
  <sheetFormatPr baseColWidth="10" defaultColWidth="8.85546875" defaultRowHeight="11.25"/>
  <cols>
    <col min="1" max="1" width="2.7109375" style="236" customWidth="1"/>
    <col min="2" max="2" width="35" style="236" customWidth="1"/>
    <col min="3" max="3" width="25.5703125" style="236" customWidth="1"/>
    <col min="4" max="4" width="14.7109375" style="236" customWidth="1"/>
    <col min="5" max="5" width="15.7109375" style="236" customWidth="1"/>
    <col min="6" max="6" width="13.140625" style="236" customWidth="1"/>
    <col min="7" max="7" width="4.85546875" style="236" customWidth="1"/>
    <col min="8" max="16384" width="8.85546875" style="236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178</v>
      </c>
      <c r="C3" s="8"/>
      <c r="D3" s="8"/>
      <c r="E3" s="8"/>
      <c r="F3" s="9"/>
    </row>
    <row r="4" spans="2:7" ht="12" customHeight="1">
      <c r="B4" s="240" t="s">
        <v>136</v>
      </c>
      <c r="C4" s="240"/>
      <c r="D4" s="240"/>
      <c r="E4" s="240"/>
      <c r="F4" s="240"/>
      <c r="G4" s="241"/>
    </row>
    <row r="5" spans="2:7" ht="30" customHeight="1">
      <c r="B5" s="259" t="s">
        <v>179</v>
      </c>
      <c r="C5" s="259"/>
      <c r="D5" s="259"/>
      <c r="E5" s="259"/>
      <c r="F5" s="259"/>
      <c r="G5" s="241"/>
    </row>
    <row r="6" spans="2:7" ht="19.899999999999999" customHeight="1">
      <c r="B6" s="243" t="s">
        <v>180</v>
      </c>
      <c r="C6" s="243"/>
      <c r="D6" s="243"/>
      <c r="E6" s="243"/>
      <c r="F6" s="243"/>
    </row>
    <row r="7" spans="2:7" ht="19.899999999999999" customHeight="1">
      <c r="B7" s="243" t="s">
        <v>181</v>
      </c>
      <c r="C7" s="243"/>
      <c r="D7" s="243"/>
      <c r="E7" s="243"/>
      <c r="F7" s="243"/>
    </row>
    <row r="8" spans="2:7" ht="19.899999999999999" customHeight="1" thickBot="1"/>
    <row r="9" spans="2:7" ht="39" customHeight="1" thickBot="1">
      <c r="B9" s="244" t="s">
        <v>182</v>
      </c>
      <c r="C9" s="245" t="s">
        <v>140</v>
      </c>
      <c r="D9" s="245" t="s">
        <v>141</v>
      </c>
      <c r="E9" s="245" t="s">
        <v>142</v>
      </c>
      <c r="F9" s="245" t="s">
        <v>143</v>
      </c>
    </row>
    <row r="10" spans="2:7" ht="15" customHeight="1">
      <c r="B10" s="260" t="s">
        <v>183</v>
      </c>
      <c r="C10" s="261" t="s">
        <v>145</v>
      </c>
      <c r="D10" s="262">
        <v>179.8</v>
      </c>
      <c r="E10" s="262">
        <v>184</v>
      </c>
      <c r="F10" s="263">
        <v>4.2</v>
      </c>
    </row>
    <row r="11" spans="2:7" ht="15" customHeight="1">
      <c r="B11" s="250"/>
      <c r="C11" s="261" t="s">
        <v>184</v>
      </c>
      <c r="D11" s="262">
        <v>184</v>
      </c>
      <c r="E11" s="262">
        <v>186</v>
      </c>
      <c r="F11" s="263">
        <v>2</v>
      </c>
    </row>
    <row r="12" spans="2:7" ht="15" customHeight="1">
      <c r="B12" s="250"/>
      <c r="C12" s="261" t="s">
        <v>185</v>
      </c>
      <c r="D12" s="262">
        <v>184</v>
      </c>
      <c r="E12" s="262">
        <v>186</v>
      </c>
      <c r="F12" s="263">
        <v>2</v>
      </c>
    </row>
    <row r="13" spans="2:7" ht="15" customHeight="1">
      <c r="B13" s="250"/>
      <c r="C13" s="261" t="s">
        <v>171</v>
      </c>
      <c r="D13" s="262">
        <v>181.8</v>
      </c>
      <c r="E13" s="262">
        <v>188</v>
      </c>
      <c r="F13" s="263">
        <v>6.2</v>
      </c>
    </row>
    <row r="14" spans="2:7" ht="15" customHeight="1">
      <c r="B14" s="250"/>
      <c r="C14" s="261" t="s">
        <v>167</v>
      </c>
      <c r="D14" s="262">
        <v>183</v>
      </c>
      <c r="E14" s="262">
        <v>184</v>
      </c>
      <c r="F14" s="263">
        <v>1</v>
      </c>
    </row>
    <row r="15" spans="2:7" ht="15" customHeight="1">
      <c r="B15" s="250"/>
      <c r="C15" s="261" t="s">
        <v>172</v>
      </c>
      <c r="D15" s="262">
        <v>180</v>
      </c>
      <c r="E15" s="262">
        <v>180</v>
      </c>
      <c r="F15" s="263">
        <v>0</v>
      </c>
    </row>
    <row r="16" spans="2:7" ht="15" customHeight="1">
      <c r="B16" s="250"/>
      <c r="C16" s="261" t="s">
        <v>186</v>
      </c>
      <c r="D16" s="262">
        <v>185</v>
      </c>
      <c r="E16" s="262">
        <v>188</v>
      </c>
      <c r="F16" s="263">
        <v>3</v>
      </c>
    </row>
    <row r="17" spans="2:6" ht="15" customHeight="1">
      <c r="B17" s="250"/>
      <c r="C17" s="261" t="s">
        <v>150</v>
      </c>
      <c r="D17" s="262">
        <v>179</v>
      </c>
      <c r="E17" s="262">
        <v>182</v>
      </c>
      <c r="F17" s="263">
        <v>3</v>
      </c>
    </row>
    <row r="18" spans="2:6" ht="15" customHeight="1">
      <c r="B18" s="250"/>
      <c r="C18" s="261" t="s">
        <v>151</v>
      </c>
      <c r="D18" s="262">
        <v>172.6</v>
      </c>
      <c r="E18" s="262">
        <v>173</v>
      </c>
      <c r="F18" s="263">
        <v>0.4</v>
      </c>
    </row>
    <row r="19" spans="2:6" ht="15" customHeight="1">
      <c r="B19" s="250"/>
      <c r="C19" s="261" t="s">
        <v>152</v>
      </c>
      <c r="D19" s="262">
        <v>178</v>
      </c>
      <c r="E19" s="262">
        <v>178</v>
      </c>
      <c r="F19" s="263">
        <v>0</v>
      </c>
    </row>
    <row r="20" spans="2:6" ht="15" customHeight="1">
      <c r="B20" s="250"/>
      <c r="C20" s="261" t="s">
        <v>153</v>
      </c>
      <c r="D20" s="262">
        <v>174</v>
      </c>
      <c r="E20" s="262">
        <v>177</v>
      </c>
      <c r="F20" s="263">
        <v>3</v>
      </c>
    </row>
    <row r="21" spans="2:6" ht="15" customHeight="1">
      <c r="B21" s="250"/>
      <c r="C21" s="261" t="s">
        <v>155</v>
      </c>
      <c r="D21" s="262">
        <v>179</v>
      </c>
      <c r="E21" s="262">
        <v>181</v>
      </c>
      <c r="F21" s="263">
        <v>2</v>
      </c>
    </row>
    <row r="22" spans="2:6" ht="15" customHeight="1">
      <c r="B22" s="250"/>
      <c r="C22" s="261" t="s">
        <v>157</v>
      </c>
      <c r="D22" s="262">
        <v>180</v>
      </c>
      <c r="E22" s="262">
        <v>180</v>
      </c>
      <c r="F22" s="263">
        <v>0</v>
      </c>
    </row>
    <row r="23" spans="2:6" ht="15" customHeight="1">
      <c r="B23" s="250"/>
      <c r="C23" s="261" t="s">
        <v>158</v>
      </c>
      <c r="D23" s="262">
        <v>180</v>
      </c>
      <c r="E23" s="262">
        <v>182</v>
      </c>
      <c r="F23" s="263">
        <v>2</v>
      </c>
    </row>
    <row r="24" spans="2:6" ht="15" customHeight="1">
      <c r="B24" s="250"/>
      <c r="C24" s="261" t="s">
        <v>160</v>
      </c>
      <c r="D24" s="262">
        <v>185</v>
      </c>
      <c r="E24" s="262">
        <v>186</v>
      </c>
      <c r="F24" s="263">
        <v>1</v>
      </c>
    </row>
    <row r="25" spans="2:6" ht="15" customHeight="1">
      <c r="B25" s="250"/>
      <c r="C25" s="261" t="s">
        <v>176</v>
      </c>
      <c r="D25" s="262">
        <v>178.6</v>
      </c>
      <c r="E25" s="262">
        <v>180</v>
      </c>
      <c r="F25" s="263">
        <v>1.4</v>
      </c>
    </row>
    <row r="26" spans="2:6" ht="15" customHeight="1">
      <c r="B26" s="250"/>
      <c r="C26" s="261" t="s">
        <v>163</v>
      </c>
      <c r="D26" s="262">
        <v>173</v>
      </c>
      <c r="E26" s="262">
        <v>174</v>
      </c>
      <c r="F26" s="263">
        <v>1</v>
      </c>
    </row>
    <row r="27" spans="2:6" ht="15" customHeight="1">
      <c r="B27" s="250"/>
      <c r="C27" s="261" t="s">
        <v>164</v>
      </c>
      <c r="D27" s="262">
        <v>175</v>
      </c>
      <c r="E27" s="262">
        <v>175</v>
      </c>
      <c r="F27" s="263">
        <v>0</v>
      </c>
    </row>
    <row r="28" spans="2:6" ht="15" customHeight="1" thickBot="1">
      <c r="B28" s="251"/>
      <c r="C28" s="264" t="s">
        <v>165</v>
      </c>
      <c r="D28" s="265">
        <v>177</v>
      </c>
      <c r="E28" s="265">
        <v>185</v>
      </c>
      <c r="F28" s="266">
        <v>8</v>
      </c>
    </row>
    <row r="29" spans="2:6" ht="15" customHeight="1">
      <c r="B29" s="260" t="s">
        <v>187</v>
      </c>
      <c r="C29" s="261" t="s">
        <v>184</v>
      </c>
      <c r="D29" s="262">
        <v>310.5</v>
      </c>
      <c r="E29" s="262">
        <v>310</v>
      </c>
      <c r="F29" s="263">
        <v>-0.5</v>
      </c>
    </row>
    <row r="30" spans="2:6" ht="15" customHeight="1" thickBot="1">
      <c r="B30" s="251"/>
      <c r="C30" s="264" t="s">
        <v>160</v>
      </c>
      <c r="D30" s="265">
        <v>344.22</v>
      </c>
      <c r="E30" s="265">
        <v>344.22</v>
      </c>
      <c r="F30" s="266">
        <v>0</v>
      </c>
    </row>
    <row r="31" spans="2:6" ht="15" customHeight="1">
      <c r="B31" s="260" t="s">
        <v>188</v>
      </c>
      <c r="C31" s="261" t="s">
        <v>184</v>
      </c>
      <c r="D31" s="262">
        <v>320</v>
      </c>
      <c r="E31" s="262">
        <v>320</v>
      </c>
      <c r="F31" s="263">
        <v>0</v>
      </c>
    </row>
    <row r="32" spans="2:6" ht="15" customHeight="1">
      <c r="B32" s="250"/>
      <c r="C32" s="261" t="s">
        <v>160</v>
      </c>
      <c r="D32" s="262">
        <v>353.38</v>
      </c>
      <c r="E32" s="262">
        <v>352.38</v>
      </c>
      <c r="F32" s="263">
        <v>-1</v>
      </c>
    </row>
    <row r="33" spans="2:6" ht="15" customHeight="1" thickBot="1">
      <c r="B33" s="251"/>
      <c r="C33" s="264" t="s">
        <v>162</v>
      </c>
      <c r="D33" s="265">
        <v>300</v>
      </c>
      <c r="E33" s="265">
        <v>300</v>
      </c>
      <c r="F33" s="266">
        <v>0</v>
      </c>
    </row>
    <row r="34" spans="2:6" ht="15" customHeight="1">
      <c r="B34" s="260" t="s">
        <v>189</v>
      </c>
      <c r="C34" s="261" t="s">
        <v>184</v>
      </c>
      <c r="D34" s="262">
        <v>471.15</v>
      </c>
      <c r="E34" s="262">
        <v>471.15</v>
      </c>
      <c r="F34" s="263">
        <v>0</v>
      </c>
    </row>
    <row r="35" spans="2:6" ht="15" customHeight="1">
      <c r="B35" s="250"/>
      <c r="C35" s="261" t="s">
        <v>160</v>
      </c>
      <c r="D35" s="262">
        <v>490</v>
      </c>
      <c r="E35" s="262">
        <v>490</v>
      </c>
      <c r="F35" s="263">
        <v>0</v>
      </c>
    </row>
    <row r="36" spans="2:6" ht="15" customHeight="1" thickBot="1">
      <c r="B36" s="251"/>
      <c r="C36" s="264" t="s">
        <v>190</v>
      </c>
      <c r="D36" s="265">
        <v>595</v>
      </c>
      <c r="E36" s="265">
        <v>595</v>
      </c>
      <c r="F36" s="266">
        <v>0</v>
      </c>
    </row>
    <row r="37" spans="2:6" ht="15" customHeight="1">
      <c r="B37" s="260" t="s">
        <v>191</v>
      </c>
      <c r="C37" s="261" t="s">
        <v>160</v>
      </c>
      <c r="D37" s="262">
        <v>500</v>
      </c>
      <c r="E37" s="262">
        <v>500</v>
      </c>
      <c r="F37" s="263">
        <v>0</v>
      </c>
    </row>
    <row r="38" spans="2:6" ht="15" customHeight="1">
      <c r="B38" s="250"/>
      <c r="C38" s="261" t="s">
        <v>162</v>
      </c>
      <c r="D38" s="262">
        <v>640</v>
      </c>
      <c r="E38" s="262">
        <v>640</v>
      </c>
      <c r="F38" s="263">
        <v>0</v>
      </c>
    </row>
    <row r="39" spans="2:6" ht="15" customHeight="1" thickBot="1">
      <c r="B39" s="251"/>
      <c r="C39" s="264" t="s">
        <v>190</v>
      </c>
      <c r="D39" s="265">
        <v>640</v>
      </c>
      <c r="E39" s="265">
        <v>640</v>
      </c>
      <c r="F39" s="266">
        <v>0</v>
      </c>
    </row>
    <row r="40" spans="2:6" ht="15" customHeight="1">
      <c r="B40" s="260" t="s">
        <v>192</v>
      </c>
      <c r="C40" s="261" t="s">
        <v>184</v>
      </c>
      <c r="D40" s="262">
        <v>656.5</v>
      </c>
      <c r="E40" s="262">
        <v>656.5</v>
      </c>
      <c r="F40" s="263">
        <v>0</v>
      </c>
    </row>
    <row r="41" spans="2:6" ht="15" customHeight="1">
      <c r="B41" s="250"/>
      <c r="C41" s="261" t="s">
        <v>160</v>
      </c>
      <c r="D41" s="262">
        <v>612</v>
      </c>
      <c r="E41" s="262">
        <v>612</v>
      </c>
      <c r="F41" s="263">
        <v>0</v>
      </c>
    </row>
    <row r="42" spans="2:6" ht="15" customHeight="1" thickBot="1">
      <c r="B42" s="251"/>
      <c r="C42" s="264" t="s">
        <v>190</v>
      </c>
      <c r="D42" s="265">
        <v>615</v>
      </c>
      <c r="E42" s="265">
        <v>615</v>
      </c>
      <c r="F42" s="266">
        <v>0</v>
      </c>
    </row>
    <row r="43" spans="2:6" ht="15" customHeight="1">
      <c r="B43" s="260" t="s">
        <v>193</v>
      </c>
      <c r="C43" s="261" t="s">
        <v>184</v>
      </c>
      <c r="D43" s="262">
        <v>284</v>
      </c>
      <c r="E43" s="262">
        <v>284</v>
      </c>
      <c r="F43" s="263">
        <v>0</v>
      </c>
    </row>
    <row r="44" spans="2:6" ht="15" customHeight="1">
      <c r="B44" s="250"/>
      <c r="C44" s="261" t="s">
        <v>160</v>
      </c>
      <c r="D44" s="262">
        <v>307</v>
      </c>
      <c r="E44" s="262">
        <v>307</v>
      </c>
      <c r="F44" s="263">
        <v>0</v>
      </c>
    </row>
    <row r="45" spans="2:6" ht="13.5" thickBot="1">
      <c r="B45" s="251"/>
      <c r="C45" s="264" t="s">
        <v>190</v>
      </c>
      <c r="D45" s="265">
        <v>320</v>
      </c>
      <c r="E45" s="265">
        <v>320</v>
      </c>
      <c r="F45" s="266">
        <v>0</v>
      </c>
    </row>
    <row r="46" spans="2:6">
      <c r="F46" s="106" t="s">
        <v>56</v>
      </c>
    </row>
    <row r="47" spans="2:6">
      <c r="F47" s="267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>
      <selection activeCell="D8" sqref="D8:E8"/>
    </sheetView>
  </sheetViews>
  <sheetFormatPr baseColWidth="10" defaultColWidth="8.85546875" defaultRowHeight="11.25"/>
  <cols>
    <col min="1" max="1" width="2.7109375" style="236" customWidth="1"/>
    <col min="2" max="2" width="31.28515625" style="236" customWidth="1"/>
    <col min="3" max="3" width="25.5703125" style="236" customWidth="1"/>
    <col min="4" max="4" width="17.85546875" style="236" customWidth="1"/>
    <col min="5" max="5" width="15.85546875" style="236" customWidth="1"/>
    <col min="6" max="6" width="13.5703125" style="236" customWidth="1"/>
    <col min="7" max="7" width="3.28515625" style="236" customWidth="1"/>
    <col min="8" max="16384" width="8.85546875" style="236"/>
  </cols>
  <sheetData>
    <row r="1" spans="1:7" ht="14.25" customHeight="1">
      <c r="A1" s="268"/>
      <c r="B1" s="268"/>
      <c r="C1" s="268"/>
      <c r="D1" s="268"/>
      <c r="E1" s="268"/>
      <c r="F1" s="268"/>
    </row>
    <row r="2" spans="1:7" ht="10.5" customHeight="1" thickBot="1">
      <c r="A2" s="268"/>
      <c r="B2" s="268"/>
      <c r="C2" s="268"/>
      <c r="D2" s="268"/>
      <c r="E2" s="268"/>
      <c r="F2" s="268"/>
    </row>
    <row r="3" spans="1:7" ht="19.899999999999999" customHeight="1" thickBot="1">
      <c r="A3" s="268"/>
      <c r="B3" s="269" t="s">
        <v>194</v>
      </c>
      <c r="C3" s="270"/>
      <c r="D3" s="270"/>
      <c r="E3" s="270"/>
      <c r="F3" s="271"/>
    </row>
    <row r="4" spans="1:7" ht="15.75" customHeight="1">
      <c r="A4" s="268"/>
      <c r="B4" s="6"/>
      <c r="C4" s="6"/>
      <c r="D4" s="6"/>
      <c r="E4" s="6"/>
      <c r="F4" s="6"/>
    </row>
    <row r="5" spans="1:7" ht="20.45" customHeight="1">
      <c r="A5" s="268"/>
      <c r="B5" s="272" t="s">
        <v>195</v>
      </c>
      <c r="C5" s="272"/>
      <c r="D5" s="272"/>
      <c r="E5" s="272"/>
      <c r="F5" s="272"/>
      <c r="G5" s="241"/>
    </row>
    <row r="6" spans="1:7" ht="19.899999999999999" customHeight="1">
      <c r="A6" s="268"/>
      <c r="B6" s="273" t="s">
        <v>196</v>
      </c>
      <c r="C6" s="273"/>
      <c r="D6" s="273"/>
      <c r="E6" s="273"/>
      <c r="F6" s="273"/>
      <c r="G6" s="241"/>
    </row>
    <row r="7" spans="1:7" ht="19.899999999999999" customHeight="1" thickBot="1">
      <c r="A7" s="268"/>
      <c r="B7" s="268"/>
      <c r="C7" s="268"/>
      <c r="D7" s="268"/>
      <c r="E7" s="268"/>
      <c r="F7" s="268"/>
    </row>
    <row r="8" spans="1:7" ht="39" customHeight="1" thickBot="1">
      <c r="A8" s="268"/>
      <c r="B8" s="274" t="s">
        <v>182</v>
      </c>
      <c r="C8" s="275" t="s">
        <v>140</v>
      </c>
      <c r="D8" s="276" t="s">
        <v>141</v>
      </c>
      <c r="E8" s="276" t="s">
        <v>197</v>
      </c>
      <c r="F8" s="275" t="s">
        <v>143</v>
      </c>
    </row>
    <row r="9" spans="1:7" ht="15" customHeight="1">
      <c r="A9" s="268"/>
      <c r="B9" s="277" t="s">
        <v>198</v>
      </c>
      <c r="C9" s="278" t="s">
        <v>199</v>
      </c>
      <c r="D9" s="279">
        <v>50.397437864708884</v>
      </c>
      <c r="E9" s="279">
        <v>50.397437864708884</v>
      </c>
      <c r="F9" s="280">
        <v>0</v>
      </c>
    </row>
    <row r="10" spans="1:7" ht="15" customHeight="1">
      <c r="A10" s="268"/>
      <c r="B10" s="281"/>
      <c r="C10" s="282" t="s">
        <v>200</v>
      </c>
      <c r="D10" s="283">
        <v>30.185509482469005</v>
      </c>
      <c r="E10" s="283">
        <v>31.972754741234503</v>
      </c>
      <c r="F10" s="284">
        <v>1.7872452587654983</v>
      </c>
    </row>
    <row r="11" spans="1:7" ht="15" customHeight="1">
      <c r="A11" s="268"/>
      <c r="B11" s="285"/>
      <c r="C11" s="282" t="s">
        <v>201</v>
      </c>
      <c r="D11" s="283">
        <v>24.900000169320382</v>
      </c>
      <c r="E11" s="283">
        <v>26.045400084660191</v>
      </c>
      <c r="F11" s="284">
        <v>1.1453999153398087</v>
      </c>
    </row>
    <row r="12" spans="1:7" ht="15" customHeight="1">
      <c r="A12" s="268"/>
      <c r="B12" s="285"/>
      <c r="C12" s="285" t="s">
        <v>202</v>
      </c>
      <c r="D12" s="283">
        <v>34.410387957982216</v>
      </c>
      <c r="E12" s="283">
        <v>34.429999346287055</v>
      </c>
      <c r="F12" s="284">
        <v>1.9611388304838329E-2</v>
      </c>
    </row>
    <row r="13" spans="1:7" ht="15" customHeight="1" thickBot="1">
      <c r="A13" s="268"/>
      <c r="B13" s="286"/>
      <c r="C13" s="287" t="s">
        <v>203</v>
      </c>
      <c r="D13" s="288">
        <v>28.608073368169773</v>
      </c>
      <c r="E13" s="288">
        <v>28.618743281094147</v>
      </c>
      <c r="F13" s="289">
        <v>1.0669912924374358E-2</v>
      </c>
    </row>
    <row r="14" spans="1:7" ht="15" customHeight="1" thickBot="1">
      <c r="A14" s="268"/>
      <c r="B14" s="290" t="s">
        <v>204</v>
      </c>
      <c r="C14" s="291" t="s">
        <v>205</v>
      </c>
      <c r="D14" s="292"/>
      <c r="E14" s="292"/>
      <c r="F14" s="293"/>
    </row>
    <row r="15" spans="1:7" ht="15" customHeight="1">
      <c r="A15" s="268"/>
      <c r="B15" s="285"/>
      <c r="C15" s="278" t="s">
        <v>199</v>
      </c>
      <c r="D15" s="279">
        <v>42.674775626185436</v>
      </c>
      <c r="E15" s="279">
        <v>42.674775626185436</v>
      </c>
      <c r="F15" s="280">
        <v>0</v>
      </c>
    </row>
    <row r="16" spans="1:7" ht="15" customHeight="1">
      <c r="A16" s="268"/>
      <c r="B16" s="285"/>
      <c r="C16" s="282" t="s">
        <v>201</v>
      </c>
      <c r="D16" s="283">
        <v>33.268562588598606</v>
      </c>
      <c r="E16" s="283">
        <v>33.528240138054706</v>
      </c>
      <c r="F16" s="284">
        <v>0.25967754945610011</v>
      </c>
    </row>
    <row r="17" spans="1:6" ht="15" customHeight="1">
      <c r="A17" s="268"/>
      <c r="B17" s="285"/>
      <c r="C17" s="282" t="s">
        <v>202</v>
      </c>
      <c r="D17" s="283">
        <v>44.862006641150671</v>
      </c>
      <c r="E17" s="283">
        <v>41.517415244180341</v>
      </c>
      <c r="F17" s="284">
        <v>-3.3445913969703298</v>
      </c>
    </row>
    <row r="18" spans="1:6" ht="15" customHeight="1">
      <c r="A18" s="268"/>
      <c r="B18" s="285"/>
      <c r="C18" s="282" t="s">
        <v>200</v>
      </c>
      <c r="D18" s="283">
        <v>47.795038214223851</v>
      </c>
      <c r="E18" s="283">
        <v>52.068778660667888</v>
      </c>
      <c r="F18" s="284">
        <v>4.2737404464440374</v>
      </c>
    </row>
    <row r="19" spans="1:6" ht="15" customHeight="1">
      <c r="A19" s="268"/>
      <c r="B19" s="285"/>
      <c r="C19" s="282" t="s">
        <v>206</v>
      </c>
      <c r="D19" s="283">
        <v>50.802504510151977</v>
      </c>
      <c r="E19" s="283">
        <v>50.802500000015819</v>
      </c>
      <c r="F19" s="284">
        <v>-4.510136157875877E-6</v>
      </c>
    </row>
    <row r="20" spans="1:6" ht="15" customHeight="1">
      <c r="A20" s="268"/>
      <c r="B20" s="285"/>
      <c r="C20" s="282" t="s">
        <v>203</v>
      </c>
      <c r="D20" s="283">
        <v>40.667339450096463</v>
      </c>
      <c r="E20" s="283">
        <v>38.678718425789555</v>
      </c>
      <c r="F20" s="284">
        <v>-1.9886210243069087</v>
      </c>
    </row>
    <row r="21" spans="1:6" ht="15" customHeight="1" thickBot="1">
      <c r="A21" s="268"/>
      <c r="B21" s="286"/>
      <c r="C21" s="287" t="s">
        <v>207</v>
      </c>
      <c r="D21" s="288">
        <v>33.161004497808861</v>
      </c>
      <c r="E21" s="288">
        <v>30.653659148133009</v>
      </c>
      <c r="F21" s="289">
        <v>-2.5073453496758518</v>
      </c>
    </row>
    <row r="22" spans="1:6" ht="15" customHeight="1" thickBot="1">
      <c r="A22" s="268"/>
      <c r="B22" s="294" t="s">
        <v>208</v>
      </c>
      <c r="C22" s="291" t="s">
        <v>209</v>
      </c>
      <c r="D22" s="292"/>
      <c r="E22" s="295"/>
      <c r="F22" s="296" t="s">
        <v>210</v>
      </c>
    </row>
    <row r="23" spans="1:6" ht="15" customHeight="1" thickBot="1">
      <c r="A23" s="268"/>
      <c r="B23" s="285"/>
      <c r="C23" s="282"/>
      <c r="D23" s="284" t="s">
        <v>211</v>
      </c>
      <c r="E23" s="284" t="s">
        <v>212</v>
      </c>
      <c r="F23" s="283"/>
    </row>
    <row r="24" spans="1:6" ht="15" customHeight="1" thickBot="1">
      <c r="A24" s="268"/>
      <c r="B24" s="297"/>
      <c r="C24" s="298"/>
      <c r="D24" s="295"/>
      <c r="E24" s="299"/>
      <c r="F24" s="299"/>
    </row>
    <row r="25" spans="1:6" ht="15" customHeight="1" thickBot="1">
      <c r="A25" s="268"/>
      <c r="B25" s="294" t="s">
        <v>213</v>
      </c>
      <c r="C25" s="300" t="s">
        <v>214</v>
      </c>
      <c r="D25" s="283">
        <v>150.99296379853334</v>
      </c>
      <c r="E25" s="283">
        <v>150.99296379853334</v>
      </c>
      <c r="F25" s="284">
        <v>0</v>
      </c>
    </row>
    <row r="26" spans="1:6" ht="15" customHeight="1" thickBot="1">
      <c r="A26" s="268"/>
      <c r="B26" s="297"/>
      <c r="C26" s="298"/>
      <c r="D26" s="295"/>
      <c r="E26" s="299"/>
      <c r="F26" s="296"/>
    </row>
    <row r="27" spans="1:6" ht="15" customHeight="1" thickBot="1">
      <c r="A27" s="268"/>
      <c r="B27" s="301" t="s">
        <v>215</v>
      </c>
      <c r="C27" s="301" t="s">
        <v>216</v>
      </c>
      <c r="D27" s="299">
        <v>133.26356847636876</v>
      </c>
      <c r="E27" s="299">
        <v>133.26356847636876</v>
      </c>
      <c r="F27" s="296">
        <v>0</v>
      </c>
    </row>
    <row r="28" spans="1:6">
      <c r="A28" s="268"/>
      <c r="B28" s="268"/>
      <c r="C28" s="268"/>
      <c r="D28" s="268"/>
      <c r="E28" s="268"/>
      <c r="F28" s="106" t="s">
        <v>56</v>
      </c>
    </row>
    <row r="30" spans="1:6">
      <c r="F30" s="267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>
      <selection activeCell="E9" sqref="E9"/>
    </sheetView>
  </sheetViews>
  <sheetFormatPr baseColWidth="10" defaultColWidth="11.42578125" defaultRowHeight="15"/>
  <cols>
    <col min="1" max="1" width="4" style="304" customWidth="1"/>
    <col min="2" max="2" width="38.7109375" style="304" customWidth="1"/>
    <col min="3" max="3" width="22.28515625" style="304" customWidth="1"/>
    <col min="4" max="4" width="18.28515625" style="304" customWidth="1"/>
    <col min="5" max="5" width="16" style="304" customWidth="1"/>
    <col min="6" max="6" width="13.5703125" style="304" customWidth="1"/>
    <col min="7" max="7" width="2.28515625" style="304" customWidth="1"/>
    <col min="8" max="16384" width="11.42578125" style="305"/>
  </cols>
  <sheetData>
    <row r="1" spans="1:12">
      <c r="A1" s="302"/>
      <c r="B1" s="302"/>
      <c r="C1" s="302"/>
      <c r="D1" s="302"/>
      <c r="E1" s="302"/>
      <c r="F1" s="303"/>
    </row>
    <row r="2" spans="1:12" ht="15.75" thickBot="1">
      <c r="A2" s="302"/>
      <c r="B2" s="306"/>
      <c r="C2" s="306"/>
      <c r="D2" s="306"/>
      <c r="E2" s="306"/>
      <c r="F2" s="307"/>
    </row>
    <row r="3" spans="1:12" ht="16.899999999999999" customHeight="1" thickBot="1">
      <c r="A3" s="302"/>
      <c r="B3" s="269" t="s">
        <v>217</v>
      </c>
      <c r="C3" s="270"/>
      <c r="D3" s="270"/>
      <c r="E3" s="270"/>
      <c r="F3" s="271"/>
    </row>
    <row r="4" spans="1:12">
      <c r="A4" s="302"/>
      <c r="B4" s="308"/>
      <c r="C4" s="309"/>
      <c r="D4" s="310"/>
      <c r="E4" s="310"/>
      <c r="F4" s="311"/>
    </row>
    <row r="5" spans="1:12">
      <c r="A5" s="302"/>
      <c r="B5" s="312" t="s">
        <v>218</v>
      </c>
      <c r="C5" s="312"/>
      <c r="D5" s="312"/>
      <c r="E5" s="312"/>
      <c r="F5" s="312"/>
      <c r="G5" s="313"/>
    </row>
    <row r="6" spans="1:12">
      <c r="A6" s="302"/>
      <c r="B6" s="312" t="s">
        <v>219</v>
      </c>
      <c r="C6" s="312"/>
      <c r="D6" s="312"/>
      <c r="E6" s="312"/>
      <c r="F6" s="312"/>
      <c r="G6" s="313"/>
    </row>
    <row r="7" spans="1:12" ht="15.75" thickBot="1">
      <c r="A7" s="302"/>
      <c r="B7" s="314"/>
      <c r="C7" s="314"/>
      <c r="D7" s="314"/>
      <c r="E7" s="314"/>
      <c r="F7" s="302"/>
    </row>
    <row r="8" spans="1:12" ht="44.45" customHeight="1" thickBot="1">
      <c r="A8" s="302"/>
      <c r="B8" s="244" t="s">
        <v>220</v>
      </c>
      <c r="C8" s="315" t="s">
        <v>140</v>
      </c>
      <c r="D8" s="276" t="s">
        <v>141</v>
      </c>
      <c r="E8" s="276" t="s">
        <v>197</v>
      </c>
      <c r="F8" s="315" t="s">
        <v>143</v>
      </c>
    </row>
    <row r="9" spans="1:12">
      <c r="A9" s="302"/>
      <c r="B9" s="316" t="s">
        <v>221</v>
      </c>
      <c r="C9" s="317" t="s">
        <v>200</v>
      </c>
      <c r="D9" s="318">
        <v>205</v>
      </c>
      <c r="E9" s="318">
        <v>213</v>
      </c>
      <c r="F9" s="319">
        <v>8</v>
      </c>
    </row>
    <row r="10" spans="1:12">
      <c r="A10" s="302"/>
      <c r="B10" s="320" t="s">
        <v>222</v>
      </c>
      <c r="C10" s="321" t="s">
        <v>201</v>
      </c>
      <c r="D10" s="322">
        <v>208</v>
      </c>
      <c r="E10" s="322">
        <v>208</v>
      </c>
      <c r="F10" s="323">
        <v>0</v>
      </c>
    </row>
    <row r="11" spans="1:12">
      <c r="A11" s="302"/>
      <c r="B11" s="320"/>
      <c r="C11" s="321" t="s">
        <v>223</v>
      </c>
      <c r="D11" s="322">
        <v>193</v>
      </c>
      <c r="E11" s="322">
        <v>192.5</v>
      </c>
      <c r="F11" s="323">
        <v>-0.5</v>
      </c>
    </row>
    <row r="12" spans="1:12">
      <c r="A12" s="302"/>
      <c r="B12" s="320"/>
      <c r="C12" s="321" t="s">
        <v>224</v>
      </c>
      <c r="D12" s="322">
        <v>194.5</v>
      </c>
      <c r="E12" s="322">
        <v>194</v>
      </c>
      <c r="F12" s="323">
        <v>-0.5</v>
      </c>
      <c r="L12" s="324"/>
    </row>
    <row r="13" spans="1:12">
      <c r="A13" s="302"/>
      <c r="B13" s="320"/>
      <c r="C13" s="321" t="s">
        <v>225</v>
      </c>
      <c r="D13" s="322">
        <v>186.62</v>
      </c>
      <c r="E13" s="322">
        <v>186.12</v>
      </c>
      <c r="F13" s="323">
        <v>-0.5</v>
      </c>
    </row>
    <row r="14" spans="1:12">
      <c r="A14" s="302"/>
      <c r="B14" s="320"/>
      <c r="C14" s="321" t="s">
        <v>226</v>
      </c>
      <c r="D14" s="322">
        <v>202</v>
      </c>
      <c r="E14" s="322">
        <v>199</v>
      </c>
      <c r="F14" s="323">
        <v>-3</v>
      </c>
    </row>
    <row r="15" spans="1:12">
      <c r="A15" s="302"/>
      <c r="B15" s="320"/>
      <c r="C15" s="321" t="s">
        <v>227</v>
      </c>
      <c r="D15" s="322">
        <v>201.54500000000002</v>
      </c>
      <c r="E15" s="322">
        <v>201.595</v>
      </c>
      <c r="F15" s="323">
        <v>4.9999999999982947E-2</v>
      </c>
    </row>
    <row r="16" spans="1:12">
      <c r="A16" s="302"/>
      <c r="B16" s="320"/>
      <c r="C16" s="321" t="s">
        <v>228</v>
      </c>
      <c r="D16" s="322">
        <v>217.5</v>
      </c>
      <c r="E16" s="322">
        <v>217.5</v>
      </c>
      <c r="F16" s="323">
        <v>0</v>
      </c>
    </row>
    <row r="17" spans="1:6" ht="15.75" thickBot="1">
      <c r="A17" s="302"/>
      <c r="B17" s="320"/>
      <c r="C17" s="325" t="s">
        <v>203</v>
      </c>
      <c r="D17" s="326">
        <v>215</v>
      </c>
      <c r="E17" s="326">
        <v>210</v>
      </c>
      <c r="F17" s="327">
        <v>-5</v>
      </c>
    </row>
    <row r="18" spans="1:6">
      <c r="A18" s="302"/>
      <c r="B18" s="328" t="s">
        <v>229</v>
      </c>
      <c r="C18" s="321" t="s">
        <v>200</v>
      </c>
      <c r="D18" s="322">
        <v>175</v>
      </c>
      <c r="E18" s="322">
        <v>175</v>
      </c>
      <c r="F18" s="323">
        <v>0</v>
      </c>
    </row>
    <row r="19" spans="1:6">
      <c r="A19" s="302"/>
      <c r="B19" s="320" t="s">
        <v>230</v>
      </c>
      <c r="C19" s="321" t="s">
        <v>223</v>
      </c>
      <c r="D19" s="322">
        <v>173</v>
      </c>
      <c r="E19" s="322">
        <v>177.5</v>
      </c>
      <c r="F19" s="323">
        <v>4.5</v>
      </c>
    </row>
    <row r="20" spans="1:6">
      <c r="A20" s="302"/>
      <c r="B20" s="320"/>
      <c r="C20" s="321" t="s">
        <v>224</v>
      </c>
      <c r="D20" s="322">
        <v>179</v>
      </c>
      <c r="E20" s="322">
        <v>176.5</v>
      </c>
      <c r="F20" s="323">
        <v>-2.5</v>
      </c>
    </row>
    <row r="21" spans="1:6">
      <c r="A21" s="302"/>
      <c r="B21" s="320"/>
      <c r="C21" s="321" t="s">
        <v>225</v>
      </c>
      <c r="D21" s="322">
        <v>175.12</v>
      </c>
      <c r="E21" s="322">
        <v>178.63</v>
      </c>
      <c r="F21" s="323">
        <v>3.5099999999999909</v>
      </c>
    </row>
    <row r="22" spans="1:6">
      <c r="A22" s="302"/>
      <c r="B22" s="320"/>
      <c r="C22" s="321" t="s">
        <v>227</v>
      </c>
      <c r="D22" s="322">
        <v>171</v>
      </c>
      <c r="E22" s="322">
        <v>171</v>
      </c>
      <c r="F22" s="323">
        <v>0</v>
      </c>
    </row>
    <row r="23" spans="1:6">
      <c r="A23" s="302"/>
      <c r="B23" s="320"/>
      <c r="C23" s="321" t="s">
        <v>231</v>
      </c>
      <c r="D23" s="322">
        <v>195</v>
      </c>
      <c r="E23" s="322">
        <v>195</v>
      </c>
      <c r="F23" s="323">
        <v>0</v>
      </c>
    </row>
    <row r="24" spans="1:6">
      <c r="A24" s="302"/>
      <c r="B24" s="320"/>
      <c r="C24" s="321" t="s">
        <v>228</v>
      </c>
      <c r="D24" s="322">
        <v>180</v>
      </c>
      <c r="E24" s="322">
        <v>180</v>
      </c>
      <c r="F24" s="323">
        <v>0</v>
      </c>
    </row>
    <row r="25" spans="1:6" ht="15.75" thickBot="1">
      <c r="A25" s="302"/>
      <c r="B25" s="329"/>
      <c r="C25" s="321" t="s">
        <v>203</v>
      </c>
      <c r="D25" s="322">
        <v>179</v>
      </c>
      <c r="E25" s="322">
        <v>180</v>
      </c>
      <c r="F25" s="323">
        <v>1</v>
      </c>
    </row>
    <row r="26" spans="1:6">
      <c r="A26" s="302"/>
      <c r="B26" s="328" t="s">
        <v>232</v>
      </c>
      <c r="C26" s="317" t="s">
        <v>223</v>
      </c>
      <c r="D26" s="318">
        <v>167</v>
      </c>
      <c r="E26" s="318">
        <v>169</v>
      </c>
      <c r="F26" s="319">
        <v>2</v>
      </c>
    </row>
    <row r="27" spans="1:6">
      <c r="A27" s="302"/>
      <c r="B27" s="320"/>
      <c r="C27" s="321" t="s">
        <v>224</v>
      </c>
      <c r="D27" s="322">
        <v>168</v>
      </c>
      <c r="E27" s="322">
        <v>167</v>
      </c>
      <c r="F27" s="323">
        <v>-1</v>
      </c>
    </row>
    <row r="28" spans="1:6">
      <c r="A28" s="302"/>
      <c r="B28" s="320" t="s">
        <v>233</v>
      </c>
      <c r="C28" s="321" t="s">
        <v>225</v>
      </c>
      <c r="D28" s="322">
        <v>168.17500000000001</v>
      </c>
      <c r="E28" s="322">
        <v>167.26999999999998</v>
      </c>
      <c r="F28" s="323">
        <v>-0.90500000000002956</v>
      </c>
    </row>
    <row r="29" spans="1:6">
      <c r="A29" s="302"/>
      <c r="B29" s="320"/>
      <c r="C29" s="321" t="s">
        <v>226</v>
      </c>
      <c r="D29" s="322">
        <v>167</v>
      </c>
      <c r="E29" s="322">
        <v>167</v>
      </c>
      <c r="F29" s="323">
        <v>0</v>
      </c>
    </row>
    <row r="30" spans="1:6">
      <c r="A30" s="302"/>
      <c r="B30" s="320"/>
      <c r="C30" s="321" t="s">
        <v>227</v>
      </c>
      <c r="D30" s="322">
        <v>171</v>
      </c>
      <c r="E30" s="322">
        <v>171</v>
      </c>
      <c r="F30" s="323">
        <v>0</v>
      </c>
    </row>
    <row r="31" spans="1:6">
      <c r="A31" s="302"/>
      <c r="B31" s="320"/>
      <c r="C31" s="321" t="s">
        <v>228</v>
      </c>
      <c r="D31" s="322">
        <v>155</v>
      </c>
      <c r="E31" s="322">
        <v>155</v>
      </c>
      <c r="F31" s="323">
        <v>0</v>
      </c>
    </row>
    <row r="32" spans="1:6" ht="15.75" thickBot="1">
      <c r="A32" s="302"/>
      <c r="B32" s="329"/>
      <c r="C32" s="325" t="s">
        <v>200</v>
      </c>
      <c r="D32" s="326">
        <v>162.5</v>
      </c>
      <c r="E32" s="326">
        <v>162.5</v>
      </c>
      <c r="F32" s="327">
        <v>0</v>
      </c>
    </row>
    <row r="33" spans="1:6">
      <c r="A33" s="302"/>
      <c r="B33" s="328" t="s">
        <v>234</v>
      </c>
      <c r="C33" s="321" t="s">
        <v>223</v>
      </c>
      <c r="D33" s="322">
        <v>169.5</v>
      </c>
      <c r="E33" s="322">
        <v>170</v>
      </c>
      <c r="F33" s="323">
        <v>0.5</v>
      </c>
    </row>
    <row r="34" spans="1:6">
      <c r="A34" s="302"/>
      <c r="B34" s="320"/>
      <c r="C34" s="321" t="s">
        <v>225</v>
      </c>
      <c r="D34" s="322">
        <v>171.12</v>
      </c>
      <c r="E34" s="322">
        <v>171.625</v>
      </c>
      <c r="F34" s="323">
        <v>0.50499999999999545</v>
      </c>
    </row>
    <row r="35" spans="1:6">
      <c r="A35" s="302"/>
      <c r="B35" s="320"/>
      <c r="C35" s="321" t="s">
        <v>227</v>
      </c>
      <c r="D35" s="322">
        <v>169.73000000000002</v>
      </c>
      <c r="E35" s="322">
        <v>169.93</v>
      </c>
      <c r="F35" s="323">
        <v>0.19999999999998863</v>
      </c>
    </row>
    <row r="36" spans="1:6" ht="15.75" thickBot="1">
      <c r="A36" s="302"/>
      <c r="B36" s="329"/>
      <c r="C36" s="321" t="s">
        <v>228</v>
      </c>
      <c r="D36" s="322">
        <v>170</v>
      </c>
      <c r="E36" s="322">
        <v>170</v>
      </c>
      <c r="F36" s="323">
        <v>0</v>
      </c>
    </row>
    <row r="37" spans="1:6">
      <c r="A37" s="302"/>
      <c r="B37" s="328" t="s">
        <v>235</v>
      </c>
      <c r="C37" s="317" t="s">
        <v>223</v>
      </c>
      <c r="D37" s="318">
        <v>59.5</v>
      </c>
      <c r="E37" s="318">
        <v>59</v>
      </c>
      <c r="F37" s="319">
        <v>-0.5</v>
      </c>
    </row>
    <row r="38" spans="1:6">
      <c r="A38" s="302"/>
      <c r="B38" s="320"/>
      <c r="C38" s="321" t="s">
        <v>225</v>
      </c>
      <c r="D38" s="322">
        <v>60.524999999999999</v>
      </c>
      <c r="E38" s="322">
        <v>60.010000000000005</v>
      </c>
      <c r="F38" s="323">
        <v>-0.51499999999999346</v>
      </c>
    </row>
    <row r="39" spans="1:6" ht="15.75" thickBot="1">
      <c r="A39" s="302"/>
      <c r="B39" s="329"/>
      <c r="C39" s="325" t="s">
        <v>228</v>
      </c>
      <c r="D39" s="326">
        <v>67.5</v>
      </c>
      <c r="E39" s="326">
        <v>67.5</v>
      </c>
      <c r="F39" s="327">
        <v>0</v>
      </c>
    </row>
    <row r="40" spans="1:6">
      <c r="A40" s="302"/>
      <c r="B40" s="328" t="s">
        <v>236</v>
      </c>
      <c r="C40" s="321" t="s">
        <v>223</v>
      </c>
      <c r="D40" s="322">
        <v>93.724999999999994</v>
      </c>
      <c r="E40" s="322">
        <v>94.224999999999994</v>
      </c>
      <c r="F40" s="323">
        <v>0.5</v>
      </c>
    </row>
    <row r="41" spans="1:6">
      <c r="A41" s="302"/>
      <c r="B41" s="320"/>
      <c r="C41" s="321" t="s">
        <v>225</v>
      </c>
      <c r="D41" s="322">
        <v>93.484999999999999</v>
      </c>
      <c r="E41" s="322">
        <v>93.484999999999999</v>
      </c>
      <c r="F41" s="323">
        <v>0</v>
      </c>
    </row>
    <row r="42" spans="1:6" ht="15.75" thickBot="1">
      <c r="A42" s="302"/>
      <c r="B42" s="329"/>
      <c r="C42" s="321" t="s">
        <v>228</v>
      </c>
      <c r="D42" s="322">
        <v>97.5</v>
      </c>
      <c r="E42" s="322">
        <v>97.5</v>
      </c>
      <c r="F42" s="323">
        <v>0</v>
      </c>
    </row>
    <row r="43" spans="1:6">
      <c r="A43" s="302"/>
      <c r="B43" s="320"/>
      <c r="C43" s="317" t="s">
        <v>223</v>
      </c>
      <c r="D43" s="318">
        <v>79.88</v>
      </c>
      <c r="E43" s="318">
        <v>79.444999999999993</v>
      </c>
      <c r="F43" s="319">
        <v>-0.43500000000000227</v>
      </c>
    </row>
    <row r="44" spans="1:6">
      <c r="A44" s="302"/>
      <c r="B44" s="320" t="s">
        <v>237</v>
      </c>
      <c r="C44" s="321" t="s">
        <v>227</v>
      </c>
      <c r="D44" s="322">
        <v>79.94</v>
      </c>
      <c r="E44" s="322">
        <v>80.085000000000008</v>
      </c>
      <c r="F44" s="323">
        <v>0.14500000000001023</v>
      </c>
    </row>
    <row r="45" spans="1:6" ht="15.75" thickBot="1">
      <c r="A45" s="302"/>
      <c r="B45" s="320"/>
      <c r="C45" s="325" t="s">
        <v>228</v>
      </c>
      <c r="D45" s="326">
        <v>80</v>
      </c>
      <c r="E45" s="326">
        <v>80</v>
      </c>
      <c r="F45" s="327">
        <v>0</v>
      </c>
    </row>
    <row r="46" spans="1:6">
      <c r="A46" s="302"/>
      <c r="B46" s="330" t="s">
        <v>238</v>
      </c>
      <c r="C46" s="321" t="s">
        <v>239</v>
      </c>
      <c r="D46" s="322">
        <v>356.13205980491358</v>
      </c>
      <c r="E46" s="322">
        <v>356.46706489482824</v>
      </c>
      <c r="F46" s="323">
        <v>0.33500508991465949</v>
      </c>
    </row>
    <row r="47" spans="1:6">
      <c r="A47" s="302"/>
      <c r="B47" s="331" t="s">
        <v>240</v>
      </c>
      <c r="C47" s="321" t="s">
        <v>241</v>
      </c>
      <c r="D47" s="322">
        <v>294.42450016199496</v>
      </c>
      <c r="E47" s="322">
        <v>294.42450016199496</v>
      </c>
      <c r="F47" s="323">
        <v>0</v>
      </c>
    </row>
    <row r="48" spans="1:6" ht="15.75" thickBot="1">
      <c r="A48" s="307"/>
      <c r="B48" s="332"/>
      <c r="C48" s="325" t="s">
        <v>242</v>
      </c>
      <c r="D48" s="326">
        <v>316.97979448607305</v>
      </c>
      <c r="E48" s="326">
        <v>316.97979448607305</v>
      </c>
      <c r="F48" s="327">
        <v>0</v>
      </c>
    </row>
    <row r="49" spans="1:6">
      <c r="A49" s="307"/>
      <c r="B49" s="307"/>
      <c r="C49" s="307"/>
      <c r="D49" s="307"/>
      <c r="E49" s="307"/>
      <c r="F49" s="106" t="s">
        <v>56</v>
      </c>
    </row>
    <row r="50" spans="1:6">
      <c r="F50" s="33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TRAGSA</cp:lastModifiedBy>
  <dcterms:created xsi:type="dcterms:W3CDTF">2020-07-22T17:22:34Z</dcterms:created>
  <dcterms:modified xsi:type="dcterms:W3CDTF">2020-07-22T17:22:52Z</dcterms:modified>
</cp:coreProperties>
</file>